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30" windowWidth="15390" windowHeight="4470" tabRatio="892" activeTab="4"/>
  </bookViews>
  <sheets>
    <sheet name="028-21-CAPA" sheetId="4" r:id="rId1"/>
    <sheet name="028.01-21-ORÇ." sheetId="18" r:id="rId2"/>
    <sheet name="028-21-CCU's" sheetId="15" r:id="rId3"/>
    <sheet name="028-21-CCA" sheetId="32" r:id="rId4"/>
    <sheet name="028-21-cotação" sheetId="16" r:id="rId5"/>
    <sheet name="SERVIÇOS" sheetId="27" state="hidden" r:id="rId6"/>
    <sheet name="INSUMOS" sheetId="28" state="hidden" r:id="rId7"/>
    <sheet name="Encargos " sheetId="29" r:id="rId8"/>
    <sheet name="BDI-Edificações" sheetId="31"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______a70000" localSheetId="3">#REF!</definedName>
    <definedName name="_______a70000">#REF!</definedName>
    <definedName name="______a100000" localSheetId="3">#REF!</definedName>
    <definedName name="______a100000">#REF!</definedName>
    <definedName name="______a70000" localSheetId="3">#REF!</definedName>
    <definedName name="______a70000">#REF!</definedName>
    <definedName name="_____a100000" localSheetId="3">#REF!</definedName>
    <definedName name="_____a100000">#REF!</definedName>
    <definedName name="_____a70000" localSheetId="3">#REF!</definedName>
    <definedName name="_____a70000">#REF!</definedName>
    <definedName name="____a100000" localSheetId="3">#REF!</definedName>
    <definedName name="____a100000">#REF!</definedName>
    <definedName name="____a70000" localSheetId="3">#REF!</definedName>
    <definedName name="____a70000">#REF!</definedName>
    <definedName name="___a100000" localSheetId="3">#REF!</definedName>
    <definedName name="___a100000">#REF!</definedName>
    <definedName name="___a70000" localSheetId="3">#REF!</definedName>
    <definedName name="___a70000">#REF!</definedName>
    <definedName name="___SM10" localSheetId="3">#REF!</definedName>
    <definedName name="___SM10">#REF!</definedName>
    <definedName name="__a100000" localSheetId="3">#REF!</definedName>
    <definedName name="__a100000">#REF!</definedName>
    <definedName name="__a70000" localSheetId="3">#REF!</definedName>
    <definedName name="__a70000">#REF!</definedName>
    <definedName name="__SM1" localSheetId="0">#REF!</definedName>
    <definedName name="__SM1" localSheetId="3">#REF!</definedName>
    <definedName name="__SM1" localSheetId="2">#REF!</definedName>
    <definedName name="__SM1" localSheetId="4">#REF!</definedName>
    <definedName name="__SM1" localSheetId="7">#REF!</definedName>
    <definedName name="__SM1">#REF!</definedName>
    <definedName name="__SM10" localSheetId="0">#REF!</definedName>
    <definedName name="__SM10" localSheetId="3">#REF!</definedName>
    <definedName name="__SM10" localSheetId="4">#REF!</definedName>
    <definedName name="__SM10" localSheetId="7">#REF!</definedName>
    <definedName name="__SM10">#REF!</definedName>
    <definedName name="__SM11" localSheetId="0">#REF!</definedName>
    <definedName name="__SM11" localSheetId="3">#REF!</definedName>
    <definedName name="__SM11" localSheetId="4">#REF!</definedName>
    <definedName name="__SM11" localSheetId="7">#REF!</definedName>
    <definedName name="__SM11">#REF!</definedName>
    <definedName name="__SM12" localSheetId="3">#REF!</definedName>
    <definedName name="__SM12">#REF!</definedName>
    <definedName name="__sm13" localSheetId="3">#REF!</definedName>
    <definedName name="__sm13">#REF!</definedName>
    <definedName name="__SM2" localSheetId="3">#REF!</definedName>
    <definedName name="__SM2">#REF!</definedName>
    <definedName name="__SM3" localSheetId="3">#REF!</definedName>
    <definedName name="__SM3">#REF!</definedName>
    <definedName name="__SM4" localSheetId="3">#REF!</definedName>
    <definedName name="__SM4">#REF!</definedName>
    <definedName name="__SM5" localSheetId="3">#REF!</definedName>
    <definedName name="__SM5">#REF!</definedName>
    <definedName name="__SM6" localSheetId="3">#REF!</definedName>
    <definedName name="__SM6">#REF!</definedName>
    <definedName name="__SM7" localSheetId="3">#REF!</definedName>
    <definedName name="__SM7">#REF!</definedName>
    <definedName name="__SM8" localSheetId="3">#REF!</definedName>
    <definedName name="__SM8">#REF!</definedName>
    <definedName name="__SM9" localSheetId="3">#REF!</definedName>
    <definedName name="__SM9">#REF!</definedName>
    <definedName name="_1Excel_BuiltIn_Print_Area_1_1" localSheetId="3">#REF!</definedName>
    <definedName name="_1Excel_BuiltIn_Print_Area_1_1">#REF!</definedName>
    <definedName name="_Fill" localSheetId="3" hidden="1">#REF!</definedName>
    <definedName name="_Fill" hidden="1">#REF!</definedName>
    <definedName name="_xlnm._FilterDatabase" localSheetId="3" hidden="1">'028-21-CCA'!$B$8:$H$85</definedName>
    <definedName name="_xlnm._FilterDatabase" localSheetId="2" hidden="1">'028-21-CCU''s'!$B$8:$H$34</definedName>
    <definedName name="_xlnm._FilterDatabase" localSheetId="4" hidden="1">'028-21-cotação'!$A$8:$J$153</definedName>
    <definedName name="_xlnm._FilterDatabase" localSheetId="6" hidden="1">INSUMOS!$C$1:$C$5382</definedName>
    <definedName name="_xlnm._FilterDatabase" localSheetId="5" hidden="1">SERVIÇOS!$C$1:$C$6483</definedName>
    <definedName name="_Key1" localSheetId="3" hidden="1">#REF!</definedName>
    <definedName name="_Key1" hidden="1">#REF!</definedName>
    <definedName name="_Key2" localSheetId="3" hidden="1">#REF!</definedName>
    <definedName name="_Key2" hidden="1">#REF!</definedName>
    <definedName name="_Order1" hidden="1">255</definedName>
    <definedName name="_Order2" hidden="1">255</definedName>
    <definedName name="_SM1" localSheetId="0">#REF!</definedName>
    <definedName name="_SM1" localSheetId="3">#REF!</definedName>
    <definedName name="_SM1" localSheetId="2">#REF!</definedName>
    <definedName name="_SM1" localSheetId="7">#REF!</definedName>
    <definedName name="_SM1">#REF!</definedName>
    <definedName name="_SM10" localSheetId="0">#REF!</definedName>
    <definedName name="_SM10" localSheetId="3">#REF!</definedName>
    <definedName name="_SM10" localSheetId="7">#REF!</definedName>
    <definedName name="_SM10">#REF!</definedName>
    <definedName name="_SM11" localSheetId="3">#REF!</definedName>
    <definedName name="_SM11" localSheetId="4">#REF!</definedName>
    <definedName name="_SM11">#REF!</definedName>
    <definedName name="_SM12" localSheetId="3">#REF!</definedName>
    <definedName name="_SM12" localSheetId="4">#REF!</definedName>
    <definedName name="_SM12">#REF!</definedName>
    <definedName name="_sm13" localSheetId="3">#REF!</definedName>
    <definedName name="_sm13" localSheetId="4">#REF!</definedName>
    <definedName name="_sm13">#REF!</definedName>
    <definedName name="_SM2" localSheetId="3">#REF!</definedName>
    <definedName name="_SM2">#REF!</definedName>
    <definedName name="_SM3" localSheetId="3">#REF!</definedName>
    <definedName name="_SM3">#REF!</definedName>
    <definedName name="_SM35" localSheetId="3">#REF!</definedName>
    <definedName name="_SM35">#REF!</definedName>
    <definedName name="_SM4" localSheetId="3">#REF!</definedName>
    <definedName name="_SM4">#REF!</definedName>
    <definedName name="_SM5" localSheetId="3">#REF!</definedName>
    <definedName name="_SM5">#REF!</definedName>
    <definedName name="_SM6" localSheetId="3">#REF!</definedName>
    <definedName name="_SM6">#REF!</definedName>
    <definedName name="_SM66" localSheetId="3">#REF!</definedName>
    <definedName name="_SM66">#REF!</definedName>
    <definedName name="_SM7" localSheetId="3">#REF!</definedName>
    <definedName name="_SM7">#REF!</definedName>
    <definedName name="_SM8" localSheetId="3">#REF!</definedName>
    <definedName name="_SM8">#REF!</definedName>
    <definedName name="_SM9" localSheetId="3">#REF!</definedName>
    <definedName name="_SM9">#REF!</definedName>
    <definedName name="_Sort" localSheetId="3" hidden="1">#REF!</definedName>
    <definedName name="_Sort" hidden="1">#REF!</definedName>
    <definedName name="_sss" localSheetId="3">#REF!</definedName>
    <definedName name="_sss">#REF!</definedName>
    <definedName name="aaaa" localSheetId="3">#REF!</definedName>
    <definedName name="aaaa">#REF!</definedName>
    <definedName name="aaaaaaaa" localSheetId="3">#REF!</definedName>
    <definedName name="aaaaaaaa">#REF!</definedName>
    <definedName name="aaaaaaaaaaa" localSheetId="3">#REF!</definedName>
    <definedName name="aaaaaaaaaaa">#REF!</definedName>
    <definedName name="ACRE" localSheetId="3" hidden="1">#REF!</definedName>
    <definedName name="ACRE" hidden="1">#REF!</definedName>
    <definedName name="ademir" hidden="1">{#N/A,#N/A,FALSE,"Cronograma";#N/A,#N/A,FALSE,"Cronogr. 2"}</definedName>
    <definedName name="Administração" localSheetId="3">#REF!</definedName>
    <definedName name="Administração">#REF!</definedName>
    <definedName name="_xlnm.Print_Area" localSheetId="1">'028.01-21-ORÇ.'!$B$1:$I$47</definedName>
    <definedName name="_xlnm.Print_Area" localSheetId="0">'028-21-CAPA'!$A$2:$E$36</definedName>
    <definedName name="_xlnm.Print_Area" localSheetId="3">'028-21-CCA'!$B$1:$H$79</definedName>
    <definedName name="_xlnm.Print_Area" localSheetId="2">'028-21-CCU''s'!$B$1:$H$28</definedName>
    <definedName name="_xlnm.Print_Area" localSheetId="4">'028-21-cotação'!$A$1:$J$155</definedName>
    <definedName name="_xlnm.Print_Area" localSheetId="8">'BDI-Edificações'!$A$1:$I$39</definedName>
    <definedName name="_xlnm.Print_Area" localSheetId="7">'Encargos '!$A$2:$D$44</definedName>
    <definedName name="_xlnm.Database" localSheetId="0">#REF!</definedName>
    <definedName name="_xlnm.Database" localSheetId="3">#REF!</definedName>
    <definedName name="_xlnm.Database" localSheetId="2">#REF!</definedName>
    <definedName name="_xlnm.Database" localSheetId="4">#REF!</definedName>
    <definedName name="_xlnm.Database" localSheetId="7">#REF!</definedName>
    <definedName name="_xlnm.Database">#REF!</definedName>
    <definedName name="BDI_1" localSheetId="3">[1]ORÇAMENTO!#REF!</definedName>
    <definedName name="BDI_1" localSheetId="4">[1]ORÇAMENTO!#REF!</definedName>
    <definedName name="BDI_1" localSheetId="8">[2]ORÇAMENTO!#REF!</definedName>
    <definedName name="BDI_1">[1]ORÇAMENTO!#REF!</definedName>
    <definedName name="BDI_10" localSheetId="3">#REF!</definedName>
    <definedName name="BDI_10" localSheetId="4">#REF!</definedName>
    <definedName name="BDI_10" localSheetId="8">#REF!</definedName>
    <definedName name="BDI_10">#REF!</definedName>
    <definedName name="BDI_11" localSheetId="3">#REF!</definedName>
    <definedName name="BDI_11" localSheetId="4">#REF!</definedName>
    <definedName name="BDI_11">#REF!</definedName>
    <definedName name="BDI_2" localSheetId="3">#REF!</definedName>
    <definedName name="BDI_2" localSheetId="4">#REF!</definedName>
    <definedName name="BDI_2">#REF!</definedName>
    <definedName name="BDI_3" localSheetId="3">#REF!</definedName>
    <definedName name="BDI_3">#REF!</definedName>
    <definedName name="BDI_4" localSheetId="3">#REF!</definedName>
    <definedName name="BDI_4">#REF!</definedName>
    <definedName name="BDI_5" localSheetId="3">#REF!</definedName>
    <definedName name="BDI_5">#REF!</definedName>
    <definedName name="BDI_6" localSheetId="3">#REF!</definedName>
    <definedName name="BDI_6">#REF!</definedName>
    <definedName name="BDI_7" localSheetId="3">#REF!</definedName>
    <definedName name="BDI_7">#REF!</definedName>
    <definedName name="BDI_8" localSheetId="3">#REF!</definedName>
    <definedName name="BDI_8">#REF!</definedName>
    <definedName name="BDI_9" localSheetId="3">#REF!</definedName>
    <definedName name="BDI_9">#REF!</definedName>
    <definedName name="Betune" localSheetId="0">#REF!</definedName>
    <definedName name="Betune" localSheetId="3">#REF!</definedName>
    <definedName name="Betune" localSheetId="7">#REF!</definedName>
    <definedName name="Betune">#REF!</definedName>
    <definedName name="bosta" hidden="1">{#N/A,#N/A,FALSE,"Cronograma";#N/A,#N/A,FALSE,"Cronogr. 2"}</definedName>
    <definedName name="CA´L" hidden="1">{#N/A,#N/A,FALSE,"Cronograma";#N/A,#N/A,FALSE,"Cronogr. 2"}</definedName>
    <definedName name="COLETA">'[3]111-17-COTAÇÃO'!$A$9:$D$1215</definedName>
    <definedName name="comp2" localSheetId="0">[4]PLANILHA!#REF!</definedName>
    <definedName name="comp2" localSheetId="3">[4]PLANILHA!#REF!</definedName>
    <definedName name="comp2" localSheetId="7">[4]PLANILHA!#REF!</definedName>
    <definedName name="comp2">[4]PLANILHA!#REF!</definedName>
    <definedName name="compinst." localSheetId="0">[5]PLANILHA!#REF!</definedName>
    <definedName name="compinst." localSheetId="3">[5]PLANILHA!#REF!</definedName>
    <definedName name="compinst." localSheetId="7">[5]PLANILHA!#REF!</definedName>
    <definedName name="compinst.">[5]PLANILHA!#REF!</definedName>
    <definedName name="concorrentes" hidden="1">{#N/A,#N/A,FALSE,"Cronograma";#N/A,#N/A,FALSE,"Cronogr. 2"}</definedName>
    <definedName name="_xlnm.Criteria" localSheetId="3">#REF!</definedName>
    <definedName name="_xlnm.Criteria">#REF!</definedName>
    <definedName name="crogr" localSheetId="0">[6]PLANILHA!#REF!</definedName>
    <definedName name="crogr" localSheetId="3">[6]PLANILHA!#REF!</definedName>
    <definedName name="crogr" localSheetId="7">[6]PLANILHA!#REF!</definedName>
    <definedName name="crogr">[6]PLANILHA!#REF!</definedName>
    <definedName name="ddddddd" localSheetId="0">#REF!</definedName>
    <definedName name="ddddddd" localSheetId="3">#REF!</definedName>
    <definedName name="ddddddd" localSheetId="2">#REF!</definedName>
    <definedName name="ddddddd" localSheetId="4">#REF!</definedName>
    <definedName name="ddddddd" localSheetId="7">#REF!</definedName>
    <definedName name="ddddddd">#REF!</definedName>
    <definedName name="dk">'[7]unit arq'!$L$5</definedName>
    <definedName name="Excel_BuiltIn__FilterDatabase_2_1">NA()</definedName>
    <definedName name="Excel_BuiltIn_Print_Area_1" localSheetId="3">#REF!</definedName>
    <definedName name="Excel_BuiltIn_Print_Area_1">#REF!</definedName>
    <definedName name="Excel_BuiltIn_Print_Area_1_1" localSheetId="3">#REF!</definedName>
    <definedName name="Excel_BuiltIn_Print_Area_1_1">#REF!</definedName>
    <definedName name="Excel_BuiltIn_Print_Area_1_1_1_1">NA()</definedName>
    <definedName name="Excel_BuiltIn_Print_Area_1_1_1_1_1" localSheetId="3">#REF!</definedName>
    <definedName name="Excel_BuiltIn_Print_Area_1_1_1_1_1">#REF!</definedName>
    <definedName name="Excel_BuiltIn_Print_Area_1_1_1_1_1_1" localSheetId="3">#REF!</definedName>
    <definedName name="Excel_BuiltIn_Print_Area_1_1_1_1_1_1">#REF!</definedName>
    <definedName name="Excel_BuiltIn_Print_Area_1_1_1_1_1_1_1" localSheetId="3">#REF!</definedName>
    <definedName name="Excel_BuiltIn_Print_Area_1_1_1_1_1_1_1">#REF!</definedName>
    <definedName name="Excel_BuiltIn_Print_Area_1_1_1_1_1_1_1_1_1">"$#REF!.$C$1:$L$291"</definedName>
    <definedName name="Excel_BuiltIn_Print_Area_1_1_1_1_1_1_1_1_1_1">NA()</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3">NA()</definedName>
    <definedName name="Excel_BuiltIn_Print_Area_1_1_1_1_4">NA()</definedName>
    <definedName name="Excel_BuiltIn_Print_Area_1_1_1_3">NA()</definedName>
    <definedName name="Excel_BuiltIn_Print_Area_1_1_1_4">NA()</definedName>
    <definedName name="Excel_BuiltIn_Print_Area_1_1_3">NA()</definedName>
    <definedName name="Excel_BuiltIn_Print_Area_1_1_3_1">NA()</definedName>
    <definedName name="Excel_BuiltIn_Print_Area_1_1_4">NA()</definedName>
    <definedName name="Excel_BuiltIn_Print_Area_10">"$#REF!.$A$1:$X$22"</definedName>
    <definedName name="Excel_BuiltIn_Print_Area_10_1">"$#REF!.$A$1:$X$22"</definedName>
    <definedName name="Excel_BuiltIn_Print_Area_11">"$#REF!.$A$1:$X$22"</definedName>
    <definedName name="Excel_BuiltIn_Print_Area_2">NA()</definedName>
    <definedName name="Excel_BuiltIn_Print_Area_2_1">NA()</definedName>
    <definedName name="Excel_BuiltIn_Print_Area_2_1_1">NA()</definedName>
    <definedName name="Excel_BuiltIn_Print_Area_2_1_1_1">"$#REF!.$A$1:$BN$17"</definedName>
    <definedName name="Excel_BuiltIn_Print_Area_3">NA()</definedName>
    <definedName name="Excel_BuiltIn_Print_Area_3_1_1_1">NA()</definedName>
    <definedName name="Excel_BuiltIn_Print_Area_3_1_2">NA()</definedName>
    <definedName name="Excel_BuiltIn_Print_Area_3_3">"$#REF!.$A$1:$BN$17"</definedName>
    <definedName name="Excel_BuiltIn_Print_Area_5">"$#REF!.$A$1:$X$22"</definedName>
    <definedName name="Excel_BuiltIn_Print_Area_5_1">"$#REF!.$A$1:$X$22"</definedName>
    <definedName name="Excel_BuiltIn_Print_Area_5_1_1">"$#REF!.$A$1:$X$22"</definedName>
    <definedName name="Excel_BuiltIn_Print_Area_6">"$#REF!.$A$1:$X$22"</definedName>
    <definedName name="Excel_BuiltIn_Print_Area_9">"$#REF!.$A$1:$X$22"</definedName>
    <definedName name="Excel_BuiltIn_Print_Titles_1" localSheetId="3">#REF!</definedName>
    <definedName name="Excel_BuiltIn_Print_Titles_1">#REF!</definedName>
    <definedName name="Excel_BuiltIn_Print_Titles_1_1">"$#REF!.$B$1:$C$9"</definedName>
    <definedName name="Excel_BuiltIn_Print_Titles_1_1_1">"$#REF!.$A$1:$C$291"</definedName>
    <definedName name="Excel_BuiltIn_Print_Titles_1_1_2">NA()</definedName>
    <definedName name="Excel_BuiltIn_Print_Titles_2_1">"$#REF!.$A$9:$AMJ$17"</definedName>
    <definedName name="Excel_BuiltIn_Print_Titles_3_1">"$#REF!.$A$1:$AMJ$17"</definedName>
    <definedName name="Excel_BuiltIn_Print_Titles_3_1_1">"$#REF!.$A$9:$AMJ$17"</definedName>
    <definedName name="FATOR_K1" localSheetId="3">[1]ORÇAMENTO!#REF!</definedName>
    <definedName name="FATOR_K1" localSheetId="4">[1]ORÇAMENTO!#REF!</definedName>
    <definedName name="FATOR_K1" localSheetId="8">[2]ORÇAMENTO!#REF!</definedName>
    <definedName name="FATOR_K1">[1]ORÇAMENTO!#REF!</definedName>
    <definedName name="FATOR_K10" localSheetId="3">#REF!</definedName>
    <definedName name="FATOR_K10" localSheetId="4">#REF!</definedName>
    <definedName name="FATOR_K10" localSheetId="8">#REF!</definedName>
    <definedName name="FATOR_K10">#REF!</definedName>
    <definedName name="FATOR_K11" localSheetId="3">#REF!</definedName>
    <definedName name="FATOR_K11" localSheetId="4">#REF!</definedName>
    <definedName name="FATOR_K11">#REF!</definedName>
    <definedName name="FATOR_K2" localSheetId="3">#REF!</definedName>
    <definedName name="FATOR_K2" localSheetId="4">#REF!</definedName>
    <definedName name="FATOR_K2">#REF!</definedName>
    <definedName name="FATOR_K3" localSheetId="3">#REF!</definedName>
    <definedName name="FATOR_K3">#REF!</definedName>
    <definedName name="FATOR_K4" localSheetId="3">#REF!</definedName>
    <definedName name="FATOR_K4">#REF!</definedName>
    <definedName name="FATOR_K5" localSheetId="3">#REF!</definedName>
    <definedName name="FATOR_K5">#REF!</definedName>
    <definedName name="FATOR_K6" localSheetId="3">#REF!</definedName>
    <definedName name="FATOR_K6">#REF!</definedName>
    <definedName name="FATOR_K7" localSheetId="3">#REF!</definedName>
    <definedName name="FATOR_K7">#REF!</definedName>
    <definedName name="FATOR_K8" localSheetId="3">#REF!</definedName>
    <definedName name="FATOR_K8">#REF!</definedName>
    <definedName name="FATOR_K9" localSheetId="3">#REF!</definedName>
    <definedName name="FATOR_K9">#REF!</definedName>
    <definedName name="g" localSheetId="3">#REF!</definedName>
    <definedName name="g">#REF!</definedName>
    <definedName name="h" localSheetId="3">#REF!</definedName>
    <definedName name="h">#REF!</definedName>
    <definedName name="hr" localSheetId="3">#REF!</definedName>
    <definedName name="hr">#REF!</definedName>
    <definedName name="HRC" localSheetId="3">#REF!</definedName>
    <definedName name="HRC">#REF!</definedName>
    <definedName name="HRG" localSheetId="3">#REF!</definedName>
    <definedName name="HRG">#REF!</definedName>
    <definedName name="INSUMO_TAG">[8]INSUMO!$B$2:$B$475</definedName>
    <definedName name="k">[7]Eletrica!$L$5</definedName>
    <definedName name="kle">'[7]unit arq'!$L$4</definedName>
    <definedName name="kmo">[7]Eletrica!$L$6</definedName>
    <definedName name="l.sociais" localSheetId="0">[6]PLANILHA!#REF!</definedName>
    <definedName name="l.sociais" localSheetId="3">[6]PLANILHA!#REF!</definedName>
    <definedName name="l.sociais" localSheetId="2">[6]PLANILHA!#REF!</definedName>
    <definedName name="l.sociais" localSheetId="7">[6]PLANILHA!#REF!</definedName>
    <definedName name="l.sociais">[6]PLANILHA!#REF!</definedName>
    <definedName name="m" localSheetId="3">#REF!</definedName>
    <definedName name="m">#REF!</definedName>
    <definedName name="M.O." localSheetId="3">#REF!</definedName>
    <definedName name="M.O.">#REF!</definedName>
    <definedName name="MISTA" localSheetId="3">#REF!</definedName>
    <definedName name="MISTA">#REF!</definedName>
    <definedName name="nao" localSheetId="0">#REF!</definedName>
    <definedName name="nao" localSheetId="3">#REF!</definedName>
    <definedName name="nao" localSheetId="2">#REF!</definedName>
    <definedName name="nao" localSheetId="4">#REF!</definedName>
    <definedName name="nao" localSheetId="7">#REF!</definedName>
    <definedName name="nao">#REF!</definedName>
    <definedName name="popspkasdjhlasdbhasfknb" localSheetId="0">#REF!</definedName>
    <definedName name="popspkasdjhlasdbhasfknb" localSheetId="3">#REF!</definedName>
    <definedName name="popspkasdjhlasdbhasfknb" localSheetId="4">#REF!</definedName>
    <definedName name="popspkasdjhlasdbhasfknb" localSheetId="7">#REF!</definedName>
    <definedName name="popspkasdjhlasdbhasfknb">#REF!</definedName>
    <definedName name="Popular" hidden="1">{#N/A,#N/A,FALSE,"Cronograma";#N/A,#N/A,FALSE,"Cronogr. 2"}</definedName>
    <definedName name="RESUMO2" localSheetId="3">#REF!</definedName>
    <definedName name="RESUMO2">#REF!</definedName>
    <definedName name="rio" hidden="1">{#N/A,#N/A,FALSE,"Cronograma";#N/A,#N/A,FALSE,"Cronogr. 2"}</definedName>
    <definedName name="SINAPI_AC" localSheetId="3" hidden="1">#REF!</definedName>
    <definedName name="SINAPI_AC" hidden="1">#REF!</definedName>
    <definedName name="ss" hidden="1">{#N/A,#N/A,FALSE,"Cronograma";#N/A,#N/A,FALSE,"Cronogr. 2"}</definedName>
    <definedName name="ssss" localSheetId="0">#REF!</definedName>
    <definedName name="ssss" localSheetId="3">#REF!</definedName>
    <definedName name="ssss" localSheetId="4">#REF!</definedName>
    <definedName name="ssss" localSheetId="7">#REF!</definedName>
    <definedName name="ssss">#REF!</definedName>
    <definedName name="TESTA" localSheetId="3">#REF!</definedName>
    <definedName name="TESTA">#REF!</definedName>
    <definedName name="_xlnm.Print_Titles" localSheetId="1">'028.01-21-ORÇ.'!$1:$10</definedName>
    <definedName name="_xlnm.Print_Titles" localSheetId="3">'028-21-CCA'!$1:$8</definedName>
    <definedName name="_xlnm.Print_Titles" localSheetId="2">'028-21-CCU''s'!$1:$8</definedName>
    <definedName name="_xlnm.Print_Titles" localSheetId="4">'028-21-cotação'!$1:$8</definedName>
    <definedName name="Total_ReaterroComAreia">[9]Planilha!$DH$1:$DH$65536</definedName>
    <definedName name="Total_ReaterroMecanicoComControleGrauCompactacao">[9]Planilha!$DG$1:$DG$65536</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s>
  <calcPr calcId="125725"/>
</workbook>
</file>

<file path=xl/calcChain.xml><?xml version="1.0" encoding="utf-8"?>
<calcChain xmlns="http://schemas.openxmlformats.org/spreadsheetml/2006/main">
  <c r="H7" i="32"/>
  <c r="C7"/>
  <c r="H5"/>
  <c r="C7" i="15" l="1"/>
  <c r="E41" i="18" l="1"/>
  <c r="G41"/>
  <c r="G5" i="16" l="1"/>
  <c r="H7" i="15"/>
  <c r="H5"/>
  <c r="I5" i="18"/>
  <c r="C20" i="4"/>
  <c r="H21" i="31"/>
  <c r="H17"/>
  <c r="H18" s="1"/>
  <c r="H22" s="1"/>
  <c r="H12"/>
  <c r="K65" i="16" l="1"/>
  <c r="I30" i="18" l="1"/>
  <c r="D41"/>
  <c r="D26" l="1"/>
  <c r="E26"/>
  <c r="D22"/>
  <c r="E22"/>
  <c r="D23"/>
  <c r="E23"/>
  <c r="D24"/>
  <c r="E24"/>
  <c r="D25"/>
  <c r="E25"/>
  <c r="D19"/>
  <c r="E19"/>
  <c r="E18"/>
  <c r="D18"/>
  <c r="E13"/>
  <c r="D13"/>
  <c r="D37"/>
  <c r="I41"/>
  <c r="E37" l="1"/>
  <c r="G13" l="1"/>
  <c r="I13" s="1"/>
  <c r="G37" l="1"/>
  <c r="I37" s="1"/>
  <c r="K149" i="16" l="1"/>
  <c r="M149" s="1"/>
  <c r="C147"/>
  <c r="G26" i="18" s="1"/>
  <c r="I26" s="1"/>
  <c r="K142" i="16"/>
  <c r="L142" s="1"/>
  <c r="C140"/>
  <c r="G25" i="18" s="1"/>
  <c r="I25" s="1"/>
  <c r="M142" i="16" l="1"/>
  <c r="L149"/>
  <c r="K128"/>
  <c r="L128" s="1"/>
  <c r="C126"/>
  <c r="G23" i="18" s="1"/>
  <c r="I23" s="1"/>
  <c r="M128" i="16" l="1"/>
  <c r="O34" l="1"/>
  <c r="C119" l="1"/>
  <c r="G22" i="18" s="1"/>
  <c r="I22" s="1"/>
  <c r="K121" i="16" l="1"/>
  <c r="L121" s="1"/>
  <c r="M121" l="1"/>
  <c r="K107" l="1"/>
  <c r="M107" s="1"/>
  <c r="C105"/>
  <c r="K100"/>
  <c r="L100" s="1"/>
  <c r="C98"/>
  <c r="K93"/>
  <c r="L93" s="1"/>
  <c r="C91"/>
  <c r="K86"/>
  <c r="M86" s="1"/>
  <c r="C84"/>
  <c r="K79"/>
  <c r="L79" s="1"/>
  <c r="C77"/>
  <c r="K72"/>
  <c r="L72" s="1"/>
  <c r="C70"/>
  <c r="L65"/>
  <c r="C63"/>
  <c r="G18" i="18" s="1"/>
  <c r="I18" s="1"/>
  <c r="K58" i="16"/>
  <c r="L58" s="1"/>
  <c r="C56"/>
  <c r="K51"/>
  <c r="L51" s="1"/>
  <c r="C49"/>
  <c r="M65" l="1"/>
  <c r="L86"/>
  <c r="M93"/>
  <c r="M100"/>
  <c r="L107"/>
  <c r="M79"/>
  <c r="M72"/>
  <c r="M58"/>
  <c r="M51"/>
  <c r="K44"/>
  <c r="M44" s="1"/>
  <c r="C42"/>
  <c r="K37"/>
  <c r="L37" s="1"/>
  <c r="C35"/>
  <c r="M37" l="1"/>
  <c r="L44"/>
  <c r="J26" l="1"/>
  <c r="I26"/>
  <c r="E26"/>
  <c r="K19"/>
  <c r="L19" s="1"/>
  <c r="C17"/>
  <c r="K26" l="1"/>
  <c r="L26" s="1"/>
  <c r="C24"/>
  <c r="M19"/>
  <c r="M26" l="1"/>
  <c r="C10" l="1"/>
  <c r="K135" l="1"/>
  <c r="M135" s="1"/>
  <c r="C133"/>
  <c r="G24" i="18" s="1"/>
  <c r="I24" s="1"/>
  <c r="C112" i="16" l="1"/>
  <c r="K114"/>
  <c r="M114" s="1"/>
  <c r="L135"/>
  <c r="G19" i="18" l="1"/>
  <c r="I19" s="1"/>
  <c r="I32" s="1"/>
  <c r="L114" i="16"/>
  <c r="G36" i="18" l="1"/>
  <c r="E36"/>
  <c r="D36"/>
  <c r="I36" l="1"/>
  <c r="I43" s="1"/>
  <c r="I44" s="1"/>
  <c r="F1785" i="27"/>
  <c r="K12" i="16" l="1"/>
  <c r="M12" s="1"/>
  <c r="L12" l="1"/>
  <c r="C31" l="1"/>
  <c r="K33" l="1"/>
  <c r="L33" s="1"/>
  <c r="M33" l="1"/>
</calcChain>
</file>

<file path=xl/comments1.xml><?xml version="1.0" encoding="utf-8"?>
<comments xmlns="http://schemas.openxmlformats.org/spreadsheetml/2006/main">
  <authors>
    <author>thelma.parada</author>
    <author>ivanr</author>
  </authors>
  <commentList>
    <comment ref="C14" authorId="0">
      <text>
        <r>
          <rPr>
            <sz val="9"/>
            <color indexed="81"/>
            <rFont val="Tahoma"/>
            <family val="2"/>
          </rPr>
          <t xml:space="preserve">NÚMERO DA ESTIMATIVA PRINCIPAL DE ACORDO COM O CONTROLE DA SEORÇA
</t>
        </r>
      </text>
    </comment>
    <comment ref="C15"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C16"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17"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C18" authorId="1">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C19" authorId="1">
      <text>
        <r>
          <rPr>
            <sz val="9"/>
            <color indexed="81"/>
            <rFont val="Tahoma"/>
            <family val="2"/>
          </rPr>
          <t>Prazo definido pelo orçamentista consultando também o chefe do DETEC</t>
        </r>
      </text>
    </comment>
    <comment ref="C20" authorId="1">
      <text>
        <r>
          <rPr>
            <sz val="9"/>
            <color indexed="81"/>
            <rFont val="Tahoma"/>
            <family val="2"/>
          </rPr>
          <t xml:space="preserve">Data da conclusão da estimativa
</t>
        </r>
      </text>
    </comment>
    <comment ref="C21" authorId="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C22" authorId="0">
      <text>
        <r>
          <rPr>
            <sz val="9"/>
            <color indexed="81"/>
            <rFont val="Tahoma"/>
            <family val="2"/>
          </rPr>
          <t>Caso a demanda ainda não tenha processo informar o número do Memorando, ou Ofício, ou Carta,
com SISPROT que solicitou o orçamento.</t>
        </r>
      </text>
    </comment>
    <comment ref="C23" authorId="0">
      <text>
        <r>
          <rPr>
            <sz val="9"/>
            <color indexed="81"/>
            <rFont val="Tahoma"/>
            <family val="2"/>
          </rPr>
          <t>número do processo da licitação a que se refere a estimativa</t>
        </r>
      </text>
    </comment>
    <comment ref="C24" authorId="1">
      <text>
        <r>
          <rPr>
            <sz val="9"/>
            <color indexed="81"/>
            <rFont val="Tahoma"/>
            <family val="2"/>
          </rPr>
          <t xml:space="preserve">Tabela de referência em vigor aprovada pela Diretoria colegiada da NOVACAP
</t>
        </r>
      </text>
    </comment>
    <comment ref="C25"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O orçamentista deverá confirmar a área com o projetista.
Caso não seja possível  levantar a área, este campo deverá ser deixado em branco</t>
        </r>
      </text>
    </comment>
    <comment ref="C26" authorId="1">
      <text>
        <r>
          <rPr>
            <sz val="9"/>
            <color indexed="81"/>
            <rFont val="Tahoma"/>
            <family val="2"/>
          </rPr>
          <t xml:space="preserve">Neste campo o orçamentista poderá informar o que julgar necessário
</t>
        </r>
      </text>
    </comment>
    <comment ref="C27" authorId="0">
      <text>
        <r>
          <rPr>
            <sz val="9"/>
            <color indexed="81"/>
            <rFont val="Tahoma"/>
            <family val="2"/>
          </rPr>
          <t>Inserir o nome do profissional responsável pela capa, o CREA ou CAU e o nº da ART ou RRT.</t>
        </r>
      </text>
    </comment>
    <comment ref="B30" authorId="1">
      <text>
        <r>
          <rPr>
            <sz val="9"/>
            <color indexed="81"/>
            <rFont val="Tahoma"/>
            <family val="2"/>
          </rPr>
          <t>Inserir o número da estimativa parcial e o nome da mesma.</t>
        </r>
      </text>
    </comment>
    <comment ref="B32" authorId="1">
      <text>
        <r>
          <rPr>
            <sz val="9"/>
            <color indexed="81"/>
            <rFont val="Tahoma"/>
            <family val="2"/>
          </rPr>
          <t>Inserir o número da estimativa parcial e o nome da mesma.</t>
        </r>
      </text>
    </comment>
  </commentList>
</comments>
</file>

<file path=xl/comments2.xml><?xml version="1.0" encoding="utf-8"?>
<comments xmlns="http://schemas.openxmlformats.org/spreadsheetml/2006/main">
  <authors>
    <author>ivanr</author>
    <author>thelma.parada</author>
  </authors>
  <commentList>
    <comment ref="D5" authorId="0">
      <text>
        <r>
          <rPr>
            <sz val="9"/>
            <color indexed="81"/>
            <rFont val="Tahoma"/>
            <family val="2"/>
          </rPr>
          <t>Número da estimativa parcial de acordo com o controle da SEORÇA</t>
        </r>
      </text>
    </comment>
    <comment ref="I5" authorId="0">
      <text>
        <r>
          <rPr>
            <sz val="9"/>
            <color indexed="81"/>
            <rFont val="Tahoma"/>
            <family val="2"/>
          </rPr>
          <t>Data da conclusão da estimativa</t>
        </r>
      </text>
    </comment>
    <comment ref="D6" authorId="0">
      <text>
        <r>
          <rPr>
            <sz val="9"/>
            <color indexed="81"/>
            <rFont val="Tahoma"/>
            <family val="2"/>
          </rPr>
          <t>Nome dado a esta planilha estimativa parcial</t>
        </r>
      </text>
    </comment>
    <comment ref="I6"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7" authorId="0">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I7"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8" authorId="0">
      <text>
        <r>
          <rPr>
            <sz val="9"/>
            <color indexed="81"/>
            <rFont val="Tahoma"/>
            <family val="2"/>
          </rPr>
          <t>Encargos trabalhistas da tabela SINAPI em vigor aprovada pela Diretoria colegiada da NOVACAP</t>
        </r>
      </text>
    </comment>
    <comment ref="F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I8" authorId="0">
      <text>
        <r>
          <rPr>
            <sz val="9"/>
            <color indexed="81"/>
            <rFont val="Tahoma"/>
            <family val="2"/>
          </rPr>
          <t>Tabela de referência em vigor aprovada pela Diretoria colegiada da NOVACAP</t>
        </r>
      </text>
    </comment>
    <comment ref="B46"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47"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3.xml><?xml version="1.0" encoding="utf-8"?>
<comments xmlns="http://schemas.openxmlformats.org/spreadsheetml/2006/main">
  <authors>
    <author>ivanr</author>
    <author>thelma.parada</author>
  </authors>
  <commentList>
    <comment ref="B4"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5" authorId="0">
      <text>
        <r>
          <rPr>
            <sz val="9"/>
            <color indexed="81"/>
            <rFont val="Tahoma"/>
            <family val="2"/>
          </rPr>
          <t xml:space="preserve">Número da estimativa principal, de acordo com o controle da SEORÇA. </t>
        </r>
      </text>
    </comment>
    <comment ref="H5" authorId="0">
      <text>
        <r>
          <rPr>
            <sz val="9"/>
            <color indexed="81"/>
            <rFont val="Tahoma"/>
            <family val="2"/>
          </rPr>
          <t>Data da conclusão da estimativa</t>
        </r>
      </text>
    </comment>
    <comment ref="C6" authorId="0">
      <text>
        <r>
          <rPr>
            <sz val="9"/>
            <color indexed="81"/>
            <rFont val="Tahoma"/>
            <family val="2"/>
          </rPr>
          <t>Nome dado a esta planilha estimativa parcial</t>
        </r>
      </text>
    </comment>
    <comment ref="H6"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7" authorId="0">
      <text>
        <r>
          <rPr>
            <sz val="9"/>
            <color indexed="81"/>
            <rFont val="Tahoma"/>
            <family val="2"/>
          </rPr>
          <t>Encargos trabalhistas da tabela SINAPI em vigor aprovada pela Diretoria colegiada da NOVACAP</t>
        </r>
      </text>
    </comment>
    <comment ref="E7"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7" authorId="0">
      <text>
        <r>
          <rPr>
            <sz val="9"/>
            <color indexed="81"/>
            <rFont val="Tahoma"/>
            <family val="2"/>
          </rPr>
          <t>Tabela de referência em vigor aprovada pela Diretoria colegiada da NOVACAP</t>
        </r>
      </text>
    </comment>
    <comment ref="B27"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28"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4.xml><?xml version="1.0" encoding="utf-8"?>
<comments xmlns="http://schemas.openxmlformats.org/spreadsheetml/2006/main">
  <authors>
    <author>ivanr</author>
    <author>thelma.parada</author>
  </authors>
  <commentList>
    <comment ref="B4"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5" authorId="0">
      <text>
        <r>
          <rPr>
            <sz val="9"/>
            <color indexed="81"/>
            <rFont val="Tahoma"/>
            <family val="2"/>
          </rPr>
          <t xml:space="preserve">Número da estimativa principal, de acordo com o controle da SEORÇA. </t>
        </r>
      </text>
    </comment>
    <comment ref="H5" authorId="0">
      <text>
        <r>
          <rPr>
            <sz val="9"/>
            <color indexed="81"/>
            <rFont val="Tahoma"/>
            <family val="2"/>
          </rPr>
          <t>Data da conclusão da estimativa</t>
        </r>
      </text>
    </comment>
    <comment ref="C6" authorId="0">
      <text>
        <r>
          <rPr>
            <sz val="9"/>
            <color indexed="81"/>
            <rFont val="Tahoma"/>
            <family val="2"/>
          </rPr>
          <t>Nome dado a esta planilha estimativa parcial</t>
        </r>
      </text>
    </comment>
    <comment ref="H6"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7" authorId="0">
      <text>
        <r>
          <rPr>
            <sz val="9"/>
            <color indexed="81"/>
            <rFont val="Tahoma"/>
            <family val="2"/>
          </rPr>
          <t>Encargos trabalhistas da tabela SINAPI em vigor aprovada pela Diretoria colegiada da NOVACAP</t>
        </r>
      </text>
    </comment>
    <comment ref="E7"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7" authorId="0">
      <text>
        <r>
          <rPr>
            <sz val="9"/>
            <color indexed="81"/>
            <rFont val="Tahoma"/>
            <family val="2"/>
          </rPr>
          <t>Tabela de referência em vigor aprovada pela Diretoria colegiada da NOVACAP</t>
        </r>
      </text>
    </comment>
    <comment ref="B79"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5.xml><?xml version="1.0" encoding="utf-8"?>
<comments xmlns="http://schemas.openxmlformats.org/spreadsheetml/2006/main">
  <authors>
    <author>ivanr</author>
    <author>thelma.parada</author>
  </authors>
  <commentList>
    <comment ref="B5" authorId="0">
      <text>
        <r>
          <rPr>
            <sz val="9"/>
            <color indexed="81"/>
            <rFont val="Tahoma"/>
            <family val="2"/>
          </rPr>
          <t>Número da estimativa parcial de acordo com o controle da SEORÇA</t>
        </r>
      </text>
    </comment>
    <comment ref="G5" authorId="0">
      <text>
        <r>
          <rPr>
            <sz val="9"/>
            <color indexed="81"/>
            <rFont val="Tahoma"/>
            <family val="2"/>
          </rPr>
          <t>Data da conclusão da estimativa</t>
        </r>
      </text>
    </comment>
    <comment ref="B6" authorId="0">
      <text>
        <r>
          <rPr>
            <sz val="9"/>
            <color indexed="81"/>
            <rFont val="Tahoma"/>
            <family val="2"/>
          </rPr>
          <t>Nome dado a esta planilha estimativa parcial</t>
        </r>
      </text>
    </comment>
    <comment ref="G6"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A154"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A155"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sharedStrings.xml><?xml version="1.0" encoding="utf-8"?>
<sst xmlns="http://schemas.openxmlformats.org/spreadsheetml/2006/main" count="51127" uniqueCount="21585">
  <si>
    <t>CÓDIGO</t>
  </si>
  <si>
    <t>DESCRIÇÃO</t>
  </si>
  <si>
    <t>QUANT.</t>
  </si>
  <si>
    <t>PREÇO(R$)</t>
  </si>
  <si>
    <t>PREÇO TOTAL (R$)</t>
  </si>
  <si>
    <t>L</t>
  </si>
  <si>
    <t>M</t>
  </si>
  <si>
    <t>DATA</t>
  </si>
  <si>
    <t>TELEFONE</t>
  </si>
  <si>
    <t>CNPJ</t>
  </si>
  <si>
    <t>PREÇO</t>
  </si>
  <si>
    <t xml:space="preserve">UN </t>
  </si>
  <si>
    <t xml:space="preserve">EMPRESA </t>
  </si>
  <si>
    <t>MATERIAL</t>
  </si>
  <si>
    <t>COTAÇÃO</t>
  </si>
  <si>
    <t>TÍTULO:</t>
  </si>
  <si>
    <r>
      <t xml:space="preserve">VER COMENTÁRIOS NAS CÉLULAS ANTES DE PREENCHER. 
</t>
    </r>
    <r>
      <rPr>
        <b/>
        <sz val="16"/>
        <color indexed="10"/>
        <rFont val="Calibri"/>
        <family val="2"/>
      </rPr>
      <t xml:space="preserve">FAVOR MANTER TODOS OS COMENTÁRIOS DAS CÉLULAS PARA FACILITAR A CONFERÊNCIA DO ARQUIVO </t>
    </r>
    <r>
      <rPr>
        <b/>
        <sz val="16"/>
        <color indexed="50"/>
        <rFont val="Calibri"/>
        <family val="2"/>
      </rPr>
      <t xml:space="preserve">
Sempre consultar a Cooordenação de arquivos da DITEC para quaisquer dúvidas. </t>
    </r>
  </si>
  <si>
    <r>
      <rPr>
        <b/>
        <u/>
        <sz val="15"/>
        <rFont val="Calibri"/>
        <family val="2"/>
      </rPr>
      <t xml:space="preserve"> CAPA DA PLANILHA ESTIMATIVA</t>
    </r>
  </si>
  <si>
    <t>Nº PROJETO:</t>
  </si>
  <si>
    <t>NOME  PROJETO:</t>
  </si>
  <si>
    <t>ENDEREÇO:</t>
  </si>
  <si>
    <t>PRAZO:</t>
  </si>
  <si>
    <t xml:space="preserve">DATA:            </t>
  </si>
  <si>
    <t>ORÇAMENTISTA(S):</t>
  </si>
  <si>
    <t>DOCUMENTO E SISPROT:</t>
  </si>
  <si>
    <t>PROCESSO:</t>
  </si>
  <si>
    <t>TABELA REFERÊNCIA:</t>
  </si>
  <si>
    <t>SISOBRAS:</t>
  </si>
  <si>
    <t>OBSERVAÇÕES:</t>
  </si>
  <si>
    <t>RESP. CAPA:</t>
  </si>
  <si>
    <t>NOTAS:</t>
  </si>
  <si>
    <t>*Esta planilha é orientativa. Desta  forma, é de  inteira  responsabilidade do contratado as  quantidades  e  valores  necessários a completa execução da obra.
*Havendo irregularidades neste instrumento, entre em contato com a Ouvidoria de Combate a Corrupção, no telefone 0800-6449060</t>
  </si>
  <si>
    <t>Nº  ESTIMATIVA:</t>
  </si>
  <si>
    <t>Nº ESTIMATIVA PARCIAL:</t>
  </si>
  <si>
    <t>DATA:</t>
  </si>
  <si>
    <t>NOME ESTIMATIVA PARCIAL:</t>
  </si>
  <si>
    <t>EQNP 16/20 AE, Lotes  E,F e G - CEILÂNDIA - DF</t>
  </si>
  <si>
    <t>ÁREA:</t>
  </si>
  <si>
    <r>
      <t xml:space="preserve">ENCARGOS </t>
    </r>
    <r>
      <rPr>
        <b/>
        <sz val="10"/>
        <rFont val="Calibri"/>
        <family val="2"/>
      </rPr>
      <t>TRABALHISTAS:</t>
    </r>
  </si>
  <si>
    <t xml:space="preserve"> B.D.I. :</t>
  </si>
  <si>
    <t>TAB. REF.:</t>
  </si>
  <si>
    <t>SUBTOTAL (Divisão):</t>
  </si>
  <si>
    <t xml:space="preserve">TOTAL GERAL: </t>
  </si>
  <si>
    <t>ITEM</t>
  </si>
  <si>
    <t xml:space="preserve">01.00.000 </t>
  </si>
  <si>
    <t xml:space="preserve">01.08.000 </t>
  </si>
  <si>
    <t>DESPESAS LEGAIS</t>
  </si>
  <si>
    <t xml:space="preserve">01.08.100 </t>
  </si>
  <si>
    <t>TAXAS</t>
  </si>
  <si>
    <t>01.08.100.1</t>
  </si>
  <si>
    <t>Nº ESTIMATIVA PRINCIPAL:</t>
  </si>
  <si>
    <r>
      <t>ENCARGOS</t>
    </r>
    <r>
      <rPr>
        <b/>
        <sz val="10"/>
        <rFont val="Calibri"/>
        <family val="2"/>
      </rPr>
      <t xml:space="preserve"> TRABALHISTAS:</t>
    </r>
  </si>
  <si>
    <t xml:space="preserve">SER.CG </t>
  </si>
  <si>
    <t>SERVENTE COM ENCARGOS COMPLEMENTARES</t>
  </si>
  <si>
    <t>PEDREIRO COM ENCARGOS COMPLEMENTARES</t>
  </si>
  <si>
    <t>AUXILIAR DE ENCANADOR OU BOMBEIRO HIDRÁULICO COM ENCARGOS COMPLEMENTARES</t>
  </si>
  <si>
    <t>ENCANADOR OU BOMBEIRO HIDRÁULICO COM ENCARGOS COMPLEMENTARES</t>
  </si>
  <si>
    <t>KG</t>
  </si>
  <si>
    <t>UN</t>
  </si>
  <si>
    <t>INTERRUPTOR SIMPLES (1 MÓDULO), 10A/250V, INCLUINDO SUPORTE E PLACA - FORNECIMENTO E INSTALAÇÃO. AF_12/2015</t>
  </si>
  <si>
    <t>TOMADA ALTA DE EMBUTIR (1 MÓDULO), 2P+T 10 A, INCLUINDO SUPORTE E PLACA - FORNECIMENTO E INSTALAÇÃO. AF_12/2015</t>
  </si>
  <si>
    <t>TOMADA MÉDIA DE EMBUTIR (1 MÓDULO), 2P+T 10 A, INCLUINDO SUPORTE E PLACA - FORNECIMENTO E INSTALAÇÃO. AF_12/2015</t>
  </si>
  <si>
    <t>TOMADA BAIXA DE EMBUTIR (1 MÓDULO), 2P+T 10 A, INCLUINDO SUPORTE E PLACA - FORNECIMENTO E INSTALAÇÃO. AF_12/2015</t>
  </si>
  <si>
    <t>CABO DE COBRE FLEXÍVEL ISOLADO, 2,5 MM², ANTI-CHAMA 450/750 V, PARA CIRCUITOS TERMINAIS - FORNECIMENTO E INSTALAÇÃO. AF_12/2015</t>
  </si>
  <si>
    <t>CABO DE COBRE FLEXÍVEL ISOLADO, 4 MM², ANTI-CHAMA 450/750 V, PARA CIRCUITOS TERMINAIS - FORNECIMENTO E INSTALAÇÃO. AF_12/2015</t>
  </si>
  <si>
    <t>CABO DE COBRE FLEXÍVEL ISOLADO, 6 MM², ANTI-CHAMA 0,6/1,0 KV, PARA CIRCUITOS TERMINAIS - FORNECIMENTO E INSTALAÇÃO. AF_12/2015</t>
  </si>
  <si>
    <t>CAIXA RETANGULAR 4" X 2" BAIXA (0,30 M DO PISO), PVC, INSTALADA EM PAREDE - FORNECIMENTO E INSTALAÇÃO. AF_12/2015</t>
  </si>
  <si>
    <t>RASGO EM ALVENARIA PARA RAMAIS/ DISTRIBUIÇÃO COM DIAMETROS MENORES OU IGUAIS A 40 MM. AF_05/2015</t>
  </si>
  <si>
    <t>RASGO EM CONTRAPISO PARA RAMAIS/ DISTRIBUIÇÃO COM DIÂMETROS MENORES OU IGUAIS A 40 MM.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</si>
  <si>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</si>
  <si>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</si>
  <si>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</si>
  <si>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RASGO EM ALVENARIA PARA RAMAIS/ DISTRIBUIÇÃO COM DIÂMETROS MAIORES QUE 40 MM E MENORES OU IGUAIS A 75 MM. AF_05/2015</t>
  </si>
  <si>
    <t>CAIXA RETANGULAR 4" X 2" ALTA (2,00 M DO PISO), PVC, INSTALADA EM PAREDE - FORNECIMENTO E INSTALAÇÃO. AF_12/2015</t>
  </si>
  <si>
    <t>CAIXA RETANGULAR 4" X 2" MÉDIA (1,30 M DO PISO), PVC, INSTALADA EM PAREDE - FORNECIMENTO E INSTALAÇÃO. AF_12/2015</t>
  </si>
  <si>
    <t>Observação:</t>
  </si>
  <si>
    <t>LANÇAMENTO COM USO DE BALDES, ADENSAMENTO E ACABAMENTO DE CONCRETO EM ESTRUTURAS. AF_12/2015</t>
  </si>
  <si>
    <t>AUXILIAR DE ELETRICISTA COM ENCARGOS COMPLEMENTARES</t>
  </si>
  <si>
    <t>ELETRICISTA COM ENCARGOS COMPLEMENTARES</t>
  </si>
  <si>
    <t>MONTADOR (TUBO AÇO/EQUIPAMENTOS) COM ENCARGOS COMPLEMENTARES</t>
  </si>
  <si>
    <t>SERVIÇOS TÉCNICO-PROFISSIONAIS</t>
  </si>
  <si>
    <t xml:space="preserve">CREA-DF </t>
  </si>
  <si>
    <t>EXECUÇÃO DE RESERVATÓRIO ELEVADO DE ÁGUA (1000 LITROS) EM CANTEIRO DE OBRA, APOIADO EM ESTRUTURA DE MADEIRA. AF_02/2016</t>
  </si>
  <si>
    <t>ALMOXARIFE COM ENCARGOS COMPLEMENTARES</t>
  </si>
  <si>
    <t>MESTRE DE OBRAS COM ENCARGOS COMPLEMENTARES</t>
  </si>
  <si>
    <t>UNID.</t>
  </si>
  <si>
    <t>CARPINTEIRO DE FORMAS COM ENCARGOS COMPLEMENTARES</t>
  </si>
  <si>
    <t>VIGIA NOTURNO COM ENCARGOS COMPLEMENTARES</t>
  </si>
  <si>
    <t>M2</t>
  </si>
  <si>
    <t>CUSTO TOTAL</t>
  </si>
  <si>
    <t/>
  </si>
  <si>
    <t>UND</t>
  </si>
  <si>
    <t>COTAÇÕES</t>
  </si>
  <si>
    <t>FIXAÇÃO (ENCUNHAMENTO) DE ALVENARIA DE VEDAÇÃO COM TIJOLO MACIÇO. AF_03/2016</t>
  </si>
  <si>
    <t>MARMORISTA/GRANITEIRO COM ENCARGOS COMPLEMENTARES</t>
  </si>
  <si>
    <t>H</t>
  </si>
  <si>
    <t>MAT.</t>
  </si>
  <si>
    <t>SERRALHEIRO COM ENCARGOS COMPLEMENTARES</t>
  </si>
  <si>
    <t>M3</t>
  </si>
  <si>
    <t>AUXILIAR DE SERRALHEIRO COM ENCARGOS COMPLEMENTARES</t>
  </si>
  <si>
    <t>TELHADISTA COM ENCARGOS COMPLEMENTARES</t>
  </si>
  <si>
    <t>CHP</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</si>
  <si>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</si>
  <si>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</si>
  <si>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CHI</t>
  </si>
  <si>
    <t>GUINCHO ELÉTRICO DE COLUNA, CAPACIDADE 400 KG, COM MOTO FREIO, MOTOR TRIFÁSICO DE 1,25 CV - CHP DIURNO. AF_03/2016</t>
  </si>
  <si>
    <t>GUINCHO ELÉTRICO DE COLUNA, CAPACIDADE 400 KG, COM MOTO FREIO, MOTOR TRIFÁSICO DE 1,25 CV - CHI DIURNO. AF_03/2016</t>
  </si>
  <si>
    <t>AZULEJISTA OU LADRILHISTA COM ENCARGOS COMPLEMENTARES</t>
  </si>
  <si>
    <t>-</t>
  </si>
  <si>
    <t>APLICAÇÃO E LIXAMENTO DE MASSA LÁTEX EM TETO, DUAS DEMÃOS. AF_06/2014</t>
  </si>
  <si>
    <t>APLICAÇÃO MANUAL DE PINTURA COM TINTA LÁTEX ACRÍLICA EM TETO, DUAS DEMÃOS. AF_06/2014</t>
  </si>
  <si>
    <t>EMBOÇO, PARA RECEBIMENTO DE CERÂMICA, EM ARGAMASSA TRAÇO 1:2:8, PREPARO MECÂNICO COM BETONEIRA 400L, APLICADO MANUALMENTE EM FACES INTERNAS DE PAREDES, PARA AMBIENTE COM ÁREA ENTRE 5M2 E 10M2,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</si>
  <si>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</si>
  <si>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APLICAÇÃO E LIXAMENTO DE MASSA LÁTEX EM PAREDES, DUAS DEMÃOS. AF_06/2014</t>
  </si>
  <si>
    <t>APLICAÇÃO DE FUNDO SELADOR ACRÍLICO EM PAREDES, UMA DEMÃO. AF_06/2014</t>
  </si>
  <si>
    <t>PINTOR COM ENCARGOS COMPLEMENTARES</t>
  </si>
  <si>
    <t>APLICAÇÃO MANUAL DE PINTURA COM TINTA LÁTEX ACRÍLICA EM PAREDES, DUAS DEMÃOS. AF_06/2014</t>
  </si>
  <si>
    <t>EMBOÇO OU MASSA ÚNICA EM ARGAMASSA TRAÇO 1:2:8, PREPARO MECÂNICO COM BETONEIRA 400 L, APLICADA MANUALMENTE EM PANOS DE FACHADA COM PRESENÇA DE VÃOS, ESPESSURA DE 25 MM. AF_06/2014</t>
  </si>
  <si>
    <t>CALCETEIRO COM ENCARGOS COMPLEMENTARES</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</si>
  <si>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</si>
  <si>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</si>
  <si>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EXECUÇÃO DE ESCRITÓRIO EM CANTEIRO DE OBRA EM CHAPA DE MADEIRA COMPENSADA, NÃO INCLUSO MOBILIÁRIO E EQUIPAMENTOS. AF_02/2016</t>
  </si>
  <si>
    <t>EXECUÇÃO DE REFEITÓRIO EM CANTEIRO DE OBRA EM CHAPA DE MADEIRA COMPENSADA, NÃO INCLUSO MOBILIÁRIO E EQUIPAMENTOS. AF_02/2016</t>
  </si>
  <si>
    <t>EXECUÇÃO DE SANITÁRIO E VESTIÁRIO EM CANTEIRO DE OBRA EM CHAPA DE MADEIRA COMPENSADA, NÃO INCLUSO MOBILIÁRIO.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</si>
  <si>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</si>
  <si>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</si>
  <si>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</si>
  <si>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M3XKM</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</si>
  <si>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</si>
  <si>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</si>
  <si>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</si>
  <si>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</si>
  <si>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</si>
  <si>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</si>
  <si>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</si>
  <si>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JOELHO 90 GRAUS, PVC, SOLDÁVEL, DN 25MM, INSTALADO EM RAMAL DE DISTRIBUIÇÃO DE ÁGUA - FORNECIMENTO E INSTALAÇÃO. AF_12/2014</t>
  </si>
  <si>
    <t>JOELHO 90 GRAUS, PVC, SOLDÁVEL, DN 32MM, INSTALADO EM RAMAL DE DISTRIBUIÇÃO DE ÁGUA - FORNECIMENTO E INSTALAÇÃO. AF_12/2014</t>
  </si>
  <si>
    <t>JOELHO 90 GRAUS, PVC, SOLDÁVEL, DN 40MM, INSTALADO EM PRUMADA DE ÁGUA - FORNECIMENTO E INSTALAÇÃO. AF_12/2014</t>
  </si>
  <si>
    <t>JOELHO 90 GRAUS, PVC, SOLDÁVEL, DN 50MM, INSTALADO EM PRUMADA DE ÁGUA - FORNECIMENTO E INSTALAÇÃO. AF_12/2014</t>
  </si>
  <si>
    <t>JOELHO 90 GRAUS, PVC, SOLDÁVEL, DN 60MM, INSTALADO EM PRUMADA DE ÁGUA - FORNECIMENTO E INSTALAÇÃO. AF_12/2014</t>
  </si>
  <si>
    <t>JOELHO 90 GRAUS, PVC, SOLDÁVEL, DN 75MM, INSTALADO EM PRUMADA DE ÁGUA - FORNECIMENTO E INSTALAÇÃO. AF_12/2014</t>
  </si>
  <si>
    <t>TE, PVC, SOLDÁVEL, DN 25MM, INSTALADO EM RAMAL DE DISTRIBUIÇÃO DE ÁGUA - FORNECIMENTO E INSTALAÇÃO. AF_12/2014</t>
  </si>
  <si>
    <t>TE, PVC, SOLDÁVEL, DN 32MM, INSTALADO EM RAMAL DE DISTRIBUIÇÃO DE ÁGUA - FORNECIMENTO E INSTALAÇÃO. AF_12/2014</t>
  </si>
  <si>
    <t>TE, PVC, SOLDÁVEL, DN 40MM, INSTALADO EM PRUMADA DE ÁGUA - FORNECIMENTO E INSTALAÇÃO. AF_12/2014</t>
  </si>
  <si>
    <t>TE, PVC, SOLDÁVEL, DN 50MM,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</si>
  <si>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</si>
  <si>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</si>
  <si>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LUVA DE REDUÇÃO, PVC, SOLDÁVEL, DN 25MM X 20MM, INSTALADO EM RAMAL OU SUB-RAMAL DE ÁGUA - FORNECIMENTO E INSTALAÇÃO. AF_12/2014</t>
  </si>
  <si>
    <t>LUVA DE REDUÇÃO, PVC, SOLDÁVEL, DN 32MM X 25MM, INSTALADO EM RAMAL OU SUB-RAMAL DE ÁGUA - FORNECIMENTO E INSTALAÇÃO. AF_12/2014</t>
  </si>
  <si>
    <t>LUVA DE REDUÇÃO, PVC, SOLDÁVEL, DN 40MM X 32MM, INSTALADO EM PRUMADA DE ÁGUA - FORNECIMENTO E INSTALAÇÃO. AF_12/2014</t>
  </si>
  <si>
    <t>LUVA DE REDUÇÃO, PVC, SOLDÁVEL, DN 60MM X 50MM, INSTALADO EM PRUMADA DE ÁGUA - FORNECIMENTO E INSTALAÇÃO. AF_12/2014</t>
  </si>
  <si>
    <t>FIXAÇÃO DE TUBOS HORIZONTAIS DE PVC, CPVC OU COBRE DIÂMETROS MAIORES QUE 40 MM E MENORES OU IGUAIS A 75 MM COM ABRAÇADEIRA METÁLICA RÍGIDA TIPO D 1 1/2", FIXADA EM PERFILADO EM LAJE. AF_05/2015</t>
  </si>
  <si>
    <t>ELETRODUTO RÍGIDO ROSCÁVEL, PVC, DN 25 MM (3/4"), PARA CIRCUITOS TERMINAIS, INSTALADO EM LAJE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</si>
  <si>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</si>
  <si>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</si>
  <si>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CURVA 90 GRAUS PARA ELETRODUTO, PVC, ROSCÁVEL, DN 32 MM (1"), PARA CIRCUITOS TERMINAIS, INSTALADA EM FORRO - FORNECIMENTO E INSTALAÇÃO. AF_12/2015</t>
  </si>
  <si>
    <t>CONDULETE DE ALUMÍNIO, TIPO C, PARA ELETRODUTO DE AÇO GALVANIZADO DN 20 MM (3/4''), APARENTE - FORNECIMENTO E INSTALAÇÃO. AF_11/2016_P</t>
  </si>
  <si>
    <t>CONDULETE DE ALUMÍNIO, TIPO T, PARA ELETRODUTO DE AÇO GALVANIZADO DN 20 MM (3/4''), APARENTE - FORNECIMENTO E INSTALAÇÃO. AF_11/2016_P</t>
  </si>
  <si>
    <t>CONDULETE DE ALUMÍNIO, TIPO E, PARA ELETRODUTO DE AÇO GALVANIZADO DN 20 MM (3/4''), APARENTE - FORNECIMENTO E INSTALAÇÃO. AF_11/2016_P</t>
  </si>
  <si>
    <t>CONDULETE DE ALUMÍNIO, TIPO LR, PARA ELETRODUTO DE AÇO GALVANIZADO DN 20 MM (3/4''), APARENTE - FORNECIMENTO E INSTALAÇÃO. AF_11/2016_P</t>
  </si>
  <si>
    <t>CONDULETE DE ALUMÍNIO, TIPO T, PARA ELETRODUTO DE AÇO GALVANIZADO DN 25 MM (1''), APARENTE - FORNECIMENTO E INSTALAÇÃO. AF_11/2016_P</t>
  </si>
  <si>
    <t>CONDULETE DE ALUMÍNIO, TIPO C, PARA ELETRODUTO DE AÇO GALVANIZADO DN 25 MM (1''), APARENTE - FORNECIMENTO E INSTALAÇÃO. AF_11/2016_P</t>
  </si>
  <si>
    <t>CAIXA RETANGULAR 4" X 4" MÉDIA (1,30 M DO PISO), PVC, INSTALADA EM PAREDE - FORNECIMENTO E INSTALAÇÃO. AF_12/2015</t>
  </si>
  <si>
    <t>ELETRODUTO RÍGIDO ROSCÁVEL, PVC, DN 40 MM (1 1/4"), PARA CIRCUITOS TERMINAIS, INSTALADO EM PAREDE - FORNECIMENTO E INSTALAÇÃO. AF_12/2015</t>
  </si>
  <si>
    <t>RASGO EM ALVENARIA PARA ELETRODUTOS COM DIAMETROS MENORES OU IGUAIS A 40 MM. AF_05/2015</t>
  </si>
  <si>
    <t>M.O</t>
  </si>
  <si>
    <t>CURSO DE CAPACITAÇÃO PARA VIGIA NOTURNO (ENCARGOS COMPLEMENTARES) - HORISTA</t>
  </si>
  <si>
    <t>VALOR ADOTADO</t>
  </si>
  <si>
    <t>30% MAIOR</t>
  </si>
  <si>
    <t>30%MENOR</t>
  </si>
  <si>
    <t>ASSENTAMENTO DE GUIA (MEIO-FIO) EM TRECHO RETO, CONFECCIONADA EM CONCRETO PRÉ-FABRICADO, DIMENSÕES 100X15X13X20 CM (COMPRIMENTO X BASE INFERIOR X BASE SUPERIOR X ALTURA), PARA URBANIZAÇÃO INTERNA DE EMPREENDIMENTOS. AF_06/2016_P</t>
  </si>
  <si>
    <t>MEDIANA</t>
  </si>
  <si>
    <t>CONTATO</t>
  </si>
  <si>
    <t>TUBO DE CONCRETO PARA REDES COLETORAS DE ÁGUAS PLUVIAIS, DIÂMETRO DE 300MM, JUNTA RÍGIDA, INSTALADO EM LOCAL COM BAIXO NÍVEL DE INTERFERÊNCIAS - FORNECIMENTO E ASSENTAMENTO. AF_12/2015</t>
  </si>
  <si>
    <t>TUBO DE CONCRETO PARA REDES COLETORAS DE ÁGUAS PLUVIAIS, DIÂMETRO DE 400 MM, JUNTA RÍGIDA, INSTALADO EM LOCAL COM BAIXO NÍVEL DE INTERFERÊNCIAS - FORNECIMENTO E ASSENTAMENTO. AF_12/2015</t>
  </si>
  <si>
    <t>POLIDORA DE PISO (POLITRIZ), PESO DE 100KG, DIÂMETRO 450 MM, MOTOR ELÉTRICO, POTÊNCIA 4 HP - CHP DIURNO. AF_09/2016</t>
  </si>
  <si>
    <t>POLIDORA DE PISO (POLITRIZ), PESO DE 100KG, DIÂMETRO 450 MM, MOTOR ELÉTRICO, POTÊNCIA 4 HP - CHI DIURNO. AF_09/2016</t>
  </si>
  <si>
    <t>MONTAGEM E DESMONTAGEM DE FÔRMA DE VIGA, ESCORAMENTO METÁLICO, PÉ-DIREITO DUPLO, EM CHAPA DE MADEIRA RESINADA, 6 UTILIZAÇÕES. AF_12/2015</t>
  </si>
  <si>
    <t>CONCRETAGEM DE VIGAS E LAJES, FCK=20 MPA, PARA LAJES MACIÇAS OU NERVURADAS COM USO DE BOMBA EM EDIFICAÇÃO COM ÁREA MÉDIA DE LAJES MAIOR QUE 20 M² - LANÇAMENTO, ADENSAMENTO E ACABAMENTO. AF_12/2015</t>
  </si>
  <si>
    <t>ENCARREGADO GERAL DE OBRAS COM ENCARGOS COMPLEMENTARES</t>
  </si>
  <si>
    <t>GUINDASTE HIDRÁULICO AUTOPROPELIDO, COM LANÇA TELESCÓPICA 28,80 M, CAPACIDADE MÁXIMA 30 T, POTÊNCIA 97 KW, TRAÇÃO 4 X 4 - CHP DIURNO. AF_11/2014</t>
  </si>
  <si>
    <t>AJUDANTE DE CARPINTEIRO COM ENCARGOS COMPLEMENTARES</t>
  </si>
  <si>
    <t>CARPINTEIRO DE ESQUADRIA COM ENCARGOS COMPLEMENTARES</t>
  </si>
  <si>
    <t>DESENHISTA COPISTA COM ENCARGOS COMPLEMENTARES</t>
  </si>
  <si>
    <t>PLANILHA DE COMPOSIÇÕES</t>
  </si>
  <si>
    <t>CABO DE COBRE FLEXÍVEL ISOLADO, 6 MM², ANTI-CHAMA 450/750 V, PARA CIRCUITOS TERMINAIS - FORNECIMENTO E INSTALAÇÃO. AF_12/2015</t>
  </si>
  <si>
    <t>GUINDAUTO HIDRÁULICO, CAPACIDADE MÁXIMA DE CARGA 6200 KG, MOMENTO MÁXIMO DE CARGA 11,7 TM, ALCANCE MÁXIMO HORIZONTAL 9,70 M, INCLUSIVE CAMINHÃO TOCO PBT 16.000 KG, POTÊNCIA DE 189 CV - CHP DIURNO. AF_06/2014</t>
  </si>
  <si>
    <r>
      <t xml:space="preserve">VALOR ESTIMADO </t>
    </r>
    <r>
      <rPr>
        <sz val="12"/>
        <rFont val="Calibri"/>
        <family val="2"/>
      </rPr>
      <t>.........................................................................................................................</t>
    </r>
  </si>
  <si>
    <t>CODIGO  DA COMPOSICAO</t>
  </si>
  <si>
    <t>DESCRICAO DA COMPOSICAO</t>
  </si>
  <si>
    <t>UNIDADE</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</si>
  <si>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</si>
  <si>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</si>
  <si>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</si>
  <si>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</si>
  <si>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</si>
  <si>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</si>
  <si>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</si>
  <si>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</si>
  <si>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</si>
  <si>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</si>
  <si>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</si>
  <si>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</si>
  <si>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</si>
  <si>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</si>
  <si>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</si>
  <si>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</si>
  <si>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</si>
  <si>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</si>
  <si>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</si>
  <si>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</si>
  <si>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</si>
  <si>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</si>
  <si>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</si>
  <si>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</si>
  <si>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</si>
  <si>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</si>
  <si>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</si>
  <si>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</si>
  <si>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</si>
  <si>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</si>
  <si>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</si>
  <si>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</si>
  <si>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</si>
  <si>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</si>
  <si>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</si>
  <si>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</si>
  <si>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</si>
  <si>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</si>
  <si>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</si>
  <si>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</si>
  <si>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</si>
  <si>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</si>
  <si>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</si>
  <si>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</si>
  <si>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</si>
  <si>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</si>
  <si>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</si>
  <si>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</si>
  <si>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</si>
  <si>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</si>
  <si>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</si>
  <si>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</si>
  <si>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</si>
  <si>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</si>
  <si>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</si>
  <si>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</si>
  <si>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</si>
  <si>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</si>
  <si>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</si>
  <si>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</si>
  <si>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</si>
  <si>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</si>
  <si>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</si>
  <si>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</si>
  <si>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</si>
  <si>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</si>
  <si>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</si>
  <si>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</si>
  <si>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</si>
  <si>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</si>
  <si>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</si>
  <si>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</si>
  <si>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EXECUÇÃO DE ESCRITÓRIO EM CANTEIRO DE OBRA EM ALVENARIA,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</si>
  <si>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</si>
  <si>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</si>
  <si>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ALVENARIA, NÃO INCLUSO MOBILIÁRIO E EQUIPAMENTOS. AF_02/2016</t>
  </si>
  <si>
    <t>EXECUÇÃO DE SANITÁRIO E VESTIÁRIO EM CANTEIRO DE OBRA EM ALVENARIA, NÃO INCLUSO MOBILIÁRIO. AF_02/2016</t>
  </si>
  <si>
    <t>EXECUÇÃO DE GUARITA EM CANTEIRO DE OBRA EM CHAPA DE MADEIRA COMPENSADA, NÃO INCLUSO MOBILIÁRIO. AF_04/2016</t>
  </si>
  <si>
    <t>MES</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</si>
  <si>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</si>
  <si>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</si>
  <si>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</si>
  <si>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</si>
  <si>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</si>
  <si>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</si>
  <si>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</si>
  <si>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</si>
  <si>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</si>
  <si>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</si>
  <si>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</si>
  <si>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</si>
  <si>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</si>
  <si>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</si>
  <si>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</si>
  <si>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</si>
  <si>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</si>
  <si>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</si>
  <si>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</si>
  <si>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</si>
  <si>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</si>
  <si>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</si>
  <si>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</si>
  <si>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</si>
  <si>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</si>
  <si>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</si>
  <si>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</si>
  <si>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</si>
  <si>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</si>
  <si>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</si>
  <si>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</si>
  <si>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</si>
  <si>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</si>
  <si>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</si>
  <si>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</si>
  <si>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</si>
  <si>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</si>
  <si>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</si>
  <si>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</si>
  <si>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</si>
  <si>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</si>
  <si>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</si>
  <si>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</si>
  <si>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</si>
  <si>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</si>
  <si>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</si>
  <si>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</si>
  <si>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</si>
  <si>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</si>
  <si>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</si>
  <si>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</si>
  <si>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</si>
  <si>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</si>
  <si>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</si>
  <si>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</si>
  <si>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</si>
  <si>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</si>
  <si>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</si>
  <si>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</si>
  <si>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</si>
  <si>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</si>
  <si>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</si>
  <si>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</si>
  <si>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</si>
  <si>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</si>
  <si>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</si>
  <si>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</si>
  <si>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</si>
  <si>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</si>
  <si>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</si>
  <si>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</si>
  <si>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</si>
  <si>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</si>
  <si>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</si>
  <si>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</si>
  <si>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</si>
  <si>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</si>
  <si>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</si>
  <si>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</si>
  <si>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</si>
  <si>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</si>
  <si>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</si>
  <si>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</si>
  <si>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</si>
  <si>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</si>
  <si>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</si>
  <si>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</si>
  <si>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</si>
  <si>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</si>
  <si>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</si>
  <si>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</si>
  <si>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</si>
  <si>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</si>
  <si>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</si>
  <si>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</si>
  <si>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</si>
  <si>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</si>
  <si>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</si>
  <si>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</si>
  <si>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</si>
  <si>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</si>
  <si>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</si>
  <si>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</si>
  <si>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</si>
  <si>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</si>
  <si>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</si>
  <si>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</si>
  <si>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</si>
  <si>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</si>
  <si>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</si>
  <si>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</si>
  <si>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</si>
  <si>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</si>
  <si>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</si>
  <si>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</si>
  <si>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</si>
  <si>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</si>
  <si>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</si>
  <si>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</si>
  <si>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</si>
  <si>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</si>
  <si>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</si>
  <si>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</si>
  <si>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</si>
  <si>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</si>
  <si>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</si>
  <si>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</si>
  <si>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</si>
  <si>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</si>
  <si>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</si>
  <si>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</si>
  <si>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</si>
  <si>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</si>
  <si>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</si>
  <si>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</si>
  <si>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</si>
  <si>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</si>
  <si>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</si>
  <si>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</si>
  <si>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</si>
  <si>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</si>
  <si>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</si>
  <si>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</si>
  <si>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</si>
  <si>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</si>
  <si>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</si>
  <si>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</si>
  <si>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</si>
  <si>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</si>
  <si>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</si>
  <si>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</si>
  <si>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</si>
  <si>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</si>
  <si>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</si>
  <si>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</si>
  <si>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</si>
  <si>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</si>
  <si>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</si>
  <si>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</si>
  <si>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</si>
  <si>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</si>
  <si>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</si>
  <si>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</si>
  <si>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</si>
  <si>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</si>
  <si>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</si>
  <si>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</si>
  <si>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</si>
  <si>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</si>
  <si>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</si>
  <si>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</si>
  <si>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</si>
  <si>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</si>
  <si>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</si>
  <si>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</si>
  <si>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</si>
  <si>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</si>
  <si>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</si>
  <si>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</si>
  <si>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</si>
  <si>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</si>
  <si>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</si>
  <si>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</si>
  <si>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</si>
  <si>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</si>
  <si>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</si>
  <si>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</si>
  <si>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</si>
  <si>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</si>
  <si>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</si>
  <si>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</si>
  <si>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</si>
  <si>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</si>
  <si>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</si>
  <si>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</si>
  <si>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</si>
  <si>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</si>
  <si>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</si>
  <si>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</si>
  <si>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</si>
  <si>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</si>
  <si>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</si>
  <si>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</si>
  <si>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</si>
  <si>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</si>
  <si>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</si>
  <si>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</si>
  <si>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</si>
  <si>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</si>
  <si>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</si>
  <si>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</si>
  <si>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</si>
  <si>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</si>
  <si>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</si>
  <si>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</si>
  <si>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</si>
  <si>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</si>
  <si>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</si>
  <si>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</si>
  <si>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</si>
  <si>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</si>
  <si>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</si>
  <si>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</si>
  <si>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</si>
  <si>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</si>
  <si>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</si>
  <si>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</si>
  <si>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</si>
  <si>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</si>
  <si>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</si>
  <si>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</si>
  <si>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</si>
  <si>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</si>
  <si>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</si>
  <si>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</si>
  <si>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</si>
  <si>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</si>
  <si>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</si>
  <si>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</si>
  <si>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</si>
  <si>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</si>
  <si>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</si>
  <si>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</si>
  <si>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</si>
  <si>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</si>
  <si>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</si>
  <si>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</si>
  <si>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</si>
  <si>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</si>
  <si>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</si>
  <si>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</si>
  <si>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</si>
  <si>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</si>
  <si>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</si>
  <si>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</si>
  <si>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</si>
  <si>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</si>
  <si>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</si>
  <si>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</si>
  <si>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</si>
  <si>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</si>
  <si>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</si>
  <si>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</si>
  <si>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</si>
  <si>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</si>
  <si>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</si>
  <si>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</si>
  <si>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</si>
  <si>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</si>
  <si>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</si>
  <si>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</si>
  <si>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</si>
  <si>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</si>
  <si>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</si>
  <si>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</si>
  <si>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</si>
  <si>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</si>
  <si>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</si>
  <si>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</si>
  <si>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</si>
  <si>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</si>
  <si>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</si>
  <si>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</si>
  <si>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</si>
  <si>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</si>
  <si>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</si>
  <si>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</si>
  <si>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</si>
  <si>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</si>
  <si>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</si>
  <si>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</si>
  <si>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</si>
  <si>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</si>
  <si>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</si>
  <si>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</si>
  <si>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</si>
  <si>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</si>
  <si>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</si>
  <si>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</si>
  <si>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</si>
  <si>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</si>
  <si>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</si>
  <si>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</si>
  <si>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</si>
  <si>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</si>
  <si>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</si>
  <si>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</si>
  <si>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</si>
  <si>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</si>
  <si>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</si>
  <si>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</si>
  <si>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</si>
  <si>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</si>
  <si>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</si>
  <si>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</si>
  <si>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</si>
  <si>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</si>
  <si>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</si>
  <si>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</si>
  <si>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</si>
  <si>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</si>
  <si>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</si>
  <si>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</si>
  <si>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</si>
  <si>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</si>
  <si>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</si>
  <si>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</si>
  <si>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</si>
  <si>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</si>
  <si>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</si>
  <si>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</si>
  <si>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</si>
  <si>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</si>
  <si>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</si>
  <si>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</si>
  <si>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</si>
  <si>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</si>
  <si>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</si>
  <si>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</si>
  <si>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</si>
  <si>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</si>
  <si>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</si>
  <si>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</si>
  <si>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</si>
  <si>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</si>
  <si>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</si>
  <si>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</si>
  <si>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</si>
  <si>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</si>
  <si>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</si>
  <si>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</si>
  <si>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</si>
  <si>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</si>
  <si>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</si>
  <si>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</si>
  <si>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</si>
  <si>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</si>
  <si>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</si>
  <si>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</si>
  <si>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</si>
  <si>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</si>
  <si>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</si>
  <si>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</si>
  <si>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</si>
  <si>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</si>
  <si>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</si>
  <si>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</si>
  <si>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</si>
  <si>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</si>
  <si>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</si>
  <si>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</si>
  <si>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</si>
  <si>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</si>
  <si>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</si>
  <si>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</si>
  <si>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</si>
  <si>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</si>
  <si>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</si>
  <si>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</si>
  <si>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</si>
  <si>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</si>
  <si>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</si>
  <si>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</si>
  <si>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</si>
  <si>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</si>
  <si>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</si>
  <si>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</si>
  <si>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</si>
  <si>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</si>
  <si>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</si>
  <si>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</si>
  <si>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</si>
  <si>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</si>
  <si>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</si>
  <si>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</si>
  <si>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</si>
  <si>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</si>
  <si>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</si>
  <si>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</si>
  <si>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</si>
  <si>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</si>
  <si>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</si>
  <si>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</si>
  <si>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</si>
  <si>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</si>
  <si>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</si>
  <si>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</si>
  <si>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</si>
  <si>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</si>
  <si>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</si>
  <si>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</si>
  <si>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</si>
  <si>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</si>
  <si>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</si>
  <si>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</si>
  <si>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</si>
  <si>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</si>
  <si>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</si>
  <si>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</si>
  <si>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</si>
  <si>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</si>
  <si>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</si>
  <si>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</si>
  <si>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</si>
  <si>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</si>
  <si>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</si>
  <si>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</si>
  <si>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</si>
  <si>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</si>
  <si>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</si>
  <si>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</si>
  <si>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</si>
  <si>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</si>
  <si>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</si>
  <si>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</si>
  <si>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</si>
  <si>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</si>
  <si>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</si>
  <si>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</si>
  <si>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</si>
  <si>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</si>
  <si>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</si>
  <si>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</si>
  <si>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</si>
  <si>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</si>
  <si>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</si>
  <si>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</si>
  <si>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</si>
  <si>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</si>
  <si>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</si>
  <si>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</si>
  <si>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</si>
  <si>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</si>
  <si>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</si>
  <si>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</si>
  <si>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</si>
  <si>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</si>
  <si>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</si>
  <si>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</si>
  <si>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</si>
  <si>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</si>
  <si>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</si>
  <si>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</si>
  <si>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</si>
  <si>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</si>
  <si>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</si>
  <si>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</si>
  <si>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</si>
  <si>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</si>
  <si>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</si>
  <si>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</si>
  <si>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</si>
  <si>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</si>
  <si>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</si>
  <si>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</si>
  <si>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</si>
  <si>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</si>
  <si>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</si>
  <si>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</si>
  <si>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</si>
  <si>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</si>
  <si>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</si>
  <si>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</si>
  <si>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</si>
  <si>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</si>
  <si>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</si>
  <si>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</si>
  <si>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</si>
  <si>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</si>
  <si>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</si>
  <si>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</si>
  <si>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</si>
  <si>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</si>
  <si>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</si>
  <si>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</si>
  <si>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</si>
  <si>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</si>
  <si>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</si>
  <si>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</si>
  <si>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</si>
  <si>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</si>
  <si>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</si>
  <si>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</si>
  <si>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</si>
  <si>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</si>
  <si>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</si>
  <si>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</si>
  <si>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</si>
  <si>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</si>
  <si>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</si>
  <si>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</si>
  <si>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</si>
  <si>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</si>
  <si>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</si>
  <si>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</si>
  <si>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</si>
  <si>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</si>
  <si>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</si>
  <si>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</si>
  <si>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</si>
  <si>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</si>
  <si>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</si>
  <si>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</si>
  <si>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</si>
  <si>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</si>
  <si>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</si>
  <si>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</si>
  <si>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</si>
  <si>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</si>
  <si>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</si>
  <si>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</si>
  <si>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</si>
  <si>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</si>
  <si>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</si>
  <si>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</si>
  <si>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</si>
  <si>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</si>
  <si>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</si>
  <si>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</si>
  <si>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</si>
  <si>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</si>
  <si>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</si>
  <si>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</si>
  <si>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</si>
  <si>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</si>
  <si>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</si>
  <si>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</si>
  <si>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</si>
  <si>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</si>
  <si>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</si>
  <si>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</si>
  <si>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</si>
  <si>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</si>
  <si>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</si>
  <si>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</si>
  <si>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</si>
  <si>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</si>
  <si>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</si>
  <si>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</si>
  <si>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</si>
  <si>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</si>
  <si>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</si>
  <si>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</si>
  <si>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</si>
  <si>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</si>
  <si>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</si>
  <si>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</si>
  <si>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</si>
  <si>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</si>
  <si>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</si>
  <si>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</si>
  <si>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</si>
  <si>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</si>
  <si>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</si>
  <si>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</si>
  <si>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</si>
  <si>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</si>
  <si>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</si>
  <si>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</si>
  <si>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</si>
  <si>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</si>
  <si>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</si>
  <si>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</si>
  <si>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</si>
  <si>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</si>
  <si>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</si>
  <si>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</si>
  <si>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</si>
  <si>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</si>
  <si>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</si>
  <si>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</si>
  <si>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</si>
  <si>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</si>
  <si>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</si>
  <si>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</si>
  <si>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</si>
  <si>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</si>
  <si>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</si>
  <si>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</si>
  <si>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</si>
  <si>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</si>
  <si>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</si>
  <si>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</si>
  <si>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</si>
  <si>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</si>
  <si>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</si>
  <si>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</si>
  <si>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</si>
  <si>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</si>
  <si>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</si>
  <si>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</si>
  <si>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</si>
  <si>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</si>
  <si>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</si>
  <si>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</si>
  <si>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</si>
  <si>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</si>
  <si>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</si>
  <si>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</si>
  <si>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</si>
  <si>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</si>
  <si>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</si>
  <si>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</si>
  <si>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</si>
  <si>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</si>
  <si>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</si>
  <si>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</si>
  <si>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</si>
  <si>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</si>
  <si>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</si>
  <si>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</si>
  <si>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</si>
  <si>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</si>
  <si>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</si>
  <si>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</si>
  <si>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</si>
  <si>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</si>
  <si>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</si>
  <si>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</si>
  <si>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</si>
  <si>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</si>
  <si>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</si>
  <si>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</si>
  <si>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</si>
  <si>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</si>
  <si>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</si>
  <si>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</si>
  <si>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</si>
  <si>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</si>
  <si>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</si>
  <si>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</si>
  <si>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</si>
  <si>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</si>
  <si>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</si>
  <si>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</si>
  <si>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</si>
  <si>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</si>
  <si>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</si>
  <si>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</si>
  <si>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</si>
  <si>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</si>
  <si>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</si>
  <si>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</si>
  <si>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</si>
  <si>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</si>
  <si>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</si>
  <si>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</si>
  <si>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</si>
  <si>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</si>
  <si>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</si>
  <si>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</si>
  <si>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</si>
  <si>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</si>
  <si>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</si>
  <si>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</si>
  <si>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</si>
  <si>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</si>
  <si>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</si>
  <si>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</si>
  <si>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</si>
  <si>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</si>
  <si>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</si>
  <si>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</si>
  <si>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</si>
  <si>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</si>
  <si>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</si>
  <si>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</si>
  <si>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</si>
  <si>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</si>
  <si>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</si>
  <si>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</si>
  <si>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</si>
  <si>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</si>
  <si>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</si>
  <si>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</si>
  <si>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</si>
  <si>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</si>
  <si>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</si>
  <si>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</si>
  <si>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</si>
  <si>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</si>
  <si>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</si>
  <si>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</si>
  <si>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</si>
  <si>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</si>
  <si>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</si>
  <si>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</si>
  <si>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</si>
  <si>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</si>
  <si>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</si>
  <si>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</si>
  <si>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</si>
  <si>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</si>
  <si>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</si>
  <si>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</si>
  <si>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</si>
  <si>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</si>
  <si>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</si>
  <si>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</si>
  <si>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</si>
  <si>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</si>
  <si>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</si>
  <si>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</si>
  <si>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</si>
  <si>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</si>
  <si>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</si>
  <si>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</si>
  <si>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</si>
  <si>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</si>
  <si>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</si>
  <si>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</si>
  <si>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</si>
  <si>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</si>
  <si>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</si>
  <si>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</si>
  <si>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</si>
  <si>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</si>
  <si>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</si>
  <si>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</si>
  <si>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</si>
  <si>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</si>
  <si>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</si>
  <si>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</si>
  <si>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</si>
  <si>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</si>
  <si>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</si>
  <si>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</si>
  <si>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</si>
  <si>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</si>
  <si>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</si>
  <si>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</si>
  <si>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</si>
  <si>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</si>
  <si>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</si>
  <si>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</si>
  <si>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</si>
  <si>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</si>
  <si>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</si>
  <si>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</si>
  <si>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</si>
  <si>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</si>
  <si>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</si>
  <si>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</si>
  <si>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</si>
  <si>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</si>
  <si>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</si>
  <si>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</si>
  <si>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</si>
  <si>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</si>
  <si>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</si>
  <si>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</si>
  <si>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</si>
  <si>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</si>
  <si>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</si>
  <si>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</si>
  <si>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</si>
  <si>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</si>
  <si>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</si>
  <si>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</si>
  <si>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</si>
  <si>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</si>
  <si>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</si>
  <si>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</si>
  <si>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</si>
  <si>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</si>
  <si>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</si>
  <si>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</si>
  <si>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</si>
  <si>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</si>
  <si>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</si>
  <si>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</si>
  <si>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</si>
  <si>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</si>
  <si>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</si>
  <si>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</si>
  <si>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</si>
  <si>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</si>
  <si>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</si>
  <si>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</si>
  <si>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</si>
  <si>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</si>
  <si>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</si>
  <si>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</si>
  <si>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</si>
  <si>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</si>
  <si>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</si>
  <si>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</si>
  <si>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</si>
  <si>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</si>
  <si>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</si>
  <si>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</si>
  <si>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</si>
  <si>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</si>
  <si>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</si>
  <si>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</si>
  <si>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</si>
  <si>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</si>
  <si>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</si>
  <si>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</si>
  <si>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</si>
  <si>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</si>
  <si>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</si>
  <si>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</si>
  <si>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</si>
  <si>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</si>
  <si>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</si>
  <si>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</si>
  <si>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</si>
  <si>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</si>
  <si>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</si>
  <si>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</si>
  <si>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</si>
  <si>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</si>
  <si>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</si>
  <si>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</si>
  <si>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</si>
  <si>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</si>
  <si>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</si>
  <si>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</si>
  <si>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</si>
  <si>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</si>
  <si>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</si>
  <si>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</si>
  <si>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</si>
  <si>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</si>
  <si>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</si>
  <si>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</si>
  <si>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</si>
  <si>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</si>
  <si>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</si>
  <si>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</si>
  <si>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</si>
  <si>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</si>
  <si>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</si>
  <si>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</si>
  <si>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</si>
  <si>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</si>
  <si>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</si>
  <si>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</si>
  <si>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</si>
  <si>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</si>
  <si>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</si>
  <si>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</si>
  <si>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</si>
  <si>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</si>
  <si>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</si>
  <si>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</si>
  <si>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</si>
  <si>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</si>
  <si>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</si>
  <si>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</si>
  <si>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</si>
  <si>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</si>
  <si>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</si>
  <si>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</si>
  <si>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</si>
  <si>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</si>
  <si>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</si>
  <si>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</si>
  <si>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</si>
  <si>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</si>
  <si>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</si>
  <si>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</si>
  <si>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</si>
  <si>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</si>
  <si>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</si>
  <si>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</si>
  <si>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</si>
  <si>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</si>
  <si>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</si>
  <si>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</si>
  <si>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</si>
  <si>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</si>
  <si>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</si>
  <si>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</si>
  <si>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</si>
  <si>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</si>
  <si>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</si>
  <si>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</si>
  <si>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</si>
  <si>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</si>
  <si>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</si>
  <si>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</si>
  <si>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</si>
  <si>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</si>
  <si>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</si>
  <si>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</si>
  <si>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</si>
  <si>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</si>
  <si>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</si>
  <si>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</si>
  <si>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</si>
  <si>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</si>
  <si>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</si>
  <si>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</si>
  <si>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</si>
  <si>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</si>
  <si>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</si>
  <si>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</si>
  <si>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</si>
  <si>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</si>
  <si>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</si>
  <si>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</si>
  <si>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</si>
  <si>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</si>
  <si>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</si>
  <si>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</si>
  <si>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</si>
  <si>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</si>
  <si>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</si>
  <si>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</si>
  <si>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</si>
  <si>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</si>
  <si>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</si>
  <si>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</si>
  <si>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</si>
  <si>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</si>
  <si>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</si>
  <si>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</si>
  <si>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</si>
  <si>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</si>
  <si>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</si>
  <si>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</si>
  <si>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</si>
  <si>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</si>
  <si>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</si>
  <si>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</si>
  <si>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</si>
  <si>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</si>
  <si>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</si>
  <si>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</si>
  <si>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</si>
  <si>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</si>
  <si>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</si>
  <si>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</si>
  <si>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</si>
  <si>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</si>
  <si>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</si>
  <si>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</si>
  <si>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</si>
  <si>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</si>
  <si>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</si>
  <si>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</si>
  <si>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</si>
  <si>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</si>
  <si>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</si>
  <si>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</si>
  <si>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</si>
  <si>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</si>
  <si>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</si>
  <si>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</si>
  <si>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</si>
  <si>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</si>
  <si>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</si>
  <si>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</si>
  <si>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</si>
  <si>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</si>
  <si>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</si>
  <si>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</si>
  <si>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</si>
  <si>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</si>
  <si>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</si>
  <si>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</si>
  <si>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</si>
  <si>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</si>
  <si>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</si>
  <si>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</si>
  <si>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</si>
  <si>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</si>
  <si>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</si>
  <si>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</si>
  <si>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</si>
  <si>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</si>
  <si>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</si>
  <si>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</si>
  <si>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</si>
  <si>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</si>
  <si>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</si>
  <si>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</si>
  <si>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</si>
  <si>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</si>
  <si>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</si>
  <si>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</si>
  <si>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</si>
  <si>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</si>
  <si>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</si>
  <si>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</si>
  <si>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</si>
  <si>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</si>
  <si>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</si>
  <si>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</si>
  <si>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</si>
  <si>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</si>
  <si>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</si>
  <si>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</si>
  <si>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</si>
  <si>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</si>
  <si>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</si>
  <si>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</si>
  <si>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</si>
  <si>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</si>
  <si>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</si>
  <si>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BOMBA, ADENSAMENTO E ACABAMENTO DE CONCRETO EM ESTRUTURAS. AF_12/2015</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</si>
  <si>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</si>
  <si>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</si>
  <si>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</si>
  <si>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</si>
  <si>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</si>
  <si>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</si>
  <si>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</si>
  <si>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</si>
  <si>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</si>
  <si>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</si>
  <si>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</si>
  <si>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</si>
  <si>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</si>
  <si>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</si>
  <si>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</si>
  <si>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</si>
  <si>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</si>
  <si>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</si>
  <si>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</si>
  <si>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</si>
  <si>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</si>
  <si>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</si>
  <si>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</si>
  <si>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</si>
  <si>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</si>
  <si>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</si>
  <si>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</si>
  <si>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</si>
  <si>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</si>
  <si>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</si>
  <si>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</si>
  <si>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</si>
  <si>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</si>
  <si>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ELETRODUTO FLEXÍVEL CORRUGADO,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</si>
  <si>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</si>
  <si>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PVC, DN 32 MM (1"), PARA CIRCUITOS TERMINAIS, INSTALADO EM FORRO - FORNECIMENTO E INSTALAÇÃO. AF_12/2015</t>
  </si>
  <si>
    <t>ELETRODUTO FLEXÍVEL CORRUGADO, PVC, DN 20 MM (1/2"), PARA CIRCUITOS TERMINAIS, INSTALADO EM LAJE - FORNECIMENTO E INSTALAÇÃO. AF_12/2015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</si>
  <si>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</si>
  <si>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</si>
  <si>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ELETRODUTO FLEXÍVEL CORRUGADO,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</si>
  <si>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</si>
  <si>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PVC, DN 32 MM (1"),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</si>
  <si>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</si>
  <si>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</si>
  <si>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</si>
  <si>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</si>
  <si>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</si>
  <si>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</si>
  <si>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</si>
  <si>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</si>
  <si>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</si>
  <si>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</si>
  <si>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</si>
  <si>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</si>
  <si>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</si>
  <si>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</si>
  <si>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</si>
  <si>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</si>
  <si>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</si>
  <si>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</si>
  <si>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</si>
  <si>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</si>
  <si>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</si>
  <si>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</si>
  <si>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</si>
  <si>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</si>
  <si>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</si>
  <si>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</si>
  <si>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</si>
  <si>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</si>
  <si>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</si>
  <si>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</si>
  <si>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</si>
  <si>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</si>
  <si>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</si>
  <si>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</si>
  <si>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</si>
  <si>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</si>
  <si>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</si>
  <si>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</si>
  <si>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</si>
  <si>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</si>
  <si>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</si>
  <si>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</si>
  <si>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</si>
  <si>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</si>
  <si>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</si>
  <si>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</si>
  <si>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</si>
  <si>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</si>
  <si>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</si>
  <si>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</si>
  <si>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</si>
  <si>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</si>
  <si>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</si>
  <si>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</si>
  <si>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</si>
  <si>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</si>
  <si>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</si>
  <si>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</si>
  <si>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</si>
  <si>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</si>
  <si>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</si>
  <si>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</si>
  <si>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</si>
  <si>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</si>
  <si>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</si>
  <si>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</si>
  <si>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</si>
  <si>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</si>
  <si>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</si>
  <si>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</si>
  <si>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0,6/1,0 KV, PARA CIRCUITOS TERMINAIS - FORNECIMENTO E INSTALAÇÃO. AF_12/2015</t>
  </si>
  <si>
    <t>CABO DE COBRE FLEXÍVEL ISOLADO, 4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</si>
  <si>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</si>
  <si>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</si>
  <si>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</si>
  <si>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</si>
  <si>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</si>
  <si>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</si>
  <si>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</si>
  <si>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</si>
  <si>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</si>
  <si>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</si>
  <si>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4" ALTA (2,00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</si>
  <si>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</si>
  <si>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</si>
  <si>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</si>
  <si>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</si>
  <si>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</si>
  <si>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</si>
  <si>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</si>
  <si>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</si>
  <si>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</si>
  <si>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</si>
  <si>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B,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</si>
  <si>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</si>
  <si>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</si>
  <si>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</si>
  <si>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</si>
  <si>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</si>
  <si>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</si>
  <si>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</si>
  <si>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</si>
  <si>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</si>
  <si>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</si>
  <si>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</si>
  <si>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</si>
  <si>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</si>
  <si>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</si>
  <si>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</si>
  <si>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</si>
  <si>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</si>
  <si>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</si>
  <si>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</si>
  <si>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</si>
  <si>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</si>
  <si>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</si>
  <si>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</si>
  <si>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</si>
  <si>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</si>
  <si>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</si>
  <si>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</si>
  <si>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</si>
  <si>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</si>
  <si>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</si>
  <si>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</si>
  <si>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</si>
  <si>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</si>
  <si>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</si>
  <si>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</si>
  <si>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</si>
  <si>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</si>
  <si>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</si>
  <si>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</si>
  <si>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</si>
  <si>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</si>
  <si>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</si>
  <si>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</si>
  <si>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</si>
  <si>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</si>
  <si>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</si>
  <si>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</si>
  <si>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</si>
  <si>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</si>
  <si>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</si>
  <si>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</si>
  <si>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</si>
  <si>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</si>
  <si>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</si>
  <si>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TOMADA ALTA DE EMBUTIR (1 MÓDULO), 2P+T 10 A, SEM SUPORTE E SEM PLACA - FORNECIMENTO E INSTALAÇÃO. AF_12/2015</t>
  </si>
  <si>
    <t>TOMADA ALTA DE EMBUTIR (1 MÓDULO), 2P+T 20 A, SEM SUPORTE E SEM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</si>
  <si>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</si>
  <si>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</si>
  <si>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</si>
  <si>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</si>
  <si>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</si>
  <si>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</si>
  <si>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</si>
  <si>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</si>
  <si>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</si>
  <si>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</si>
  <si>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</si>
  <si>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</si>
  <si>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</si>
  <si>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</si>
  <si>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</si>
  <si>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</si>
  <si>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</si>
  <si>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</si>
  <si>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</si>
  <si>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</si>
  <si>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</si>
  <si>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</si>
  <si>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</si>
  <si>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</si>
  <si>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</si>
  <si>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</si>
  <si>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</si>
  <si>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</si>
  <si>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</si>
  <si>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</si>
  <si>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</si>
  <si>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</si>
  <si>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</si>
  <si>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</si>
  <si>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</si>
  <si>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</si>
  <si>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</si>
  <si>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</si>
  <si>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</si>
  <si>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</si>
  <si>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</si>
  <si>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</si>
  <si>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</si>
  <si>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</si>
  <si>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</si>
  <si>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</si>
  <si>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</si>
  <si>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</si>
  <si>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</si>
  <si>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</si>
  <si>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</si>
  <si>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</si>
  <si>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</si>
  <si>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</si>
  <si>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</si>
  <si>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</si>
  <si>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</si>
  <si>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</si>
  <si>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</si>
  <si>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</si>
  <si>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</si>
  <si>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</si>
  <si>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</si>
  <si>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</si>
  <si>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</si>
  <si>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</si>
  <si>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</si>
  <si>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</si>
  <si>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</si>
  <si>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</si>
  <si>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</si>
  <si>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</si>
  <si>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</si>
  <si>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</si>
  <si>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</si>
  <si>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</si>
  <si>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</si>
  <si>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</si>
  <si>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</si>
  <si>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</si>
  <si>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</si>
  <si>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</si>
  <si>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</si>
  <si>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</si>
  <si>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</si>
  <si>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</si>
  <si>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</si>
  <si>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</si>
  <si>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</si>
  <si>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</si>
  <si>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</si>
  <si>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</si>
  <si>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</si>
  <si>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</si>
  <si>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</si>
  <si>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</si>
  <si>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</si>
  <si>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</si>
  <si>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</si>
  <si>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</si>
  <si>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</si>
  <si>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</si>
  <si>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</si>
  <si>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</si>
  <si>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</si>
  <si>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</si>
  <si>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</si>
  <si>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</si>
  <si>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</si>
  <si>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</si>
  <si>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</si>
  <si>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</si>
  <si>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</si>
  <si>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</si>
  <si>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</si>
  <si>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</si>
  <si>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</si>
  <si>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</si>
  <si>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</si>
  <si>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</si>
  <si>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</si>
  <si>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</si>
  <si>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</si>
  <si>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</si>
  <si>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</si>
  <si>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</si>
  <si>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</si>
  <si>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</si>
  <si>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</si>
  <si>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</si>
  <si>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</si>
  <si>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</si>
  <si>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</si>
  <si>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</si>
  <si>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</si>
  <si>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</si>
  <si>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</si>
  <si>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</si>
  <si>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</si>
  <si>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</si>
  <si>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</si>
  <si>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</si>
  <si>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</si>
  <si>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</si>
  <si>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</si>
  <si>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</si>
  <si>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</si>
  <si>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</si>
  <si>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</si>
  <si>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</si>
  <si>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</si>
  <si>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</si>
  <si>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</si>
  <si>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</si>
  <si>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</si>
  <si>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</si>
  <si>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</si>
  <si>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</si>
  <si>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</si>
  <si>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</si>
  <si>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</si>
  <si>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</si>
  <si>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</si>
  <si>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</si>
  <si>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</si>
  <si>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</si>
  <si>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</si>
  <si>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</si>
  <si>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</si>
  <si>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</si>
  <si>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</si>
  <si>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</si>
  <si>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</si>
  <si>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</si>
  <si>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</si>
  <si>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</si>
  <si>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</si>
  <si>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</si>
  <si>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</si>
  <si>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</si>
  <si>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</si>
  <si>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</si>
  <si>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</si>
  <si>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</si>
  <si>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</si>
  <si>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</si>
  <si>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</si>
  <si>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</si>
  <si>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</si>
  <si>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</si>
  <si>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</si>
  <si>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</si>
  <si>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</si>
  <si>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</si>
  <si>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</si>
  <si>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</si>
  <si>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</si>
  <si>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</si>
  <si>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</si>
  <si>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</si>
  <si>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</si>
  <si>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</si>
  <si>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</si>
  <si>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</si>
  <si>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</si>
  <si>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</si>
  <si>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</si>
  <si>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</si>
  <si>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</si>
  <si>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</si>
  <si>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</si>
  <si>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</si>
  <si>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</si>
  <si>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</si>
  <si>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</si>
  <si>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</si>
  <si>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</si>
  <si>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</si>
  <si>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</si>
  <si>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</si>
  <si>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</si>
  <si>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</si>
  <si>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</si>
  <si>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</si>
  <si>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</si>
  <si>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</si>
  <si>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</si>
  <si>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</si>
  <si>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</si>
  <si>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</si>
  <si>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</si>
  <si>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</si>
  <si>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</si>
  <si>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</si>
  <si>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</si>
  <si>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</si>
  <si>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</si>
  <si>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</si>
  <si>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</si>
  <si>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</si>
  <si>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</si>
  <si>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</si>
  <si>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</si>
  <si>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</si>
  <si>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</si>
  <si>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</si>
  <si>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</si>
  <si>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</si>
  <si>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</si>
  <si>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</si>
  <si>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</si>
  <si>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</si>
  <si>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</si>
  <si>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</si>
  <si>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</si>
  <si>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</si>
  <si>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</si>
  <si>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</si>
  <si>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</si>
  <si>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</si>
  <si>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</si>
  <si>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</si>
  <si>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</si>
  <si>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</si>
  <si>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</si>
  <si>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</si>
  <si>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</si>
  <si>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</si>
  <si>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</si>
  <si>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</si>
  <si>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</si>
  <si>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</si>
  <si>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</si>
  <si>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</si>
  <si>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</si>
  <si>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</si>
  <si>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</si>
  <si>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</si>
  <si>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</si>
  <si>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</si>
  <si>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</si>
  <si>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</si>
  <si>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</si>
  <si>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</si>
  <si>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</si>
  <si>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</si>
  <si>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</si>
  <si>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</si>
  <si>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</si>
  <si>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</si>
  <si>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</si>
  <si>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</si>
  <si>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</si>
  <si>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</si>
  <si>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</si>
  <si>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</si>
  <si>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</si>
  <si>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</si>
  <si>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</si>
  <si>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</si>
  <si>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</si>
  <si>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</si>
  <si>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</si>
  <si>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</si>
  <si>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TÊ DE REDUÇÃO, PVC, SOLDÁVEL, DN 40MM X 32MM,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</si>
  <si>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</si>
  <si>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</si>
  <si>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</si>
  <si>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</si>
  <si>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</si>
  <si>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</si>
  <si>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</si>
  <si>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</si>
  <si>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</si>
  <si>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</si>
  <si>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</si>
  <si>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</si>
  <si>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</si>
  <si>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</si>
  <si>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</si>
  <si>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</si>
  <si>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</si>
  <si>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</si>
  <si>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</si>
  <si>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</si>
  <si>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</si>
  <si>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</si>
  <si>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</si>
  <si>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</si>
  <si>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</si>
  <si>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</si>
  <si>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</si>
  <si>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</si>
  <si>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</si>
  <si>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</si>
  <si>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</si>
  <si>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</si>
  <si>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</si>
  <si>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</si>
  <si>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</si>
  <si>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</si>
  <si>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</si>
  <si>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</si>
  <si>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</si>
  <si>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</si>
  <si>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</si>
  <si>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</si>
  <si>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</si>
  <si>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</si>
  <si>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</si>
  <si>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</si>
  <si>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</si>
  <si>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</si>
  <si>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</si>
  <si>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</si>
  <si>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</si>
  <si>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</si>
  <si>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</si>
  <si>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</si>
  <si>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</si>
  <si>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</si>
  <si>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</si>
  <si>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</si>
  <si>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</si>
  <si>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</si>
  <si>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</si>
  <si>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</si>
  <si>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</si>
  <si>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</si>
  <si>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</si>
  <si>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</si>
  <si>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</si>
  <si>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</si>
  <si>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</si>
  <si>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</si>
  <si>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</si>
  <si>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</si>
  <si>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</si>
  <si>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</si>
  <si>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</si>
  <si>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</si>
  <si>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</si>
  <si>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</si>
  <si>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</si>
  <si>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</si>
  <si>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</si>
  <si>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</si>
  <si>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</si>
  <si>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</si>
  <si>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</si>
  <si>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</si>
  <si>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</si>
  <si>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</si>
  <si>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</si>
  <si>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</si>
  <si>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</si>
  <si>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</si>
  <si>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</si>
  <si>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</si>
  <si>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</si>
  <si>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</si>
  <si>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</si>
  <si>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</si>
  <si>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</si>
  <si>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</si>
  <si>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</si>
  <si>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</si>
  <si>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</si>
  <si>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</si>
  <si>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</si>
  <si>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</si>
  <si>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</si>
  <si>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</si>
  <si>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</si>
  <si>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</si>
  <si>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</si>
  <si>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</si>
  <si>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</si>
  <si>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</si>
  <si>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</si>
  <si>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</si>
  <si>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</si>
  <si>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</si>
  <si>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</si>
  <si>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</si>
  <si>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</si>
  <si>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</si>
  <si>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</si>
  <si>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</si>
  <si>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</si>
  <si>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</si>
  <si>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</si>
  <si>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</si>
  <si>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</si>
  <si>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</si>
  <si>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</si>
  <si>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</si>
  <si>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</si>
  <si>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</si>
  <si>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</si>
  <si>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</si>
  <si>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</si>
  <si>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</si>
  <si>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</si>
  <si>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</si>
  <si>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</si>
  <si>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</si>
  <si>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</si>
  <si>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</si>
  <si>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</si>
  <si>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</si>
  <si>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</si>
  <si>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</si>
  <si>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</si>
  <si>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</si>
  <si>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</si>
  <si>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</si>
  <si>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</si>
  <si>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</si>
  <si>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</si>
  <si>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</si>
  <si>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</si>
  <si>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</si>
  <si>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</si>
  <si>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</si>
  <si>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</si>
  <si>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</si>
  <si>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</si>
  <si>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</si>
  <si>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</si>
  <si>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</si>
  <si>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</si>
  <si>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</si>
  <si>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</si>
  <si>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</si>
  <si>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</si>
  <si>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</si>
  <si>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</si>
  <si>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</si>
  <si>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</si>
  <si>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</si>
  <si>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</si>
  <si>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</si>
  <si>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</si>
  <si>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</si>
  <si>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</si>
  <si>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</si>
  <si>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</si>
  <si>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</si>
  <si>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</si>
  <si>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</si>
  <si>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</si>
  <si>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</si>
  <si>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</si>
  <si>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</si>
  <si>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</si>
  <si>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</si>
  <si>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</si>
  <si>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</si>
  <si>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</si>
  <si>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</si>
  <si>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</si>
  <si>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</si>
  <si>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</si>
  <si>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</si>
  <si>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</si>
  <si>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</si>
  <si>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</si>
  <si>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</si>
  <si>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</si>
  <si>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</si>
  <si>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</si>
  <si>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</si>
  <si>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</si>
  <si>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</si>
  <si>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</si>
  <si>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</si>
  <si>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</si>
  <si>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</si>
  <si>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</si>
  <si>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</si>
  <si>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</si>
  <si>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</si>
  <si>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</si>
  <si>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</si>
  <si>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</si>
  <si>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</si>
  <si>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</si>
  <si>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</si>
  <si>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</si>
  <si>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</si>
  <si>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</si>
  <si>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</si>
  <si>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</si>
  <si>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</si>
  <si>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</si>
  <si>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</si>
  <si>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</si>
  <si>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</si>
  <si>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</si>
  <si>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</si>
  <si>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</si>
  <si>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</si>
  <si>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</si>
  <si>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</si>
  <si>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</si>
  <si>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</si>
  <si>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</si>
  <si>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</si>
  <si>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</si>
  <si>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</si>
  <si>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</si>
  <si>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</si>
  <si>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</si>
  <si>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</si>
  <si>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</si>
  <si>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</si>
  <si>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</si>
  <si>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</si>
  <si>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</si>
  <si>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</si>
  <si>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</si>
  <si>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</si>
  <si>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</si>
  <si>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</si>
  <si>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</si>
  <si>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</si>
  <si>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</si>
  <si>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</si>
  <si>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</si>
  <si>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</si>
  <si>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</si>
  <si>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</si>
  <si>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</si>
  <si>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</si>
  <si>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</si>
  <si>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</si>
  <si>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</si>
  <si>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</si>
  <si>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</si>
  <si>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</si>
  <si>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</si>
  <si>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</si>
  <si>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</si>
  <si>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</si>
  <si>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</si>
  <si>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</si>
  <si>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</si>
  <si>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</si>
  <si>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</si>
  <si>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</si>
  <si>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</si>
  <si>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</si>
  <si>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</si>
  <si>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</si>
  <si>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</si>
  <si>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</si>
  <si>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</si>
  <si>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</si>
  <si>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</si>
  <si>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</si>
  <si>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</si>
  <si>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</si>
  <si>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</si>
  <si>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</si>
  <si>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</si>
  <si>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</si>
  <si>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</si>
  <si>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</si>
  <si>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</si>
  <si>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</si>
  <si>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</si>
  <si>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</si>
  <si>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</si>
  <si>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</si>
  <si>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</si>
  <si>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</si>
  <si>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</si>
  <si>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</si>
  <si>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</si>
  <si>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</si>
  <si>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</si>
  <si>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</si>
  <si>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</si>
  <si>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</si>
  <si>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</si>
  <si>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</si>
  <si>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</si>
  <si>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</si>
  <si>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</si>
  <si>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</si>
  <si>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</si>
  <si>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</si>
  <si>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</si>
  <si>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</si>
  <si>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</si>
  <si>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</si>
  <si>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</si>
  <si>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</si>
  <si>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</si>
  <si>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</si>
  <si>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</si>
  <si>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VASO SANITARIO SIFONADO CONVENCIONAL COM LOUÇA BRANCA, INCLUSO CONJUNTO DE LIGAÇÃO PARA BACIA SANITÁRIA AJUSTÁVEL - FORNECIMENTO E INSTALAÇÃO. AF_10/2016</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</si>
  <si>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</si>
  <si>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</si>
  <si>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</si>
  <si>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</si>
  <si>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</si>
  <si>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</si>
  <si>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</si>
  <si>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</si>
  <si>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</si>
  <si>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</si>
  <si>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</si>
  <si>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</si>
  <si>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</si>
  <si>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</si>
  <si>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</si>
  <si>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</si>
  <si>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</si>
  <si>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</si>
  <si>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</si>
  <si>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</si>
  <si>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</si>
  <si>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</si>
  <si>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</si>
  <si>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</si>
  <si>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</si>
  <si>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</si>
  <si>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</si>
  <si>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</si>
  <si>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CONTRAPISO PARA RAMAIS/ DISTRIBUIÇÃO COM DIÂMETROS MAIORES QUE 40 MM E MENORES OU IGUAIS A 75 MM. AF_05/2015</t>
  </si>
  <si>
    <t>RASGO EM CONTRAPISO PARA RAMAIS/ DISTRIBUIÇÃO COM DIÂMETROS MAIORES QUE 75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</si>
  <si>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</si>
  <si>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</si>
  <si>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</si>
  <si>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</si>
  <si>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</si>
  <si>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</si>
  <si>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</si>
  <si>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</si>
  <si>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</si>
  <si>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</si>
  <si>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</si>
  <si>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</si>
  <si>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</si>
  <si>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</si>
  <si>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</si>
  <si>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</si>
  <si>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</si>
  <si>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</si>
  <si>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</si>
  <si>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</si>
  <si>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</si>
  <si>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</si>
  <si>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</si>
  <si>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</si>
  <si>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</si>
  <si>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</si>
  <si>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</si>
  <si>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</si>
  <si>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</si>
  <si>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</si>
  <si>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</si>
  <si>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</si>
  <si>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</si>
  <si>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</si>
  <si>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</si>
  <si>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</si>
  <si>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</si>
  <si>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</si>
  <si>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</si>
  <si>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</si>
  <si>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</si>
  <si>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</si>
  <si>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</si>
  <si>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</si>
  <si>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</si>
  <si>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</si>
  <si>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</si>
  <si>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</si>
  <si>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</si>
  <si>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</si>
  <si>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FABRICAÇÃO, MONTAGEM E DESMONTAGEM DE FÔRMA PARA BLOCO DE COROAMENTO, EM MADEIRA SERRADA, E=25 MM, 1 UTILIZAÇÃO. AF_06/2017</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</si>
  <si>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</si>
  <si>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</si>
  <si>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</si>
  <si>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</si>
  <si>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</si>
  <si>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</si>
  <si>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</si>
  <si>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</si>
  <si>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</si>
  <si>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</si>
  <si>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</si>
  <si>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</si>
  <si>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</si>
  <si>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</si>
  <si>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</si>
  <si>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</si>
  <si>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</si>
  <si>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</si>
  <si>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</si>
  <si>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</si>
  <si>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</si>
  <si>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</si>
  <si>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</si>
  <si>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</si>
  <si>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</si>
  <si>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</si>
  <si>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</si>
  <si>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</si>
  <si>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</si>
  <si>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</si>
  <si>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</si>
  <si>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</si>
  <si>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TXKM</t>
  </si>
  <si>
    <t>T</t>
  </si>
  <si>
    <t>UMIDIFICAÇÃO DE MATERIAL PARA VALAS COM CAMINHÃO PIPA 10000L. AF_11/2016</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</si>
  <si>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</si>
  <si>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</si>
  <si>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</si>
  <si>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</si>
  <si>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</si>
  <si>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</si>
  <si>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</si>
  <si>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</si>
  <si>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</si>
  <si>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</si>
  <si>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</si>
  <si>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</si>
  <si>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</si>
  <si>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</si>
  <si>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</si>
  <si>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</si>
  <si>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</si>
  <si>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</si>
  <si>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</si>
  <si>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</si>
  <si>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</si>
  <si>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</si>
  <si>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</si>
  <si>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</si>
  <si>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</si>
  <si>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</si>
  <si>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</si>
  <si>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</si>
  <si>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</si>
  <si>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</si>
  <si>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</si>
  <si>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</si>
  <si>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</si>
  <si>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</si>
  <si>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</si>
  <si>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</si>
  <si>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</si>
  <si>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</si>
  <si>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</si>
  <si>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</si>
  <si>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</si>
  <si>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</si>
  <si>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</si>
  <si>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</si>
  <si>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</si>
  <si>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</si>
  <si>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</si>
  <si>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</si>
  <si>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</si>
  <si>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</si>
  <si>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</si>
  <si>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</si>
  <si>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</si>
  <si>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</si>
  <si>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</si>
  <si>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</si>
  <si>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</si>
  <si>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</si>
  <si>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</si>
  <si>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</si>
  <si>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</si>
  <si>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</si>
  <si>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</si>
  <si>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</si>
  <si>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</si>
  <si>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</si>
  <si>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</si>
  <si>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</si>
  <si>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</si>
  <si>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</si>
  <si>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</si>
  <si>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</si>
  <si>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</si>
  <si>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</si>
  <si>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</si>
  <si>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</si>
  <si>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</si>
  <si>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</si>
  <si>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</si>
  <si>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</si>
  <si>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REFORÇO METÁLICO EM PAREDE DRYWALL. AF_06/2017</t>
  </si>
  <si>
    <t>INSTALAÇÃO DE REFORÇO DE MADEIRA EM PAREDE DRYWALL. AF_06/2017</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</si>
  <si>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</si>
  <si>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</si>
  <si>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</si>
  <si>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</si>
  <si>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</si>
  <si>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</si>
  <si>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</si>
  <si>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</si>
  <si>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</si>
  <si>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</si>
  <si>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</si>
  <si>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</si>
  <si>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</si>
  <si>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</si>
  <si>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</si>
  <si>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</si>
  <si>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</si>
  <si>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</si>
  <si>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</si>
  <si>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</si>
  <si>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</si>
  <si>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</si>
  <si>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</si>
  <si>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</si>
  <si>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</si>
  <si>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</si>
  <si>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</si>
  <si>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</si>
  <si>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</si>
  <si>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</si>
  <si>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</si>
  <si>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</si>
  <si>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</si>
  <si>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</si>
  <si>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</si>
  <si>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</si>
  <si>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</si>
  <si>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</si>
  <si>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E LIXAMENTO DE MASSA LÁTEX EM TETO, UMA DEMÃO. AF_06/2014</t>
  </si>
  <si>
    <t>APLICAÇÃO E LIXAMENTO DE MASSA LÁTEX EM PAREDES, UMA DEMÃO.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</si>
  <si>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</si>
  <si>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</si>
  <si>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</si>
  <si>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</si>
  <si>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</si>
  <si>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</si>
  <si>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</si>
  <si>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</si>
  <si>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</si>
  <si>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</si>
  <si>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</si>
  <si>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</si>
  <si>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</si>
  <si>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</si>
  <si>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</si>
  <si>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</si>
  <si>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</si>
  <si>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</si>
  <si>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</si>
  <si>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</si>
  <si>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</si>
  <si>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</si>
  <si>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</si>
  <si>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</si>
  <si>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</si>
  <si>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</si>
  <si>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</si>
  <si>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</si>
  <si>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</si>
  <si>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</si>
  <si>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</si>
  <si>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</si>
  <si>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</si>
  <si>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</si>
  <si>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</si>
  <si>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</si>
  <si>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</si>
  <si>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</si>
  <si>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</si>
  <si>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</si>
  <si>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</si>
  <si>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</si>
  <si>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</si>
  <si>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</si>
  <si>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</si>
  <si>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</si>
  <si>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</si>
  <si>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</si>
  <si>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</si>
  <si>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</si>
  <si>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</si>
  <si>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</si>
  <si>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</si>
  <si>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</si>
  <si>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</si>
  <si>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</si>
  <si>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</si>
  <si>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</si>
  <si>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</si>
  <si>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</si>
  <si>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</si>
  <si>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</si>
  <si>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</si>
  <si>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</si>
  <si>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</si>
  <si>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</si>
  <si>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</si>
  <si>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</si>
  <si>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</si>
  <si>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</si>
  <si>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</si>
  <si>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</si>
  <si>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</si>
  <si>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</si>
  <si>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</si>
  <si>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</si>
  <si>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</si>
  <si>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</si>
  <si>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</si>
  <si>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</si>
  <si>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</si>
  <si>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</si>
  <si>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</si>
  <si>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</si>
  <si>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</si>
  <si>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</si>
  <si>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</si>
  <si>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</si>
  <si>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</si>
  <si>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</si>
  <si>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</si>
  <si>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</si>
  <si>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</si>
  <si>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</si>
  <si>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</si>
  <si>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</si>
  <si>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</si>
  <si>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</si>
  <si>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</si>
  <si>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</si>
  <si>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</si>
  <si>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</si>
  <si>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</si>
  <si>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</si>
  <si>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</si>
  <si>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</si>
  <si>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</si>
  <si>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</si>
  <si>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</si>
  <si>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</si>
  <si>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</si>
  <si>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</si>
  <si>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</si>
  <si>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</si>
  <si>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</si>
  <si>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</si>
  <si>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</si>
  <si>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</si>
  <si>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</si>
  <si>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</si>
  <si>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</si>
  <si>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</si>
  <si>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</si>
  <si>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</si>
  <si>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</si>
  <si>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</si>
  <si>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</si>
  <si>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</si>
  <si>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</si>
  <si>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</si>
  <si>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</si>
  <si>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</si>
  <si>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</si>
  <si>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</si>
  <si>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</si>
  <si>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</si>
  <si>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</si>
  <si>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</si>
  <si>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</si>
  <si>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</si>
  <si>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</si>
  <si>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</si>
  <si>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</si>
  <si>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</si>
  <si>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</si>
  <si>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</si>
  <si>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</si>
  <si>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</si>
  <si>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</si>
  <si>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</si>
  <si>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</si>
  <si>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</si>
  <si>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</si>
  <si>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</si>
  <si>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</si>
  <si>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</si>
  <si>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</si>
  <si>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</si>
  <si>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</si>
  <si>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</si>
  <si>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</si>
  <si>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</si>
  <si>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</si>
  <si>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</si>
  <si>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</si>
  <si>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</si>
  <si>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</si>
  <si>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</si>
  <si>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</si>
  <si>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</si>
  <si>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</si>
  <si>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</si>
  <si>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</si>
  <si>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</si>
  <si>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</si>
  <si>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</si>
  <si>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</si>
  <si>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</si>
  <si>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</si>
  <si>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</si>
  <si>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</si>
  <si>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</si>
  <si>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</si>
  <si>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</si>
  <si>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</si>
  <si>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</si>
  <si>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</si>
  <si>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</si>
  <si>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</si>
  <si>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</si>
  <si>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</si>
  <si>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</si>
  <si>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</si>
  <si>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</si>
  <si>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</si>
  <si>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</si>
  <si>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</si>
  <si>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</si>
  <si>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</si>
  <si>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</si>
  <si>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</si>
  <si>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</si>
  <si>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</si>
  <si>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</si>
  <si>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</si>
  <si>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</si>
  <si>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</si>
  <si>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</si>
  <si>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</si>
  <si>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</si>
  <si>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</si>
  <si>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</si>
  <si>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</si>
  <si>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</si>
  <si>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</si>
  <si>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</si>
  <si>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</si>
  <si>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</si>
  <si>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</si>
  <si>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</si>
  <si>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</si>
  <si>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</si>
  <si>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</si>
  <si>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</si>
  <si>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</si>
  <si>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</si>
  <si>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</si>
  <si>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</si>
  <si>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</si>
  <si>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</si>
  <si>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</si>
  <si>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</si>
  <si>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</si>
  <si>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</si>
  <si>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</si>
  <si>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</si>
  <si>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</si>
  <si>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</si>
  <si>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</si>
  <si>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</si>
  <si>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</si>
  <si>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</si>
  <si>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</si>
  <si>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</si>
  <si>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</si>
  <si>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</si>
  <si>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</si>
  <si>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</si>
  <si>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</si>
  <si>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</si>
  <si>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</si>
  <si>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</si>
  <si>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PARA REVESTIMENTO DECORATIVO MONOCAMADA (MONOCAPA), MISTURA E PROJEÇÃO DE 2 M3/H DE ARGAMASSA. AF_06/2014</t>
  </si>
  <si>
    <t>ARGAMASSA INDUSTRIALIZADA PARA REVESTIMENTOS, MISTURA E PROJEÇÃO DE 2 M³/H DE ARGAMASSA. AF_06/2014</t>
  </si>
  <si>
    <t>ARGAMASSA TRAÇO 1:4 (CIMENTO E AREIA MÉDIA), PREPARO MECÂNICO COM BETONEIRA 400 L. AF_08/2014</t>
  </si>
  <si>
    <t>PENEIRAMENTO DE AREIA COM PENEIRA ELÉTRICA. AF_11/2015</t>
  </si>
  <si>
    <t>PENEIRAMENTO DE AREIA COM PENEIRA MANUAL. AF_11/2015</t>
  </si>
  <si>
    <t>ENSACAMENTO DE AREIA. AF_11/2015</t>
  </si>
  <si>
    <t>SERVIÇOS TÉCNICOS ESPECIALIZADOS PARA ACOMPANHAMENTO DE EXECUÇÃO DE FUNDAÇÕES PROFUNDAS E ESTRUTURAS DE CONTENÇÃO</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</si>
  <si>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</si>
  <si>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</si>
  <si>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</si>
  <si>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</si>
  <si>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</si>
  <si>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</si>
  <si>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</si>
  <si>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</si>
  <si>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</si>
  <si>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</si>
  <si>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</si>
  <si>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</si>
  <si>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</si>
  <si>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CADASTRISTA DE REDES DE AGUA E ESGOTO COM ENCARGOS COMPLEMENTARES</t>
  </si>
  <si>
    <t>CAVOUQUEIRO OU OPERADOR PERFURATRIZ/ROMPEDOR COM ENCARGOS COMPLEMENTARES</t>
  </si>
  <si>
    <t>ELETRICISTA INDUSTRIAL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</si>
  <si>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</si>
  <si>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</si>
  <si>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</si>
  <si>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</si>
  <si>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</si>
  <si>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MECÃNICO DE EQUIPAMENTOS PESADOS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</si>
  <si>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</si>
  <si>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</si>
  <si>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</si>
  <si>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</si>
  <si>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</si>
  <si>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</si>
  <si>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</si>
  <si>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</si>
  <si>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</si>
  <si>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</si>
  <si>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</si>
  <si>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</si>
  <si>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</si>
  <si>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</si>
  <si>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</si>
  <si>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</si>
  <si>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</si>
  <si>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</si>
  <si>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</si>
  <si>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</si>
  <si>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</si>
  <si>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</si>
  <si>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</si>
  <si>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</si>
  <si>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</si>
  <si>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</si>
  <si>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</si>
  <si>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</si>
  <si>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COM ENCARGOS COMPLEMENTARES</t>
  </si>
  <si>
    <t>RASTELEIRO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</si>
  <si>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</si>
  <si>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</si>
  <si>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</si>
  <si>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</si>
  <si>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</si>
  <si>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TRATORISTA COM ENCARGOS COMPLEMENTARES</t>
  </si>
  <si>
    <t>VIDRACEIRO COM ENCARGOS COMPLEMENTARES</t>
  </si>
  <si>
    <t>OPERADOR DE BETONEIRA ESTACIONÁRIA/MISTURADOR COM ENCARGOS COMPLEMENTARES</t>
  </si>
  <si>
    <t>JARDINEIRO COM ENCARGOS COMPLEMENTARES</t>
  </si>
  <si>
    <t>DESENHISTA DETALHISTA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</si>
  <si>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</si>
  <si>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</si>
  <si>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</si>
  <si>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</si>
  <si>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</si>
  <si>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</si>
  <si>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</si>
  <si>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</si>
  <si>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</si>
  <si>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</si>
  <si>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</si>
  <si>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TOPOGRAFO COM ENCARGOS COMPLEMENTARES</t>
  </si>
  <si>
    <t>ENGENHEIRO ELETRICISTA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</si>
  <si>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</si>
  <si>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</si>
  <si>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</si>
  <si>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</si>
  <si>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</si>
  <si>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</si>
  <si>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</si>
  <si>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</si>
  <si>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</si>
  <si>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</si>
  <si>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</si>
  <si>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</si>
  <si>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</si>
  <si>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</si>
  <si>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</si>
  <si>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</si>
  <si>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</si>
  <si>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</si>
  <si>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</si>
  <si>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</si>
  <si>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</si>
  <si>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</si>
  <si>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</si>
  <si>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</si>
  <si>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</si>
  <si>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</si>
  <si>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</si>
  <si>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</si>
  <si>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</si>
  <si>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</si>
  <si>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</si>
  <si>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</si>
  <si>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</si>
  <si>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</si>
  <si>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</si>
  <si>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</si>
  <si>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</si>
  <si>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</si>
  <si>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</si>
  <si>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</si>
  <si>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</si>
  <si>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</si>
  <si>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</si>
  <si>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</si>
  <si>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</si>
  <si>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</si>
  <si>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</si>
  <si>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</si>
  <si>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</si>
  <si>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</si>
  <si>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</si>
  <si>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</si>
  <si>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</si>
  <si>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</si>
  <si>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</si>
  <si>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</si>
  <si>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</si>
  <si>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</si>
  <si>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</si>
  <si>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</si>
  <si>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</si>
  <si>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</si>
  <si>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</si>
  <si>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</si>
  <si>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</si>
  <si>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</si>
  <si>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</si>
  <si>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</si>
  <si>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</si>
  <si>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</si>
  <si>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</si>
  <si>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</si>
  <si>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</si>
  <si>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</si>
  <si>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</si>
  <si>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</si>
  <si>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</si>
  <si>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</si>
  <si>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</si>
  <si>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</si>
  <si>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</si>
  <si>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</si>
  <si>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</si>
  <si>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</si>
  <si>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</si>
  <si>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</si>
  <si>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</si>
  <si>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</si>
  <si>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</si>
  <si>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</si>
  <si>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</si>
  <si>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</si>
  <si>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</si>
  <si>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</si>
  <si>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</si>
  <si>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</si>
  <si>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</si>
  <si>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</si>
  <si>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</si>
  <si>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</si>
  <si>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</si>
  <si>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</si>
  <si>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</si>
  <si>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</si>
  <si>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</si>
  <si>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</si>
  <si>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</si>
  <si>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</si>
  <si>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</si>
  <si>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</si>
  <si>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</si>
  <si>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</si>
  <si>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</si>
  <si>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</si>
  <si>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</si>
  <si>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</si>
  <si>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</si>
  <si>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LOCALIDADE: 4495 - BRASILIA</t>
  </si>
  <si>
    <t xml:space="preserve">CODIGO  </t>
  </si>
  <si>
    <t>DESCRICAO DO INSUMO</t>
  </si>
  <si>
    <t xml:space="preserve">H     </t>
  </si>
  <si>
    <t xml:space="preserve">UN    </t>
  </si>
  <si>
    <t xml:space="preserve">M3    </t>
  </si>
  <si>
    <t xml:space="preserve">M2    </t>
  </si>
  <si>
    <t xml:space="preserve">M     </t>
  </si>
  <si>
    <t xml:space="preserve">KG    </t>
  </si>
  <si>
    <t xml:space="preserve">L     </t>
  </si>
  <si>
    <t xml:space="preserve">MES   </t>
  </si>
  <si>
    <t xml:space="preserve">PAR   </t>
  </si>
  <si>
    <t xml:space="preserve">JG    </t>
  </si>
  <si>
    <t xml:space="preserve">MIL   </t>
  </si>
  <si>
    <t xml:space="preserve">T     </t>
  </si>
  <si>
    <t xml:space="preserve">CJ    </t>
  </si>
  <si>
    <t xml:space="preserve">100M  </t>
  </si>
  <si>
    <t xml:space="preserve">KW/H  </t>
  </si>
  <si>
    <t xml:space="preserve">CENTO </t>
  </si>
  <si>
    <t xml:space="preserve">GL    </t>
  </si>
  <si>
    <t>SC25KG</t>
  </si>
  <si>
    <t xml:space="preserve">310ML </t>
  </si>
  <si>
    <t>SERVIÇO</t>
  </si>
  <si>
    <t>EQUIP.</t>
  </si>
  <si>
    <t>JANELA EM VENEZIANA METÁLICA FIXA PARA VENTILAÇÃO PERMANENTE</t>
  </si>
  <si>
    <t>Gravia</t>
  </si>
  <si>
    <t>3403-0444</t>
  </si>
  <si>
    <t xml:space="preserve">P I N H E I R O                                                                                                              </t>
  </si>
  <si>
    <t>MAQUINAS TERRA</t>
  </si>
  <si>
    <t>FAUSTO</t>
  </si>
  <si>
    <t>RUSSEL</t>
  </si>
  <si>
    <t>VINICIUS</t>
  </si>
  <si>
    <t>00.002.329/0001-91</t>
  </si>
  <si>
    <t>26.487.744/0003-38</t>
  </si>
  <si>
    <t>26.429.167/0001/66</t>
  </si>
  <si>
    <t>3012-8181</t>
  </si>
  <si>
    <t>3585-2595</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</si>
  <si>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</si>
  <si>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</si>
  <si>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</si>
  <si>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</si>
  <si>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</si>
  <si>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</si>
  <si>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</si>
  <si>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</si>
  <si>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</si>
  <si>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</si>
  <si>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</si>
  <si>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</si>
  <si>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</si>
  <si>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</si>
  <si>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</si>
  <si>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</si>
  <si>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</si>
  <si>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</si>
  <si>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</si>
  <si>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</si>
  <si>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</si>
  <si>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</si>
  <si>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</si>
  <si>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</si>
  <si>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</si>
  <si>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</si>
  <si>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</si>
  <si>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</si>
  <si>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</si>
  <si>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</si>
  <si>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</si>
  <si>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</si>
  <si>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</si>
  <si>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</si>
  <si>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</si>
  <si>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</si>
  <si>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</si>
  <si>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</si>
  <si>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</si>
  <si>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</si>
  <si>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</si>
  <si>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</si>
  <si>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</si>
  <si>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</si>
  <si>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</si>
  <si>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</si>
  <si>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</si>
  <si>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</si>
  <si>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</si>
  <si>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</si>
  <si>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</si>
  <si>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</si>
  <si>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</si>
  <si>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</si>
  <si>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</si>
  <si>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</si>
  <si>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</si>
  <si>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</si>
  <si>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</si>
  <si>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</si>
  <si>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</si>
  <si>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</si>
  <si>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</si>
  <si>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</si>
  <si>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</si>
  <si>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</si>
  <si>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</si>
  <si>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</si>
  <si>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</si>
  <si>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</si>
  <si>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</si>
  <si>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RESERVATÓRIO ELEVADO DE ÁGUA (2000 LITROS) EM CANTEIRO DE OBRA, APOIADO EM ESTRUTURA DE MADEIRA. AF_02/2016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</si>
  <si>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</si>
  <si>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</si>
  <si>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</si>
  <si>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</si>
  <si>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</si>
  <si>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MONTAGEM E DESMONTAGEM DE FÔRMA DE PILARES CIRCULARES, COM ÁREA MÉDIA DAS SEÇÕES MAIOR QUE 0,28 M², PÉ-DIREITO DUPLO, EM MADEIRA, 2 UTILIZAÇÕES.  AF_06/2017</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</si>
  <si>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</si>
  <si>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</si>
  <si>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</si>
  <si>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</si>
  <si>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</si>
  <si>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</si>
  <si>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</si>
  <si>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</si>
  <si>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FIXAÇÃO (ENCUNHAMENTO) DE ALVENARIA DE VEDAÇÃO COM ESPUMA DE POLIURETANO EXPANSIVA.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</si>
  <si>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</si>
  <si>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</si>
  <si>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</si>
  <si>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</si>
  <si>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</si>
  <si>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</si>
  <si>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</si>
  <si>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</si>
  <si>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</si>
  <si>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</si>
  <si>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</si>
  <si>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</si>
  <si>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</si>
  <si>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</si>
  <si>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</si>
  <si>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</si>
  <si>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</si>
  <si>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</si>
  <si>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</si>
  <si>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</si>
  <si>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</si>
  <si>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</si>
  <si>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</si>
  <si>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</si>
  <si>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</si>
  <si>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</si>
  <si>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</si>
  <si>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</si>
  <si>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SUPORTE ISOLADOR PARA CORDOALHA DE COBRE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</si>
  <si>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</si>
  <si>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</si>
  <si>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</si>
  <si>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</si>
  <si>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</si>
  <si>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</si>
  <si>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</si>
  <si>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</si>
  <si>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</si>
  <si>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</si>
  <si>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</si>
  <si>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</si>
  <si>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</si>
  <si>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</si>
  <si>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</si>
  <si>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</si>
  <si>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</si>
  <si>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</si>
  <si>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</si>
  <si>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</si>
  <si>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</si>
  <si>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</si>
  <si>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</si>
  <si>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</si>
  <si>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</si>
  <si>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</si>
  <si>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</si>
  <si>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</si>
  <si>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</si>
  <si>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</si>
  <si>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</si>
  <si>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</si>
  <si>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</si>
  <si>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</si>
  <si>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</si>
  <si>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</si>
  <si>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</si>
  <si>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</si>
  <si>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</si>
  <si>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</si>
  <si>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</si>
  <si>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</si>
  <si>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</si>
  <si>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</si>
  <si>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</si>
  <si>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</si>
  <si>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</si>
  <si>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</si>
  <si>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</si>
  <si>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</si>
  <si>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</si>
  <si>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</si>
  <si>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</si>
  <si>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</si>
  <si>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</si>
  <si>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</si>
  <si>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</si>
  <si>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</si>
  <si>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</si>
  <si>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</si>
  <si>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</si>
  <si>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</si>
  <si>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</si>
  <si>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</si>
  <si>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</si>
  <si>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</si>
  <si>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</si>
  <si>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</si>
  <si>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</si>
  <si>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</si>
  <si>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</si>
  <si>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</si>
  <si>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</si>
  <si>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</si>
  <si>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</si>
  <si>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</si>
  <si>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</si>
  <si>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</si>
  <si>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</si>
  <si>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</si>
  <si>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</si>
  <si>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</si>
  <si>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</si>
  <si>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</si>
  <si>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</si>
  <si>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</si>
  <si>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</si>
  <si>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</si>
  <si>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</si>
  <si>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</si>
  <si>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</si>
  <si>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</si>
  <si>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</si>
  <si>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</si>
  <si>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</si>
  <si>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</si>
  <si>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</si>
  <si>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</si>
  <si>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</si>
  <si>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</si>
  <si>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</si>
  <si>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</si>
  <si>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</si>
  <si>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</si>
  <si>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</si>
  <si>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</si>
  <si>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</si>
  <si>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</si>
  <si>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</si>
  <si>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</si>
  <si>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</si>
  <si>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</si>
  <si>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</si>
  <si>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</si>
  <si>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</si>
  <si>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</si>
  <si>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</si>
  <si>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</si>
  <si>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</si>
  <si>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</si>
  <si>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</si>
  <si>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</si>
  <si>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</si>
  <si>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</si>
  <si>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</si>
  <si>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</si>
  <si>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</si>
  <si>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</si>
  <si>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</si>
  <si>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</si>
  <si>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</si>
  <si>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</si>
  <si>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</si>
  <si>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</si>
  <si>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</si>
  <si>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</si>
  <si>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</si>
  <si>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</si>
  <si>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</si>
  <si>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</si>
  <si>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</si>
  <si>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</si>
  <si>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</si>
  <si>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</si>
  <si>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</si>
  <si>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</si>
  <si>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</si>
  <si>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</si>
  <si>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</si>
  <si>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</si>
  <si>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</si>
  <si>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</si>
  <si>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</si>
  <si>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</si>
  <si>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</si>
  <si>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</si>
  <si>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</si>
  <si>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</si>
  <si>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</si>
  <si>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</si>
  <si>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</si>
  <si>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</si>
  <si>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</si>
  <si>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</si>
  <si>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</si>
  <si>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</si>
  <si>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</si>
  <si>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</si>
  <si>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</si>
  <si>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</si>
  <si>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</si>
  <si>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</si>
  <si>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</si>
  <si>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</si>
  <si>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</si>
  <si>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</si>
  <si>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</si>
  <si>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</si>
  <si>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</si>
  <si>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</si>
  <si>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</si>
  <si>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</si>
  <si>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</si>
  <si>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</si>
  <si>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</si>
  <si>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</si>
  <si>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</si>
  <si>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</si>
  <si>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</si>
  <si>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</si>
  <si>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</si>
  <si>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</si>
  <si>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</si>
  <si>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</si>
  <si>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</si>
  <si>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</si>
  <si>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</si>
  <si>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</si>
  <si>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</si>
  <si>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</si>
  <si>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</si>
  <si>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</si>
  <si>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</si>
  <si>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</si>
  <si>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</si>
  <si>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</si>
  <si>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</si>
  <si>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</si>
  <si>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</si>
  <si>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</si>
  <si>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</si>
  <si>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</si>
  <si>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</si>
  <si>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</si>
  <si>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</si>
  <si>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</si>
  <si>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</si>
  <si>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</si>
  <si>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</si>
  <si>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</si>
  <si>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</si>
  <si>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</si>
  <si>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</si>
  <si>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</si>
  <si>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KIT CAVALETE PARA MEDIÇÃO DE ÁGUA - ENTRADA INDIVIDUALIZADA, EM PVC DN 25 (¾), PARA 1 MEDIDOR  FORNECIMENTO E INSTALAÇÃO (EXCLUSIVE HIDRÔMETRO). AF_11/2016</t>
  </si>
  <si>
    <t>REATERRO MANUAL APILOADO COM SOQUETE. AF_10/2017</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</si>
  <si>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</si>
  <si>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</si>
  <si>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</si>
  <si>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MASSA ÚNICA, PARA RECEBIMENTO DE PINTURA OU CERÂMICA, ARGAMASSA INDUSTRIALIZADA, PREPARO MECÂNICO, APLICADO COM EQUIPAMENTO DE MISTURA E PROJEÇÃO DE 1,5 M3/H EM FACES INTERNAS DE PAREDES, ESPESSURA DE 5MM, SEM EXECUÇÃO DE TALISCAS. AF_06/2014</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</si>
  <si>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</si>
  <si>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</si>
  <si>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</si>
  <si>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</si>
  <si>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</si>
  <si>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</si>
  <si>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</si>
  <si>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</si>
  <si>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</si>
  <si>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</si>
  <si>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</si>
  <si>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</si>
  <si>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</si>
  <si>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</si>
  <si>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</si>
  <si>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</si>
  <si>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</si>
  <si>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</si>
  <si>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</si>
  <si>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</si>
  <si>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</si>
  <si>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</si>
  <si>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</si>
  <si>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</si>
  <si>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</si>
  <si>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</si>
  <si>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</si>
  <si>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</si>
  <si>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</si>
  <si>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</si>
  <si>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</si>
  <si>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</si>
  <si>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</si>
  <si>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</si>
  <si>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</si>
  <si>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</si>
  <si>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</si>
  <si>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</si>
  <si>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</si>
  <si>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</si>
  <si>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</si>
  <si>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</si>
  <si>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</si>
  <si>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</si>
  <si>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</si>
  <si>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</si>
  <si>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</si>
  <si>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</si>
  <si>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</si>
  <si>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</si>
  <si>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</si>
  <si>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</si>
  <si>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</si>
  <si>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</si>
  <si>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</si>
  <si>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</si>
  <si>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</si>
  <si>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</si>
  <si>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</si>
  <si>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</si>
  <si>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</si>
  <si>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</si>
  <si>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 xml:space="preserve">WASH PRIMER PARA TINTA AUTOMOTIVA                                                                                                                                                                                                                                                                                                                                                                                                                                                                         </t>
  </si>
  <si>
    <t>TOTAL DE INSUMOS : 5344</t>
  </si>
  <si>
    <t xml:space="preserve">02.02.000 </t>
  </si>
  <si>
    <t>DEMOLIÇÃO</t>
  </si>
  <si>
    <t xml:space="preserve">02.02.100 </t>
  </si>
  <si>
    <t>GOVERNO DO DISTRITO FEDERAL</t>
  </si>
  <si>
    <t>SECRETARIA DE ESTADO DE INFRAESTRUTURA E SERVIÇOS PÚBLICOS</t>
  </si>
  <si>
    <t>COMPANHIA URBANIZADORA DA NOVA CAPITAL DO BRASIL</t>
  </si>
  <si>
    <t xml:space="preserve">COMPANHIA URBANIZADORA DA NOVA CAPITAL DO BRASIL </t>
  </si>
  <si>
    <t>PLANILHA ESTIMATIVA PRINCIPAL</t>
  </si>
  <si>
    <t>DEMOLIÇÃO MECÂNIZADA/CONVENCIONAL</t>
  </si>
  <si>
    <t>(61) 3333-7083</t>
  </si>
  <si>
    <t>VITRALY PORTÕES</t>
  </si>
  <si>
    <t>SERRALHERIA RAUL</t>
  </si>
  <si>
    <t>(61) 3434-2792</t>
  </si>
  <si>
    <t>serralheriaraul@bol.com.br</t>
  </si>
  <si>
    <t>JW METAL</t>
  </si>
  <si>
    <t xml:space="preserve"> (61) 9 9250-9097</t>
  </si>
  <si>
    <t>jwmetalserralheria@gmail.com</t>
  </si>
  <si>
    <t>contato@vitralyportoes.com.br</t>
  </si>
  <si>
    <t>PERFIL QUADRADO 50X50#2,00MM</t>
  </si>
  <si>
    <t>COTAÇÃO-0001</t>
  </si>
  <si>
    <t>COTAÇÃO-0002</t>
  </si>
  <si>
    <t>COTAÇÃO-0003</t>
  </si>
  <si>
    <t>PERFIL "Z" 50X25MM#2,00MM</t>
  </si>
  <si>
    <t>Aço em perfis ASTM A36</t>
  </si>
  <si>
    <t>M0682-SICRO</t>
  </si>
  <si>
    <t>COTAÇÃO-0004</t>
  </si>
  <si>
    <t>QUADRO DE DISTRIBUIÇÃO METÁLICO DENOMINADO (QDFL-1), TIPO MODULAR, CONFORME NORMA NBR 60439-1/2003 (TIPO TTA)</t>
  </si>
  <si>
    <t>COTAÇÃO-0005</t>
  </si>
  <si>
    <t>QUADRO DE DISTRIBUIÇÃO METÁLICO DENOMINADO (QDFL-2), TIPO MODULAR, CONFORME NORMA NBR 60439-1/2003 (TIPO TTA)</t>
  </si>
  <si>
    <t>COTAÇÃO-0006</t>
  </si>
  <si>
    <t xml:space="preserve">QUADRO DE DISTRIBUIÇÃO METÁLICO DENOMINADO (QPDEN-1), TIPO MODULAR, CONFORME NORMA NBR 60439-1/2003 (TIPO TTA) </t>
  </si>
  <si>
    <t>COTAÇÃO-0007</t>
  </si>
  <si>
    <t xml:space="preserve">QUADRO DE DISTRIBUIÇÃO METÁLICO DENOMINADO (QDEF-1), TIPO MODULAR, CONFORME NORMA NBR 60439-1/2003 (TIPO TTA) </t>
  </si>
  <si>
    <t xml:space="preserve">QUADRO DE DISTRIBUIÇÃO METÁLICO DENOMINADO (QPDEN-2), TIPO MODULAR, CONFORME NORMA NBR 60439-1/2003 (TIPO TTA) </t>
  </si>
  <si>
    <t>COTAÇÃO-0008</t>
  </si>
  <si>
    <t>COTAÇÃO-0010</t>
  </si>
  <si>
    <t xml:space="preserve">QUADRO DE DISTRIBUIÇÃO METÁLICO DENOMINADO (QSDEN-PAINEL 6), TIPO MODULAR, CONFORME NORMA NBR 60439-1/2003 (TIPO TTA) </t>
  </si>
  <si>
    <t>COTAÇÃO-0011</t>
  </si>
  <si>
    <t>COTAÇÃO-0012</t>
  </si>
  <si>
    <t xml:space="preserve">QUADRO DE DISTRIBUIÇÃO METÁLICO DENOMINADO (QPG), TIPO MODULAR, CONFORME NORMA NBR 60439-1/2003 (TIPO TTA) </t>
  </si>
  <si>
    <t>COTAÇÃO-0013</t>
  </si>
  <si>
    <t xml:space="preserve">QUADRO DE DISTRIBUIÇÃO METÁLICO DENOMINADO (QGDEE), TIPO MODULAR, CONFORME NORMA NBR 60439-1/2003 (TIPO TTA) </t>
  </si>
  <si>
    <t>COTAÇÃO-0014</t>
  </si>
  <si>
    <t xml:space="preserve">QUADRO DE DISTRIBUIÇÃO METÁLICO DENOMINADO (QSDEE), TIPO MODULAR, CONFORME NORMA NBR 60439-1/2003 (TIPO TTA) </t>
  </si>
  <si>
    <t>COTAÇÃO-0015</t>
  </si>
  <si>
    <t>QUADRO DE DISTRIBUIÇÃO METÁLICO DENOMINADO (QGD-NB), TIPO MODULAR, CONFORME NORMA NBR 60439-1/2003 (TIPO TTA)</t>
  </si>
  <si>
    <t>X</t>
  </si>
  <si>
    <t>MP PROJETOS</t>
  </si>
  <si>
    <t>3427-3309</t>
  </si>
  <si>
    <t>M&amp;M TECNOLOGIA</t>
  </si>
  <si>
    <t>MARCELO TADEU</t>
  </si>
  <si>
    <t>FERNANDO BALBINO</t>
  </si>
  <si>
    <t>20.042.234/001-09</t>
  </si>
  <si>
    <t>ARS ENGENHARIA</t>
  </si>
  <si>
    <t>PAULO HENRIQUE</t>
  </si>
  <si>
    <t>3037-8952</t>
  </si>
  <si>
    <t xml:space="preserve">QUADRO DE DISTRIBUIÇÃO METÁLICO DENOMINADO (QDAC-PAINEL 5), TIPO MODULAR, CONFORME NORMA NBR 60439-1/2003 (TIPO TTA) </t>
  </si>
  <si>
    <t xml:space="preserve">               </t>
  </si>
  <si>
    <t>ASSENTAMENTO DE TUBO DE AÇO CARBONO PARA REDE DE ÁGUA, DN 1000 MM (40  ) OU DN 1100 MM (44  ), JUNTA SOLDADA, INSTALADO EM LOCAL COM NÍVEL BAIXO DE INTERFERÊNCIAS (NÃO INCLUI FORNECIMENTO). AF_11/2017</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</si>
  <si>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</si>
  <si>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</si>
  <si>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</si>
  <si>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</si>
  <si>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</si>
  <si>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</si>
  <si>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</si>
  <si>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</si>
  <si>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</si>
  <si>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</si>
  <si>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</si>
  <si>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</si>
  <si>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</si>
  <si>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</si>
  <si>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</si>
  <si>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</si>
  <si>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</si>
  <si>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</si>
  <si>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</si>
  <si>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</si>
  <si>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</si>
  <si>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</si>
  <si>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</si>
  <si>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</si>
  <si>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</si>
  <si>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</si>
  <si>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</si>
  <si>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</si>
  <si>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6 M E MENOR OU IGUAL A 10 M FORNECIMENTO E EXECUÇÃO. AF_12/2015</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</si>
  <si>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</si>
  <si>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</si>
  <si>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</si>
  <si>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</si>
  <si>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</si>
  <si>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</si>
  <si>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</si>
  <si>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</si>
  <si>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</si>
  <si>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</si>
  <si>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</si>
  <si>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</si>
  <si>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</si>
  <si>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</si>
  <si>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</si>
  <si>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</si>
  <si>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</si>
  <si>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</si>
  <si>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</si>
  <si>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</si>
  <si>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TRATAMENTO DE JUNTA DE DILATAÇÃO COM MANTA ASFÁLTICA ADERIDA COM MAÇARICO. AF_06/2018</t>
  </si>
  <si>
    <t>PEÇA CIRCULAR PRÉ-MOLDADA, VOLUME DE CONCRETO DE 10 A 30 LITROS, TAXA DE FIBRA DE POLIPROPILENO APROXIMADA DE 6 KG/M³. AF_01/2018_P</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</si>
  <si>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</si>
  <si>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</si>
  <si>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</si>
  <si>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</si>
  <si>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</si>
  <si>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</si>
  <si>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</si>
  <si>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</si>
  <si>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</si>
  <si>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</si>
  <si>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</si>
  <si>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</si>
  <si>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</si>
  <si>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</si>
  <si>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</si>
  <si>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</si>
  <si>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</si>
  <si>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</si>
  <si>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</si>
  <si>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</si>
  <si>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</si>
  <si>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</si>
  <si>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</si>
  <si>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</si>
  <si>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</si>
  <si>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</si>
  <si>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</si>
  <si>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</si>
  <si>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</si>
  <si>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</si>
  <si>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</si>
  <si>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</si>
  <si>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</si>
  <si>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</si>
  <si>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</si>
  <si>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PINTURA ANTICORROSIVA DE DUTO METÁLICO. AF_04/2018</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</si>
  <si>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</si>
  <si>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</si>
  <si>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</si>
  <si>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</si>
  <si>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</si>
  <si>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</si>
  <si>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</si>
  <si>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</si>
  <si>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</si>
  <si>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</si>
  <si>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</si>
  <si>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</si>
  <si>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</si>
  <si>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</si>
  <si>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</si>
  <si>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</si>
  <si>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</si>
  <si>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</si>
  <si>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</si>
  <si>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</si>
  <si>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</si>
  <si>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</si>
  <si>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</si>
  <si>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</si>
  <si>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</si>
  <si>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</si>
  <si>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</si>
  <si>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</si>
  <si>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</si>
  <si>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</si>
  <si>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</si>
  <si>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</si>
  <si>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</si>
  <si>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</si>
  <si>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</si>
  <si>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</si>
  <si>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</si>
  <si>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</si>
  <si>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</si>
  <si>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</si>
  <si>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</si>
  <si>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</si>
  <si>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</si>
  <si>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</si>
  <si>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</si>
  <si>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</si>
  <si>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</si>
  <si>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</si>
  <si>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</si>
  <si>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</si>
  <si>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</si>
  <si>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</si>
  <si>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</si>
  <si>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</si>
  <si>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</si>
  <si>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</si>
  <si>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</si>
  <si>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</si>
  <si>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</si>
  <si>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</si>
  <si>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</si>
  <si>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</si>
  <si>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</si>
  <si>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</si>
  <si>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</si>
  <si>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</si>
  <si>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</si>
  <si>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</si>
  <si>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</si>
  <si>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</si>
  <si>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</si>
  <si>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</si>
  <si>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</si>
  <si>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</si>
  <si>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</si>
  <si>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</si>
  <si>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</si>
  <si>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</si>
  <si>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</si>
  <si>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</si>
  <si>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</si>
  <si>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</si>
  <si>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</si>
  <si>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</si>
  <si>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</si>
  <si>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</si>
  <si>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</si>
  <si>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</si>
  <si>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</si>
  <si>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</si>
  <si>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</si>
  <si>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</si>
  <si>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</si>
  <si>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</si>
  <si>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</si>
  <si>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</si>
  <si>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</si>
  <si>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</si>
  <si>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</si>
  <si>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</si>
  <si>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</si>
  <si>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</si>
  <si>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</si>
  <si>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</si>
  <si>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</si>
  <si>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</si>
  <si>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</si>
  <si>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</si>
  <si>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</si>
  <si>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</si>
  <si>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</si>
  <si>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</si>
  <si>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</si>
  <si>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</si>
  <si>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</si>
  <si>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</si>
  <si>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</si>
  <si>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</si>
  <si>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</si>
  <si>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</si>
  <si>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</si>
  <si>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</si>
  <si>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</si>
  <si>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</si>
  <si>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</si>
  <si>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</si>
  <si>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</si>
  <si>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</si>
  <si>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</si>
  <si>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</si>
  <si>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</si>
  <si>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</si>
  <si>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</si>
  <si>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</si>
  <si>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</si>
  <si>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</si>
  <si>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</si>
  <si>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</si>
  <si>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</si>
  <si>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</si>
  <si>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</si>
  <si>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</si>
  <si>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</si>
  <si>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</si>
  <si>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</si>
  <si>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</si>
  <si>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</si>
  <si>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</si>
  <si>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</si>
  <si>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</si>
  <si>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</si>
  <si>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</si>
  <si>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</si>
  <si>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</si>
  <si>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</si>
  <si>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</si>
  <si>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</si>
  <si>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</si>
  <si>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</si>
  <si>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</si>
  <si>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</si>
  <si>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</si>
  <si>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</si>
  <si>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</si>
  <si>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</si>
  <si>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</si>
  <si>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</si>
  <si>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</si>
  <si>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</si>
  <si>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</si>
  <si>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</si>
  <si>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</si>
  <si>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</si>
  <si>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</si>
  <si>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</si>
  <si>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</si>
  <si>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</si>
  <si>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</si>
  <si>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</si>
  <si>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</si>
  <si>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</si>
  <si>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</si>
  <si>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</si>
  <si>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</si>
  <si>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</si>
  <si>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</si>
  <si>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</si>
  <si>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</si>
  <si>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</si>
  <si>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CONECTOR EM BRONZE/LATÃO, DN 22 MM X 1/2", SEM ANEL DE SOLDA, BOLSA X ROSCA F, INSTALADO EM PRUMADA  FORNECIMENTO E INSTALAÇÃO. AF_01/2016</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</si>
  <si>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</si>
  <si>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</si>
  <si>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</si>
  <si>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</si>
  <si>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</si>
  <si>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COBERTURA PARA PROTEÇÃO DE PEDESTRES SOBRE ESTRUTURA DE ANDAIME, INCLUSIVE MONTAGEM E DESMONTAGEM. AF_11/2017</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</si>
  <si>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</si>
  <si>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</si>
  <si>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</si>
  <si>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</si>
  <si>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</si>
  <si>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</si>
  <si>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</si>
  <si>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</si>
  <si>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</si>
  <si>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</si>
  <si>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EM PLACAS.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</si>
  <si>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</si>
  <si>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</si>
  <si>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</si>
  <si>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</si>
  <si>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</si>
  <si>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</si>
  <si>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</si>
  <si>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</si>
  <si>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</si>
  <si>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</si>
  <si>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</si>
  <si>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</si>
  <si>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!EM PROCESSO DE DESATIVACAO! HASTE DE ATERRAMENTO EM ACO COM 3,00 M DE COMPRIMENTO E DN = 3/4", REVESTIDA COM BAIXA CAMADA DE COBRE, SEM CONECTOR</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</si>
  <si>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</si>
  <si>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</si>
  <si>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!EM PROCESSO DE DESATIVACAO! LUMINARIA FECHADA P/ ILUMINACAO PUBLICA, TIPO ABL 50/F OU EQUIV, P/ LAMPADA A VAPOR DE MERCURIO 400W</t>
  </si>
  <si>
    <t>!EM PROCESSO DESATIVACAO! ELETRODUTO EM ACO GALVANIZADO ELETROLITICO, LEVE, DIAMETRO 1", PAREDE DE 0,90 MM</t>
  </si>
  <si>
    <t>!EM PROCESSO DESATIVACAO! ELETRODUTO EM ACO GALVANIZADO ELETROLITICO, LEVE, DIAMETRO 3/4", PAREDE DE 0,90 MM</t>
  </si>
  <si>
    <t>!EM PROCESSO DESATIVACAO! ELETRODUTO EM ACO GALVANIZADO ELETROLITICO, SEMI-PESADO, DIAMETRO 1 1/2", PAREDE DE 1,20 MM</t>
  </si>
  <si>
    <t>!EM PROCESSO DESATIVACAO! ELETRODUTO EM ACO GALVANIZADO ELETROLITICO, SEMI-PESADO, DIAMETRO 1 1/4", PAREDE DE 1,20 MM</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</si>
  <si>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</si>
  <si>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</si>
  <si>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</si>
  <si>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</si>
  <si>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</si>
  <si>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</si>
  <si>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</si>
  <si>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</si>
  <si>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</si>
  <si>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</si>
  <si>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</si>
  <si>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1/2" E CUNHA DE FIXACAO</t>
  </si>
  <si>
    <t>ABRACADEIRA EM ACO PARA AMARRACAO DE ELETRODUTOS, TIPO D, COM 1/2" E PARAFUSO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</si>
  <si>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</si>
  <si>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</si>
  <si>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</si>
  <si>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</si>
  <si>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</si>
  <si>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</si>
  <si>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</si>
  <si>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</si>
  <si>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</si>
  <si>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</si>
  <si>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3" E CUNHA DE FIXACAO</t>
  </si>
  <si>
    <t>ABRACADEIRA EM ACO PARA AMARRACAO DE ELETRODUTOS, TIPO D, COM 3"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</si>
  <si>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</si>
  <si>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</si>
  <si>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</si>
  <si>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</si>
  <si>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</si>
  <si>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</si>
  <si>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</si>
  <si>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</si>
  <si>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</si>
  <si>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</si>
  <si>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</si>
  <si>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</si>
  <si>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</si>
  <si>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</si>
  <si>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</si>
  <si>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</si>
  <si>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</si>
  <si>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SIMPLES/CONVENCIONAL PARA FORRO PVC, TIPO "U" OU "C", COR BRANCA, COMPRIMENTO 6 M</t>
  </si>
  <si>
    <t>ACESSORIO DE LIGACAO NAO ELETRICO PARA CARGAS EXPLOSIVAS, TUBO DE 6 M</t>
  </si>
  <si>
    <t>ACESSORIO INICIADOR NAO ELETRICO, TUBO DE 6 M, TEMPO DE RETARDO DE *160* MS</t>
  </si>
  <si>
    <t>ACETILENO (RECARGA PARA CILINDRO DE CONJUNTO OXICORTE GRANDE)</t>
  </si>
  <si>
    <t>ACO CA-25, 32,0 MM, VERGALHAO</t>
  </si>
  <si>
    <t>ACO CA-50, 10,0 MM, VERGALHAO</t>
  </si>
  <si>
    <t>ACO CA-50, 6,3 MM, DOBRADO E CORTADO</t>
  </si>
  <si>
    <t>ACO CA-50, 6,3 MM, VERGALHAO</t>
  </si>
  <si>
    <t>ACO CA-50, 8,0 MM, VERGALHAO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</si>
  <si>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</si>
  <si>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</si>
  <si>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</si>
  <si>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</si>
  <si>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</si>
  <si>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</si>
  <si>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</si>
  <si>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</si>
  <si>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</si>
  <si>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</si>
  <si>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</si>
  <si>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1/2", PARA CAIXA D' AGUA</t>
  </si>
  <si>
    <t>ADAPTADOR PVC ROSCAVEL, COM FLANGES E ANEL DE VEDACAO, 1", PARA CAIXA D' AGUA</t>
  </si>
  <si>
    <t>ADAPTADOR PVC ROSCAVEL, COM FLANGES E ANEL DE VEDACAO, 3/4", PARA CAIXA D' AGUA</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</si>
  <si>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</si>
  <si>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</si>
  <si>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</si>
  <si>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</si>
  <si>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</si>
  <si>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</si>
  <si>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</si>
  <si>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</si>
  <si>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</si>
  <si>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</si>
  <si>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</si>
  <si>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</si>
  <si>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</si>
  <si>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</si>
  <si>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</si>
  <si>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</si>
  <si>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SOLDAVEL, COM FLANGES E ANEL DE VEDACAO, 60 MM X 2", PARA CAIXA D' AGUA</t>
  </si>
  <si>
    <t>ADAPTADOR PVC SOLDAVEL, COM FLANGES LIVRES, 110 MM X 4", PARA CAIXA D' AGUA</t>
  </si>
  <si>
    <t>ADAPTADOR PVC SOLDAVEL, COM FLANGES LIVRES, 25 MM X 3/4", PARA CAIXA D' AGUA</t>
  </si>
  <si>
    <t>ADAPTADOR PVC SOLDAVEL, COM FLANGES LIVRES, 32 MM X 1", PARA CAIXA D' AGUA</t>
  </si>
  <si>
    <t>ADAPTADOR PVC SOLDAVEL, COM FLANGES LIVRES, 40 MM X 1  1/4", PARA CAIXA D' AGUA</t>
  </si>
  <si>
    <t>ADAPTADOR PVC SOLDAVEL, COM FLANGES LIVRES, 50 MM X 1  1/2", PARA CAIXA D' AGUA</t>
  </si>
  <si>
    <t>ADAPTADOR PVC SOLDAVEL, COM FLANGES LIVRES, 60 MM X 2", PARA CAIXA D' AGUA</t>
  </si>
  <si>
    <t>ADAPTADOR PVC SOLDAVEL, COM FLANGES LIVRES, 75 MM X 2  1/2", PARA CAIXA D' AGUA</t>
  </si>
  <si>
    <t>ADAPTADOR PVC SOLDAVEL, COM FLANGES LIVRES, 85 MM X 3", PARA CAIXA D' AGUA</t>
  </si>
  <si>
    <t>ADAPTADOR PVC SOLDAVEL, LONGO, COM FLANGE LIVRE,  110 MM X 4", PARA CAIXA D' AGUA</t>
  </si>
  <si>
    <t>ADAPTADOR PVC SOLDAVEL, LONGO, COM FLANGE LIVRE,  25 MM X 3/4", PARA CAIXA D' AGUA</t>
  </si>
  <si>
    <t>ADAPTADOR PVC SOLDAVEL, LONGO, COM FLANGE LIVRE,  32 MM X 1", PARA CAIXA D' AGUA</t>
  </si>
  <si>
    <t>ADAPTADOR PVC SOLDAVEL, LONGO, COM FLANGE LIVRE,  40 MM X 1 1/4", PARA CAIXA D' AGUA</t>
  </si>
  <si>
    <t>ADAPTADOR PVC SOLDAVEL, LONGO, COM FLANGE LIVRE,  50 MM X 1 1/2", PARA CAIXA D' AGUA</t>
  </si>
  <si>
    <t>ADAPTADOR PVC SOLDAVEL, LONGO, COM FLANGE LIVRE,  60 MM X 2", PARA CAIXA D' AGUA</t>
  </si>
  <si>
    <t>ADAPTADOR PVC SOLDAVEL, LONGO, COM FLANGE LIVRE,  75 MM X 2 1/2", PARA CAIXA D' AGUA</t>
  </si>
  <si>
    <t>ADAPTADOR PVC SOLDAVEL, LONGO, COM FLANGE LIVRE,  85 MM X 3",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</si>
  <si>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</si>
  <si>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</si>
  <si>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</si>
  <si>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</si>
  <si>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</si>
  <si>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CPVC, SOLDAVEL, 15 MM, PARA AGUA QUENTE</t>
  </si>
  <si>
    <t>ADAPTADOR, CPVC, SOLDAVEL, 22 MM, PARA AGUA QUENTE</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</si>
  <si>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</si>
  <si>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</si>
  <si>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</si>
  <si>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</si>
  <si>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</si>
  <si>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</si>
  <si>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</si>
  <si>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</si>
  <si>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</si>
  <si>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</si>
  <si>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</si>
  <si>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</si>
  <si>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</si>
  <si>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</si>
  <si>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</si>
  <si>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175 GR</t>
  </si>
  <si>
    <t>ADITIVO ADESIVO LIQUIDO PARA ARGAMASSAS DE REVESTIMENTOS CIMENTICIOS</t>
  </si>
  <si>
    <t>AFASTADOR PARA TELHA DE FIBROCIMENTO CANALETE 90 OU KALHETAO</t>
  </si>
  <si>
    <t>AJUDANTE DE ARMADOR (MENSALISTA)</t>
  </si>
  <si>
    <t>AJUDANTE DE ELETRICISTA</t>
  </si>
  <si>
    <t>AJUDANTE DE ELETRICISTA (MENSALISTA)</t>
  </si>
  <si>
    <t>AJUDANTE DE ESTRUTURAS METALICAS (MENSALISTA)</t>
  </si>
  <si>
    <t>AJUDANTE DE OPERACAO EM GERAL (MENSALISTA)</t>
  </si>
  <si>
    <t>AJUDANTE DE PINTOR</t>
  </si>
  <si>
    <t>AJUDANTE DE PINTOR (MENSALISTA)</t>
  </si>
  <si>
    <t>AJUDANTE DE SERRALHEIRO (MENSALISTA)</t>
  </si>
  <si>
    <t>AJUDANTE ESPECIALIZADO</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</si>
  <si>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</si>
  <si>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</si>
  <si>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</si>
  <si>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</si>
  <si>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</si>
  <si>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</si>
  <si>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</si>
  <si>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</si>
  <si>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</si>
  <si>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</si>
  <si>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</si>
  <si>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</si>
  <si>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</si>
  <si>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ALISADORA DE CONCRETO COM MOTOR A GASOLINA DE 5,5 HP, PESO COM MOTOR DE 78 KG, 4 PAS</t>
  </si>
  <si>
    <t>ALMOXARIFE</t>
  </si>
  <si>
    <t>ALMOXARIFE (MENSALISTA)</t>
  </si>
  <si>
    <t>ALUMINIO ANODIZADO</t>
  </si>
  <si>
    <t>ANEL BORRACHA PARA TUBO ESGOTO PREDIAL, DN 100 MM (NBR 5688)</t>
  </si>
  <si>
    <t>ANEL BORRACHA, DN 150 MM, PARA TUBO SERIE REFORCADA ESGOTO PREDIAL</t>
  </si>
  <si>
    <t>ANEL BORRACHA, DN 50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</si>
  <si>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</si>
  <si>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</si>
  <si>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</si>
  <si>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</si>
  <si>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</si>
  <si>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</si>
  <si>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</si>
  <si>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</si>
  <si>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</si>
  <si>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</si>
  <si>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</si>
  <si>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</si>
  <si>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</si>
  <si>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BORRACHA, PARA TUBO, PVC REDE COLETOR ESGOTO, DN 300 MM (NBR 7362)</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</si>
  <si>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</si>
  <si>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</si>
  <si>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</si>
  <si>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</si>
  <si>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</si>
  <si>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</si>
  <si>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</si>
  <si>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</si>
  <si>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</si>
  <si>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(MENSALISTA)</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</si>
  <si>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</si>
  <si>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</si>
  <si>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</si>
  <si>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</si>
  <si>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</si>
  <si>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</si>
  <si>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AR-CONDICIONADO FRIO SPLITAO INVERTER 30 TR</t>
  </si>
  <si>
    <t>AR-CONDICIONADO FRIO SPLITAO MODULAR 10 TR</t>
  </si>
  <si>
    <t>AR-CONDICIONADO FRIO SPLITAO MODULAR 15 TR</t>
  </si>
  <si>
    <t>AR-CONDICIONADO FRIO SPLITAO MODULAR 20 TR</t>
  </si>
  <si>
    <t>ARADO REVERSIVEL COM 3 DISCOS DE 26" X 6MM REBOCAVEL</t>
  </si>
  <si>
    <t>ARAME DE ACO OVALADO 15 X 17 ( 45,7 KG, 700 KGF), ROLO 1000 M</t>
  </si>
  <si>
    <t>ARAME DE AMARRACAO PARA GABIAO GALVANIZADO, DIAMETRO 2,2 MM</t>
  </si>
  <si>
    <t>ARAME FARPADO GALVANIZADO, 16 BWG (1,65 MM), CLASSE 250</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</si>
  <si>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</si>
  <si>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</si>
  <si>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</si>
  <si>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</si>
  <si>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</si>
  <si>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</si>
  <si>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INDUSTRIALIZADA MULTIUSO, PARA REVESTIMENTO INTERNO E EXTERNO E ASSENTAMENTO DE BLOCOS DIVERSOS</t>
  </si>
  <si>
    <t>ARGAMASSA INDUSTRIALIZADA PARA CHAPISCO COLANTE</t>
  </si>
  <si>
    <t>ARGAMASSA INDUSTRIALIZADA PARA CHAPISCO ROLADO</t>
  </si>
  <si>
    <t>ARGAMASSA PISO SOBRE PISO</t>
  </si>
  <si>
    <t>ARGAMASSA POLIMERICA DE REPARO ESTRUTURAL, BICOMPONENTE</t>
  </si>
  <si>
    <t>ARGAMASSA POLIMERICA IMPERMEABILIZANTE SEMIFLEXIVEL, BICOMPONENTE (MEMBRANA IMPERMEABILIZANTE ACRILICA)</t>
  </si>
  <si>
    <t>ARGAMASSA PRONTA PARA CONTRAPISO</t>
  </si>
  <si>
    <t>ARGAMASSA USINADA AUTOADENSAVEL E AUTONIVELANTE PARA CONTRAPISO, INCLUI BOMBEAMENTO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</si>
  <si>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</si>
  <si>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</si>
  <si>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</si>
  <si>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</si>
  <si>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</si>
  <si>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</si>
  <si>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</si>
  <si>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</si>
  <si>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</si>
  <si>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</si>
  <si>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</si>
  <si>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</si>
  <si>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(MENSALISTA)</t>
  </si>
  <si>
    <t>ARQUITETO JUNIOR</t>
  </si>
  <si>
    <t>ARQUITETO JUNIOR (MENSALISTA)</t>
  </si>
  <si>
    <t>ARQUITETO PAISAGISTA</t>
  </si>
  <si>
    <t>ARQUITETO PAISAGISTA (MENSALISTA)</t>
  </si>
  <si>
    <t>ARQUITETO PLENO</t>
  </si>
  <si>
    <t>ARQUITETO PLENO (MENSALISTA)</t>
  </si>
  <si>
    <t>ARQUITETO SENIOR</t>
  </si>
  <si>
    <t>ARQUITETO SENIOR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</si>
  <si>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</si>
  <si>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</si>
  <si>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</si>
  <si>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</si>
  <si>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1", PARA ELETRODUTO</t>
  </si>
  <si>
    <t>ARRUELA EM ALUMINIO, COM ROSCA, DE 2 1/2", PARA ELETRODUTO</t>
  </si>
  <si>
    <t>ARRUELA EM ALUMINIO, COM ROSCA, DE 2", PARA ELETRODUTO</t>
  </si>
  <si>
    <t>ARRUELA EM ALUMINIO, COM ROSCA, DE 3/4", PARA ELETRODUTO</t>
  </si>
  <si>
    <t>ARRUELA EM ALUMINIO, COM ROSCA, DE 3/8", PARA ELETRODUTO</t>
  </si>
  <si>
    <t>ARRUELA EM ALUMINIO, COM ROSCA, DE 3", PARA ELETRODUTO</t>
  </si>
  <si>
    <t>ARRUELA EM ALUMINIO, COM ROSCA, DE 4", PARA ELETRODUTO</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</si>
  <si>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</si>
  <si>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</si>
  <si>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</si>
  <si>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</si>
  <si>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t>
  </si>
  <si>
    <t>ASSENTADOR DE MANILHAS (MENSALISTA)</t>
  </si>
  <si>
    <t>ASSENTO  VASO SANITARIO INFANTIL EM PLASTICO BRANCO</t>
  </si>
  <si>
    <t>ASSENTO SANITARIO DE PLASTICO, TIPO CONVENCIONAL</t>
  </si>
  <si>
    <t>AUTOMATICO DE BOIA SUPERIOR / INFERIOR, *15* A / 250 V</t>
  </si>
  <si>
    <t>AUXILIAR  DE ALMOXARIFE</t>
  </si>
  <si>
    <t>AUXILIAR DE ALMOXARIFE (MENSALISTA)</t>
  </si>
  <si>
    <t>AUXILIAR DE AZULEJISTA (MENSALISTA)</t>
  </si>
  <si>
    <t>AUXILIAR DE ENCANADOR OU BOMBEIRO HIDRAULICO</t>
  </si>
  <si>
    <t>AUXILIAR DE ENCANADOR OU BOMBEIRO HIDRAULICO (MENSALISTA)</t>
  </si>
  <si>
    <t>AUXILIAR DE ESCRITORIO</t>
  </si>
  <si>
    <t>AUXILIAR DE ESCRITORIO (MENSALISTA)</t>
  </si>
  <si>
    <t>AUXILIAR DE LABORATORISTA DE SOLOS E DE CONCRETO (MENSALISTA)</t>
  </si>
  <si>
    <t>AUXILIAR DE MECANICO</t>
  </si>
  <si>
    <t>AUXILIAR DE MECANICO (MENSALISTA)</t>
  </si>
  <si>
    <t>AUXILIAR DE PEDREIRO (MENSALISTA)</t>
  </si>
  <si>
    <t>AUXILIAR DE SERVICOS GERAIS</t>
  </si>
  <si>
    <t>AUXILIAR DE SERVICOS GERAIS (MENSALISTA)</t>
  </si>
  <si>
    <t>AUXILIAR DE TOPOGRAFO</t>
  </si>
  <si>
    <t>AUXILIAR DE TOPOGRAFO (MENSALISTA)</t>
  </si>
  <si>
    <t>AUXILIAR TECNICO / ASSISTENTE DE ENGENHARIA</t>
  </si>
  <si>
    <t>AUXILIAR TECNICO / ASSISTENTE DE ENGENHARIA (MENSALISTA)</t>
  </si>
  <si>
    <t>AVENTAL DE SEGURANCA DE RASPA DE COURO 1,00 X 0,60 M</t>
  </si>
  <si>
    <t>AZULEJISTA OU LADRILHEIRO (MENSALISTA)</t>
  </si>
  <si>
    <t>BALDE PLASTICO CAPACIDADE *10*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</si>
  <si>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</si>
  <si>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</si>
  <si>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</si>
  <si>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</si>
  <si>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</si>
  <si>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EM MARMORE, POLIDO, BRANCO COMUM, E=  *3*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</si>
  <si>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</si>
  <si>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</si>
  <si>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</si>
  <si>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</si>
  <si>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</si>
  <si>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</si>
  <si>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</si>
  <si>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</si>
  <si>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</si>
  <si>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</si>
  <si>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BANDEJA DE PINTURA PARA ROLO 23 CM</t>
  </si>
  <si>
    <t>BARRA ANTIPANICO DUPLA, PARA PORTA DE VIDRO,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</si>
  <si>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</si>
  <si>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</si>
  <si>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</si>
  <si>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</si>
  <si>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</si>
  <si>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</si>
  <si>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</si>
  <si>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</si>
  <si>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</si>
  <si>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</si>
  <si>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</si>
  <si>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</si>
  <si>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</si>
  <si>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PARA MASTRO DE PARA-RAIOS DIAMETRO NOMINAL 1 1/2"</t>
  </si>
  <si>
    <t>BASE PARA MASTRO DE PARA-RAIOS DIAMETRO NOMINAL 2"</t>
  </si>
  <si>
    <t>BASE PARA RELE COM SUPORTE METALICO</t>
  </si>
  <si>
    <t>BASE UNIPOLAR PARA FUSIVEL NH1, CORRENTE NOMINAL DE 250 A, SEM CAPA</t>
  </si>
  <si>
    <t>BATE-ESTACAS POR GRAVIDADE, POTENCIA160 HP, PESO DO MARTELO ATE 3 TONELADAS</t>
  </si>
  <si>
    <t>BATENTE/PORTAL/ADUELA/MARCO, EM MDF/PVC WOOD/POLIESTIRENO OU MADEIRA LAMINADA, L = *9,0* CM COM GUARNICAO REGULAVEL 2 FACES = *35* MM, PRIMER</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</si>
  <si>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</si>
  <si>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</si>
  <si>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</si>
  <si>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</si>
  <si>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</si>
  <si>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</si>
  <si>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t>
  </si>
  <si>
    <t>BLASTER, DINAMITADOR OU CABO DE FOGO (MENSALISTA)</t>
  </si>
  <si>
    <t>BLOCO DE ESPUMA MULTIUSO *23 X 13 X 8* CM</t>
  </si>
  <si>
    <t>BLOCO DE POLIETILENO ALTA DENSIDADE, *27* X *30* X *100* CM, ACOMPANHADOS PLACAS  TERMINAIS  E LONGARINAS, PARA FUNDO DE FILTRO</t>
  </si>
  <si>
    <t>BLOCO ESTRUTURAL CERAMICO 14 X 19 X 29 CM, 6,0 MPA (NBR 15270)</t>
  </si>
  <si>
    <t>BLOCO ESTRUTURAL CERAMICO 14 X 19 X 34 CM, 6,0 MPA (NBR 15270)</t>
  </si>
  <si>
    <t>BLOCO ESTRUTURAL CERAMICO 14 X 19 X 39 CM, 6,0 MPA (NBR 15270)</t>
  </si>
  <si>
    <t>BLOCO ESTRUTURAL CERAMICO 19 X 19 X 29 CM, 6,0 MPA (NBR 15270)</t>
  </si>
  <si>
    <t>BLOCO ESTRUTURAL CERAMICO 19 X 19 X 39 CM, 6,0 MPA (NBR 15270)</t>
  </si>
  <si>
    <t>BLOQUETE/PISO INTERTRAVADO DE CONCRETO - MODELO RAQUETE, *22 CM X 13,5* CM, E = 6 CM, RESISTENCIA DE 35 MPA (NBR 9781), COR NATURAL</t>
  </si>
  <si>
    <t>BOCAL PVC, PARA CALHA PLUVIAL, DIAMETRO DA SAIDA ENTRE 80 E 100 MM, PARA DRENAGEM PREDIAL</t>
  </si>
  <si>
    <t>BOLSA DE LIGACAO EM PVC FLEXIVEL PARA VASO SANITARIO 1.1/2 " (40 MM)</t>
  </si>
  <si>
    <t>BOLSA DE LONA PARA FERRAMENTAS *50 X 35 X 25* CM</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</si>
  <si>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</si>
  <si>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</si>
  <si>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</si>
  <si>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</si>
  <si>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</si>
  <si>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</si>
  <si>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</si>
  <si>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</si>
  <si>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</si>
  <si>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</si>
  <si>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</si>
  <si>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</si>
  <si>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</si>
  <si>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</si>
  <si>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</si>
  <si>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</si>
  <si>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</si>
  <si>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</si>
  <si>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</si>
  <si>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</si>
  <si>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</si>
  <si>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</si>
  <si>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</si>
  <si>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</si>
  <si>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</si>
  <si>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</si>
  <si>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</si>
  <si>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</si>
  <si>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</si>
  <si>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BOTA DE PVC PRETA, CANO MEDIO, SEM FORRO</t>
  </si>
  <si>
    <t>BOTA DE SEGURANCA COM BIQUEIRA DE ACO E COLARINHO ACOLCHOADO</t>
  </si>
  <si>
    <t>BRACO / CANO PARA CHUVEIRO ELETRICO, EM ALUMINIO, 30 CM X 1/2 "</t>
  </si>
  <si>
    <t>BRACO OU HASTE COM CANOPLA PLASTICA, 1/2 ", PARA CHUVEIRO SIMPLES</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</si>
  <si>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</si>
  <si>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</si>
  <si>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</si>
  <si>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</si>
  <si>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</si>
  <si>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</si>
  <si>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</si>
  <si>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</si>
  <si>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</si>
  <si>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</si>
  <si>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</si>
  <si>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</si>
  <si>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BUCHA DE REDUCAO DE COBRE (REF 600-2) SEM ANEL DE SOLDA, PONTA X BOLSA, 28 X 22 MM</t>
  </si>
  <si>
    <t>BUCHA DE REDUCAO DE COBRE (REF 600-2) SEM ANEL DE SOLDA, PONTA X BOLSA, 35 X 28 MM</t>
  </si>
  <si>
    <t>BUCHA DE REDUCAO DE COBRE (REF 600-2) SEM ANEL DE SOLDA, PONTA X BOLSA, 42 X 35 MM</t>
  </si>
  <si>
    <t>BUCHA DE REDUCAO DE COBRE (REF 600-2) SEM ANEL DE SOLDA, PONTA X BOLSA, 54 X 42 MM</t>
  </si>
  <si>
    <t>BUCHA DE REDUCAO DE COBRE (REF 600-2) SEM ANEL DE SOLDA, PONTA X BOLSA, 66 X 54 MM</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</si>
  <si>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</si>
  <si>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</si>
  <si>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</si>
  <si>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</si>
  <si>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</si>
  <si>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</si>
  <si>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</si>
  <si>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</si>
  <si>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</si>
  <si>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</si>
  <si>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1" X 3/4"</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</si>
  <si>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</si>
  <si>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</si>
  <si>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</si>
  <si>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</si>
  <si>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</si>
  <si>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</si>
  <si>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</si>
  <si>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3/4" X 1/2"</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</si>
  <si>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</si>
  <si>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</si>
  <si>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</si>
  <si>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</si>
  <si>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</si>
  <si>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</si>
  <si>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</si>
  <si>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</si>
  <si>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</si>
  <si>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</si>
  <si>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</si>
  <si>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</si>
  <si>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</si>
  <si>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</si>
  <si>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</si>
  <si>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</si>
  <si>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</si>
  <si>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</si>
  <si>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</si>
  <si>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</si>
  <si>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</si>
  <si>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</si>
  <si>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</si>
  <si>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</si>
  <si>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</si>
  <si>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</si>
  <si>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</si>
  <si>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</si>
  <si>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</si>
  <si>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</si>
  <si>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</si>
  <si>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</si>
  <si>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</si>
  <si>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</si>
  <si>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</si>
  <si>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</si>
  <si>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</si>
  <si>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</si>
  <si>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</si>
  <si>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</si>
  <si>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</si>
  <si>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</si>
  <si>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</si>
  <si>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</si>
  <si>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</si>
  <si>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</si>
  <si>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</si>
  <si>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</si>
  <si>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</si>
  <si>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</si>
  <si>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</si>
  <si>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</si>
  <si>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</si>
  <si>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</si>
  <si>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</si>
  <si>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</si>
  <si>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</si>
  <si>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</si>
  <si>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</si>
  <si>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</si>
  <si>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</si>
  <si>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</si>
  <si>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</si>
  <si>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</si>
  <si>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</si>
  <si>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</si>
  <si>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</si>
  <si>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</si>
  <si>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</si>
  <si>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</si>
  <si>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</si>
  <si>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</si>
  <si>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PPR, DN 25 X 20 MM, PARA AGUA QUENTE PREDIAL</t>
  </si>
  <si>
    <t>BUCHA DE REDUCAO, PPR, DN 32 X 25 MM, PARA AGUA QUENTE E FRIA PREDIAL</t>
  </si>
  <si>
    <t>BUCHA DE REDUCAO, PPR, DN 40 X 25 MM, PARA AGUA QUENTE E FRIA PREDIAL</t>
  </si>
  <si>
    <t>BUCHA EM ALUMINIO, COM ROSCA, DE  1 1/2", PARA ELETRODUTO</t>
  </si>
  <si>
    <t>BUCHA EM ALUMINIO, COM ROSCA, DE 1 1/4", PARA ELETRODUTO</t>
  </si>
  <si>
    <t>BUCHA EM ALUMINIO, COM ROSCA, DE 1/2", PARA ELETRODUTO</t>
  </si>
  <si>
    <t>BUCHA EM ALUMINIO, COM ROSCA, DE 1", PARA ELETRODUTO</t>
  </si>
  <si>
    <t>BUCHA EM ALUMINIO, COM ROSCA, DE 2 1/2", PARA ELETRODUTO</t>
  </si>
  <si>
    <t>BUCHA EM ALUMINIO, COM ROSCA, DE 2", PARA ELETRODUTO</t>
  </si>
  <si>
    <t>BUCHA EM ALUMINIO, COM ROSCA, DE 3/4", PARA ELETRODUTO</t>
  </si>
  <si>
    <t>BUCHA EM ALUMINIO, COM ROSCA, DE 3/8", PARA ELETRODUTO</t>
  </si>
  <si>
    <t>BUCHA EM ALUMINIO, COM ROSCA, DE 3", PARA ELETRODUTO</t>
  </si>
  <si>
    <t>BUCHA EM ALUMINIO, COM ROSCA, DE 4", PARA ELETRODUTO</t>
  </si>
  <si>
    <t>CABECEIRA DIREITA OU ESQUERDA, PVC, PARA CALHA PLUVIAL, DIAMETRO ENTRE 119 E 170 MM, PARA DRENAGEM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</si>
  <si>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</si>
  <si>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</si>
  <si>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</si>
  <si>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</si>
  <si>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</si>
  <si>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</si>
  <si>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</si>
  <si>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</si>
  <si>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</si>
  <si>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</si>
  <si>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</si>
  <si>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</si>
  <si>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</si>
  <si>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</si>
  <si>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</si>
  <si>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</si>
  <si>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</si>
  <si>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</si>
  <si>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</si>
  <si>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NU 10 MM2 MEIO-DURO</t>
  </si>
  <si>
    <t>CABO DE COBRE NU 120 MM2 MEIO-DURO</t>
  </si>
  <si>
    <t>CABO DE COBRE NU 150 MM2 MEIO-DURO</t>
  </si>
  <si>
    <t>CABO DE COBRE NU 16 MM2 MEIO-DURO</t>
  </si>
  <si>
    <t>CABO DE COBRE NU 185 MM2 MEIO-DURO</t>
  </si>
  <si>
    <t>CABO DE COBRE NU 25 MM2 MEIO-DURO</t>
  </si>
  <si>
    <t>CABO DE COBRE NU 300 MM2 MEIO-DURO</t>
  </si>
  <si>
    <t>CABO DE COBRE NU 35 MM2 MEIO-DURO</t>
  </si>
  <si>
    <t>CABO DE COBRE NU 50 MM2 MEIO-DURO</t>
  </si>
  <si>
    <t>CABO DE COBRE NU 500 MM2 MEIO-DURO</t>
  </si>
  <si>
    <t>CABO DE COBRE NU 70 MM2 MEIO-DURO</t>
  </si>
  <si>
    <t>CABO DE COBRE NU 95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</si>
  <si>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</si>
  <si>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</si>
  <si>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</si>
  <si>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</si>
  <si>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</si>
  <si>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</si>
  <si>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</si>
  <si>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</si>
  <si>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</si>
  <si>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</si>
  <si>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</si>
  <si>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</si>
  <si>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</si>
  <si>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</si>
  <si>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</si>
  <si>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</si>
  <si>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</si>
  <si>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</si>
  <si>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</si>
  <si>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</si>
  <si>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</si>
  <si>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</si>
  <si>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</si>
  <si>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</si>
  <si>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</si>
  <si>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</si>
  <si>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</si>
  <si>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</si>
  <si>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</si>
  <si>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</si>
  <si>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</si>
  <si>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</si>
  <si>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</si>
  <si>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</si>
  <si>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</si>
  <si>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</si>
  <si>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</si>
  <si>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</si>
  <si>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</si>
  <si>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</si>
  <si>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</si>
  <si>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</si>
  <si>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</si>
  <si>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</si>
  <si>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</si>
  <si>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</si>
  <si>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</si>
  <si>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</si>
  <si>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</si>
  <si>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</si>
  <si>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</si>
  <si>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</si>
  <si>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</si>
  <si>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</si>
  <si>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</si>
  <si>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</si>
  <si>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</si>
  <si>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</si>
  <si>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</si>
  <si>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</si>
  <si>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</si>
  <si>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</si>
  <si>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</si>
  <si>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</si>
  <si>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 MM2</t>
  </si>
  <si>
    <t>CABO DE COBRE, RIGIDO, CLASSE 2, ISOLACAO EM PVC/A, ANTICHAMA BWF-B, 1 CONDUTOR, 450/750 V, SECAO NOMINAL 10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</si>
  <si>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</si>
  <si>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</si>
  <si>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</si>
  <si>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</si>
  <si>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</si>
  <si>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</si>
  <si>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300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</si>
  <si>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</si>
  <si>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</si>
  <si>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</si>
  <si>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</si>
  <si>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</si>
  <si>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</si>
  <si>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</si>
  <si>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</si>
  <si>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</si>
  <si>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</si>
  <si>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</si>
  <si>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</si>
  <si>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</si>
  <si>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</si>
  <si>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</si>
  <si>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</si>
  <si>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</si>
  <si>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</si>
  <si>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</si>
  <si>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</si>
  <si>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</si>
  <si>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</si>
  <si>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</si>
  <si>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</si>
  <si>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</si>
  <si>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</si>
  <si>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</si>
  <si>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</si>
  <si>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</si>
  <si>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</si>
  <si>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</si>
  <si>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</si>
  <si>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</si>
  <si>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</si>
  <si>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</si>
  <si>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</si>
  <si>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</si>
  <si>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</si>
  <si>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</si>
  <si>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</si>
  <si>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</si>
  <si>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</si>
  <si>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</si>
  <si>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</si>
  <si>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</si>
  <si>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</si>
  <si>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</si>
  <si>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</si>
  <si>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</si>
  <si>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</si>
  <si>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</si>
  <si>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</si>
  <si>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</si>
  <si>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</si>
  <si>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CADEIRA SUSPENSA MANUAL / BALANCIM INDIVIDUAL (NBR 14751)</t>
  </si>
  <si>
    <t>CAIXA D'AGUA DE FIBRA DE VIDRO, PARA 500 LITROS, COM TAMPA</t>
  </si>
  <si>
    <t>CAIXA D'AGUA EM POLIETILENO 1000 LITROS, COM TAMPA</t>
  </si>
  <si>
    <t>CAIXA D'AGUA EM POLIETILENO 1500 LITROS, COM TAMPA</t>
  </si>
  <si>
    <t>CAIXA D'AGUA EM POLIETILENO 2000 LITROS, COM TAMPA</t>
  </si>
  <si>
    <t>CAIXA D'AGUA EM POLIETILENO 500 LITROS, COM TAMPA</t>
  </si>
  <si>
    <t>CAIXA D'AGUA EM POLIETILENO 750 LITROS, COM TAMPA</t>
  </si>
  <si>
    <t>CAIXA D'AGUA FIBRA DE VIDRO PARA 1000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</si>
  <si>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</si>
  <si>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</si>
  <si>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</si>
  <si>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</si>
  <si>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DESCARGA DE PLASTICO EXTERNA, DE *9* L, PUXADOR FIO DE NYLON, NAO INCLUSO CANO, BOLSA, ENGATE</t>
  </si>
  <si>
    <t>CAIXA DE DESCARGA PLASTICA DE EMBUTIR COMPLETA, COM ESPELHO PLASTICO, CAPACIDADE 6 A 10 L, ACESSORIOS INCLUSOS</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</si>
  <si>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</si>
  <si>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</si>
  <si>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</si>
  <si>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</si>
  <si>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</si>
  <si>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</si>
  <si>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</si>
  <si>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</si>
  <si>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</si>
  <si>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</si>
  <si>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</si>
  <si>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</si>
  <si>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</si>
  <si>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</si>
  <si>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EM PVC, DE 4" X 2", PARA ELETRODUTO FLEXIVEL CORRUGADO</t>
  </si>
  <si>
    <t>CAIXA DE PASSAGEM, EM PVC, DE 4" X 4", PARA ELETRODUTO FLEXIVEL CORRUGADO</t>
  </si>
  <si>
    <t>CAIXA DE PROTECAO EXTERNA PARA MEDIDOR HOROSAZONAL, DE BAIXA TENSAO, COM MODULO, EM CHAPA DE ACO (PADRAO DA CONCESSIONARIA LOCAL)</t>
  </si>
  <si>
    <t>CAIXA DE PROTECAO PARA TRANSFORMADOR CORRENTE, EM CHAPA DE ACO 18 USG (PADRAO DA CONCESSIONARIA LOCAL)</t>
  </si>
  <si>
    <t>CAIXA OCTOGONAL DE FUNDO MOVEL, EM PVC, DE 3" X 3", PARA ELETRODUTO FLEXIVEL CORRUGADO</t>
  </si>
  <si>
    <t>CAIXA OCTOGONAL DE FUNDO MOVEL, EM PVC, DE 4" X 4", PARA ELETRODUTO FLEXIVEL CORRUGADO</t>
  </si>
  <si>
    <t>CAL HIDRATADA CH-I PARA ARGAMASSAS</t>
  </si>
  <si>
    <t>CAL HIDRATADA PARA PINTURA</t>
  </si>
  <si>
    <t>CAL VIRGEM COMUM PARA ARGAMASSAS (NBR 6453)</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</si>
  <si>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</si>
  <si>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</si>
  <si>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</si>
  <si>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</si>
  <si>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</si>
  <si>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PLUVIAL DE PVC, DIAMETRO ENTRE 119 E 170 MM, COMPRIMENTO DE 3 M, PARA DRENAGEM PREDIAL</t>
  </si>
  <si>
    <t>CALHA QUADRADA DE CHAPA DE ACO GALVANIZADA NUM 26, CORTE 33 CM</t>
  </si>
  <si>
    <t>CALHA QUADRADA DE CHAPA DE ACO GALVANIZADA NUM 28, CORTE 25 CM</t>
  </si>
  <si>
    <t>CAMADA SEPARADORA DE FILME DE POLIETILENO 20 A 25 MICRA</t>
  </si>
  <si>
    <t>CAMINHAO TOCO, PESO BRUTO TOTAL 13000 KG, CARGA UTIL MAXIMA 7925 KG, DISTANCIA ENTRE EIXOS 4,80 M, POTENCIA 189 CV (INCLUI CABINE E CHASSI, NAO INCLUI CARROCERIA)</t>
  </si>
  <si>
    <t>CAMINHAO TOCO, PESO BRUTO TOTAL 14300 KG, CARGA UTIL MAXIMA 9590 KG, DISTANCIA ENTRE EIXOS 4,76 M, POTENCIA 185 CV (INCLUI CABINE E CHASSI, NAO INCLUI CARROCERIA)</t>
  </si>
  <si>
    <t>CAMINHAO TOCO, PESO BRUTO TOTAL 14300 KG, CARGA UTIL MAXIMA 9710 KG, DISTANCIA ENTRE EIXOS 3,56 M, POTENCIA 185 CV (INCLUI CABINE E CHASSI, NAO INCLUI CARROCERIA)</t>
  </si>
  <si>
    <t>CAMINHAO TOCO, PESO BRUTO TOTAL 16000 KG, CARGA UTIL MAXIMA DE 10685 KG, DISTANCIA ENTRE EIXOS 4,8M, POTENCIA 189 CV (INCLUI CABINE E CHASSI, NAO INCLUI CARROCERIA)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</si>
  <si>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</si>
  <si>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</si>
  <si>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</si>
  <si>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16000 KG, CARGA UTIL MAXIMA 11130 KG, DISTANCIA ENTRE EIXOS 5,36 M, POTENCIA 185 CV (INCLUI CABINE E CHASSI, NAO INCLUI CARROCERIA)</t>
  </si>
  <si>
    <t>CAMINHAO TOCO, PESO BRUTO TOTAL 16000 KG, CARGA UTIL MAXIMA 13071 KG, DISTANCIA ENTRE EIXOS 4,80 M, POTENCIA 230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</si>
  <si>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</si>
  <si>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</si>
  <si>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</si>
  <si>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</si>
  <si>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</si>
  <si>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</si>
  <si>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</si>
  <si>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15935 KG, DISTANCIA ENTRE EIXOS 4,80 M, POTENCIA 230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</si>
  <si>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</si>
  <si>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</si>
  <si>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</si>
  <si>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CAMPAINHA ALTA POTENCIA 110V / 220V, DIAMETRO 150 MM</t>
  </si>
  <si>
    <t>CAMPAINHA CIGARRA 127 V / 220 V (APENAS MODULO)</t>
  </si>
  <si>
    <t>CAMPAINHA CIGARRA 127 V / 220 V, CONJUNTO MONTADO PARA EMBUTIR 4" X 2" (PLACA + SUPORTE + MODULO)</t>
  </si>
  <si>
    <t>CANALETA ESTRUTURAL CERAMICA, 14 X 19 X 19 CM, 6,0 MPA (NBR 15270)</t>
  </si>
  <si>
    <t>CANALETA ESTRUTURAL CERAMICA, 14 X 19 X 29 CM, 6,0 MPA (NBR 15270)</t>
  </si>
  <si>
    <t>CANALETA ESTRUTURAL CERAMICA, 14 X 19 X 39 CM, 6,0 MPA (NBR 15270)</t>
  </si>
  <si>
    <t>CANOPLA ACABAMENTO CROMADO PARA INSTALACAO DE SPRINKLER, SOB FORRO, 15 MM</t>
  </si>
  <si>
    <t>CANTONEIRA "U" ALUMINIO ABAS IGUAIS 1 ", E = 3/32 "</t>
  </si>
  <si>
    <t>CANTONEIRA ACO ABAS IGUAIS (QUALQUER BITOLA), ESPESSURA ENTRE 1/8" E 1/4"</t>
  </si>
  <si>
    <t>CANTONEIRA ALUMINIO ABAS DESIGUAIS 1" X 3/4 ", E = 1/8 "</t>
  </si>
  <si>
    <t>CANTONEIRA ALUMINIO ABAS DESIGUAIS 2 1/2" X 1/2 ", E = 3/16 "</t>
  </si>
  <si>
    <t>CANTONEIRA ALUMINIO ABAS IGUAIS 1 ", E = 1/8 ", 25,40 X 3,17 MM (0,408 KG/M)</t>
  </si>
  <si>
    <t>CANTONEIRA ALUMINIO ABAS IGUAIS 1 ", E = 3 /16 "</t>
  </si>
  <si>
    <t>CANTONEIRA ALUMINIO ABAS IGUAIS 1 1/2 ", E = 3/16 "</t>
  </si>
  <si>
    <t>CANTONEIRA ALUMINIO ABAS IGUAIS 1 1/4 ", E = 3/16 "</t>
  </si>
  <si>
    <t>CANTONEIRA ALUMINIO ABAS IGUAIS 2 ", E = 1/4 "</t>
  </si>
  <si>
    <t>CANTONEIRA ALUMINIO ABAS IGUAIS 2 ", E = 1/8 "</t>
  </si>
  <si>
    <t>CAP OU TAMPAO DE FERRO GALVANIZADO, COM ROSCA BSP, DE 1 1/2"</t>
  </si>
  <si>
    <t>CAP OU TAMPAO DE FERRO GALVANIZADO, COM ROSCA BSP, DE 1 1/4"</t>
  </si>
  <si>
    <t>CAP OU TAMPAO DE FERRO GALVANIZADO, COM ROSCA BSP, DE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</si>
  <si>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</si>
  <si>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</si>
  <si>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</si>
  <si>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</si>
  <si>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</si>
  <si>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</si>
  <si>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</si>
  <si>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</si>
  <si>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</si>
  <si>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</si>
  <si>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</si>
  <si>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</si>
  <si>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</si>
  <si>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</si>
  <si>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</si>
  <si>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</si>
  <si>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</si>
  <si>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</si>
  <si>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SOLDAVEL, DN 100 MM, SERIE NORMAL, PARA ESGOTO PREDIAL</t>
  </si>
  <si>
    <t>CAP PVC, SOLDAVEL, DN 50 MM, SERIE NORMAL, PARA ESGOTO PREDIAL</t>
  </si>
  <si>
    <t>CAP PVC, SOLDAVEL, DN 75 MM, SERIE NORMAL, PARA ESGOTO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</si>
  <si>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</si>
  <si>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</si>
  <si>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</si>
  <si>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</si>
  <si>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</si>
  <si>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</si>
  <si>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</si>
  <si>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</si>
  <si>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</si>
  <si>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</si>
  <si>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</si>
  <si>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</si>
  <si>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</si>
  <si>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</si>
  <si>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</si>
  <si>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</si>
  <si>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</si>
  <si>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</si>
  <si>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</si>
  <si>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</si>
  <si>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</si>
  <si>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</si>
  <si>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</si>
  <si>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</si>
  <si>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t>
  </si>
  <si>
    <t>CARPINTEIRO AUXILIAR (MENSALISTA)</t>
  </si>
  <si>
    <t>CARPINTEIRO DE ESQUADRIAS</t>
  </si>
  <si>
    <t>CARPINTEIRO DE ESQUADRIAS (MENSALISTA)</t>
  </si>
  <si>
    <t>CARPINTEIRO DE FORMAS</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</si>
  <si>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</si>
  <si>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</si>
  <si>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</si>
  <si>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CARRINHO DE MAO DE ACO CAPACIDADE 50 A 60 L,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</si>
  <si>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</si>
  <si>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</si>
  <si>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</si>
  <si>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</si>
  <si>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</si>
  <si>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</si>
  <si>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 (DISTRIBUIDOR)</t>
  </si>
  <si>
    <t>CASCALHO DE CAVA</t>
  </si>
  <si>
    <t>CASCALHO DE RIO</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</si>
  <si>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</si>
  <si>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</si>
  <si>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</si>
  <si>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</si>
  <si>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</si>
  <si>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</si>
  <si>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</si>
  <si>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t>
  </si>
  <si>
    <t>CAVOUQUEIRO OU OPERADOR DE PERFURATRIZ / ROMPEDOR (MENSALISTA)</t>
  </si>
  <si>
    <t>CENTRALIZADOR DE BARRA DE ACO (CHUMBADOR TIPO CARAMBOLA), PARA ACO ATE 20 MM</t>
  </si>
  <si>
    <t>CHAPA ACO INOX AISI 304 NUMERO 4 (E = 6 MM), ACABAMENTO NUMERO 1 (LAMINADO A QUENTE, FOSCO)</t>
  </si>
  <si>
    <t>CHAPA ACO INOX AISI 304 NUMERO 9 (E = 4 MM), ACABAMENTO NUMERO 1 (LAMINADO A QUENTE, FOSCO)</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</si>
  <si>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</si>
  <si>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</si>
  <si>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</si>
  <si>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</si>
  <si>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</si>
  <si>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</si>
  <si>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</si>
  <si>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</si>
  <si>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</si>
  <si>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</si>
  <si>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</si>
  <si>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</si>
  <si>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</si>
  <si>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</si>
  <si>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</si>
  <si>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26, E = 0,50 MM (4,00 KG/M2)</t>
  </si>
  <si>
    <t>CHAPA DE ACO GALVANIZADA BITOLA GSG 30, E = 0,35 MM (2,80 KG/M2)</t>
  </si>
  <si>
    <t>CHAPA DE ACO GROSSA, ASTM A36, E = 1 " (25,40 MM) 199,18 KG/M2</t>
  </si>
  <si>
    <t>CHAPA DE ACO GROSSA, ASTM A36, E = 1/2 " (12,70 MM) 99,59 KG/M2</t>
  </si>
  <si>
    <t>CHAPA DE ACO GROSSA, ASTM A36, E = 1/4 " (6,35 MM) 49,79 KG/M2</t>
  </si>
  <si>
    <t>CHAPA DE ACO GROSSA, ASTM A36, E = 3/4 " (19,05 MM) 149,39 KG/M2</t>
  </si>
  <si>
    <t>CHAPA DE ACO GROSSA, ASTM A36, E = 3/8 " (9,53 MM) 74,69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</si>
  <si>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</si>
  <si>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</si>
  <si>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</si>
  <si>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</si>
  <si>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</si>
  <si>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LAMINADO MELAMINICO, LISO FOSCO, DE *1,25 X 3,08* M, E = 0,8 MM</t>
  </si>
  <si>
    <t>CHAPA DE LAMINADO MELAMINICO, TEXTURIZADO, DE *1,25 X 3,08* M, E = 0,8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</si>
  <si>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</si>
  <si>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</si>
  <si>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</si>
  <si>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</si>
  <si>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</si>
  <si>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</si>
  <si>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</si>
  <si>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</si>
  <si>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</si>
  <si>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</si>
  <si>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</si>
  <si>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</si>
  <si>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</si>
  <si>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</si>
  <si>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</si>
  <si>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</si>
  <si>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</si>
  <si>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</si>
  <si>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</si>
  <si>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PARA EMENDA DE VIGA, EM ACO GROSSO, QUALIDADE ESTRUTURAL, BITOLA 3/16 ", E= 4,75 MM, 4 FUROS, LARGURA 45 MM, COMPRIMENTO 500 MM</t>
  </si>
  <si>
    <t>CHAVE BLINDADA TRIPOLAR PARA MOTORES, DO TIPO FACA, COM PORTA FUSIVEL DO TIPO CARTUCHO, CORRENTE NOMINAL DE 100 A, TENSAO NOMINAL DE 250 V</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</si>
  <si>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</si>
  <si>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</si>
  <si>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DE PARTIDA DIRETA TRIFASICA, COM CAIXA TERMOPLASTICA, COM FUSIVEL DE 25 A, PARA MOTOR COM POTENCIA DE 7,5 CV E TENSAO DE 380 V</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</si>
  <si>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</si>
  <si>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</si>
  <si>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CHAVE DUPLA PARA CONEXOES TIPO STORZ, ENGATE RAPIDO 1 1/2" X 2 1/2", EM LATAO, PARA INSTALACAO PREDIAL COMBATE A INCENDIO</t>
  </si>
  <si>
    <t>CHAVE FUSIVEL PARA REDES DE DISTRIBUICAO, TENSAO DE 15,0 KV, CORRENTE NOMINAL DO PORTA FUSIVEL DE 100 A, CAPACIDADE DE INTERRUPCAO SIMETRICA DE 7,10 KA, CAPACIDADE DE INTERRUPCAO ASSIMETRICA 10,00 KA</t>
  </si>
  <si>
    <t>CHAVE SECCIONADORA-FUSIVEL BLINDADA TRIPOLAR, ABERTURA COM CARGA, PARA FUSIVEL NH00, CORRENTE NOMINAL DE 160 A, TENSAO DE 500 V</t>
  </si>
  <si>
    <t>CHAVE SECCIONADORA-FUSIVEL BLINDADA TRIPOLAR, ABERTURA COM CARGA, PARA FUSIVEL NH01, CORRENTE NOMINAL DE 250 A, TENSAO DE 500 V</t>
  </si>
  <si>
    <t>CHUMBADOR DE ACO TIPO PARABOLT, * 5/8" X 200* MM,  COM PORCA E ARRUELA</t>
  </si>
  <si>
    <t>CHUMBADOR DE ACO, DIAMETRO 1/2", COMPRIMENTO 75 MM</t>
  </si>
  <si>
    <t>CHUMBADOR DE ACO, DIAMETRO 5/8", COMPRIMENTO 6", COM PORCA</t>
  </si>
  <si>
    <t>CHUMBADOR DE ACO, 1" X 600 MM, PARA POSTES DE ACO COM BASE, INCLUSO PORCA E ARRUELA</t>
  </si>
  <si>
    <t>CHUMBADOR, DIAMETRO 1/4" COM PARAFUSO 1/4" X 40 MM</t>
  </si>
  <si>
    <t>CHUVEIRO COMUM EM PLASTICO BRANCO, COM CANO, 3 TEMPERATURAS, 5500 W (110/220 V)</t>
  </si>
  <si>
    <t>CHUVEIRO COMUM EM PLASTICO CROMADO, COM CANO, 4 TEMPERATURAS (110/220 V)</t>
  </si>
  <si>
    <t>CIMENTO ASFALTICO DE PETROLEO A GRANEL (CAP) 50/70 (COLETADO CAIXA NA ANP ACRESCIDO DE ICMS)</t>
  </si>
  <si>
    <t>CIMENTO BRANCO</t>
  </si>
  <si>
    <t>CIMENTO IMPERMEABILIZANTE DE PEGA ULTRARRAPIDA PARA TAMPONAMENTOS</t>
  </si>
  <si>
    <t>CIMENTO PORTLAND COMPOSTO CP II-32</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</si>
  <si>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</si>
  <si>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</si>
  <si>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</si>
  <si>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SUSPENSARIO, CINTURA E PERNAS</t>
  </si>
  <si>
    <t>COBRE ELETROLITICO EM BARRA OU CHAPA</t>
  </si>
  <si>
    <t>COLA A BASE DE RESINA SINTETICA PARA CHAPA DE LAMINADO MELAMINICO</t>
  </si>
  <si>
    <t>COLA BRANCA BASE PVA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</si>
  <si>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</si>
  <si>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</si>
  <si>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</si>
  <si>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</si>
  <si>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</si>
  <si>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</si>
  <si>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</si>
  <si>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</si>
  <si>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</si>
  <si>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</si>
  <si>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</si>
  <si>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</si>
  <si>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</si>
  <si>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A PERCUSSAO (SOQUETE), COM MOTOR GASOLINA DE 4 TEMPOS, PESO ENTRE 55 E 65 KG, FORCA DE IMPACTO DE 1.000 A 1.500 KGF, FREQUENCIA DE 600 A 700 GOLPES POR MINUTO, VELOCIDADE DE TRABALHO ENTRE 10 E 15 M/MIN, POTENCIA ENTRE 2,00 E 3,00 HP</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</si>
  <si>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</si>
  <si>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</si>
  <si>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</si>
  <si>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COMPACTADOR DE SOLOS DE PERCURSAO (SOQUETE) COM MOTOR A GASOLINA 4 TEMPOS DE 4 HP (4 CV)</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</si>
  <si>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</si>
  <si>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</si>
  <si>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</si>
  <si>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</si>
  <si>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*89* PCM, PRESSAO EFETIVA DE TRABALHO *102* PSI, MOTOR DIESEL, POTENCIA *20*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</si>
  <si>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</si>
  <si>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</si>
  <si>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</si>
  <si>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</si>
  <si>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</si>
  <si>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</si>
  <si>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C20,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</si>
  <si>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</si>
  <si>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</si>
  <si>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</si>
  <si>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</si>
  <si>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</si>
  <si>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COM BRITA 0 E 1, SLUMP = 100 +/- 20 MM, EXCLUI SERVICO DE BOMBEAMENTO (NBR 8953)</t>
  </si>
  <si>
    <t>CONCRETO USINADO BOMBEAVEL, CLASSE DE RESISTENCIA C20, COM BRITA 0 E 1, SLUMP = 100 +/- 20 MM, INCLUI SERVICO DE BOMBEAMENTO (NBR 8953)</t>
  </si>
  <si>
    <t>CONCRETO USINADO BOMBEAVEL, CLASSE DE RESISTENCIA C20, COM BRITA 0 E 1, SLUMP = 130 +/- 20 MM, EXCLUI SERVICO DE BOMBEAMENTO (NBR 8953)</t>
  </si>
  <si>
    <t>CONCRETO USINADO BOMBEAVEL, CLASSE DE RESISTENCIA C20, COM BRITA 0 E 1, SLUMP = 190 +/- 20 MM, INCLUI SERVICO DE BOMBEAMENTO (NBR 8953)</t>
  </si>
  <si>
    <t>CONCRETO USINADO BOMBEAVEL, CLASSE DE RESISTENCIA C20, COM BRITA 0, SLUMP = 220 +/- 20 MM, INCLUI SERVICO DE BOMBEAMENTO (NBR 8953)</t>
  </si>
  <si>
    <t>CONCRETO USINADO BOMBEAVEL, CLASSE DE RESISTENCIA C25, COM BRITA 0 E 1, SLUMP = 100 +/- 20 MM, EXCLUI SERVICO DE BOMBEAMENTO (NBR 8953)</t>
  </si>
  <si>
    <t>CONCRETO USINADO BOMBEAVEL, CLASSE DE RESISTENCIA C25, COM BRITA 0 E 1, SLUMP = 100 +/- 20 MM, INCLUI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</si>
  <si>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</si>
  <si>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</si>
  <si>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</si>
  <si>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100 +/- 20 MM, INCLUI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</si>
  <si>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</si>
  <si>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</si>
  <si>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</si>
  <si>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</si>
  <si>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</si>
  <si>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</si>
  <si>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</si>
  <si>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</si>
  <si>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</si>
  <si>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</si>
  <si>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</si>
  <si>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1/2", COM TAMPA CEGA</t>
  </si>
  <si>
    <t>CONDULETE DE ALUMINIO TIPO B, PARA ELETRODUTO ROSCAVEL DE 1", COM TAMPA CEGA</t>
  </si>
  <si>
    <t>CONDULETE DE ALUMINIO TIPO B, PARA ELETRODUTO ROSCAVEL DE 3/4", COM TAMPA CEGA</t>
  </si>
  <si>
    <t>CONDULETE DE ALUMINIO TIPO C, PARA ELETRODUTO ROSCAVEL DE 1/2", COM TAMPA CEGA</t>
  </si>
  <si>
    <t>CONDULETE DE ALUMINIO TIPO C, PARA ELETRODUTO ROSCAVEL DE 1", COM TAMPA CEGA</t>
  </si>
  <si>
    <t>CONDULETE DE ALUMINIO TIPO C, PARA ELETRODUTO ROSCAVEL DE 3/4", COM TAMPA CEGA</t>
  </si>
  <si>
    <t>CONDULETE DE ALUMINIO TIPO C, PARA ELETRODUTO ROSCAVEL DE 4", COM TAMPA CEGA</t>
  </si>
  <si>
    <t>CONDULETE DE ALUMINIO TIPO E, PARA ELETRODUTO ROSCAVEL DE 1  1/4", COM TAMPA CEGA</t>
  </si>
  <si>
    <t>CONDULETE DE ALUMINIO TIPO E, PARA ELETRODUTO ROSCAVEL DE 1 1/2", COM TAMPA CEGA</t>
  </si>
  <si>
    <t>CONDULETE DE ALUMINIO TIPO E, PARA ELETRODUTO ROSCAVEL DE 1/2", COM TAMPA CEGA</t>
  </si>
  <si>
    <t>CONDULETE DE ALUMINIO TIPO E, PARA ELETRODUTO ROSCAVEL DE 1", COM TAMPA CEGA</t>
  </si>
  <si>
    <t>CONDULETE DE ALUMINIO TIPO E, PARA ELETRODUTO ROSCAVEL DE 2", COM TAMPA CEGA</t>
  </si>
  <si>
    <t>CONDULETE DE ALUMINIO TIPO E, PARA ELETRODUTO ROSCAVEL DE 3/4",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</si>
  <si>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</si>
  <si>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</si>
  <si>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</si>
  <si>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</si>
  <si>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1/2", COM TAMPA CEGA</t>
  </si>
  <si>
    <t>CONDULETE DE ALUMINIO TIPO LR, PARA ELETRODUTO ROSCAVEL DE 1", COM TAMPA CEGA</t>
  </si>
  <si>
    <t>CONDULETE DE ALUMINIO TIPO LR, PARA ELETRODUTO ROSCAVEL DE 2", COM TAMPA CEGA</t>
  </si>
  <si>
    <t>CONDULETE DE ALUMINIO TIPO LR, PARA ELETRODUTO ROSCAVEL DE 3/4",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</si>
  <si>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</si>
  <si>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</si>
  <si>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</si>
  <si>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</si>
  <si>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1/2", COM TAMPA CEGA</t>
  </si>
  <si>
    <t>CONDULETE DE ALUMINIO TIPO T, PARA ELETRODUTO ROSCAVEL DE 1", COM TAMPA CEGA</t>
  </si>
  <si>
    <t>CONDULETE DE ALUMINIO TIPO T, PARA ELETRODUTO ROSCAVEL DE 2", COM TAMPA CEGA</t>
  </si>
  <si>
    <t>CONDULETE DE ALUMINIO TIPO T, PARA ELETRODUTO ROSCAVEL DE 3/4",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</si>
  <si>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</si>
  <si>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</si>
  <si>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</si>
  <si>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</si>
  <si>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</si>
  <si>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</si>
  <si>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</si>
  <si>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CONDULETE DE ALUMINIO TIPO X, PARA ELETRODUTO ROSCAVEL DE 2", COM TAMPA CEGA</t>
  </si>
  <si>
    <t>CONDULETE DE ALUMINIO TIPO X, PARA ELETRODUTO ROSCAVEL DE 3/4", COM TAMPA CEGA</t>
  </si>
  <si>
    <t>CONDULETE DE ALUMINIO TIPO X, PARA ELETRODUTO ROSCAVEL DE 3", COM TAMPA CEGA</t>
  </si>
  <si>
    <t>CONDULETE DE ALUMINIO TIPO X, PARA ELETRODUTO ROSCAVEL DE 4", COM TAMPA CEGA</t>
  </si>
  <si>
    <t>CONDULETE EM PVC, TIPO "B", SEM TAMPA, DE 1/2" OU 3/4"</t>
  </si>
  <si>
    <t>CONDULETE EM PVC, TIPO "B", SEM TAMPA, DE 1"</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</si>
  <si>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</si>
  <si>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</si>
  <si>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</si>
  <si>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</si>
  <si>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</si>
  <si>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</si>
  <si>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"LB", SEM TAMPA, DE 1/2" OU 3/4"</t>
  </si>
  <si>
    <t>CONDULETE EM PVC, TIPO "LB", SEM TAMPA, DE 1"</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</si>
  <si>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</si>
  <si>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</si>
  <si>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</si>
  <si>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</si>
  <si>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</si>
  <si>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</si>
  <si>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CONDULETE EM PVC, TIPO "T", SEM TAMPA, DE 3/4"</t>
  </si>
  <si>
    <t>CONDULETE EM PVC, TIPO "TB", SEM TAMPA, DE 1/2" OU 3/4"</t>
  </si>
  <si>
    <t>CONDULETE EM PVC, TIPO "TB", SEM TAMPA, DE 1"</t>
  </si>
  <si>
    <t>CONDULETE EM PVC, TIPO "X", SEM TAMPA, DE 1/2"</t>
  </si>
  <si>
    <t>CONDULETE EM PVC, TIPO "X", SEM TAMPA, DE 1"</t>
  </si>
  <si>
    <t>CONDULETE EM PVC, TIPO "X", SEM TAMPA, DE 3/4"</t>
  </si>
  <si>
    <t>CONDUTOR PLUVIAL, PVC, CIRCULAR, DIAMETRO ENTRE 80 E 100 MM, PARA DRENAGEM PREDIAL</t>
  </si>
  <si>
    <t>CONE DE SINALIZACAO EM PVC FLEXIVEL, H = 70 / 76 CM (NBR 15071)</t>
  </si>
  <si>
    <t>CONE DE SINALIZACAO EM PVC RIGIDO COM FAIXA REFLETIVA, H = 70 / 76 CM</t>
  </si>
  <si>
    <t>CONECTOR / ADAPTADOR FEMEA, COM INSERTO METALICO, PPR, DN 25 MM X 1/2", PARA AGUA QUENTE E FRIA PREDIAL</t>
  </si>
  <si>
    <t>CONECTOR / ADAPTADOR FEMEA, COM INSERTO METALICO, PPR, DN 32 MM X 3/4", PARA AGUA QUENTE E FRIA PREDIAL</t>
  </si>
  <si>
    <t>CONECTOR / ADAPTADOR MACHO, COM INSERTO METALICO, PPR, DN 25 MM X 1/2", PARA AGUA QUENTE E FRIA PREDIAL</t>
  </si>
  <si>
    <t>CONECTOR / ADAPTADOR MACHO, COM INSERTO METALICO, PPR, DN 32 MM X 3/4", PARA AGUA QUENTE E FRIA PREDIAL</t>
  </si>
  <si>
    <t>CONECTOR BRONZE/LATAO (REF 603) SEM ANEL DE SOLDA, BOLSA X ROSCA F, 15 MM X 1/2"</t>
  </si>
  <si>
    <t>CONECTOR BRONZE/LATAO (REF 603) SEM ANEL DE SOLDA, BOLSA X ROSCA F, 22 MM X 1/2"</t>
  </si>
  <si>
    <t>CONECTOR BRONZE/LATAO (REF 603) SEM ANEL DE SOLDA, BOLSA X ROSCA F, 22 MM X 3/4"</t>
  </si>
  <si>
    <t>CONECTOR BRONZE/LATAO (REF 603)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</si>
  <si>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</si>
  <si>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</si>
  <si>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</si>
  <si>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</si>
  <si>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</si>
  <si>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</si>
  <si>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</si>
  <si>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</si>
  <si>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</si>
  <si>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</si>
  <si>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</si>
  <si>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1/2", PARA CABOS DE DIAMETRO DE 12,5 A 15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</si>
  <si>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</si>
  <si>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</si>
  <si>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</si>
  <si>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</si>
  <si>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</si>
  <si>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</si>
  <si>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</si>
  <si>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</si>
  <si>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</si>
  <si>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</si>
  <si>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</si>
  <si>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</si>
  <si>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</si>
  <si>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</si>
  <si>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</si>
  <si>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</si>
  <si>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</si>
  <si>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</si>
  <si>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</si>
  <si>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</si>
  <si>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</si>
  <si>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</si>
  <si>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</si>
  <si>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</si>
  <si>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</si>
  <si>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</si>
  <si>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</si>
  <si>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</si>
  <si>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</si>
  <si>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</si>
  <si>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</si>
  <si>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</si>
  <si>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</si>
  <si>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</si>
  <si>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</si>
  <si>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</si>
  <si>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</si>
  <si>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CONEXAO FIXA, ROSCA FEMEA, EM PLASTICO, DN 16 MM X 1/2", PARA CONEXAO COM CRIMPAGEM EM TUBO PEX</t>
  </si>
  <si>
    <t>CONEXAO FIXA, ROSCA FEMEA, EM PLASTICO, DN 16 MM X 3/4", PARA CONEXAO COM CRIMPAGEM EM TUBO PEX</t>
  </si>
  <si>
    <t>CONEXAO FIXA, ROSCA FEMEA, EM PLASTICO, DN 20 MM X 1/2", PARA CONEXAO COM CRIMPAGEM EM TUBO PEX</t>
  </si>
  <si>
    <t>CONEXAO FIXA, ROSCA FEMEA, EM PLASTICO, DN 20 MM X 3/4", PARA CONEXAO COM CRIMPAGEM EM TUBO PEX</t>
  </si>
  <si>
    <t>CONEXAO FIXA, ROSCA FEMEA, EM PLASTICO, DN 25 MM X 1/2", PARA CONEXAO COM CRIMPAGEM EM TUBO PEX</t>
  </si>
  <si>
    <t>CONEXAO FIXA, ROSCA FEMEA, EM PLASTICO, DN 25 MM X 3/4", PARA CONEXAO COM CRIMPAGEM EM TUBO PEX</t>
  </si>
  <si>
    <t>CONEXAO FIXA, ROSCA FEMEA, EM PLASTICO, DN 32 MM X 3/4", PARA CONEXAO COM CRIMPAGEM EM TUBO PEX</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</si>
  <si>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</si>
  <si>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</si>
  <si>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</si>
  <si>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</si>
  <si>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CONEXAO FIXA, ROSCA FEMEA, METALICA, COM ANEL DESLIZANTE, DN 25 MM X 3/4", PARA TUBO PEX</t>
  </si>
  <si>
    <t>CONEXAO FIXA, ROSCA FEMEA, METALICA, COM ANEL DESLIZANTE, DN 32 MM X 1", PARA TUBO PEX</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</si>
  <si>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</si>
  <si>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</si>
  <si>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</si>
  <si>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</si>
  <si>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</si>
  <si>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</si>
  <si>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</si>
  <si>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</si>
  <si>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</si>
  <si>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16 MM X 3/4"</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</si>
  <si>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</si>
  <si>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</si>
  <si>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</si>
  <si>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</si>
  <si>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</si>
  <si>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CONJUNTO ARRUELAS DE VEDACAO 5/16" PARA TELHA FIBROCIMENTO (UMA ARRUELA METALICA E UMA ARRUELA PVC - CONICAS)</t>
  </si>
  <si>
    <t>CONJUNTO DE FERRAGENS PIVO, PARA PORTA PIVOTANTE DE ATE 100 KG, REGULAVEL COM ESFERA , CROMADO - SUPERIOR E INFERIOR - COMPLETO</t>
  </si>
  <si>
    <t>CONJUNTO DE LIGACAO PARA BACIA SANITARIA AJUSTAVEL, EM PLASTICO BRANCO, COM TUBO, CANOPLA E ESPUDE</t>
  </si>
  <si>
    <t>CONJUNTO DE LIGACAO PARA BACIA SANITARIA EM PLASTICO BRANCO COM TUBO, CANOPLA E ANEL DE EXPANSAO (TUBO 1.1/2 '' X 20 CM)</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</si>
  <si>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</si>
  <si>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</si>
  <si>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</si>
  <si>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</si>
  <si>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</si>
  <si>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</si>
  <si>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</si>
  <si>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</si>
  <si>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</si>
  <si>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</si>
  <si>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</si>
  <si>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</si>
  <si>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</si>
  <si>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</si>
  <si>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</si>
  <si>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</si>
  <si>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</si>
  <si>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</si>
  <si>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</si>
  <si>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</si>
  <si>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</si>
  <si>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</si>
  <si>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</si>
  <si>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COORDENADOR / GERENTE DE OBRA</t>
  </si>
  <si>
    <t>COORDENADOR / GERENTE DE OBRA (MENSALISTA)</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</si>
  <si>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</si>
  <si>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</si>
  <si>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</si>
  <si>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</si>
  <si>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</si>
  <si>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</si>
  <si>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</si>
  <si>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</si>
  <si>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</si>
  <si>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</si>
  <si>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DE PISO DE CONCRETO E ASFALTO, PARA DISCO PADRAO DE DIAMETRO 350 MM (14") OU 450 MM (18") , MOTOR A GASOLINA, POTENCIA 13 HP, SEM DISCO</t>
  </si>
  <si>
    <t>CORTADEIRA HIDRAULICA DE VERGALHAO, PARA ACO DE DIAMETRO ATE 50 MM, MOTOR ELETRICO TRIFASICO, POTENCIA DE 5,5 HP A 7,5 HP</t>
  </si>
  <si>
    <t>COTOVELO BRONZE/LATAO (REF 707-3) SEM ANEL DE SOLDA, BOLSA X ROSCA F, 15MM X 1/2"</t>
  </si>
  <si>
    <t>COTOVELO BRONZE/LATAO (REF 707-3) SEM ANEL DE SOLDA, BOLSA X ROSCA F, 22MM X 1/2"</t>
  </si>
  <si>
    <t>COTOVELO BRONZE/LATAO (REF 707-3) SEM ANEL DE SOLDA, BOLSA X ROSCA F, 22MM X 3/4"</t>
  </si>
  <si>
    <t>COTOVELO DE COBRE 90 GRAUS (REF 607) SEM ANEL DE SOLDA, BOLSA X BOLSA, 104 MM</t>
  </si>
  <si>
    <t>COTOVELO DE COBRE 90 GRAUS (REF 607) SEM ANEL DE SOLDA, BOLSA X BOLSA, 15 MM</t>
  </si>
  <si>
    <t>COTOVELO DE COBRE 90 GRAUS (REF 607) SEM ANEL DE SOLDA, BOLSA X BOLSA, 22 MM</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</si>
  <si>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</si>
  <si>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</si>
  <si>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</si>
  <si>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</si>
  <si>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</si>
  <si>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COTOVELO DE COBRE 90 GRAUS (REF 607)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</si>
  <si>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</si>
  <si>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</si>
  <si>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</si>
  <si>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</si>
  <si>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</si>
  <si>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</si>
  <si>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</si>
  <si>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</si>
  <si>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1 1/2"</t>
  </si>
  <si>
    <t>COTOVELO 45 GRAUS DE FERRO GALVANIZADO, COM ROSCA BSP, DE 1 1/4"</t>
  </si>
  <si>
    <t>COTOVELO 45 GRAUS DE FERRO GALVANIZADO, COM ROSCA BSP, DE 1/2"</t>
  </si>
  <si>
    <t>COTOVELO 45 GRAUS DE FERRO GALVANIZADO, COM ROSCA BSP, DE 1"</t>
  </si>
  <si>
    <t>COTOVELO 45 GRAUS DE FERRO GALVANIZADO, COM ROSCA BSP, DE 2 1/2"</t>
  </si>
  <si>
    <t>COTOVELO 45 GRAUS DE FERRO GALVANIZADO, COM ROSCA BSP, DE 2"</t>
  </si>
  <si>
    <t>COTOVELO 45 GRAUS DE FERRO GALVANIZADO, COM ROSCA BSP, DE 3/4"</t>
  </si>
  <si>
    <t>COTOVELO 45 GRAUS DE FERRO GALVANIZADO, COM ROSCA BSP, DE 3"</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</si>
  <si>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</si>
  <si>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</si>
  <si>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</si>
  <si>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</si>
  <si>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</si>
  <si>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</si>
  <si>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</si>
  <si>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</si>
  <si>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</si>
  <si>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</si>
  <si>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</si>
  <si>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</si>
  <si>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</si>
  <si>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</si>
  <si>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DE FERRO GALVANIZADO, COM ROSCA BSP, DE 1 1/2"</t>
  </si>
  <si>
    <t>COTOVELO 90 GRAUS DE FERRO GALVANIZADO, COM ROSCA BSP, DE 1 1/4"</t>
  </si>
  <si>
    <t>COTOVELO 90 GRAUS DE FERRO GALVANIZADO, COM ROSCA BSP, DE 1/2"</t>
  </si>
  <si>
    <t>COTOVELO 90 GRAUS DE FERRO GALVANIZADO, COM ROSCA BSP, DE 1"</t>
  </si>
  <si>
    <t>COTOVELO 90 GRAUS DE FERRO GALVANIZADO, COM ROSCA BSP, DE 2 1/2"</t>
  </si>
  <si>
    <t>COTOVELO 90 GRAUS DE FERRO GALVANIZADO, COM ROSCA BSP, DE 2"</t>
  </si>
  <si>
    <t>COTOVELO 90 GRAUS DE FERRO GALVANIZADO, COM ROSCA BSP, DE 3/4"</t>
  </si>
  <si>
    <t>COTOVELO 90 GRAUS DE FERRO GALVANIZADO, COM ROSCA BSP, DE 3"</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</si>
  <si>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</si>
  <si>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</si>
  <si>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</si>
  <si>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</si>
  <si>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</si>
  <si>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</si>
  <si>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</si>
  <si>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</si>
  <si>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</si>
  <si>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</si>
  <si>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</si>
  <si>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</si>
  <si>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</si>
  <si>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CRUZETA DE CONCRETO LEVE, COMP. 2000 MM SECAO, 90 X 90 MM</t>
  </si>
  <si>
    <t>CRUZETA DE FERRO GALVANIZADO, COM ROSCA BSP, DE 1 1/2"</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</si>
  <si>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</si>
  <si>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</si>
  <si>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</si>
  <si>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</si>
  <si>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</si>
  <si>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3/4"</t>
  </si>
  <si>
    <t>CRUZETA DE FERRO GALVANIZADO, COM ROSCA BSP, DE 3"</t>
  </si>
  <si>
    <t>CUBA ACO INOX (AISI 304) DE EMBUTIR COM VALVULA DE 3 1/2 ", DE *56 X 33 X 12* CM</t>
  </si>
  <si>
    <t>CUBA ACO INOX (AISI 304) DE EMBUTIR COM VALVULA 3 1/2 ", DE *40 X 34 X 12* CM</t>
  </si>
  <si>
    <t>CUBA ACO INOX (AISI 304) DE EMBUTIR COM VALVULA 3 1/2 ", DE *46 X 30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</si>
  <si>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</si>
  <si>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</si>
  <si>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</si>
  <si>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</si>
  <si>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SHED PARA TELHA ONDULADA DE FIBROCIMENTO, E = 6 MM, ABA 280 MM, COMPRIMENTO 1100 MM (SEM AMIANTO)</t>
  </si>
  <si>
    <t>CUMEEIRA UNIVERSAL PARA TELHA ONDULADA DE FIBROCIMENTO, E = 6 MM, ABA 210 MM, COMPRIMENTO 1100 MM (SEM AMIANTO)</t>
  </si>
  <si>
    <t>CURVA CPVC, 90 GRAUS, SOLDAVEL, 22 MM, PARA AGUA QUENTE</t>
  </si>
  <si>
    <t>CURVA CPVC, 90 GRAUS, SOLDAVEL, 28 MM, PARA AGUA QUENTE</t>
  </si>
  <si>
    <t>CURVA CPVC, 90 GRAUS, SOLDAVEL,15 MM, PARA AGUA QUENTE</t>
  </si>
  <si>
    <t>CURVA CURTA PVC, PB, JE, 45 GRAUS, DN 100 MM, PARA REDE COLETORA ESGOTO (NBR 10569)</t>
  </si>
  <si>
    <t>CURVA CURTA PVC, PB, JE, 90 GRAUS, DN 100 MM, PARA REDE COLETORA ESGOTO (NBR 10569)</t>
  </si>
  <si>
    <t>CURVA DE PVC 45 GRAUS, SOLDAVEL, 110 MM, PARA AGUA FRIA PREDIAL (NBR 5648)</t>
  </si>
  <si>
    <t>CURVA DE PVC 45 GRAUS, SOLDAVEL, 20 MM, PARA AGUA FRIA PREDIAL (NBR 5648)</t>
  </si>
  <si>
    <t>CURVA DE PVC 45 GRAUS, SOLDAVEL, 25 MM, PARA AGUA FRIA PREDIAL (NBR 5648)</t>
  </si>
  <si>
    <t>CURVA DE PVC 45 GRAUS, SOLDAVEL, 32 MM, PARA AGUA FRIA PREDIAL (NBR 5648)</t>
  </si>
  <si>
    <t>CURVA DE PVC 45 GRAUS, SOLDAVEL, 40 MM, PARA AGUA FRIA PREDIAL (NBR 5648)</t>
  </si>
  <si>
    <t>CURVA DE PVC 45 GRAUS, SOLDAVEL, 50 MM, PARA AGUA FRIA PREDIAL (NBR 5648)</t>
  </si>
  <si>
    <t>CURVA DE PVC 45 GRAUS, SOLDAVEL, 60 MM, PARA AGUA FRIA PREDIAL (NBR 5648)</t>
  </si>
  <si>
    <t>CURVA DE PVC 45 GRAUS, SOLDAVEL, 75 MM, PARA AGUA FRIA PREDIAL (NBR 5648)</t>
  </si>
  <si>
    <t>CURVA DE PVC 45 GRAUS, SOLDAVEL, 85 MM, PARA AGUA FRIA PREDIAL (NBR 5648)</t>
  </si>
  <si>
    <t>CURVA DE PVC 90 GRAUS, SOLDAVEL, 110 MM, PARA AGUA FRIA PREDIAL (NBR 5648)</t>
  </si>
  <si>
    <t>CURVA DE PVC 90 GRAUS, SOLDAVEL, 20 MM, PARA AGUA FRIA PREDIAL (NBR 5648)</t>
  </si>
  <si>
    <t>CURVA DE PVC 90 GRAUS, SOLDAVEL, 25 MM, PARA AGUA FRIA PREDIAL (NBR 5648)</t>
  </si>
  <si>
    <t>CURVA DE PVC 90 GRAUS, SOLDAVEL, 32 MM, PARA AGUA FRIA PREDIAL (NBR 5648)</t>
  </si>
  <si>
    <t>CURVA DE PVC 90 GRAUS, SOLDAVEL, 40 MM, PARA AGUA FRIA PREDIAL (NBR 5648)</t>
  </si>
  <si>
    <t>CURVA DE PVC 90 GRAUS, SOLDAVEL, 50 MM, PARA AGUA FRIA PREDIAL (NBR 5648)</t>
  </si>
  <si>
    <t>CURVA DE PVC 90 GRAUS, SOLDAVEL, 60 MM, PARA AGUA FRIA PREDIAL (NBR 5648)</t>
  </si>
  <si>
    <t>CURVA DE PVC 90 GRAUS, SOLDAVEL, 75 MM, PARA AGUA FRIA PREDIAL (NBR 5648)</t>
  </si>
  <si>
    <t>CURVA DE PVC 90 GRAUS, SOLDAVEL, 85 MM, PARA AGUA FRIA PREDIAL (NBR 5648)</t>
  </si>
  <si>
    <t>CURVA DE TRANSPOSICAO BRONZE/LATAO (REF 736) SEM ANEL DE SOLDA, BOLSA X BOLSA, 15 MM</t>
  </si>
  <si>
    <t>CURVA DE TRANSPOSICAO BRONZE/LATAO (REF 736) SEM ANEL DE SOLDA, BOLSA X BOLSA, 22 MM</t>
  </si>
  <si>
    <t>CURVA DE TRANSPOSICAO BRONZE/LATAO (REF 736) SEM ANEL DE SOLDA, BOLSA X BOLSA, 28 MM</t>
  </si>
  <si>
    <t>CURVA DE TRANSPOSICAO, CPVC, SOLDAVEL, 15 MM</t>
  </si>
  <si>
    <t>CURVA DE TRANSPOSICAO, CPVC, SOLDAVEL, 22 MM</t>
  </si>
  <si>
    <t>CURVA DE TRANSPOSICAO, PVC SOLDAVEL, 20 MM, PARA AGUA FRIA PREDIAL</t>
  </si>
  <si>
    <t>CURVA DE TRANSPOSICAO, PVC, SOLDAVEL, 25 MM, PARA AGUA FRIA PREDIAL</t>
  </si>
  <si>
    <t>CURVA DE TRANSPOSICAO, PVC, SOLDAVEL, 32 MM, PARA AGUA FRIA PREDIAL</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</si>
  <si>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</si>
  <si>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</si>
  <si>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</si>
  <si>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</si>
  <si>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</si>
  <si>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</si>
  <si>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CURTA 90 G, DN 50 MM, PARA ESGOTO PREDIAL</t>
  </si>
  <si>
    <t>CURVA PVC CURTA 90 GRAUS, DN 40 MM, PARA ESGOTO PREDIAL</t>
  </si>
  <si>
    <t>CURVA PVC CURTA 90 GRAUS, DN 75 MM, PARA ESGOTO PREDIAL</t>
  </si>
  <si>
    <t>CURVA PVC CURTA 90 GRAUS, 100 MM, PARA ESGOTO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</si>
  <si>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</si>
  <si>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</si>
  <si>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</si>
  <si>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</si>
  <si>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</si>
  <si>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</si>
  <si>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LONGA 90 GRAUS, 100 MM, PARA ESGOTO PREDIAL</t>
  </si>
  <si>
    <t>CURVA PVC LONGA 90 GRAUS, 40 MM, PARA ESGOTO PREDIAL</t>
  </si>
  <si>
    <t>CURVA PVC LONGA 90 GRAUS, 50 MM, PARA ESGOTO PREDIAL</t>
  </si>
  <si>
    <t>CURVA PVC LONGA 90 GRAUS,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</si>
  <si>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</si>
  <si>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</si>
  <si>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</si>
  <si>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</si>
  <si>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</si>
  <si>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</si>
  <si>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</si>
  <si>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</si>
  <si>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</si>
  <si>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</si>
  <si>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</si>
  <si>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</si>
  <si>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</si>
  <si>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2",  AGUA FRIA PREDIAL</t>
  </si>
  <si>
    <t>CURVA PVC 90 GRAUS, ROSCAVEL, 3/4",  AGUA FRIA PREDIAL</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</si>
  <si>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</si>
  <si>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</si>
  <si>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</si>
  <si>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</si>
  <si>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</si>
  <si>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</si>
  <si>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</si>
  <si>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</si>
  <si>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</si>
  <si>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</si>
  <si>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</si>
  <si>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</si>
  <si>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</si>
  <si>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1/4", PARA ELETRODUTO</t>
  </si>
  <si>
    <t>CURVA 180 GRAUS, DE PVC RIGIDO ROSCAVEL, DE 1/2", PARA ELETRODUTO</t>
  </si>
  <si>
    <t>CURVA 180 GRAUS, DE PVC RIGIDO ROSCAVEL, DE 1", PARA ELETRODUTO</t>
  </si>
  <si>
    <t>CURVA 180 GRAUS, DE PVC RIGIDO ROSCAVEL, DE 2", PARA ELETRODUTO</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</si>
  <si>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</si>
  <si>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</si>
  <si>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</si>
  <si>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</si>
  <si>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</si>
  <si>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</si>
  <si>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</si>
  <si>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</si>
  <si>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</si>
  <si>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</si>
  <si>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</si>
  <si>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</si>
  <si>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</si>
  <si>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</si>
  <si>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</si>
  <si>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</si>
  <si>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</si>
  <si>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</si>
  <si>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</si>
  <si>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</si>
  <si>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</si>
  <si>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</si>
  <si>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</si>
  <si>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</si>
  <si>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</si>
  <si>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EM ACO CARBONO, SOLDAVEL, PRESSAO 3.000 LBS, DN 1 1/2"</t>
  </si>
  <si>
    <t>CURVA 45 GRAUS EM ACO CARBONO, SOLDAVEL, PRESSAO 3.000 LBS, DN 1 1/4"</t>
  </si>
  <si>
    <t>CURVA 45 GRAUS EM ACO CARBONO, SOLDAVEL, PRESSAO 3.000 LBS, DN 1/2"</t>
  </si>
  <si>
    <t>CURVA 45 GRAUS EM ACO CARBONO, SOLDAVEL, PRESSAO 3.000 LBS, DN 1"</t>
  </si>
  <si>
    <t>CURVA 45 GRAUS EM ACO CARBONO, SOLDAVEL, PRESSAO 3.000 LBS, DN 2 1/2"</t>
  </si>
  <si>
    <t>CURVA 45 GRAUS EM ACO CARBONO, SOLDAVEL, PRESSAO 3.000 LBS, DN 2"</t>
  </si>
  <si>
    <t>CURVA 45 GRAUS EM ACO CARBONO, SOLDAVEL, PRESSAO 3.000 LBS, DN 3/4"</t>
  </si>
  <si>
    <t>CURVA 45 GRAUS EM ACO CARBONO, SOLDAVEL, PRESSAO 3.000 LBS, DN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</si>
  <si>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</si>
  <si>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</si>
  <si>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</si>
  <si>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</si>
  <si>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</si>
  <si>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</si>
  <si>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</si>
  <si>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</si>
  <si>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</si>
  <si>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</si>
  <si>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</si>
  <si>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</si>
  <si>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</si>
  <si>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</si>
  <si>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13,98</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</si>
  <si>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</si>
  <si>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</si>
  <si>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</si>
  <si>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</si>
  <si>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</si>
  <si>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</si>
  <si>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</si>
  <si>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</si>
  <si>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</si>
  <si>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</si>
  <si>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</si>
  <si>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</si>
  <si>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</si>
  <si>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</si>
  <si>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</si>
  <si>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</si>
  <si>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</si>
  <si>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</si>
  <si>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</si>
  <si>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</si>
  <si>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</si>
  <si>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</si>
  <si>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</si>
  <si>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</si>
  <si>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</si>
  <si>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</si>
  <si>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CURVA 90 GRAUS EM ACO CARBONO, RAIO CURTO, SOLDAVEL, PRESSAO 3.000 LBS, DN 2"</t>
  </si>
  <si>
    <t>CURVA 90 GRAUS EM ACO CARBONO, RAIO CURTO, SOLDAVEL, PRESSAO 3.000 LBS, DN 3/4"</t>
  </si>
  <si>
    <t>CURVA 90 GRAUS EM ACO CARBONO, RAIO CURTO, SOLDAVEL, PRESSAO 3.000 LBS, DN 3"</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</si>
  <si>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</si>
  <si>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</si>
  <si>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</si>
  <si>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</si>
  <si>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</si>
  <si>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</si>
  <si>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</si>
  <si>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</si>
  <si>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1/2", PARA ELETRODUTO</t>
  </si>
  <si>
    <t>CURVA 90 GRAUS, LONGA, DE PVC RIGIDO ROSCAVEL, DE 1", PARA ELETRODUTO</t>
  </si>
  <si>
    <t>CURVA 90 GRAUS, LONGA, DE PVC RIGIDO ROSCAVEL, DE 2 1/2", PARA ELETRODUTO</t>
  </si>
  <si>
    <t>CURVA 90 GRAUS, LONGA, DE PVC RIGIDO ROSCAVEL, DE 2", PARA ELETRODUTO</t>
  </si>
  <si>
    <t>CURVA 90 GRAUS, LONGA, DE PVC RIGIDO ROSCAVEL, DE 3/4", PARA ELETRODUTO</t>
  </si>
  <si>
    <t>CURVA 90 GRAUS, LONGA, DE PVC RIGIDO ROSCAVEL, DE 3", PARA ELETRODUTO</t>
  </si>
  <si>
    <t>CURVA 90 GRAUS, LONGA, DE PVC RIGIDO ROSCAVEL, DE 4", PARA ELETRODUTO</t>
  </si>
  <si>
    <t>CURVA 90 GRAUS, PARA ELETRODUTO, EM ACO GALVANIZADO ELETROLITICO, DIAMETRO DE 100 MM (4")</t>
  </si>
  <si>
    <t>CURVA 90 GRAUS, PARA ELETRODUTO, EM ACO GALVANIZADO ELETROLITICO, DIAMETRO DE 15 MM (1/2")</t>
  </si>
  <si>
    <t>CURVA 90 GRAUS, PARA ELETRODUTO, EM ACO GALVANIZADO ELETROLITICO, DIAMETRO DE 20 MM (3/4")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</si>
  <si>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</si>
  <si>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</si>
  <si>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</si>
  <si>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</si>
  <si>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</si>
  <si>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</si>
  <si>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DESEMPENADEIRA DE ACO DENTADA 12 X *25* CM, DENTES 8 X 8 MM, CABO FECHADO DE MADEIRA</t>
  </si>
  <si>
    <t>DESEMPENADEIRA DE ACO LISA 12 X *25* CM COM CABO FECHADO DE MADEIRA</t>
  </si>
  <si>
    <t>DESEMPENADEIRA PLASTICA LISA *14 X 27* CM</t>
  </si>
  <si>
    <t>DESENHISTA COPISTA</t>
  </si>
  <si>
    <t>DESENHISTA COPISTA (MENSALISTA)</t>
  </si>
  <si>
    <t>DESENHISTA DETALHISTA</t>
  </si>
  <si>
    <t>DESENHISTA DETALHISTA (MENSALISTA)</t>
  </si>
  <si>
    <t>DESENHISTA PROJETISTA</t>
  </si>
  <si>
    <t>DESENHISTA PROJETISTA (MENSALISTA)</t>
  </si>
  <si>
    <t>DESENHISTA TECNICO AUXILIAR</t>
  </si>
  <si>
    <t>DESENHISTA TECNICO AUXILIAR (MENSALISTA)</t>
  </si>
  <si>
    <t>DESMOLDANTE PARA FORMAS METALICAS A BASE DE OLEO VEGETAL</t>
  </si>
  <si>
    <t>DESMOLDANTE PROTETOR PARA FORMAS DE MADEIRA, DE BASE OLEOSA EMULSIONADA EM AGUA</t>
  </si>
  <si>
    <t>DILUENTE EPOXI</t>
  </si>
  <si>
    <t>DISCO DE CORTE DIAMANTADO SEGMENTADO PARA CONCRETO, DIAMETRO DE 110 MM, FURO DE 20 MM</t>
  </si>
  <si>
    <t>DISCO DE CORTE DIAMANTADO SEGMENTADO PARA CONCRETO, DIAMETRO DE 350 MM, FURO DE 1 " (14 X 1 ")</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</si>
  <si>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</si>
  <si>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</si>
  <si>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</si>
  <si>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</si>
  <si>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125A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</si>
  <si>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</si>
  <si>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</si>
  <si>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</si>
  <si>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</si>
  <si>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</si>
  <si>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</si>
  <si>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</si>
  <si>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</si>
  <si>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</si>
  <si>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DIN / IEC, MONOPOLAR DE 40  ATE 50A</t>
  </si>
  <si>
    <t>DISJUNTOR TIPO DIN/IEC, BIPOLAR DE 6 ATE 32A</t>
  </si>
  <si>
    <t>DISJUNTOR TIPO DIN/IEC, BIPOLAR 40 ATE 50A</t>
  </si>
  <si>
    <t>DISJUNTOR TIPO DIN/IEC, BIPOLAR 63 A</t>
  </si>
  <si>
    <t>DISJUNTOR TIPO DIN/IEC, MONOPOLAR DE 6  ATE  32A</t>
  </si>
  <si>
    <t>DISJUNTOR TIPO DIN/IEC, MONOPOLAR DE 63 A</t>
  </si>
  <si>
    <t>DISJUNTOR TIPO DIN/IEC, TRIPOLAR DE 10 ATE 50A</t>
  </si>
  <si>
    <t>DISJUNTOR TIPO DIN/IEC, TRIPOLAR 63 A</t>
  </si>
  <si>
    <t>DISJUNTOR TIPO NEMA, BIPOLAR 10  ATE  50 A, TENSAO MAXIMA 415 V</t>
  </si>
  <si>
    <t>DISJUNTOR TIPO NEMA, BIPOLAR 60 ATE 100A, TENSAO MAXIMA 415 V</t>
  </si>
  <si>
    <t>DISJUNTOR TIPO NEMA, MONOPOLAR DE 60 ATE 70A, TENSAO MAXIMA DE 240 V</t>
  </si>
  <si>
    <t>DISJUNTOR TIPO NEMA, MONOPOLAR 10 ATE 30A, TENSAO MAXIMA DE 240 V</t>
  </si>
  <si>
    <t>DISJUNTOR TIPO NEMA, MONOPOLAR 35  ATE  50 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</si>
  <si>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</si>
  <si>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</si>
  <si>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</si>
  <si>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</si>
  <si>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</si>
  <si>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</si>
  <si>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</si>
  <si>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</si>
  <si>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</si>
  <si>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</si>
  <si>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</si>
  <si>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</si>
  <si>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</si>
  <si>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</si>
  <si>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</si>
  <si>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</si>
  <si>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</si>
  <si>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</si>
  <si>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</si>
  <si>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</si>
  <si>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</si>
  <si>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</si>
  <si>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</si>
  <si>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</si>
  <si>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</si>
  <si>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</si>
  <si>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</si>
  <si>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</si>
  <si>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</si>
  <si>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</si>
  <si>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</si>
  <si>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</si>
  <si>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</si>
  <si>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</si>
  <si>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</si>
  <si>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</si>
  <si>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</si>
  <si>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</si>
  <si>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</si>
  <si>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t>
  </si>
  <si>
    <t>DISTRIBUIDOR METALICO, COM ROSCA, 2 SAIDAS, DN 3/4" X 1/2", PARA CONEXAO COM ANEL DESLIZANTE EM TUBO PEX</t>
  </si>
  <si>
    <t>DISTRIBUIDOR METALICO, COM ROSCA, 3 SAIDAS, DN 1" X 1/2", PARA CONEXAO COM ANEL DESLIZANTE EM TUBO PEX</t>
  </si>
  <si>
    <t>DISTRIBUIDOR METALICO, COM ROSCA, 3 SAIDAS, DN 3/4" X 1/2", PARA CONEXAO COM ANEL DESLIZANTE EM TUBO PEX</t>
  </si>
  <si>
    <t>DISTRIBUIDOR, PLASTICO, 2 SAIDAS, DN 32 X 16 MM, PARA CONEXAO COM CRIMPAGEM EM TUBO PEX</t>
  </si>
  <si>
    <t>DISTRIBUIDOR, PLASTICO, 2 SAIDAS, DN 32 X 20 MM, PARA CONEXAO COM CRIMPAGEM EM TUBO PEX</t>
  </si>
  <si>
    <t>DISTRIBUIDOR, PLASTICO, 2 SAIDAS, DN 32 X 25 MM, PARA CONEXAO COM CRIMPAGEM EM TUBO PEX</t>
  </si>
  <si>
    <t>DISTRIBUIDOR, PLASTICO, 3 SAIDAS, DN 32 X 16 MM, PARA CONEXAO COM CRIMPAGEM EM TUBO PEX</t>
  </si>
  <si>
    <t>DISTRIBUIDOR, PLASTICO, 3 SAIDAS, DN 32 X 20 MM, PARA CONEXAO COM CRIMPAGEM EM TUBO PEX</t>
  </si>
  <si>
    <t>DISTRIBUIDOR, PLASTICO, 3 SAIDAS, DN 32 X 25 MM, PARA CONEXAO COM CRIMPAGEM EM TUBO PEX</t>
  </si>
  <si>
    <t>DIVISORIA EM MARMORE, COM DUAS FACES POLIDAS, BRANCO COMUM, E=  *3,0* CM</t>
  </si>
  <si>
    <t>DIVISORIA, PLACA  PRE-MOLDADA EM GRANILITE, MARMORITE OU GRANITINA,  E = *3 CM</t>
  </si>
  <si>
    <t>DOBRADEIRA ELETROMECANICA DE VERGALHAO, PARA ACO DE DIAMETRO ATE 1 1/2 "Â, MOTOR ELETRICO TRIFASICO, POTENCIA DE 3 HP ATE 5 HP</t>
  </si>
  <si>
    <t>DOBRADICA EM ACO/FERRO, 3 1/2" X  3", E= 1,9  A 2 MM, COM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</si>
  <si>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</si>
  <si>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</si>
  <si>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 X 2 1/2 ", E= 1,9 A 2 MM, COM ANEL, CROMADO, TAMPA BOLA, COM PARAFUSOS</t>
  </si>
  <si>
    <t>DOBRADICA TIPO VAI-E-VEM EM ACO/FERRO, TAMANHO 3'', GALVANIZADO, COM PARAFUSOS</t>
  </si>
  <si>
    <t>DOMOS INDIVIDUAL EM ACRILICO BRANCO *95 X 95* CM, SEM INSTALACAO</t>
  </si>
  <si>
    <t>DOSADOR DE AREIA, CAPACIDADE DE *26* LITROS</t>
  </si>
  <si>
    <t>DUCHA HIGIENICA PLASTICA COM REGISTRO METALICO 1/2 "</t>
  </si>
  <si>
    <t>DUMPER COM CAPACIDADE DE CARGA DE 1700 KG, PARTIDA ELETRICA, MOTOR DIESEL COM POTENCIA DE 16 CV</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</si>
  <si>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</si>
  <si>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</si>
  <si>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</si>
  <si>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</si>
  <si>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</si>
  <si>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</si>
  <si>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</si>
  <si>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</si>
  <si>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</si>
  <si>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</si>
  <si>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</si>
  <si>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t>
  </si>
  <si>
    <t>ELETRICISTA (MENSALISTA)</t>
  </si>
  <si>
    <t>ELETRICISTA DE MANUTENCAO INDUSTRIAL</t>
  </si>
  <si>
    <t>ELETRICISTA DE MANUTENCAO INDUSTRIAL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</si>
  <si>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</si>
  <si>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</si>
  <si>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</si>
  <si>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</si>
  <si>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</si>
  <si>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</si>
  <si>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</si>
  <si>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</si>
  <si>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</si>
  <si>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</si>
  <si>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</si>
  <si>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</si>
  <si>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</si>
  <si>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</si>
  <si>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</si>
  <si>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</si>
  <si>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</si>
  <si>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</si>
  <si>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</si>
  <si>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</si>
  <si>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</si>
  <si>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</si>
  <si>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</si>
  <si>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</si>
  <si>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</si>
  <si>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</si>
  <si>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</si>
  <si>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</si>
  <si>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</si>
  <si>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</si>
  <si>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</si>
  <si>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</si>
  <si>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</si>
  <si>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</si>
  <si>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</si>
  <si>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</si>
  <si>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</si>
  <si>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</si>
  <si>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</si>
  <si>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</si>
  <si>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</si>
  <si>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</si>
  <si>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</si>
  <si>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</si>
  <si>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</si>
  <si>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</si>
  <si>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2",  PARA CABEAMENTO SUBTERRANEO (NBR 15715)</t>
  </si>
  <si>
    <t>ELETRODUTO/DUTO PEAD FLEXIVEL PAREDE SIMPLES, CORRUGACAO HELICOIDAL, COR PRETA, SEM ROSCA, DE 3",  PARA CABEAMENTO SUBTERRANEO (NBR 15715)</t>
  </si>
  <si>
    <t>ELETROTECNICO</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</si>
  <si>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</si>
  <si>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</si>
  <si>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</si>
  <si>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PREDIAL</t>
  </si>
  <si>
    <t>EMULSAO ASFALTICA ANIONICA</t>
  </si>
  <si>
    <t>EMULSAO ASFALTICA CATIONICA RL-1C PARA USO EM PAVIMENTACAO ASFALTICA (COLETADO CAIXA NA ANP ACRESCIDO DE ICMS)</t>
  </si>
  <si>
    <t>EMULSAO ASFALTICA CATIONICA RR-2C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</si>
  <si>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</si>
  <si>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</si>
  <si>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</si>
  <si>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</si>
  <si>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</si>
  <si>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</si>
  <si>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t>
  </si>
  <si>
    <t>ENCANADOR OU BOMBEIRO HIDRAULICO (MENSALISTA)</t>
  </si>
  <si>
    <t>ENCARREGADO GERAL DE OBRAS</t>
  </si>
  <si>
    <t>ENCARREGADO GERAL DE OBRAS (MENSALISTA)</t>
  </si>
  <si>
    <t>ENERGIA ELETRICA ATE 2000 KWH INDUSTRIAL, SEM DEMANDA</t>
  </si>
  <si>
    <t>ENERGIA ELETRICA COMERCIAL, BAIXA TENSAO, RELATIVA AO CONSUMO DE ATE 100 KWH, INCLUINDO ICMS, PIS/PASEP E COFINS</t>
  </si>
  <si>
    <t>ENGATE / RABICHO FLEXIVEL INOX 1/2 " X 30 CM</t>
  </si>
  <si>
    <t>ENGATE / RABICHO FLEXIVEL INOX 1/2 " X 40 CM</t>
  </si>
  <si>
    <t>ENGATE/RABICHO FLEXIVEL PLASTICO (PVC OU ABS) BRANCO 1/2 " X 30 CM</t>
  </si>
  <si>
    <t>ENGATE/RABICHO FLEXIVEL PLASTICO (PVC OU ABS) BRANCO 1/2 " X 40 CM</t>
  </si>
  <si>
    <t>ENGENHEIRO CIVIL DE OBRA JUNIOR</t>
  </si>
  <si>
    <t>ENGENHEIRO CIVIL DE OBRA JUNIOR (MENSALISTA)</t>
  </si>
  <si>
    <t>ENGENHEIRO CIVIL DE OBRA PLENO</t>
  </si>
  <si>
    <t>ENGENHEIRO CIVIL DE OBRA PLENO (MENSALISTA)</t>
  </si>
  <si>
    <t>ENGENHEIRO CIVIL DE OBRA SENIOR</t>
  </si>
  <si>
    <t>ENGENHEIRO CIVIL DE OBRA SENIOR (MENSALISTA)</t>
  </si>
  <si>
    <t>ENGENHEIRO CIVIL JUNIOR</t>
  </si>
  <si>
    <t>ENGENHEIRO CIVIL JUNIOR (MENSALISTA)</t>
  </si>
  <si>
    <t>ENGENHEIRO CIVIL PLENO</t>
  </si>
  <si>
    <t>ENGENHEIRO CIVIL PLENO (MENSALISTA)</t>
  </si>
  <si>
    <t>ENGENHEIRO CIVIL SENIOR</t>
  </si>
  <si>
    <t>ENGENHEIRO CIVIL SENIOR (MENSALISTA)</t>
  </si>
  <si>
    <t>ENGENHEIRO ELETRICISTA</t>
  </si>
  <si>
    <t>ENGENHEIRO ELETRICISTA (MENSALISTA)</t>
  </si>
  <si>
    <t>ENGENHEIRO SANITARISTA</t>
  </si>
  <si>
    <t>ENGENHEIRO SANITARISTA (MENSALISTA)</t>
  </si>
  <si>
    <t>ENXADA ESTREITA *25 X 23* CM COM CABO</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</si>
  <si>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</si>
  <si>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</si>
  <si>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</si>
  <si>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ESCADA DUPLA DE ABRIR EM ALUMINIO, MODELO PINTOR, 8 DEGRAUS</t>
  </si>
  <si>
    <t>ESCADA EXTENSIVEL EM ALUMINIO COM 6,00 M ESTENDIDA</t>
  </si>
  <si>
    <t>ESCAVADEIRA HIDRAULICA SOBRE ESTEIRA, COM GARRA GIRATORIA DE MANDIBULAS, PESO OPERACIONAL ENTRE 22,00 E 25,50 TON, POTENCIA LIQUIDA ENTRE 150 E 160 HP</t>
  </si>
  <si>
    <t>ESCAVADEIRA HIDRAULICA SOBRE ESTEIRAS CACAMBA 0,40 A 1,20 M3, PESO OPERACIONAL 21,19 T, POTENCIA LIQUIDA 173 HP</t>
  </si>
  <si>
    <t>ESCAVADEIRA HIDRAULICA SOBRE ESTEIRAS COM CACAMBA DE 1,20 M3, PESO OPERACIONAL 21 T, POTENCIA BRUTA 155 HP</t>
  </si>
  <si>
    <t>ESCAVADEIRA HIDRAULICA SOBRE ESTEIRAS, CACAMBA  0,80 M3, PESO OPERACIONAL 17,8 T, POTENCIA LIQUIDA 110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</si>
  <si>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</si>
  <si>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</si>
  <si>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</si>
  <si>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</si>
  <si>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</si>
  <si>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</si>
  <si>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</si>
  <si>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</si>
  <si>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</si>
  <si>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</si>
  <si>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</si>
  <si>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</si>
  <si>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</si>
  <si>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</si>
  <si>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</si>
  <si>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</si>
  <si>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</si>
  <si>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</si>
  <si>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</si>
  <si>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</si>
  <si>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</si>
  <si>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</si>
  <si>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</si>
  <si>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</si>
  <si>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</si>
  <si>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</si>
  <si>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</si>
  <si>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</si>
  <si>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</si>
  <si>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</si>
  <si>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</si>
  <si>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</si>
  <si>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</si>
  <si>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</si>
  <si>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</si>
  <si>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</si>
  <si>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</si>
  <si>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</si>
  <si>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</si>
  <si>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</si>
  <si>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</si>
  <si>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</si>
  <si>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</si>
  <si>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</si>
  <si>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</si>
  <si>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</si>
  <si>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</si>
  <si>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</si>
  <si>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</si>
  <si>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EXTENSAO DE SOLDA 201 ACETILENO, E = *1,5 A 2,5* MM</t>
  </si>
  <si>
    <t>EXTENSAO DE SOLDA 201 GLP, E = *2,5 A 4,0* MM</t>
  </si>
  <si>
    <t>EXTINTOR DE INCENDIO PORTATIL COM CARGA DE AGUA PRESSURIZADA DE 10 L, CLASSE A</t>
  </si>
  <si>
    <t>157,50</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</si>
  <si>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</si>
  <si>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</si>
  <si>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</si>
  <si>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</si>
  <si>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</si>
  <si>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</si>
  <si>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</si>
  <si>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</si>
  <si>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</si>
  <si>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</si>
  <si>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</si>
  <si>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</si>
  <si>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</si>
  <si>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</si>
  <si>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</si>
  <si>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</si>
  <si>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</si>
  <si>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</si>
  <si>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FECHO / FECHADURA COM PUXADOR CONCHA, COM TRANCA TIPO TRAVA, PARA JANELA / PORTA DE CORRER (INCLUI TESTA, FECHADURA, PUXADOR) - COMPLETA</t>
  </si>
  <si>
    <t>FECHO DE SEGURANCA, TIPO BATOM, EM LATAO / ZAMAC, CROMADO, PARA PORTAS E JANELAS -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</si>
  <si>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</si>
  <si>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</si>
  <si>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</si>
  <si>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</si>
  <si>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</si>
  <si>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</si>
  <si>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</si>
  <si>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</si>
  <si>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</si>
  <si>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</si>
  <si>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</si>
  <si>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</si>
  <si>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</si>
  <si>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</si>
  <si>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</si>
  <si>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</si>
  <si>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</si>
  <si>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</si>
  <si>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</si>
  <si>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</si>
  <si>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</si>
  <si>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</si>
  <si>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</si>
  <si>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ALUMINIO PARA PROTECAO DO CONDUTOR LARGURA 10 MM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</si>
  <si>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</si>
  <si>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</si>
  <si>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</si>
  <si>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</si>
  <si>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</si>
  <si>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</si>
  <si>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</si>
  <si>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</si>
  <si>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</si>
  <si>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ROLOS DE 18 MM X 10 M (L X C)</t>
  </si>
  <si>
    <t>FITA VEDA ROSCA EM ROLOS DE 18 MM X 25 M (L X C)</t>
  </si>
  <si>
    <t>FITA VEDA ROSCA EM ROLOS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</si>
  <si>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</si>
  <si>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</si>
  <si>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</si>
  <si>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</si>
  <si>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</si>
  <si>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</si>
  <si>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</si>
  <si>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</si>
  <si>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</si>
  <si>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</si>
  <si>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</si>
  <si>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</si>
  <si>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</si>
  <si>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</si>
  <si>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</si>
  <si>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</si>
  <si>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</si>
  <si>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</si>
  <si>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</si>
  <si>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</si>
  <si>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</si>
  <si>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</si>
  <si>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</si>
  <si>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</si>
  <si>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</si>
  <si>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</si>
  <si>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</si>
  <si>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</si>
  <si>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</si>
  <si>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DE 8 MM A 10 MM (COM COLOCACAO / SEM ESTRUTURA METALICA)</t>
  </si>
  <si>
    <t>FORRO DE PVC LISO, BRANCO, REGUA DE 20 CM, ESPESSURA DE 8 MM A 10 MM, COMPRIMENTO 6 M (SEM COLOCACAO)</t>
  </si>
  <si>
    <t>FORRO DE PVC, FRISADO, BRANCO, REGUA DE 10 CM, ESPESSURA DE 8 MM A 10 MM E COMPRIMENTO 6 M (SEM COLOCACAO)</t>
  </si>
  <si>
    <t>FORRO DE PVC, FRISADO, BRANCO, REGUA DE 20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</si>
  <si>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</si>
  <si>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</si>
  <si>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</si>
  <si>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</si>
  <si>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</si>
  <si>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</si>
  <si>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</si>
  <si>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</si>
  <si>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FURO PARA TORNEIRA OU OUTROS ACESSORIOS  EM BANCADA DE MARMORE/ GRANITO OU OUTRO TIPO DE PEDRA NATURAL</t>
  </si>
  <si>
    <t>FUSIVEL DIAZED 20 A TAMANHO DII, CAPACIDADE DE INTERRUPCAO DE 50 KA EM VCA E 8 KA EM VCC, TENSAO NOMIMNAL DE 500 V</t>
  </si>
  <si>
    <t>FUSIVEL DIAZED 35 A TAMANHO DIII, CAPACIDADE DE INTERRUPCAO DE 50 KA EM VCA E 8 KA EM VCC, TENSAO NOMIMNAL DE 500 V</t>
  </si>
  <si>
    <t>FUSIVEL NH *36* A 80 AMPERES, TAMANHO 00, CAPACIDADE DE INTERRUPCAO DE 120 KA, TENSAO NOMIMNAL DE 500 V</t>
  </si>
  <si>
    <t>FUSIVEL NH 100 A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</si>
  <si>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</si>
  <si>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</si>
  <si>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</si>
  <si>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FUSIVEL NH 200 A 250 AMPERES, TAMANHO 1, CAPACIDADE DE INTERRUPCAO DE 120 KA, TENSAO NOMIMNAL DE 500 V</t>
  </si>
  <si>
    <t>GABIAO  TIPO CAIXA, MALHA HEXAGONAL 8 X 10 CM (ZN/AL), FIO 2,7 MM, DIMENSOES 2,0 X 1,0 X 0,5 M (C X L X A)</t>
  </si>
  <si>
    <t>GABIAO SACO MALHA HEXAGONAL 8 X 10 CM (ZN/AL), FIO 2,7 MM, DIMENSOES 4,0 X 0,65 M</t>
  </si>
  <si>
    <t>GABIAO TIPO CAIXA MALHA HEXAGONAL 8 X 10 CM (ZN/AL), FIO 2,7 MM, DIMENSOES 2,0 X 1,0 X 1,0 M (C X L X A)</t>
  </si>
  <si>
    <t>GABIAO TIPO CAIXA MALHA HEXAGONAL 8 X 10 CM (ZN/AL), FIO 2,7 MM, H = 0,50 M</t>
  </si>
  <si>
    <t>GABIAO TIPO CAIXA, MALHA HEXAGONAL 8 X 10 CM (ZN/AL), FIO DE 2,7 MM, DIMENSOES 2,0 X 1,0 X 1,0 M (C X L X A)</t>
  </si>
  <si>
    <t>GABIAO TIPO CAIXA, MALHA HEXAGONAL 8 X 10 CM (ZN/AL), FIO DE 2,7 MM, DIMENSOES 5,0 X 1,0 X 1,0 M (C X L X A)</t>
  </si>
  <si>
    <t>GANCHO CHATO EM FERRO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</si>
  <si>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</si>
  <si>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</si>
  <si>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</si>
  <si>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</si>
  <si>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</si>
  <si>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</si>
  <si>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</si>
  <si>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</si>
  <si>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</si>
  <si>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</si>
  <si>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</si>
  <si>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</si>
  <si>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(MENSALISTA)</t>
  </si>
  <si>
    <t>GESSO PROJETADO</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</si>
  <si>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</si>
  <si>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</si>
  <si>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</si>
  <si>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</si>
  <si>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</si>
  <si>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 X 9</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</si>
  <si>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</si>
  <si>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</si>
  <si>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</si>
  <si>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</si>
  <si>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</si>
  <si>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</si>
  <si>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</si>
  <si>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</si>
  <si>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</si>
  <si>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 N8 EM FERRO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</si>
  <si>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</si>
  <si>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</si>
  <si>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</si>
  <si>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</si>
  <si>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</si>
  <si>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</si>
  <si>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t>
  </si>
  <si>
    <t>GRELHA FOFO ARTICULADA, CARGA MAXIMA 1,5 T, *300 X 1000* MM, E= *15* MM</t>
  </si>
  <si>
    <t>GRELHA FOFO SIMPLES COM REQUADRO, CARGA MAXIMA  12,5 T, *300 X 1000* MM, E= *15* MM, AREA ESTACIONAMENTO CARRO PASSEIO</t>
  </si>
  <si>
    <t>GRELHA FOFO SIMPLES COM REQUADRO, CARGA MAXIMA 1,5 T, 150 X 1000 MM, E= *15* MM</t>
  </si>
  <si>
    <t>GRELHA FOFO SIMPLES COM REQUADRO, CARGA MAXIMA 1,5 T, 200 X 1000 MM, E= *15* MM</t>
  </si>
  <si>
    <t>GRUA ASCENCIONAL, LANCA DE 30 M, CAPACIDADE DE 1,0 T A 30 M, ALTURA ATE 39 M</t>
  </si>
  <si>
    <t>GRUA ASCENCIONAL, LANCA DE 42 M, CAPACIDADE DE 1,5 T A 30 M, ALTURA ATE 39 M</t>
  </si>
  <si>
    <t>GRUA ASCENCIONAL, LANCA DE 50 M, CAPACIDADE DE 2,33 T A 30 M, ALTURA ATE 48 M</t>
  </si>
  <si>
    <t>GRUPO DE SOLDAGEM C/ GERADOR A DIESEL 60 CV PARA SOLDA ELETRICA, SOBRE 04 RODAS, COM MOTOR 4 CILINDROS</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</si>
  <si>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</si>
  <si>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</si>
  <si>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</si>
  <si>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</si>
  <si>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</si>
  <si>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</si>
  <si>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</si>
  <si>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</si>
  <si>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</si>
  <si>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</si>
  <si>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</si>
  <si>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</si>
  <si>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</si>
  <si>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</si>
  <si>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GUINCHO DE ALAVANCA MANUAL, CAPACIDADE DE 1,6 T, COM 20 M DE CABO DE ACO (AQUISICAO)</t>
  </si>
  <si>
    <t>GUINCHO DE ALAVANCA MANUAL, CAPACIDADE 3,2 T COM 20 M DE CABO DE ACO DIAMETRO 16,3 MM</t>
  </si>
  <si>
    <t>GUINCHO ELETRICO DE COLUNA, CAPACIDADE 400 KG, COM MOTO FREIO, MOTOR TRIFASICO DE 1,25 CV</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</si>
  <si>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</si>
  <si>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</si>
  <si>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</si>
  <si>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3300 KG, MOMENTO MAXIMO DE CARGA 5,8 TM , ALCANCE MAXIMO HORIZONTAL  7,60 M, PARA MONTAGEM SOBRE CHASSI DE CAMINHAO PBT MINIMO 8000 KG (INCLUI MONTAGEM, NAO INCLUI CAMINHAO)</t>
  </si>
  <si>
    <t>GUINDAUTO HIDRAULICO, CAPACIDADE MAXIMA DE CARGA 6200 KG, MOMENTO MAXIMO DE CARGA 11,7 TM , ALCANCE MAXIMO HORIZONTAL  9,70 M, PARA MONTAGEM SOBRE CHASSI DE CAMINHAO PBT MINIMO 13000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</si>
  <si>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</si>
  <si>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</si>
  <si>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</si>
  <si>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DE ATERRAMENTO EM ACO GALVANIZADO TIPO CANTONEIRA COM 2,00 M DE COMPRIMENTO, 25 X 25 MM E CHAPA DE 3/16"</t>
  </si>
  <si>
    <t>HASTE METALICA PARA FIXACAO DE CALHA PLUVIAL,  ZINCADA, DOBRADA 90 GRAUS</t>
  </si>
  <si>
    <t>HASTE RETA PARA GANCHO DE FERRO GALVANIZADO, COM ROSCA 1/4 " X 30 CM PARA FIXACAO DE TELHA METALICA, INCLUI PORCA E ARRUELAS DE VEDACAO</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</si>
  <si>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</si>
  <si>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</si>
  <si>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</si>
  <si>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</si>
  <si>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</si>
  <si>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</si>
  <si>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</si>
  <si>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</si>
  <si>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</si>
  <si>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</si>
  <si>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IGNITOR PARA LAMPADA DE VAPOR DE SODIO / VAPOR METALICO ATE 2000 W, TENSAO DE PULSO ENTRE 600 A 750 V</t>
  </si>
  <si>
    <t>IGNITOR PARA LAMPADA DE VAPOR DE SODIO / VAPOR METALICO ATE 400 W, TENSAO DE PULSO ENTRE 3000 A 4500 V</t>
  </si>
  <si>
    <t>IGNITOR PARA LAMPADA DE VAPOR DE SODIO / VAPOR METALICO ATE 400 W, TENSAO DE PULSO ENTRE 580 A 750 V</t>
  </si>
  <si>
    <t>IMPERMEABILIZADOR (MENSALISTA)</t>
  </si>
  <si>
    <t>IMPERMEABILIZANTE FLEXIVEL BRANCO DE BASE ACRILICA PARA COBERTURAS</t>
  </si>
  <si>
    <t>IMUNIZANTE PARA MADEIRA, INCOLOR</t>
  </si>
  <si>
    <t>INSTALADOR DE TUBULACOES (TUBOS/EQUIPAMENTOS)</t>
  </si>
  <si>
    <t>INSTALADOR DE TUBULACOES (TUBOS/EQUIPAMENTOS) (MENSALISTA)</t>
  </si>
  <si>
    <t>INTERRUPTOR BIPOLAR SIMPLES 10 A, 250 V (APENAS MODULO)</t>
  </si>
  <si>
    <t>INTERRUPTOR BIPOLAR 10A, 250V, CONJUNTO MONTADO PARA EMBUTIR 4" X 2" (PLACA + SUPORTE +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</si>
  <si>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</si>
  <si>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</si>
  <si>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</si>
  <si>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</si>
  <si>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</si>
  <si>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</si>
  <si>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</si>
  <si>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</si>
  <si>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</si>
  <si>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</si>
  <si>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</si>
  <si>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</si>
  <si>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</si>
  <si>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</si>
  <si>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</si>
  <si>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</si>
  <si>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</si>
  <si>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</si>
  <si>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</si>
  <si>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</si>
  <si>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</si>
  <si>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</si>
  <si>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</si>
  <si>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</si>
  <si>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</si>
  <si>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</si>
  <si>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</si>
  <si>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</si>
  <si>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</si>
  <si>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</si>
  <si>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</si>
  <si>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 TAUARI/ VIROLA OU EQUIVALENTE DA REGIAO, CAIXA DO BATENTE/MARCO *10* CM, 2 FOLHAS DE ABRIR TIPO VENEZIANA E 2 FOLHAS GUILHOTINA PARA VIDRO, COM FERRAGENS (SEM VIDRO,SEM GUARNICAO/ALIZAR E SEM ACABAMENTO)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</si>
  <si>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</si>
  <si>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</si>
  <si>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</si>
  <si>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</si>
  <si>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</si>
  <si>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</si>
  <si>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</si>
  <si>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</si>
  <si>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</si>
  <si>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</si>
  <si>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</si>
  <si>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</si>
  <si>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</si>
  <si>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</si>
  <si>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</si>
  <si>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</si>
  <si>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</si>
  <si>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</si>
  <si>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</si>
  <si>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</si>
  <si>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</si>
  <si>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</si>
  <si>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</si>
  <si>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</si>
  <si>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</si>
  <si>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</si>
  <si>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</si>
  <si>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</si>
  <si>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</si>
  <si>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</si>
  <si>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</si>
  <si>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DN 20 MM, PARA AGUA QUENTE PREDIAL</t>
  </si>
  <si>
    <t>JOELHO PPR 45 GRAUS, SOLDAVEL, DN 25 MM, PARA AGUA QUENTE PREDIAL</t>
  </si>
  <si>
    <t>JOELHO PPR, 45 GRAUS, SOLDAVEL, DN 32 MM, PARA AGUA QUENTE PREDIAL</t>
  </si>
  <si>
    <t>JOELHO PPR, 90 GRAUS, SOLDAVEL, DN 110 MM, PARA AGUA QUENTE PREDIAL</t>
  </si>
  <si>
    <t>JOELHO PPR, 90 GRAUS, SOLDAVEL, DN 20 MM, PARA AGUA QUENTE PREDIAL</t>
  </si>
  <si>
    <t>JOELHO PPR, 90 GRAUS, SOLDAVEL, DN 25 MM, PARA AGUA QUENTE PREDIAL</t>
  </si>
  <si>
    <t>JOELHO PPR, 90 GRAUS, SOLDAVEL, DN 32 MM, PARA AGUA QUENTE PREDIAL</t>
  </si>
  <si>
    <t>JOELHO PPR, 90 GRAUS, SOLDAVEL, DN 40 MM, PARA AGUA QUENTE PREDIAL</t>
  </si>
  <si>
    <t>JOELHO PPR, 90 GRAUS, SOLDAVEL, DN 50 MM, PARA AGUA QUENTE PREDIAL</t>
  </si>
  <si>
    <t>JOELHO PPR, 90 GRAUS, SOLDAVEL, DN 63 MM, PARA AGUA QUENTE PREDIAL</t>
  </si>
  <si>
    <t>JOELHO PPR, 90 GRAUS, SOLDAVEL, DN 75 MM, PARA AGUA QUENTE PREDIAL</t>
  </si>
  <si>
    <t>JOELHO PPR, 90 GRAUS, SOLDAVEL, DN 90 MM, PARA AGUA QUENTE PREDIAL</t>
  </si>
  <si>
    <t>JOELHO PVC COM VISITA, 90 GRAUS, DN 100 X 50 MM, SERIE NORMAL, PARA ESGOTO PREDIAL</t>
  </si>
  <si>
    <t>JOELHO PVC LEVE, 45 GRAUS, DN 150 MM, PARA ESGOTO PREDIAL</t>
  </si>
  <si>
    <t>JOELHO PVC LEVE, 90 GRAUS, DN 150 MM, PARA ESGOTO PREDIAL</t>
  </si>
  <si>
    <t>JOELHO PVC,  SOLDAVEL COM ROSCA, 90 GRAUS, 20 MM X 1/2", PARA AGUA FRIA PREDIAL</t>
  </si>
  <si>
    <t>JOELHO PVC,  SOLDAVEL COM ROSCA, 90 GRAUS, 25 MM X 1/2", PARA AGUA FRIA PREDIAL</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</si>
  <si>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</si>
  <si>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</si>
  <si>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</si>
  <si>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</si>
  <si>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</si>
  <si>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</si>
  <si>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</si>
  <si>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</si>
  <si>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</si>
  <si>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BB, 45 GRAUS, DN 40 MM, PARA ESGOTO PREDIAL</t>
  </si>
  <si>
    <t>JOELHO PVC, SOLDAVEL, BB, 90 GRAUS, DN 40 MM, PARA ESGOTO PREDIAL</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</si>
  <si>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</si>
  <si>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</si>
  <si>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</si>
  <si>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</si>
  <si>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</si>
  <si>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</si>
  <si>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</si>
  <si>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</si>
  <si>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</si>
  <si>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</si>
  <si>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</si>
  <si>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</si>
  <si>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</si>
  <si>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</si>
  <si>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SOLDAVEL, 90 GRAUS, 110 MM, PARA AGUA FRIA PREDIAL</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</si>
  <si>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</si>
  <si>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</si>
  <si>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</si>
  <si>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</si>
  <si>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</si>
  <si>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JOELHO PVC, SOLDAVEL, 90 GRAUS, 60 MM, PARA AGUA FRIA PREDIAL</t>
  </si>
  <si>
    <t>JOELHO PVC, SOLDAVEL, 90 GRAUS, 85 MM, PARA AGUA FRIA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</si>
  <si>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</si>
  <si>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</si>
  <si>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</si>
  <si>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</si>
  <si>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</si>
  <si>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</si>
  <si>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</si>
  <si>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</si>
  <si>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</si>
  <si>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</si>
  <si>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20 MM X 3/4"</t>
  </si>
  <si>
    <t>JOELHO ROSCA FEMEA MOVEL, METALICO, PARA CONEXAO COM ANEL DESLIZANTE EM TUBO PEX, DN 25 MM X 3/4"</t>
  </si>
  <si>
    <t>JOELHO 45 GRAUS, PPR, SOLDAVEL, F/ F, DN 40 MM, PARA AQUA QUENTE E FRIA PREDIAL</t>
  </si>
  <si>
    <t>JOELHO 45 GRAUS, PPR, SOLDAVEL, F/ F, DN 50 MM, PARA AQUA QUENTE E FRIA PREDIAL</t>
  </si>
  <si>
    <t>JOELHO 45 GRAUS, PPR, SOLDAVEL, F/ F, DN 63 MM, PARA AQUA QUENTE E FRIA PREDIAL</t>
  </si>
  <si>
    <t>JOELHO 45 GRAUS, PPR, SOLDAVEL, F/ F, DN 75 MM, PARA AQUA QUENTE E FRIA PREDIAL</t>
  </si>
  <si>
    <t>JOELHO 45 GRAUS, PPR, SOLDAVEL, F/ F, DN 90 MM, PARA AQUA QUENTE E FRIA PREDIAL</t>
  </si>
  <si>
    <t>JOELHO 90 GRAUS, METALICO, PARA CONEXAO COM ANEL DESLIZANTE EM TUBO PEX, DN 16 MM</t>
  </si>
  <si>
    <t>JOELHO 90 GRAUS, METALICO, PARA CONEXAO COM ANEL DESLIZANTE EM TUBO PEX, DN 20 MM</t>
  </si>
  <si>
    <t>JOELHO 90 GRAUS, METALICO, PARA CONEXAO COM ANEL DESLIZANTE EM TUBO PEX, DN 25 MM</t>
  </si>
  <si>
    <t>JOELHO 90 GRAUS, METALICO, PARA CONEXAO COM ANEL DESLIZANTE EM TUBO PEX, DN 32 MM</t>
  </si>
  <si>
    <t>JOELHO 90 GRAUS, PLASTICO, PARA CONEXAO COM CRIMPAGEM EM TUBO PEX, DN 16 MM</t>
  </si>
  <si>
    <t>JOELHO 90 GRAUS, PLASTICO, PARA CONEXAO COM CRIMPAGEM EM TUBO PEX, DN 20 MM</t>
  </si>
  <si>
    <t>JOELHO 90 GRAUS, PLASTICO, PARA CONEXAO COM CRIMPAGEM EM TUBO PEX, DN 25 MM</t>
  </si>
  <si>
    <t>JOELHO 90 GRAUS, PLASTICO, PARA CONEXAO COM CRIMPAGEM EM TUBO PEX, DN 32 MM</t>
  </si>
  <si>
    <t>JOELHO 90 GRAUS, ROSCA FEMEA TERMINAL, METALICO, PARA CONEXAO COM ANEL DESLIZANTE EM TUBO PEX, DN 16 MM X 1/2"</t>
  </si>
  <si>
    <t>JOELHO 90 GRAUS, ROSCA FEMEA TERMINAL, METALICO, PARA CONEXAO COM ANEL DESLIZANTE EM TUBO PEX, DN 20 MM X 1/2"</t>
  </si>
  <si>
    <t>JOELHO 90 GRAUS, ROSCA FEMEA TERMINAL, METALICO, PARA CONEXAO COM ANEL DESLIZANTE EM TUBO PEX, DN 20 MM X 3/4"</t>
  </si>
  <si>
    <t>JOELHO 90 GRAUS, ROSCA FEMEA TERMINAL, METALICO, PARA CONEXAO COM ANEL DESLIZANTE EM TUBO PEX, DN 25 MM X 3/4"</t>
  </si>
  <si>
    <t>JOELHO 90 GRAUS, ROSCA FEMEA TERMINAL, PLASTICO, PARA CONEXAO COM CRIMPAGEM EM TUBO PEX, DN 16 MM X 1/2"</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</si>
  <si>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</si>
  <si>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</si>
  <si>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</si>
  <si>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JOELHO 90 GRAUS, ROSCA FEMEA TERMINAL, PLASTICO, PARA CONEXAO COM CRIMPAGEM EM TUBO PEX, DN 25 MM X 1/2"</t>
  </si>
  <si>
    <t>JOELHO 90 GRAUS, ROSCA FEMEA TERMINAL, PLASTICO, PARA CONEXAO COM CRIMPAGEM EM TUBO PEX, DN 25 MM X 1"</t>
  </si>
  <si>
    <t>JOELHO 90 GRAUS, ROSCA FEMEA TERMINAL, PLASTICO, PARA CONEXAO COM CRIMPAGEM EM TUBO PEX, DN 25 MM X 3/4"</t>
  </si>
  <si>
    <t>JOELHO 90 GRAUS, ROSCA FEMEA TERMINAL, PLASTICO, PARA CONEXAO COM CRIMPAGEM EM TUBO PEX, DN 32 MM X 1"</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</si>
  <si>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</si>
  <si>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</si>
  <si>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</si>
  <si>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</si>
  <si>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</si>
  <si>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</si>
  <si>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</si>
  <si>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</si>
  <si>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SOLDAVEL, 45 GRAUS, 110 MM, PARA AGUA FRIA PREDIAL</t>
  </si>
  <si>
    <t>JOELHO, PVC SOLDAVEL, 45 GRAUS, 20 MM, PARA AGUA FRIA PREDIAL</t>
  </si>
  <si>
    <t>JOELHO, PVC SOLDAVEL, 45 GRAUS, 25 MM, PARA AGUA FRIA PREDIAL</t>
  </si>
  <si>
    <t>JOELHO, PVC SOLDAVEL, 45 GRAUS, 32 MM, PARA AGUA FRIA PREDIAL</t>
  </si>
  <si>
    <t>JOELHO, PVC SOLDAVEL, 45 GRAUS, 40 MM, PARA AGUA FRIA PREDIAL</t>
  </si>
  <si>
    <t>JOELHO, PVC SOLDAVEL, 45 GRAUS, 50 MM, PARA AGUA FRIA PREDIAL</t>
  </si>
  <si>
    <t>JOELHO, PVC SOLDAVEL, 45 GRAUS, 60 MM, PARA AGUA FRIA PREDIAL</t>
  </si>
  <si>
    <t>JOELHO, PVC SOLDAVEL, 45 GRAUS, 75 MM, PARA AGUA FRIA PREDIAL</t>
  </si>
  <si>
    <t>JOELHO, PVC SOLDAVEL, 45 GRAUS, 85 MM, PARA AGUA FRIA PREDIAL</t>
  </si>
  <si>
    <t>JOELHO, PVC SOLDAVEL, 90 GRAUS, 75 MM, PARA AGUA FRIA PREDIAL</t>
  </si>
  <si>
    <t>JOELHO, ROSCA FEMEA, COM BASE FIXA, METALICO, PARA CONEXAO COM ANEL DESLIZANTE EM TUBO PEX, DN 16 MM X 1/2"</t>
  </si>
  <si>
    <t>JOELHO, ROSCA FEMEA, COM BASE FIXA, METALICO, PARA CONEXAO COM ANEL DESLIZANTE EM TUBO PEX, DN 20 MM X 1/2"</t>
  </si>
  <si>
    <t>JOELHO, ROSCA FEMEA, COM BASE FIXA, METALICO, PARA CONEXAO COM ANEL DESLIZANTE EM TUBO PEX, DN 25 MM X 3/4"</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</si>
  <si>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</si>
  <si>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</si>
  <si>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</si>
  <si>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</si>
  <si>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</si>
  <si>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</si>
  <si>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</si>
  <si>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</si>
  <si>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</si>
  <si>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</si>
  <si>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</si>
  <si>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</si>
  <si>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</si>
  <si>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</si>
  <si>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</si>
  <si>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</si>
  <si>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LEVE, 150 MM, PARA ESGOTO PREDIAL</t>
  </si>
  <si>
    <t>JUNCAO SIMPLES, PVC, DN 100 X 50 MM, SERIE NORMAL PARA ESGOTO PREDIAL</t>
  </si>
  <si>
    <t>JUNCAO SIMPLES, PVC, DN 100 X 75 MM, SERIE NORMAL PARA ESGOTO PREDIAL</t>
  </si>
  <si>
    <t>JUNCAO SIMPLES, PVC, DN 50 X 50 MM, SERIE NORMAL PARA ESGOTO PREDIAL</t>
  </si>
  <si>
    <t>JUNCAO SIMPLES, PVC, DN 75 X 50 MM, SERIE NORMAL PARA ESGOTO PREDIAL</t>
  </si>
  <si>
    <t>JUNCAO SIMPLES, PVC, DN 75 X 75 MM, SERIE NORMAL PARA ESGOTO PREDIAL</t>
  </si>
  <si>
    <t>JUNCAO SIMPLES, PVC, 45 GRAUS, DN 100 X 100 MM, SERIE NORMAL PARA ESGOTO PREDIAL</t>
  </si>
  <si>
    <t>JUNCAO SIMPLES, PVC, 45 GRAUS, DN 40 X 40 MM, SERIE NORMAL PARA ESGOTO PREDIAL</t>
  </si>
  <si>
    <t>JUNCAO 2 GARRAS PARA FITA PERFURADA</t>
  </si>
  <si>
    <t>JUNCAO, PVC, 45 GRAUS, JE, BBB, DN 100 MM, PARA REDE COLETORA DE ESGOTO (NBR 10569)</t>
  </si>
  <si>
    <t>JUNCAO, PVC, 45 GRAUS, JE, BBB, DN 150 MM, PARA REDE COLETORA DE ESGOTO (NBR 10569)</t>
  </si>
  <si>
    <t>JUNTA DE EXPANSAO BRONZE/LATAO (REF 900), PONTA X PONTA, 35 MM</t>
  </si>
  <si>
    <t>JUNTA DE EXPANSAO BRONZE/LATAO (REF 900), PONTA X PONTA, 42 MM</t>
  </si>
  <si>
    <t>JUNTA DE EXPANSAO BRONZE/LATAO (REF 900), PONTA X PONTA, 54 MM</t>
  </si>
  <si>
    <t>JUNTA DE EXPANSAO BRONZE/LATAO (REF 900), PONTA X PONTA, 66 MM</t>
  </si>
  <si>
    <t>JUNTA DE EXPANSAO DE COBRE (REF 900), PONTA X PONTA, 15 MM</t>
  </si>
  <si>
    <t>JUNTA DE EXPANSAO DE COBRE (REF 900), PONTA X PONTA, 22 MM</t>
  </si>
  <si>
    <t>JUNTA DE EXPANSAO DE COBRE (REF 900),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</si>
  <si>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</si>
  <si>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</si>
  <si>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</si>
  <si>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</si>
  <si>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</si>
  <si>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</si>
  <si>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</si>
  <si>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</si>
  <si>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</si>
  <si>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</si>
  <si>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</si>
  <si>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</si>
  <si>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</si>
  <si>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</si>
  <si>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</si>
  <si>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</si>
  <si>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</si>
  <si>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</si>
  <si>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</si>
  <si>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</si>
  <si>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</si>
  <si>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</si>
  <si>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</si>
  <si>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</si>
  <si>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FORRO, UNIDIRECIONAL, SOBRECARGA 100 KG/M2, VAO ATE 5,00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</si>
  <si>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</si>
  <si>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</si>
  <si>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</si>
  <si>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</si>
  <si>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</si>
  <si>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CONVENCIONAL (LAJOTAS + VIGOTAS) PARA PISO, UNIDIRECIONAL, SOBRECARGA 350 KG/M2 VAO ATE 3,50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</si>
  <si>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</si>
  <si>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</si>
  <si>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</si>
  <si>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</si>
  <si>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LAMPADA DE LUZ MISTA 160 W, BASE E27 (220 V)</t>
  </si>
  <si>
    <t>LAMPADA DE LUZ MISTA 250 W, BASE E27 (220 V)</t>
  </si>
  <si>
    <t>LAMPADA DE LUZ MISTA 500 W, BASE E40 (220 V)</t>
  </si>
  <si>
    <t>LAMPADA FLUORESCENTE COMPACTA BRANCA 135 W, BASE E40 (127/220 V)</t>
  </si>
  <si>
    <t>LAMPADA FLUORESCENTE COMPACTA 2U BRANCA 15 W, BASE E27 (127/220 V)</t>
  </si>
  <si>
    <t>LAMPADA FLUORESCENTE COMPACTA 2U/3U BRANCA 9/10 W, BASE E27 (127/220 V)</t>
  </si>
  <si>
    <t>LAMPADA FLUORESCENTE COMPACTA 3U BRANCA 20 W, BASE E27 (127/220 V)</t>
  </si>
  <si>
    <t>LAMPADA FLUORESCENTE ESPIRAL BRANCA 45 W, BASE E27 (127/220 V)</t>
  </si>
  <si>
    <t>LAMPADA FLUORESCENTE ESPIRAL BRANCA 65 W, BASE E27 (127/220 V)</t>
  </si>
  <si>
    <t>LAMPADA FLUORESCENTE TUBULAR T10, DE 20 OU 40 W, BIVOLT</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</si>
  <si>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</si>
  <si>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</si>
  <si>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</si>
  <si>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</si>
  <si>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</si>
  <si>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</si>
  <si>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LED 10 W BIVOLT BRANCA, FORMATO TRADICIONAL (BASE E27)</t>
  </si>
  <si>
    <t>LAMPADA LED 6 W BIVOLT BRANCA, FORMATO TRADICIONAL (BASE E27)</t>
  </si>
  <si>
    <t>LAMPADA VAPOR DE SODIO OVOIDE 150 W (BASE E40)</t>
  </si>
  <si>
    <t>LAMPADA VAPOR DE SODIO OVOIDE 250 W (BASE E40)</t>
  </si>
  <si>
    <t>LAMPADA VAPOR DE SODIO OVOIDE 400 W (BASE E40)</t>
  </si>
  <si>
    <t>LAMPADA VAPOR MERCURIO 125 W (BASE E27)</t>
  </si>
  <si>
    <t>LAMPADA VAPOR MERCURIO 250 W (BASE E40)</t>
  </si>
  <si>
    <t>LAMPADA VAPOR MERCURIO 400 W (BASE E40)</t>
  </si>
  <si>
    <t>LAMPADA VAPOR METALICO OVOIDE 150 W, BASE E27/E40</t>
  </si>
  <si>
    <t>LAMPADA VAPOR METALICO TUBULAR 400 W (BASE E40)</t>
  </si>
  <si>
    <t>LEITURISTA OU CADASTRISTA DE REDES DE AGUA E ESGOTO</t>
  </si>
  <si>
    <t>LEITURISTA OU CADASTRISTA DE REDES DE AGUA E ESGOTO (MENSALISTA)</t>
  </si>
  <si>
    <t>LETRA ACO INOX (AISI 304), CHAPA NUM. 22, RECORTADO, H= 20 CM (SEM RELEVO)</t>
  </si>
  <si>
    <t>LEVANTADOR DE JANELA GUILHOTINA, EM LATAO CROMADO</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</si>
  <si>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</si>
  <si>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</si>
  <si>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</si>
  <si>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</si>
  <si>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DE PEDREIRO LISA 100 M</t>
  </si>
  <si>
    <t>LIXA D'AGUA EM FOLHA, GRAO 100</t>
  </si>
  <si>
    <t>LIXA EM FOLHA PARA FERRO, NUMERO 150</t>
  </si>
  <si>
    <t>LIXADEIRA ELETRICA ANGULAR PARA CONCRETO, POTENCIA 1.400 W, PRATO DIAMANTADO DE 5''</t>
  </si>
  <si>
    <t>LIXADEIRA ELETRICA ANGULAR, PARA DISCO DE 7 " (180 MM), POTENCIA DE 2.200 W, *5.000* RPM, 220 V</t>
  </si>
  <si>
    <t>LOCACAO DE ANDAIME METALICO TIPO FACHADEIRO, LARGURA DE 1,20 M, ALTURA POR PECA DE 2,0 M, INCLUINDO SAPATAS E ITENS NECESSARIOS A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</si>
  <si>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</si>
  <si>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</si>
  <si>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</si>
  <si>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6,00 M, ALT. 2,50 M, COM 1 SANITARIO, PARA ESCRITORIO, COMPLETO, SEM DIVISORIAS INTERNAS</t>
  </si>
  <si>
    <t>LOCACAO DE CONTAINER 2,30  X  6,00 M, ALT. 2,50 M, PARA ESCRITORIO, SEM DIVISORIAS INTERNAS E SEM SANITARIO</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</si>
  <si>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</si>
  <si>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</si>
  <si>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</si>
  <si>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CRUZETA PARA ESCORA METALICA</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</si>
  <si>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</si>
  <si>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</si>
  <si>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</si>
  <si>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</si>
  <si>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</si>
  <si>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</si>
  <si>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</si>
  <si>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 DIAGONAIS, SAPATAS E FORCADOS</t>
  </si>
  <si>
    <t>LOCACAO DE VIGA SANDUICHE METALICA VAZADA PARA TRAVAMENTO DE PILARES, ALTURA DE *8* CM, LARGURA DE *6* CM E EXTENSAO DE 2 M</t>
  </si>
  <si>
    <t>LUMINARIA ABERTA P/ ILUMINACAO PUBLICA, TIPO X-57 PETERCO OU EQUIV</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</si>
  <si>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</si>
  <si>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</si>
  <si>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</si>
  <si>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</si>
  <si>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</si>
  <si>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</si>
  <si>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ALETADA, COMPLETA (LAMPADA E REATOR INCLUSOS)</t>
  </si>
  <si>
    <t>LUMINARIA DE SOBREPOR EM CHAPA DE ACO PARA 1 LAMPADA FLUORESCENTE DE *18* W, PERFIL COMERCIAL (NAO INCLUI REATOR E LAMPADA)</t>
  </si>
  <si>
    <t>LUMINARIA DE SOBREPOR EM CHAPA DE ACO PARA 1 LAMPADA FLUORESCENTE DE *36* W, ALETADA, COMPLETA (LAMPADA E REATOR INCLUSOS)</t>
  </si>
  <si>
    <t>LUMINARIA DE SOBREPOR EM CHAPA DE ACO PARA 1 LAMPADA FLUORESCENTE DE *36* W, PERFIL COMERCIAL (NAO INCLUI REATOR E LAMPADA)</t>
  </si>
  <si>
    <t>LUMINARIA DE SOBREPOR EM CHAPA DE ACO PARA 2 LAMPADAS FLUORESCENTES DE *18* W, ALETADA, COMPLETA (LAMPADAS E REATOR INCLUSOS)</t>
  </si>
  <si>
    <t>LUMINARIA DE SOBREPOR EM CHAPA DE ACO PARA 2 LAMPADAS FLUORESCENTES DE *18* W, PERFIL COMERCIAL (NAO INCLUI REATOR E LAMPADAS)</t>
  </si>
  <si>
    <t>LUMINARIA DE SOBREPOR EM CHAPA DE ACO PARA 2 LAMPADAS FLUORESCENTES DE *36* W, ALETADA, COMPLETA (LAMPADAS E REATOR INCLUSOS)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</si>
  <si>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</si>
  <si>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</si>
  <si>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</si>
  <si>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</si>
  <si>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</si>
  <si>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</si>
  <si>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</si>
  <si>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</si>
  <si>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</si>
  <si>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</si>
  <si>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</si>
  <si>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</si>
  <si>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</si>
  <si>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</si>
  <si>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PARA AREA EXTERNA EM ALUMINIO, COM GRADE, PARA 1 LAMPADA, BASE E27, POTENCIA MAXIMA 40/60 W (NAO INCLUI LAMPADA)</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</si>
  <si>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</si>
  <si>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</si>
  <si>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</si>
  <si>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</si>
  <si>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</si>
  <si>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</si>
  <si>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</si>
  <si>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</si>
  <si>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</si>
  <si>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(REF 600) SEM ANEL DE SOLDA, BOLSA X BOLSA, 104 MM</t>
  </si>
  <si>
    <t>LUVA DE COBRE (REF 600) SEM ANEL DE SOLDA, BOLSA X BOLSA, 15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</si>
  <si>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</si>
  <si>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</si>
  <si>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</si>
  <si>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</si>
  <si>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</si>
  <si>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</si>
  <si>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LUVA DE COBRE (REF 600) SEM ANEL DE SOLDA, BOLSA X BOLSA, 79 MM</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</si>
  <si>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</si>
  <si>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</si>
  <si>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</si>
  <si>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</si>
  <si>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</si>
  <si>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</si>
  <si>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</si>
  <si>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</si>
  <si>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</si>
  <si>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</si>
  <si>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</si>
  <si>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50 MM, PARA AGUA FRIA PREDIAL</t>
  </si>
  <si>
    <t>LUVA DE CORRER PARA TUBO SOLDAVEL, PVC, 60 MM, PARA AGUA FRIA PREDIAL</t>
  </si>
  <si>
    <t>LUVA DE CORRER PVC, JE, DN 100 MM, PARA REDE COLETORA DE ESGOTO (NBR 10569)</t>
  </si>
  <si>
    <t>LUVA DE CORRER PVC, JE, DN 150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</si>
  <si>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</si>
  <si>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</si>
  <si>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</si>
  <si>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</si>
  <si>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</si>
  <si>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</si>
  <si>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</si>
  <si>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</si>
  <si>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PBA, JE, DN 100 / DE 110 MM, PARA REDE AGUA (NBR 10351)</t>
  </si>
  <si>
    <t>LUVA DE CORRER, PVC PBA, JE, DN 50 / DE 60 MM, PARA REDE AGUA (NBR 10351)</t>
  </si>
  <si>
    <t>LUVA DE CORRER, PVC PBA, JE, DN 75 / DE 85 MM, PARA REDE AGUA (NBR 10351)</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</si>
  <si>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</si>
  <si>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</si>
  <si>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</si>
  <si>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</si>
  <si>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</si>
  <si>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</si>
  <si>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1/2"</t>
  </si>
  <si>
    <t>LUVA DE FERRO GALVANIZADO, COM ROSCA BSP, DE 1"</t>
  </si>
  <si>
    <t>LUVA DE FERRO GALVANIZADO, COM ROSCA BSP, DE 2 1/2"</t>
  </si>
  <si>
    <t>LUVA DE FERRO GALVANIZADO, COM ROSCA BSP, DE 2"</t>
  </si>
  <si>
    <t>LUVA DE FERRO GALVANIZADO, COM ROSCA BSP, DE 3/4"</t>
  </si>
  <si>
    <t>LUVA DE FERRO GALVANIZADO, COM ROSCA BSP, DE 3"</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</si>
  <si>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</si>
  <si>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</si>
  <si>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</si>
  <si>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</si>
  <si>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</si>
  <si>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</si>
  <si>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</si>
  <si>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</si>
  <si>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</si>
  <si>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</si>
  <si>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</si>
  <si>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1/2"</t>
  </si>
  <si>
    <t>LUVA DE REDUCAO DE FERRO GALVANIZADO, COM ROSCA BSP, DE 1 1/2" X 1"</t>
  </si>
  <si>
    <t>LUVA DE REDUCAO DE FERRO GALVANIZADO, COM ROSCA BSP, DE 1 1/2" X 3/4"</t>
  </si>
  <si>
    <t>LUVA DE REDUCAO DE FERRO GALVANIZADO, COM ROSCA BSP, DE 1 1/4" X 1/2"</t>
  </si>
  <si>
    <t>LUVA DE REDUCAO DE FERRO GALVANIZADO, COM ROSCA BSP, DE 1 1/4" X 1"</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</si>
  <si>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</si>
  <si>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</si>
  <si>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</si>
  <si>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</si>
  <si>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</si>
  <si>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</si>
  <si>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</si>
  <si>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</si>
  <si>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</si>
  <si>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</si>
  <si>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LUVA DE REDUCAO DE FERRO GALVANIZADO, COM ROSCA BSP, DE 3" X 2 1/2"</t>
  </si>
  <si>
    <t>LUVA DE REDUCAO DE FERRO GALVANIZADO, COM ROSCA BSP, DE 3" X 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</si>
  <si>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</si>
  <si>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</si>
  <si>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</si>
  <si>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</si>
  <si>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</si>
  <si>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</si>
  <si>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</si>
  <si>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</si>
  <si>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</si>
  <si>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</si>
  <si>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</si>
  <si>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</si>
  <si>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</si>
  <si>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</si>
  <si>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20 X 16 MM</t>
  </si>
  <si>
    <t>LUVA DE REDUCAO PARA TUBO PEX, PLASTICA, PARA CONEXAO COM CRIMPAGEM, DN 25 X 16 MM</t>
  </si>
  <si>
    <t>LUVA DE REDUCAO PARA TUBO PEX, PLASTICA, PARA CONEXAO COM CRIMPAGEM, DN 32 X 20 MM</t>
  </si>
  <si>
    <t>LUVA DE REDUCAO PARA TUBO PEX, PLASTICA, PARA CONEXAO COM CRIMPAGEM, DN 32 X 25 MM</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</si>
  <si>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</si>
  <si>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</si>
  <si>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</si>
  <si>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</si>
  <si>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</si>
  <si>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</si>
  <si>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PVC, SOLDAVEL, 50 X 25 MM, PARA AGUA FRIA PREDIAL</t>
  </si>
  <si>
    <t>LUVA DE TRANSICAO DE CPVC X PVC, SOLDAVEL, 22 X 25 MM, PARA AGUA QUENTE</t>
  </si>
  <si>
    <t>LUVA DE TRANSICAO, CPVC, SOLDAVEL, 42 MM X 1 1/2", PARA AGUA QUENTE</t>
  </si>
  <si>
    <t>LUVA DE TRANSICAO, CPVC, SOLDAVEL, 54 MM X 2", PARA AGUA QUENTE PREDIAL</t>
  </si>
  <si>
    <t>LUVA DE TRANSICAO, CPVC, 15 MM X 1/2", PARA AGUA QUENTE PREDIAL</t>
  </si>
  <si>
    <t>LUVA DE TRANSICAO, CPVC, 22 MM X 1/2", PARA AGUA QUENTE</t>
  </si>
  <si>
    <t>LUVA DUPLA, PVC LEVE, DN 150 MM</t>
  </si>
  <si>
    <t>LUVA EM ACO CARBONO, SOLDAVEL, PRESSAO 3.000 LBS, DN 1 1/2"</t>
  </si>
  <si>
    <t>LUVA EM ACO CARBONO, SOLDAVEL, PRESSAO 3.000 LBS, DN 1 1/4"</t>
  </si>
  <si>
    <t>LUVA EM ACO CARBONO, SOLDAVEL, PRESSAO 3.000 LBS, DN 1/2"</t>
  </si>
  <si>
    <t>LUVA EM ACO CARBONO, SOLDAVEL, PRESSAO 3.000 LBS, DN 1"</t>
  </si>
  <si>
    <t>LUVA EM ACO CARBONO, SOLDAVEL, PRESSAO 3.000 LBS, DN 2 1/2"</t>
  </si>
  <si>
    <t>LUVA EM ACO CARBONO, SOLDAVEL, PRESSAO 3.000 LBS, DN 2"</t>
  </si>
  <si>
    <t>LUVA EM ACO CARBONO, SOLDAVEL, PRESSAO 3.000 LBS, DN 3/4"</t>
  </si>
  <si>
    <t>LUVA EM ACO CARBONO, SOLDAVEL, PRESSAO 3.000 LBS, DN 3"</t>
  </si>
  <si>
    <t>LUVA EM PVC RIGIDO ROSCAVEL, DE 1 1/2", PARA ELETRODUTO</t>
  </si>
  <si>
    <t>LUVA EM PVC RIGIDO ROSCAVEL, DE 1 1/4", PARA ELETRODUTO</t>
  </si>
  <si>
    <t>LUVA EM PVC RIGIDO ROSCAVEL, DE 1/2", PARA ELETRODUTO</t>
  </si>
  <si>
    <t>LUVA EM PVC RIGIDO ROSCAVEL, DE 1", PARA ELETRODUTO</t>
  </si>
  <si>
    <t>LUVA EM PVC RIGIDO ROSCAVEL, DE 2 1/2", PARA ELETRODUTO</t>
  </si>
  <si>
    <t>LUVA EM PVC RIGIDO ROSCAVEL, DE 2", PARA ELETRODUTO</t>
  </si>
  <si>
    <t>LUVA EM PVC RIGIDO ROSCAVEL, DE 3/4", PARA ELETRODUTO</t>
  </si>
  <si>
    <t>LUVA EM PVC RIGIDO ROSCAVEL, DE 3", PARA ELETRODUTO</t>
  </si>
  <si>
    <t>LUVA EM PVC RIGIDO ROSCAVEL, DE 4", PARA ELETRODUTO</t>
  </si>
  <si>
    <t>LUVA PARA ELETRODUTO, EM ACO GALVANIZADO ELETROLITICO, DIAMETRO DE 100 MM (4")</t>
  </si>
  <si>
    <t>LUVA PARA ELETRODUTO, EM ACO GALVANIZADO ELETROLITICO, DIAMETRO DE 15 MM (1/2")</t>
  </si>
  <si>
    <t>LUVA PARA ELETRODUTO, EM ACO GALVANIZADO ELETROLITICO, DIAMETRO DE 20 MM (3/4")</t>
  </si>
  <si>
    <t>LUVA PARA ELETRODUTO, EM ACO GALVANIZADO ELETROLITICO, DIAMETRO DE 25 MM (1")</t>
  </si>
  <si>
    <t>LUVA PARA ELETRODUTO, EM ACO GALVANIZADO ELETROLITICO, DIAMETRO DE 32 MM (1 1/4")</t>
  </si>
  <si>
    <t>LUVA PARA ELETRODUTO, EM ACO GALVANIZADO ELETROLITICO, DIAMETRO DE 40 MM (1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</si>
  <si>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</si>
  <si>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</si>
  <si>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</si>
  <si>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</si>
  <si>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</si>
  <si>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</si>
  <si>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</si>
  <si>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PARA TUBO PEX, PLASTICA, PARA CONEXAO COM CRIMPAGEM, DN 16 MM</t>
  </si>
  <si>
    <t>LUVA PARA TUBO PEX, PLASTICA, PARA CONEXAO COM CRIMPAGEM, DN 20 MM</t>
  </si>
  <si>
    <t>LUVA PARA TUBO PEX, PLASTICA, PARA CONEXAO COM CRIMPAGEM, DN 25 MM</t>
  </si>
  <si>
    <t>LUVA PARA TUBO PEX, PLASTICA, PARA CONEXAO COM CRIMPAGEM, DN 32 MM</t>
  </si>
  <si>
    <t>LUVA PASSANTE DE COBRE (REF 601) SEM ANEL DE SOLDA, BOLSA 15 MM</t>
  </si>
  <si>
    <t>LUVA PASSANTE DE COBRE (REF 601) SEM ANEL DE SOLDA, BOLSA 22 MM</t>
  </si>
  <si>
    <t>LUVA PASSANTE DE COBRE (REF 601) SEM ANEL DE SOLDA, BOLSA 28 MM</t>
  </si>
  <si>
    <t>LUVA PASSANTE DE COBRE (REF 601) SEM ANEL DE SOLDA, BOLSA 35 MM</t>
  </si>
  <si>
    <t>LUVA PASSANTE DE COBRE (REF 601) SEM ANEL DE SOLDA, BOLSA 42 MM</t>
  </si>
  <si>
    <t>LUVA PASSANTE DE COBRE (REF 601) SEM ANEL DE SOLDA, BOLSA 54 MM</t>
  </si>
  <si>
    <t>LUVA PASSANTE DE COBRE (REF 601) SEM ANEL DE SOLDA, BOLSA 66 MM</t>
  </si>
  <si>
    <t>LUVA PPR, SOLDAVEL, DN 110 MM, PARA AGUA QUENTE PREDIAL</t>
  </si>
  <si>
    <t>LUVA PPR, SOLDAVEL, DN 20 MM, PARA AGUA QUENTE PREDIAL</t>
  </si>
  <si>
    <t>LUVA PPR, SOLDAVEL, DN 25 MM, PARA AGUA QUENTE PREDIAL</t>
  </si>
  <si>
    <t>LUVA PPR, SOLDAVEL, DN 32 MM, PARA AGUA QUENTE PREDIAL</t>
  </si>
  <si>
    <t>LUVA PPR, SOLDAVEL, DN 40 MM, PARA AGUA QUENTE PREDIAL</t>
  </si>
  <si>
    <t>LUVA PPR, SOLDAVEL, DN 50 MM, PARA AGUA QUENTE PREDIAL</t>
  </si>
  <si>
    <t>LUVA PPR, SOLDAVEL, DN 63 MM, PARA AGUA QUENTE PREDIAL</t>
  </si>
  <si>
    <t>LUVA PPR, SOLDAVEL, DN 75 MM, PARA AGUA QUENTE PREDIAL</t>
  </si>
  <si>
    <t>LUVA PPR, SOLDAVEL, DN 90 MM, PARA AGUA QUENTE PREDIAL</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</si>
  <si>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</si>
  <si>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</si>
  <si>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</si>
  <si>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</si>
  <si>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</si>
  <si>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</si>
  <si>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</si>
  <si>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</si>
  <si>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</si>
  <si>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2 1/2",  AGUA FRIA PREDIAL</t>
  </si>
  <si>
    <t>LUVA PVC, ROSCAVEL, 1 1/2",  AGUA FRIA PREDIAL</t>
  </si>
  <si>
    <t>LUVA PVC, ROSCAVEL, 1 1/4", AGUA FRIA PREDIAL</t>
  </si>
  <si>
    <t>LUVA PVC, ROSCAVEL, 2",  AGUA FRIA PREDIAL</t>
  </si>
  <si>
    <t>LUVA PVC, ROSCAVEL, 3", AGUA FRIA PREDIAL</t>
  </si>
  <si>
    <t>LUVA RASPA DE COURO, CANO CURTO (PUNHO *7* CM)</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</si>
  <si>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</si>
  <si>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</si>
  <si>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</si>
  <si>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</si>
  <si>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</si>
  <si>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</si>
  <si>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</si>
  <si>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</si>
  <si>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</si>
  <si>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</si>
  <si>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</si>
  <si>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</si>
  <si>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</si>
  <si>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</si>
  <si>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</si>
  <si>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</si>
  <si>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</si>
  <si>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</si>
  <si>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</si>
  <si>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</si>
  <si>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</si>
  <si>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</si>
  <si>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</si>
  <si>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</si>
  <si>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</si>
  <si>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</si>
  <si>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</si>
  <si>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SIMPLES / OCA, CROMADA, COMPRIMENTO DE 10 A 16 CM, ACABAMENTO PADRAO POPULAR - SOMENTE MACANETAS</t>
  </si>
  <si>
    <t>MACARICO DE SOLDA 201 PARA EXTENSAO GLP OU ACETILENO</t>
  </si>
  <si>
    <t>MACARIQUEIRO</t>
  </si>
  <si>
    <t>MACARIQUEIRO (MENSALISTA)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</si>
  <si>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</si>
  <si>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</si>
  <si>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</si>
  <si>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</si>
  <si>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</si>
  <si>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</si>
  <si>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</si>
  <si>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</si>
  <si>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</si>
  <si>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</si>
  <si>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</si>
  <si>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</si>
  <si>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</si>
  <si>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</si>
  <si>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</si>
  <si>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</si>
  <si>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</si>
  <si>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</si>
  <si>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</si>
  <si>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</si>
  <si>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</si>
  <si>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</si>
  <si>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</si>
  <si>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</si>
  <si>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</si>
  <si>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</si>
  <si>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ALUMINIZADA NAS DUAS FACES, PARA SUBCOBERTURA,  E = *2* MM</t>
  </si>
  <si>
    <t>MANTA ALUMINIZADA 1 FACE PARA SUBCOBERTURA, E = *1* MM</t>
  </si>
  <si>
    <t>MANTA ANTIRRUIDO DE POLIESTER (PET) PARA CONTRAPISO E = *8* MM</t>
  </si>
  <si>
    <t>MANTA ASFALTICA ELASTOMERICA EM POLIESTER ALUMINIZADA 3 MM, TIPO III, CLASSE B (NBR 9952)</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</si>
  <si>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</si>
  <si>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</si>
  <si>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</si>
  <si>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</si>
  <si>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</si>
  <si>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</si>
  <si>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</si>
  <si>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</si>
  <si>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</si>
  <si>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</si>
  <si>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MAQUINA DEMARCADORA DE FAIXA DE TRAFEGO A FRIO, AUTOPROPELIDA, MOTOR DIESEL 38 HP</t>
  </si>
  <si>
    <t>MAQUINA EXTRUSORA DE CONCRETO PARA GUIAS E SARJETAS, COM MOTOR A DIESEL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</si>
  <si>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</si>
  <si>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</si>
  <si>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</si>
  <si>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MARCENEIRO</t>
  </si>
  <si>
    <t>MARCENEIRO (MENSALISTA)</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</si>
  <si>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</si>
  <si>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</si>
  <si>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</si>
  <si>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</si>
  <si>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</si>
  <si>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</si>
  <si>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</si>
  <si>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</si>
  <si>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</si>
  <si>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</si>
  <si>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</si>
  <si>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DE REJUNTE PRONTA PARA TRATAMENTO DE JUNTAS DE CHAPA DE GESSO PARA DRYWALL, SEM ADICAO DE AGUA</t>
  </si>
  <si>
    <t>MASSA EPOXI BICOMPONENTE (MASSA + CATALIZADOR)</t>
  </si>
  <si>
    <t>MASSA EPOXI BICOMPONENTE PARA REPAROS</t>
  </si>
  <si>
    <t>MASSA PARA VIDRO</t>
  </si>
  <si>
    <t>MASSA PLASTICA PARA MARMORE/GRANITO</t>
  </si>
  <si>
    <t>MATERIAL FILTRANTE (PEDREGULHO) 0,6 A 25,46 MM (POSTO PEDREIRA/FORNECEDOR, SEM FRETE)</t>
  </si>
  <si>
    <t>MATERIAL FILTRANTE (PEDREGULHO) 38 A 25,4 MM (POSTO PEDREIRA/FORNECEDOR, SEM FRETE)</t>
  </si>
  <si>
    <t>MECANICO DE EQUIPAMENTOS PESADOS</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</si>
  <si>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</si>
  <si>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</si>
  <si>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</si>
  <si>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</si>
  <si>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</si>
  <si>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</si>
  <si>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MEIO BLOCO ESTRUTURAL CERAMICO 14 X 19 X 14 CM, 6,0 MPA (NBR 15270)</t>
  </si>
  <si>
    <t>MEIO BLOCO ESTRUTURAL CERAMICO 14 X 19 X 19 CM, 6,0 MPA (NBR 15270)</t>
  </si>
  <si>
    <t>MEIO-FIO OU GUIA DE CONCRETO, PRE-MOLDADO, COMP 1 M, *30 X 15* CM (H X L)</t>
  </si>
  <si>
    <t>MESA VIBRATORIA COM DIMENSOES DE 2,0 X 1,0 M, COM MOTOR ELETRICO DE 2 POLOS E POTENCIA DE 3 CV</t>
  </si>
  <si>
    <t>MESTRE DE OBRAS</t>
  </si>
  <si>
    <t>MESTRE DE OBRAS (MENSALISTA)</t>
  </si>
  <si>
    <t>METACAULIM DE ALTA REATIVIDADE/CAULIM CALCINADO</t>
  </si>
  <si>
    <t>MICRO-TRATOR CORTADOR DE GRAMA COM LARGURA DO CORTE DE 107 CM, COM  2 LAMINAS E DESCARTE LATERAL</t>
  </si>
  <si>
    <t>MICTORIO COLETIVO ACO INOX (AISI 304), E = 0,8 MM, DE *100 X 40 X 30* CM (C X A X P)</t>
  </si>
  <si>
    <t>MICTORIO COLETIVO ACO INOX (AISI 304), E = 0,8 MM, DE *100 X 50 X 35* CM (C X A X P)</t>
  </si>
  <si>
    <t>MICTORIO INDIVIDUAL ACO INOX (AISI 304), E = 0,8 MM, DE *50  X 45  X 35* (C X A X P)</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</si>
  <si>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</si>
  <si>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</si>
  <si>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</si>
  <si>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</si>
  <si>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</si>
  <si>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</si>
  <si>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</si>
  <si>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</si>
  <si>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</si>
  <si>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DUPLO HORIZONTAL DE ALTA TURBULENCIA, CAPACIDADE / VOLUME 2 X 500 LITROS, MOTORES ELETRICOS MINIMO 5 CV CADA,  PARA NATA CIMENTO, ARGAMASSA E OUTROS</t>
  </si>
  <si>
    <t>MISTURADOR MANUAL DE TINTAS PARA FURADEIRA, HASTE METALICA *60* CM, COM HELICE  (MEXEDOR DE TINTA)</t>
  </si>
  <si>
    <t>MONTADOR DE ELETROELETRONICOS</t>
  </si>
  <si>
    <t>MONTADOR DE ELETROELETRONICOS (MENSALISTA)</t>
  </si>
  <si>
    <t>MONTADOR DE ESTRUTURAS METALICAS (MENSALISTA)</t>
  </si>
  <si>
    <t>MONTADOR DE MAQUINAS</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</si>
  <si>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</si>
  <si>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</si>
  <si>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</si>
  <si>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</si>
  <si>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</si>
  <si>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</si>
  <si>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</si>
  <si>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</si>
  <si>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</si>
  <si>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</si>
  <si>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</si>
  <si>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</si>
  <si>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</si>
  <si>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t>
  </si>
  <si>
    <t>MOTORISTA DE CAMINHAO (MENSALISTA)</t>
  </si>
  <si>
    <t>MOTORISTA DE CAMINHAO-BASCULANTE</t>
  </si>
  <si>
    <t>MOTORISTA DE CAMINHAO-BASCULANTE (MENSALISTA)</t>
  </si>
  <si>
    <t>MOTORISTA DE CAMINHAO-CARRETA</t>
  </si>
  <si>
    <t>MOTORISTA DE CAMINHAO-CARRETA (MENSALISTA)</t>
  </si>
  <si>
    <t>MOTORISTA DE CARRO DE PASSEIO</t>
  </si>
  <si>
    <t>MOTORISTA DE CARRO DE PASSEIO (MENSALISTA)</t>
  </si>
  <si>
    <t>MOTORISTA DE ONIBUS / MICRO-ONIBUS</t>
  </si>
  <si>
    <t>MOTORISTA DE ONIBUS / MICRO-ONIBUS (MENSALISTA)</t>
  </si>
  <si>
    <t>MOTORISTA OPERADOR DE CAMINHAO COM MUNCK</t>
  </si>
  <si>
    <t>MOTORISTA OPERADOR DE CAMINHAO COM MUNCK (MENSALISTA)</t>
  </si>
  <si>
    <t>MOURAO CONCRETO CURVO, SECAO "T", H = 2,80 M + CURVA COM 0,45 M, COM FUROS PARA FIOS</t>
  </si>
  <si>
    <t>MOURAO DE CONCRETO RETO, TIPO ESTICADOR, *10 X 10* CM, H= 2,50 M</t>
  </si>
  <si>
    <t>MUDA DE ARBUSTO FLORIFERO, CLUSIA/GARDENIA/MOREIA BRANCA/ AZALEIA OU EQUIVALENTE DA REGIAO, H= *50 A 70* CM</t>
  </si>
  <si>
    <t>MUDA DE ARBUSTO FOLHAGEM, SANSAO-DO-CAMPO OU EQUIVALENTE DA REGIAO, H= *50 A 70* CM</t>
  </si>
  <si>
    <t>MUDA DE ARBUSTO, BUXINHO, H= *50* 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</si>
  <si>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</si>
  <si>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</si>
  <si>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</si>
  <si>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CM</t>
  </si>
  <si>
    <t>MUDA DE RASTEIRA/FORRACAO, AMENDOIM RASTEIRO/ONZE HORAS/AZULZINHA/IMPATIENS OU EQUIVALENTE DA REGIAO</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</si>
  <si>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</si>
  <si>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</si>
  <si>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</si>
  <si>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</si>
  <si>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</si>
  <si>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</si>
  <si>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FERRO GALVANIZADO, COM ROSCA BSP, DE 1 1/2"</t>
  </si>
  <si>
    <t>NIPLE DE FERRO GALVANIZADO, COM ROSCA BSP, DE 1 1/4"</t>
  </si>
  <si>
    <t>NIPLE DE FERRO GALVANIZADO, COM ROSCA BSP, DE 1/2"</t>
  </si>
  <si>
    <t>NIPLE DE FERRO GALVANIZADO, COM ROSCA BSP, DE 1"</t>
  </si>
  <si>
    <t>NIPLE DE FERRO GALVANIZADO, COM ROSCA BSP, DE 2 1/2"</t>
  </si>
  <si>
    <t>NIPLE DE FERRO GALVANIZADO, COM ROSCA BSP, DE 2"</t>
  </si>
  <si>
    <t>NIPLE DE FERRO GALVANIZADO, COM ROSCA BSP, DE 3/4"</t>
  </si>
  <si>
    <t>NIPLE DE FERRO GALVANIZADO, COM ROSCA BSP, DE 3"</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</si>
  <si>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</si>
  <si>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</si>
  <si>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</si>
  <si>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</si>
  <si>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</si>
  <si>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</si>
  <si>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</si>
  <si>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</si>
  <si>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</si>
  <si>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</si>
  <si>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</si>
  <si>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</si>
  <si>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</si>
  <si>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</si>
  <si>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</si>
  <si>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</si>
  <si>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</si>
  <si>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</si>
  <si>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</si>
  <si>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</si>
  <si>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</si>
  <si>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</si>
  <si>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</si>
  <si>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</si>
  <si>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</si>
  <si>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</si>
  <si>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NIVELADOR</t>
  </si>
  <si>
    <t>NIVELADOR (MENSALISTA)</t>
  </si>
  <si>
    <t>OCULOS DE SEGURANCA CONTRA IMPACTOS COM LENTE INCOLOR, ARMACAO NYLON, COM PROTECAO UVA E UVB</t>
  </si>
  <si>
    <t>OLEO COMBUSTIVEL BPF A GRANEL</t>
  </si>
  <si>
    <t>OLEO DIESEL COMBUSTIVEL COMUM</t>
  </si>
  <si>
    <t>OLEO LUBRIFICANTE PARA MOTORES DE EQUIPAMENTOS PESADOS (CAMINHOES, TRATORES, RETROS E ETC)</t>
  </si>
  <si>
    <t>OPERADOR DE BATE-ESTACAS</t>
  </si>
  <si>
    <t>OPERADOR DE BATE-ESTACAS (MENSALISTA)</t>
  </si>
  <si>
    <t>OPERADOR DE BETONEIRA (CAMINHAO)</t>
  </si>
  <si>
    <t>OPERADOR DE BETONEIRA (CAMINHAO) (MENSALISTA)</t>
  </si>
  <si>
    <t>OPERADOR DE BETONEIRA ESTACIONARIA / MISTURADOR (MENSALISTA)</t>
  </si>
  <si>
    <t>OPERADOR DE COMPRESSOR DE AR OU COMPRESSORISTA</t>
  </si>
  <si>
    <t>OPERADOR DE COMPRESSOR DE AR OU COMPRESSORISTA (MENSALISTA)</t>
  </si>
  <si>
    <t>OPERADOR DE DEMARCADORA DE FAIXAS DE TRAFEGO (MENSALISTA)</t>
  </si>
  <si>
    <t>OPERADOR DE ESCAVADEIRA</t>
  </si>
  <si>
    <t>OPERADOR DE ESCAVADEIRA (MENSALISTA)</t>
  </si>
  <si>
    <t>OPERADOR DE GUINCHO OU GUINCHEIRO (MENSALISTA)</t>
  </si>
  <si>
    <t>OPERADOR DE GUINDASTE</t>
  </si>
  <si>
    <t>OPERADOR DE GUINDASTE (MENSALISTA)</t>
  </si>
  <si>
    <t>OPERADOR DE JATO ABRASIVO OU JATISTA</t>
  </si>
  <si>
    <t>OPERADOR DE JATO ABRASIVO OU JATISTA (MENSALISTA)</t>
  </si>
  <si>
    <t>OPERADOR DE MAQUINAS E TRATORES DIVERSOS (TERRAPLANAGEM)</t>
  </si>
  <si>
    <t>OPERADOR DE MAQUINAS E TRATORES DIVERSOS (TERRAPLANAGEM) (MENSALISTA)</t>
  </si>
  <si>
    <t>OPERADOR DE MARTELETE OU MARTELETEIRO</t>
  </si>
  <si>
    <t>OPERADOR DE MARTELETE OU MARTELETEIRO (MENSALISTA)</t>
  </si>
  <si>
    <t>OPERADOR DE MOTO SCRAPER</t>
  </si>
  <si>
    <t>OPERADOR DE MOTO SCRAPER (MENSALISTA)</t>
  </si>
  <si>
    <t>OPERADOR DE MOTONIVELADORA</t>
  </si>
  <si>
    <t>OPERADOR DE MOTONIVELADORA (MENSALISTA)</t>
  </si>
  <si>
    <t>OPERADOR DE PA CARREGADEIRA</t>
  </si>
  <si>
    <t>OPERADOR DE PA CARREGADEIRA (MENSALISTA)</t>
  </si>
  <si>
    <t>OPERADOR DE ROLO COMPACTADOR</t>
  </si>
  <si>
    <t>OPERADOR DE ROLO COMPACTADOR (MENSALISTA)</t>
  </si>
  <si>
    <t>OPERADOR DE TRATOR - EXCLUSIVE AGROPECUARIA</t>
  </si>
  <si>
    <t>OPERADOR DE TRATOR - EXCLUSIVE AGROPECUARIA (MENSALISTA)</t>
  </si>
  <si>
    <t>OPERADOR DE USINA DE ASFALTO, DE SOLOS OU DE CONCRETO</t>
  </si>
  <si>
    <t>OPERADOR DE USINA DE ASFALTO, DE SOLOS OU DE CONCRETO (MENSALISTA)</t>
  </si>
  <si>
    <t>OXIGENIO, RECARGA PARA CILINDRO DE CONJUNTO OXICORTE GRANDE</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</si>
  <si>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</si>
  <si>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</si>
  <si>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</si>
  <si>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</si>
  <si>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</si>
  <si>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</si>
  <si>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</si>
  <si>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</si>
  <si>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 KRAFT BETUMADO</t>
  </si>
  <si>
    <t>PAPELEIRA DE PAREDE EM METAL CROMADO SEM TAMPA</t>
  </si>
  <si>
    <t>PAPELEIRA PLASTICA TIPO DISPENSER PARA PAPEL HIGIENICO ROLAO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</si>
  <si>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</si>
  <si>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</si>
  <si>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</si>
  <si>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</si>
  <si>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TIPO CHUMBADOR PARABOLT, DIAMETRO 1/2", COMPRIMENTO 75 MM</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</si>
  <si>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</si>
  <si>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</si>
  <si>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</si>
  <si>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</si>
  <si>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FERRO POLIDO, SEXTAVADO, COM ROSCA INTEIRA, DIAMETRO 5/16", COMPRIMENTO 3/4", COM PORCA E ARRUELA LISA LEVE</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</si>
  <si>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</si>
  <si>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</si>
  <si>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</si>
  <si>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</si>
  <si>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</si>
  <si>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</si>
  <si>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</si>
  <si>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</si>
  <si>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</si>
  <si>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</si>
  <si>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</si>
  <si>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</si>
  <si>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</si>
  <si>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</si>
  <si>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METRICO ZINCADO, DIAMETRO 12 MM, COMPRIMENTO 140MM, COM PORCA SEXTAVADA E ARRUELA DE PRESSAO MEDIA</t>
  </si>
  <si>
    <t>PARAFUSO FRANCES METRICO ZINCADO, DIAMETRO 12 MM, COMPRIMENTO 150 MM, COM PORCA SEXTAVADA E ARRUELA DE PRESSAO MEDIA</t>
  </si>
  <si>
    <t>PARAFUSO FRANCES M16 EM ACO GALVANIZADO, COMPRIMENTO = 150 MM, DIAMETRO = 16 MM, CABECA ABAULADA</t>
  </si>
  <si>
    <t>PARAFUSO FRANCES M16 EM ACO GALVANIZADO, COMPRIMENTO = 45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</si>
  <si>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</si>
  <si>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</si>
  <si>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</si>
  <si>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</si>
  <si>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</si>
  <si>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</si>
  <si>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</si>
  <si>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</si>
  <si>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</si>
  <si>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</si>
  <si>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</si>
  <si>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</si>
  <si>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</si>
  <si>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</si>
  <si>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COM ACABAMENTO CROMADO PARA FIXAR PECA SANITARIA, INCLUI PORCA CEGA, ARRUELA E BUCHA DE NYLON TAMANHO S-10</t>
  </si>
  <si>
    <t>PARAFUSO NIQUELADO 3 1/2" COM ACABAMENTO CROMADO PARA FIXAR PECA SANITARIA, INCLUI PORCA CEGA, ARRUELA E BUCHA DE NYLON TAMANHO S-8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</si>
  <si>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</si>
  <si>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</si>
  <si>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</si>
  <si>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</si>
  <si>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</si>
  <si>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</si>
  <si>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ROSCA SOBERBA 5/16 " X 120 MM PARA TELHA FIBROCIMENTO</t>
  </si>
  <si>
    <t>PARAFUSO ZINCADO ROSCA SOBERBA, CABECA SEXTAVADA, 5/16 " X 110 MM, PARA FIXACAO DE TELHA EM MADEIRA</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</si>
  <si>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</si>
  <si>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</si>
  <si>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</si>
  <si>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</si>
  <si>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</si>
  <si>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</si>
  <si>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</si>
  <si>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</si>
  <si>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</si>
  <si>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</si>
  <si>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</si>
  <si>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</si>
  <si>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</si>
  <si>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</si>
  <si>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</si>
  <si>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</si>
  <si>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</si>
  <si>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</si>
  <si>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PARAFUSO, AUTO ATARRACHANTE, CABECA CHATA, FENDA SIMPLES, 1/4 (6,35 MM) X 25 MM</t>
  </si>
  <si>
    <t>PARAFUSO, COMUM, ASTM A307, SEXTAVADO, DIAMETRO 1/2" (12,7 MM), COMPRIMENTO 1" (25,4 MM)</t>
  </si>
  <si>
    <t>PASTA PARA SOLDA DE TUBOS E CONEXOES DE COBRE (EMBALAGEM COM 250 G)</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</si>
  <si>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</si>
  <si>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</si>
  <si>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</si>
  <si>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</si>
  <si>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</si>
  <si>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</si>
  <si>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</si>
  <si>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</si>
  <si>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</si>
  <si>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*40 X 40* CM, E= *1 CM</t>
  </si>
  <si>
    <t>PEDRA ARDOSIA, CINZA, 20  X  40 CM,  E=  *1 CM</t>
  </si>
  <si>
    <t>PEDRA ARDOSIA, CINZA, 30  X  30,  E= *1 CM</t>
  </si>
  <si>
    <t>PEDRA BRITADA GRADUADA, CLASSIFICADA (POSTO PEDREIRA/FORNECEDOR, SEM FRETE)</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</si>
  <si>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</si>
  <si>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</si>
  <si>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</si>
  <si>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</si>
  <si>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BRITADA N. 4 (50 A 76 MM) POSTO PEDREIRA/FORNECEDOR, SEM FRETE</t>
  </si>
  <si>
    <t>PEDRA BRITADA N. 5 (76 A 100 MM) POSTO PEDREIRA/FORNECEDOR, SEM FRETE</t>
  </si>
  <si>
    <t>PEDRA BRITADA OU BICA CORRIDA, NAO CLASSIFICADA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</si>
  <si>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</si>
  <si>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</si>
  <si>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</si>
  <si>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</si>
  <si>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</si>
  <si>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</si>
  <si>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</si>
  <si>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PEDREGULHO OU PICARRA DE JAZIDA, AO NATURAL, PARA BASE DE PAVIMENTACAO (RETIRADO NA JAZIDA, SEM TRANSPORTE)</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</si>
  <si>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</si>
  <si>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</si>
  <si>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</si>
  <si>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</si>
  <si>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</si>
  <si>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</si>
  <si>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</si>
  <si>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</si>
  <si>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</si>
  <si>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"U" DE ACO LAMINADO, "U" 102 X 9,3</t>
  </si>
  <si>
    <t>PERFIL "U" DE ACO LAMINADO, "U" 152 X 15,6</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</si>
  <si>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</si>
  <si>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</si>
  <si>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</si>
  <si>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</si>
  <si>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</si>
  <si>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</si>
  <si>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</si>
  <si>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</si>
  <si>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</si>
  <si>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</si>
  <si>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</si>
  <si>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</si>
  <si>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</si>
  <si>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</si>
  <si>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</si>
  <si>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</si>
  <si>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</si>
  <si>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</si>
  <si>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</si>
  <si>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 BRANCO, PARA FORRO REMOVIVEL, 24 X 1250 MM (L X C)</t>
  </si>
  <si>
    <t>PERFIL TRAVESSA (SECUNDARIO), T CLICADO, EM ACO GALVANIZADO, BRANCO, PARA FORRO REMOVIVEL, 24 X 625 MM (L X C)</t>
  </si>
  <si>
    <t>PERFIL UDC ("U" DOBRADO DE CHAPA) SIMPLES DE ACO LAMINADO, GALVANIZADO, ASTM A36, 127 X 50 MM, E= 3 MM</t>
  </si>
  <si>
    <t>PERFILADO PERFURADO DUPLO 38 X 76 MM, CHAPA 22</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</si>
  <si>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</si>
  <si>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</si>
  <si>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</si>
  <si>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</si>
  <si>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HIDRAULICA COM TRADO CURTO ACOPLADO, PROFUNDIDADE MAXIMA DE 20 M, DIAMETRO MAXIMO DE 1500 MM, POTENCIA INSTALADA DE 137 HP, MESA ROTATIVA COM TORQUE MAXIMO DE 30 KNM (INCLUI MONTAGEM, NAO INCLUI CAMINHAO)</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</si>
  <si>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</si>
  <si>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</si>
  <si>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</si>
  <si>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PNEUMATICA MANUAL DE PESO MEDIO, 18KG, COMPRIMENTO DE CURSO DE 6 M, DIAMETRO DO PISTAO DE 5,5 CM</t>
  </si>
  <si>
    <t>PERFURATRIZ SOBRE ESTEIRA, TORQUE MAXIMO DE 600 KGF, POTENCIA ENTRE 50 E 60 HP, DIAMETRO MAXIMO DE 10"</t>
  </si>
  <si>
    <t>PERFURATRIZ SOBRE ESTEIRA, TORQUE MAXIMO 600 KGF, PESO MEDIO 1000 KG, POTENCIA 20 HP, DIAMETRO MAXIMO 10"</t>
  </si>
  <si>
    <t>PINCEL CHATO (TRINCHA) CERDAS GRIS 1.1/2 " (38 MM)</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</si>
  <si>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</si>
  <si>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</si>
  <si>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</si>
  <si>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</si>
  <si>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</si>
  <si>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</si>
  <si>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ROSCA EXTERNA, EM ACO GALVANIZADO, PARA ISOLADOR DE 15KV, DIAMETRO 25 MM, COMPRIMENTO *290* MM</t>
  </si>
  <si>
    <t>PINO ROSCA EXTERNA, EM ACO GALVANIZADO, PARA ISOLADOR DE 25KV, DIAMETRO 35MM, COMPRIMENTO *320* MM</t>
  </si>
  <si>
    <t>PINTOR</t>
  </si>
  <si>
    <t>PINTOR (MENSALISTA)</t>
  </si>
  <si>
    <t>PINTOR DE LETREIROS</t>
  </si>
  <si>
    <t>PINTOR DE LETREIROS (MENSALISTA)</t>
  </si>
  <si>
    <t>PINTOR PARA TINTA EPOXI</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</si>
  <si>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</si>
  <si>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</si>
  <si>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</si>
  <si>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</si>
  <si>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</si>
  <si>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</si>
  <si>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</si>
  <si>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EXTRA, PEI MAIOR OU IGUAL A 4, FORMATO MAIOR QUE 2025 CM2</t>
  </si>
  <si>
    <t>PISO EM CERAMICA ESMALTADA EXTRA, PEI MAIOR OU IGUAL A 4, FORMATO MENOR OU IGUAL A 2025 CM2</t>
  </si>
  <si>
    <t>PISO EM CERAMICA ESMALTADA, COMERCIAL (PADRAO POPULAR), PEI MAIOR OU IGUAL A 3,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</si>
  <si>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</si>
  <si>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</si>
  <si>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</si>
  <si>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PRETO SAO GABRIEL/ TIJUCA OU OUTROS EQUIVALENTES DA REGIAO, FORMATO MENOR OU IGUAL A 3025 CM2, E=  *2* CM</t>
  </si>
  <si>
    <t>PISO EM PORCELANATO RETIFICADO EXTRA, FORMATO MENOR OU IGUAL A 2025 CM2</t>
  </si>
  <si>
    <t>PISO EM REGUA VINILICA SEMIFLEXIVEL, ENCAIXE CLICADO, E = 4 MM (SEM COLOCACAO)</t>
  </si>
  <si>
    <t>PISO EPOXI AUTONIVELANTE, ESPESSURA *4* MM (INCLUSO EXECUCAO)</t>
  </si>
  <si>
    <t>PISO EPOXI MULTILAYER, ESPESSURA *2* MM (INCLUSO EXECUCAO)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</si>
  <si>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</si>
  <si>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</si>
  <si>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</si>
  <si>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</si>
  <si>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PORCELANATO, BORDA RETA, EXTRA, FORMATO MAIOR QUE 2025 CM2</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</si>
  <si>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</si>
  <si>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</si>
  <si>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</si>
  <si>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</si>
  <si>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</si>
  <si>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MARMORE, POLIDO, BRANCO COMUM, FORMATO MAIOR OU IGUAL A 3025 CM2, E = *2* CM</t>
  </si>
  <si>
    <t>PISO/ REVESTIMENTO EM MARMORE, POLIDO, BRANCO COMUM, FORMATO MENOR OU IGUAL A 3025 CM2, E = *2* CM</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</si>
  <si>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</si>
  <si>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</si>
  <si>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</si>
  <si>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</si>
  <si>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</si>
  <si>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INAUGURACAO EM BRONZE *35X 50*CM</t>
  </si>
  <si>
    <t>PLACA DE INAUGURACAO METALICA, *40* CM X *60* CM</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</si>
  <si>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</si>
  <si>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</si>
  <si>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</si>
  <si>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</si>
  <si>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</si>
  <si>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VINILICA SEMIFLEXIVEL PARA PISOS, E = 3,2 MM, 30 X 30 CM (SEM COLOCACAO)</t>
  </si>
  <si>
    <t>PLACA VINILICA SEMIFLEXIVEL PARA REVESTIMENTO DE PISOS E PAREDES, E = 2 MM (SEM COLOCACAO)</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</si>
  <si>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</si>
  <si>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</si>
  <si>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</si>
  <si>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</si>
  <si>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</si>
  <si>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</si>
  <si>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</si>
  <si>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</si>
  <si>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</si>
  <si>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</si>
  <si>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</si>
  <si>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</si>
  <si>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</si>
  <si>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</si>
  <si>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</si>
  <si>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</si>
  <si>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</si>
  <si>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</si>
  <si>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</si>
  <si>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</si>
  <si>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</si>
  <si>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</si>
  <si>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</si>
  <si>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</si>
  <si>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</si>
  <si>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</si>
  <si>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 DE PEDRA (POSTO PEDREIRA/FORNECEDOR, SEM FRETE)</t>
  </si>
  <si>
    <t>POCEIRO / ESCAVADOR DE VALAS E TUBULOES</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</si>
  <si>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</si>
  <si>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</si>
  <si>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</si>
  <si>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</si>
  <si>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</si>
  <si>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</si>
  <si>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</si>
  <si>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</si>
  <si>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</si>
  <si>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</si>
  <si>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</si>
  <si>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</si>
  <si>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</si>
  <si>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1/4"</t>
  </si>
  <si>
    <t>PORCA ZINCADA, SEXTAVADA, DIAMETRO 1"</t>
  </si>
  <si>
    <t>PORCA ZINCADA, SEXTAVADA, DIAMETRO 3/8"</t>
  </si>
  <si>
    <t>PORCA ZINCADA, SEXTAVADA, DIAMETRO 5/16"</t>
  </si>
  <si>
    <t>PORCA ZINCADA, SEXTAVADA, DIAMETRO 5/8"</t>
  </si>
  <si>
    <t>PORTA CORTA-FOGO PARA SAIDA DE EMERGENCIA, COM FECHADURA, VAO LUZ DE 90 X 210 CM, CLASSE P-90 (NBR 11742)</t>
  </si>
  <si>
    <t>PORTA DE ABRIR EM ALUMINIO COM DIVISAO HORIZONTAL  PARA VIDROS,  ACABAMENTO ANODIZADO NATURAL, VIDROS INCLUSOS, SEM GUARNICAO/ALIZAR/VISTA , 87 X 210 CM</t>
  </si>
  <si>
    <t>PORTA DE ABRIR EM ALUMINIO COM LAMBRI HORIZONTAL/LAMINADA, ACABAMENTO ANODIZADO NATURAL, SEM GUARNICAO/ALIZAR/VISTA</t>
  </si>
  <si>
    <t>PORTA DE ABRIR EM ALUMINIO TIPO VENEZIANA, ACABAMENTO ANODIZADO NATURAL, SEM GUARNICAO/ALIZAR/VISTA</t>
  </si>
  <si>
    <t>PORTA DE ABRIR EM ALUMINIO TIPO VENEZIANA, ACABAMENTO ANODIZADO NATURAL, SEM GUARNICAO/ALIZAR/VISTA, 87 X 210 CM</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</si>
  <si>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</si>
  <si>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</si>
  <si>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</si>
  <si>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</si>
  <si>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</si>
  <si>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</si>
  <si>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</si>
  <si>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MADEIRA-DE-LEI QUADRICULADA PARA VIDRO, DE CORRER (ANGELIM OU EQUIVALENTE REGIONAL), E = *3,5* CM</t>
  </si>
  <si>
    <t>PORTA DE MADEIRA-DE-LEI TIPO MEXICANA SEM EMENDA (ANGELIM OU EQUIVALENTE REGIONAL), E = *3,5* CM</t>
  </si>
  <si>
    <t>PORTA DE MADEIRA-DE-LEI TIPO VENEZIANA (ANGELIM OU EQUIVALENTE REGIONAL), E = *3,5* CM</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</si>
  <si>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</si>
  <si>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</si>
  <si>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</si>
  <si>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</si>
  <si>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</si>
  <si>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</si>
  <si>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</si>
  <si>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</si>
  <si>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</si>
  <si>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</si>
  <si>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</si>
  <si>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</si>
  <si>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</si>
  <si>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</si>
  <si>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DECORATIVO PARA JARDIM EM ACO TUBULAR, SEM LUMINARIA, H = *2,5* M</t>
  </si>
  <si>
    <t>PREGO DE ACO POLIDO COM CABECA DUPLA 17 X 27 (2 1/2 X 11)</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</si>
  <si>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</si>
  <si>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</si>
  <si>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</si>
  <si>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</si>
  <si>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</si>
  <si>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</si>
  <si>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</si>
  <si>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</si>
  <si>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</si>
  <si>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</si>
  <si>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</si>
  <si>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</si>
  <si>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</si>
  <si>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</si>
  <si>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</si>
  <si>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</si>
  <si>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</si>
  <si>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</si>
  <si>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SEM CABECA 15 X 15 (1 1/4 X 13)</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</si>
  <si>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</si>
  <si>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</si>
  <si>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</si>
  <si>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CANEQUNHA, COM VOLUME DE 1,50 L, SEM COMPRESSOR</t>
  </si>
  <si>
    <t>PROJETOR RETANGULAR FECHADO PARA LAMPADA VAPOR DE MERCURIO/SODIO 250 W A 500 W, CABECEIRAS EM ALUMINIO FUNDIDO, CORPO EM ALUMINIO ANODIZADO, PARA LAMPADA E40 FECHAMENTO EM VIDRO TEMPERADO.</t>
  </si>
  <si>
    <t>PROLONGADOR/EXTENSOR PARA ROLO DE PINTURA 3 M</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</si>
  <si>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</si>
  <si>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</si>
  <si>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</si>
  <si>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</si>
  <si>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t>
  </si>
  <si>
    <t>PRUMO DE PAREDE EM ACO 700 A 750 G</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</si>
  <si>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</si>
  <si>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</si>
  <si>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</si>
  <si>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</si>
  <si>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QUADRO DE DISTRIBUICAO COM BARRAMENTO TRIFASICO, DE EMBUTIR, EM CHAPA DE ACO GALVANIZADO, PARA 12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</si>
  <si>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</si>
  <si>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</si>
  <si>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</si>
  <si>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</si>
  <si>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</si>
  <si>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</si>
  <si>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</si>
  <si>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</si>
  <si>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</si>
  <si>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</si>
  <si>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</si>
  <si>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</si>
  <si>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</si>
  <si>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</si>
  <si>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</si>
  <si>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</si>
  <si>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</si>
  <si>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</si>
  <si>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</si>
  <si>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</si>
  <si>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</si>
  <si>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</si>
  <si>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RASTELEIRO (MENSALISTA)</t>
  </si>
  <si>
    <t>REATOR ELETRONICO BIVOLT PARA 1 LAMPADA FLUORESCENTE DE 18/20 W</t>
  </si>
  <si>
    <t>REATOR ELETRONICO BIVOLT PARA 1 LAMPADA FLUORESCENTE DE 36/40 W</t>
  </si>
  <si>
    <t>REATOR ELETRONICO BIVOLT PARA 2 LAMPADAS FLUORESCENTES DE 14 W</t>
  </si>
  <si>
    <t>REATOR ELETRONICO BIVOLT PARA 2 LAMPADAS FLUORESCENTES DE 18/20 W</t>
  </si>
  <si>
    <t>REATOR ELETRONICO BIVOLT PARA 2 LAMPADAS FLUORESCENTES DE 36/40 W</t>
  </si>
  <si>
    <t>REATOR INTERNO/INTEGRADO PARA LAMPADA VAPOR METALICO 400 W, ALTO FATOR DE POTENCIA</t>
  </si>
  <si>
    <t>REATOR P/ LAMPADA VAPOR DE SODIO 250W USO EXT</t>
  </si>
  <si>
    <t>REATOR P/ 1 LAMPADA VAPOR DE MERCURIO 125W USO EXT</t>
  </si>
  <si>
    <t>REATOR P/ 1 LAMPADA VAPOR DE MERCURIO 250W USO EXT</t>
  </si>
  <si>
    <t>REATOR P/ 1 LAMPADA VAPOR DE MERCURIO 400W USO EXT</t>
  </si>
  <si>
    <t>REBITE DE ALUMINIO VAZADO DE REPUXO, 3,2 X 8 MM (1KG = 1025 UNIDADES)</t>
  </si>
  <si>
    <t>REBOLO ABRASIVO RETO DE USO GERAL GRAO 36, DE 6 X 3/4 " (DIAMETRO X ALTURA)</t>
  </si>
  <si>
    <t>RECICLADORA DE ASFALTO A FRIO SOBRE RODAS, LARG. FRESAGEM 2,00 M, POT. 315 KW/422 HP</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</si>
  <si>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</si>
  <si>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</si>
  <si>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</si>
  <si>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</si>
  <si>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</si>
  <si>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</si>
  <si>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FIXA TIPO STORZ, ENGATE RAPIDO 2.1/2" X 1.1/2", EM LATAO, PARA INSTALACAO PREDIAL COMBATE A INCENDIO PREDIAL</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</si>
  <si>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</si>
  <si>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</si>
  <si>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</si>
  <si>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</si>
  <si>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REFLETOR REDONDO EM ALUMINIO ANODIZADO PARA LAMPADA VAPOR DE MERCURIO/SODIO, CORPO EM ALUMINIO COM PINTURA EPOXI, PARA LAMPADA E-27 DE 300 W, COM SUPORTE REDONDO E ALCA REGULAVEL PARA FIXACAO.</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</si>
  <si>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</si>
  <si>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</si>
  <si>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</si>
  <si>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</si>
  <si>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</si>
  <si>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</si>
  <si>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</si>
  <si>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</si>
  <si>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</si>
  <si>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</si>
  <si>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</si>
  <si>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</si>
  <si>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</si>
  <si>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</si>
  <si>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</si>
  <si>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</si>
  <si>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</si>
  <si>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</si>
  <si>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</si>
  <si>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</si>
  <si>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</si>
  <si>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 (REF 1509)</t>
  </si>
  <si>
    <t>REGISTRO GAVETA BRUTO EM LATAO FORJADO, BITOLA 1 1/2 " (REF 1509)</t>
  </si>
  <si>
    <t>REGISTRO GAVETA BRUTO EM LATAO FORJADO, BITOLA 1 1/4 " (REF 1509)</t>
  </si>
  <si>
    <t>REGISTRO GAVETA BRUTO EM LATAO FORJADO, BITOLA 1/2 " (REF 1509)</t>
  </si>
  <si>
    <t>REGISTRO GAVETA BRUTO EM LATAO FORJADO, BITOLA 2 " (REF 1509)</t>
  </si>
  <si>
    <t>REGISTRO GAVETA BRUTO EM LATAO FORJADO, BITOLA 2 1/2 " (REF 1509)</t>
  </si>
  <si>
    <t>REGISTRO GAVETA BRUTO EM LATAO FORJADO, BITOLA 3 " (REF 1509)</t>
  </si>
  <si>
    <t>REGISTRO GAVETA BRUTO EM LATAO FORJADO, BITOLA 3/4 " (REF 1509)</t>
  </si>
  <si>
    <t>REGISTRO GAVETA BRUTO EM LATAO FORJADO, BITOLA 4 " (REF 1509)</t>
  </si>
  <si>
    <t>REGISTRO GAVETA COM ACABAMENTO E CANOPLA CROMADOS, SIMPLES, BITOLA 1 " (REF 1509)</t>
  </si>
  <si>
    <t>REGISTRO GAVETA COM ACABAMENTO E CANOPLA CROMADOS, SIMPLES, BITOLA 1 1/2 " (REF 1509)</t>
  </si>
  <si>
    <t>REGISTRO GAVETA COM ACABAMENTO E CANOPLA CROMADOS, SIMPLES, BITOLA 1 1/4 " (REF 1509)</t>
  </si>
  <si>
    <t>REGISTRO GAVETA COM ACABAMENTO E CANOPLA CROMADOS, SIMPLES, BITOLA 1/2 " (REF 1509)</t>
  </si>
  <si>
    <t>REGISTRO GAVETA COM ACABAMENTO E CANOPLA CROMADOS, SIMPLES, BITOLA 3/4 " (REF 1509)</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</si>
  <si>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</si>
  <si>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</si>
  <si>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 " (REF 1400)</t>
  </si>
  <si>
    <t>REGISTRO PRESSAO BRUTO EM LATAO FORJADO, BITOLA 3/4 " (REF 1400)</t>
  </si>
  <si>
    <t>REGISTRO PRESSAO COM ACABAMENTO E CANOPLA CROMADA, SIMPLES, BITOLA 1/2 " (REF 1416)</t>
  </si>
  <si>
    <t>REGISTRO PRESSAO COM ACABAMENTO E CANOPLA CROMADA, SIMPLES, BITOLA 3/4 " (REF 1416)</t>
  </si>
  <si>
    <t>REGUA DE ALUMINIO PARA PEDREIRO 2 X 1 "</t>
  </si>
  <si>
    <t>REGUA VIBRADORA DUPLA PARA CONCRETO A GASOLINA 5,5 HP, PESO DE 60 KG, COMPRIMENTO 4 M</t>
  </si>
  <si>
    <t>REGUA VIBRATORIA DE CONCRETO TRELICADA, EQUIPADA COM MOTOR A GASOLINA DE 9 HP</t>
  </si>
  <si>
    <t>RELE FOTOELETRICO INTERNO E EXTERNO BIVOLT 1000 W, DE CONECTOR, SEM BASE</t>
  </si>
  <si>
    <t>RELE TERMICO BIMETAL PARA USO EM MOTORES TRIFASICOS, TENSAO 380 V, POTENCIA ATE 15 CV, CORRENTE NOMINAL MAXIMA 22 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</si>
  <si>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</si>
  <si>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</si>
  <si>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</si>
  <si>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</si>
  <si>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</si>
  <si>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</si>
  <si>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</si>
  <si>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COMERCIAL, PEI MENOR OU IGUAL A 3, FORMATO MENOR OU IGUAL A 2025 CM2</t>
  </si>
  <si>
    <t>REVESTIMENTO EM CERAMICA ESMALTADA EXTRA, PEI MAIOR OU IGUAL 4, FORMATO MAIOR A 2025 CM2</t>
  </si>
  <si>
    <t>REVESTIMENTO EM CERAMICA ESMALTADA EXTRA, PEI MENOR OU IGUAL A 3, FORMATO MENOR OU IGUAL A 2025 CM2</t>
  </si>
  <si>
    <t>REVESTIMENTO EPOXI DE ALTA RESISTENCIA QUIMICA, ISENTO DE SOLVENTES, BICOMPONENTE</t>
  </si>
  <si>
    <t>REVESTIMENTO PARA ESCADA EM GRANILITE, MARMORITE OU GRANITINA ESP = 8 MM (INCLUSO EXECUCAO)</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</si>
  <si>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</si>
  <si>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</si>
  <si>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</si>
  <si>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</si>
  <si>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</si>
  <si>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</si>
  <si>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10,39</t>
  </si>
  <si>
    <t>RODAPE OU RODABANCADA EM GRANITO, POLIDO, TIPO ANDORINHA/ QUARTZ/ CASTELO/ CORUMBA OU OUTROS EQUIVALENTES DA REGIAO, H= 10 CM, E=  *2,0* CM</t>
  </si>
  <si>
    <t>RODAPE PLANO PARA PISO VINILICO, H = 5 CM</t>
  </si>
  <si>
    <t>RODAPE PRE-MOLDADO DE GRANILITE, MARMORITE OU GRANITINA L = 10 CM</t>
  </si>
  <si>
    <t>RODO PARA CHAO 40 CM COM CABO</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</si>
  <si>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</si>
  <si>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</si>
  <si>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</si>
  <si>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</si>
  <si>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</si>
  <si>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</si>
  <si>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</si>
  <si>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</si>
  <si>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</si>
  <si>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</si>
  <si>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</si>
  <si>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(SEM CABO)</t>
  </si>
  <si>
    <t>ROLO DE LA DE CARNEIRO 23 CM (SEM CABO)</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</si>
  <si>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</si>
  <si>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</si>
  <si>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</si>
  <si>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</si>
  <si>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</si>
  <si>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</si>
  <si>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</si>
  <si>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</si>
  <si>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</si>
  <si>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</si>
  <si>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</si>
  <si>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</si>
  <si>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</si>
  <si>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t>
  </si>
  <si>
    <t>SAPATA DE PVC ADITIVADO NERVURADO D = 8"</t>
  </si>
  <si>
    <t>SAPATILHA EM ACO GALVANIZADO PARA CABOS COM DIAMETRO NOMINAL ATE 5/8"</t>
  </si>
  <si>
    <t>SEIXO ROLADO PARA APLICACAO EM CONCRETO (POSTO PEDREIRA/FORNECEDOR, SEM FRETE)</t>
  </si>
  <si>
    <t>SELADOR HORIZONTAL PARA FITA DE ACO 1 "</t>
  </si>
  <si>
    <t>SELANTE A BASE DE ALCATRAO E POLIURETANO PARA JUNTAS HORIZONTAIS</t>
  </si>
  <si>
    <t>SELANTE DE BASE ASFALTICA PARA VEDACAO</t>
  </si>
  <si>
    <t>SELANTE TIPO VEDA CALHA PARA METAL E FIBROCIMENTO</t>
  </si>
  <si>
    <t>SELIM COMPACTO EM PVC, SEM TRAVAS,  DN 300 X 100 MM, PARA REDE COLETORA ESGOTO (NBR 10569)</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</si>
  <si>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</si>
  <si>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</si>
  <si>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</si>
  <si>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</si>
  <si>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</si>
  <si>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</si>
  <si>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</si>
  <si>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</si>
  <si>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</si>
  <si>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</si>
  <si>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(MENSALISTA)</t>
  </si>
  <si>
    <t>SERVENTE DE OBRAS</t>
  </si>
  <si>
    <t>SERVENTE DE OBRAS (MENSALISTA)</t>
  </si>
  <si>
    <t>SIFAO EM METAL CROMADO PARA PIA AMERICANA, 1.1/2 X 1.1/2 "</t>
  </si>
  <si>
    <t>SIFAO EM METAL CROMADO PARA PIA AMERICANA, 1.1/2 X 2 "</t>
  </si>
  <si>
    <t>SIFAO EM METAL CROMADO PARA PIA OU LAVATORIO, 1 X 1.1/2 "</t>
  </si>
  <si>
    <t>SIFAO EM METAL CROMADO PARA TANQUE, 1.1/4 X 1.1/2 "</t>
  </si>
  <si>
    <t>SIFAO PLASTICO EXTENSIVEL UNIVERSAL, TIPO COPO</t>
  </si>
  <si>
    <t>SIFAO PLASTICO FLEXIVEL SAIDA VERTICAL PARA COLUNA LAVATORIO, 1 X 1.1/2 "</t>
  </si>
  <si>
    <t>SIFAO PLASTICO TIPO COPO PARA PIA AMERICANA 1.1/2 X 1.1/2 "</t>
  </si>
  <si>
    <t>SIFAO PLASTICO TIPO COPO PARA PIA OU LAVATORIO, 1 X 1.1/2 "</t>
  </si>
  <si>
    <t>SIFAO PLASTICO TIPO COPO PARA TANQUE, 1.1/4 X 1.1/2 "</t>
  </si>
  <si>
    <t>SILICONE ACETICO USO GERAL INCOLOR 280 G</t>
  </si>
  <si>
    <t>SINALIZADOR NOTURNO SIMPLES PARA PARA-RAIOS, SEM RELE FOTOELETRICO</t>
  </si>
  <si>
    <t>SISAL EM FIBRA</t>
  </si>
  <si>
    <t>SOLDA EM BARRA DE ESTANHO-CHUMBO 50/50</t>
  </si>
  <si>
    <t>SOLDA EM VARETA FOSCOPER, D = *2,5* MM  X COMPRIMENTO 500 MM</t>
  </si>
  <si>
    <t>SOLDA ESTANHO/COBRE PARA CONEXOES DE COBRE, FIO 2,5 MM, CARRETEL 500 GR (SEM CHUMBO)</t>
  </si>
  <si>
    <t>SOLDADOR</t>
  </si>
  <si>
    <t>SOLDADOR (MENSALISTA)</t>
  </si>
  <si>
    <t>SOLDADOR ELETRICO (PARA SOLDA A SER TESTADA COM RAIOS "X")</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</si>
  <si>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</si>
  <si>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</si>
  <si>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</si>
  <si>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</si>
  <si>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</si>
  <si>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</si>
  <si>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SOLVENTE PARA COLA (PARA LAMINADO MELAMINICO) A BASE DE RESINA SINTETICA</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</si>
  <si>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</si>
  <si>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</si>
  <si>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</si>
  <si>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</si>
  <si>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</si>
  <si>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</si>
  <si>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</si>
  <si>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1/2" - 15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</si>
  <si>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</si>
  <si>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</si>
  <si>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</si>
  <si>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</si>
  <si>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</si>
  <si>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</si>
  <si>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</si>
  <si>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</si>
  <si>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</si>
  <si>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</si>
  <si>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</si>
  <si>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</si>
  <si>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</si>
  <si>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</si>
  <si>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</si>
  <si>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</si>
  <si>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SUPORTE PARA TUBO DIAMETRO NOMINAL 2", COM ROSCA MECANICA</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</si>
  <si>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</si>
  <si>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</si>
  <si>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</si>
  <si>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</si>
  <si>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</si>
  <si>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</si>
  <si>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</si>
  <si>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</si>
  <si>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</si>
  <si>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</si>
  <si>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TAMPAO / CAP, ROSCA FEMEA, METALICO, PARA TUBO PEX, DN 1/2"</t>
  </si>
  <si>
    <t>TAMPAO / CAP, ROSCA FEMEA, METALICO, PARA TUBO PEX, DN 3/4"</t>
  </si>
  <si>
    <t>TAMPAO / CAP, ROSCA MACHO, PARA TUBO PEX, DN 1/2"</t>
  </si>
  <si>
    <t>TAMPAO / CAP, ROSCA MACHO, PARA TUBO PEX, DN 1"</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</si>
  <si>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</si>
  <si>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</si>
  <si>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</si>
  <si>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</si>
  <si>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</si>
  <si>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</si>
  <si>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</si>
  <si>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CLASSE A15 CARGA MAX 1,5 T, *200 X 200* MM</t>
  </si>
  <si>
    <t>TAMPAO FOFO ARTICULADO P/ REGISTRO, CLASSE A15 CARGA MAXIMA 1,5 T, *400 X 400* MM</t>
  </si>
  <si>
    <t>TAMPAO FOFO ARTICULADO, CLASSE B125 CARGA MAX 12,5 T, REDONDO TAMPA 600 MM, REDE PLUVIAL/ESGOTO</t>
  </si>
  <si>
    <t>TAMPAO FOFO ARTICULADO, CLASSE D400 CARGA MAX 40 T, REDONDO TAMPA *600 MM, REDE PLUVIAL/ESGOTO</t>
  </si>
  <si>
    <t>TAMPAO FOFO SIMPLES COM BASE, CLASSE A15 CARGA MAX 1,5 T, *400 X 600* MM, REDE TELEFONE</t>
  </si>
  <si>
    <t>TAMPAO FOFO SIMPLES COM BASE, CLASSE A15 CARGA MAX 1,5 T, 300 X 300 MM, REDE PLUVIAL/ESGOTO</t>
  </si>
  <si>
    <t>TAMPAO FOFO SIMPLES COM BASE, CLASSE A15 CARGA MAX 1,5 T, 400 X 400 MM, REDE PLUVIAL/ESGOTO/ELETRICA</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</si>
  <si>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</si>
  <si>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</si>
  <si>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600 MM, REDE PLUVIAL/ESGOTO</t>
  </si>
  <si>
    <t>TAMPAO FOFO SIMPLES COM BASE, CLASSE D400 CARGA MAX 40 T, REDONDO TAMPA 900 MM, REDE PLUVIAL/ESGOTO</t>
  </si>
  <si>
    <t>TAMPAO FOFO SIMPLES, CLASSE A15 CARGA MAX 1,5 T, *550 X 1100* MM, REDE TELEFONE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</si>
  <si>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</si>
  <si>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</si>
  <si>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</si>
  <si>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</si>
  <si>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</si>
  <si>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</si>
  <si>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</si>
  <si>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</si>
  <si>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</si>
  <si>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</si>
  <si>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</si>
  <si>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</si>
  <si>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</si>
  <si>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TAQUEADOR OU TAQUEIRO</t>
  </si>
  <si>
    <t>TAQUEADOR OU TAQUEIRO (MENSALISTA)</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</si>
  <si>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</si>
  <si>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</si>
  <si>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</si>
  <si>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</si>
  <si>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</si>
  <si>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</si>
  <si>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</si>
  <si>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</si>
  <si>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(REF 611) SEM ANEL DE SOLDA, BOLSA X BOLSA X BOLSA, 104 MM</t>
  </si>
  <si>
    <t>TE DE COBRE (REF 611) SEM ANEL DE SOLDA, BOLSA X BOLSA X BOLSA, 15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</si>
  <si>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</si>
  <si>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</si>
  <si>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</si>
  <si>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</si>
  <si>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</si>
  <si>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</si>
  <si>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TE DE COBRE (REF 611) SEM ANEL DE SOLDA, BOLSA X BOLSA X BOLSA, 79 MM</t>
  </si>
  <si>
    <t>TE DE FERRO GALVANIZADO, DE 1 1/2"</t>
  </si>
  <si>
    <t>TE DE FERRO GALVANIZADO, DE 1 1/4"</t>
  </si>
  <si>
    <t>TE DE FERRO GALVANIZADO, DE 1/2"</t>
  </si>
  <si>
    <t>TE DE FERRO GALVANIZADO, DE 1"</t>
  </si>
  <si>
    <t>TE DE FERRO GALVANIZADO, DE 2 1/2"</t>
  </si>
  <si>
    <t>TE DE FERRO GALVANIZADO, DE 2"</t>
  </si>
  <si>
    <t>TE DE FERRO GALVANIZADO, DE 3/4"</t>
  </si>
  <si>
    <t>TE DE FERRO GALVANIZADO, DE 3"</t>
  </si>
  <si>
    <t>TE DE FERRO GALVANIZADO, DE 4"</t>
  </si>
  <si>
    <t>TE DE FERRO GALVANIZADO, DE 5"</t>
  </si>
  <si>
    <t>TE DE FERRO GALVANIZADO, DE 6"</t>
  </si>
  <si>
    <t>TE DE INSPECAO, PVC,  100 X 75 MM, SERIE NORMAL PARA ESGOTO PREDIAL</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</si>
  <si>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</si>
  <si>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</si>
  <si>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</si>
  <si>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</si>
  <si>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</si>
  <si>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</si>
  <si>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</si>
  <si>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</si>
  <si>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</si>
  <si>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</si>
  <si>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</si>
  <si>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</si>
  <si>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</si>
  <si>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</si>
  <si>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</si>
  <si>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</si>
  <si>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</si>
  <si>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</si>
  <si>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</si>
  <si>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</si>
  <si>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</si>
  <si>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</si>
  <si>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</si>
  <si>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</si>
  <si>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</si>
  <si>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</si>
  <si>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</si>
  <si>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</si>
  <si>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</si>
  <si>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</si>
  <si>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</si>
  <si>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</si>
  <si>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</si>
  <si>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</si>
  <si>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</si>
  <si>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</si>
  <si>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</si>
  <si>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</si>
  <si>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</si>
  <si>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</si>
  <si>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</si>
  <si>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</si>
  <si>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</si>
  <si>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</si>
  <si>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</si>
  <si>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</si>
  <si>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</si>
  <si>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</si>
  <si>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</si>
  <si>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</si>
  <si>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</si>
  <si>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</si>
  <si>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</si>
  <si>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</si>
  <si>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</si>
  <si>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</si>
  <si>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</si>
  <si>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</si>
  <si>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</si>
  <si>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</si>
  <si>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</si>
  <si>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</si>
  <si>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</si>
  <si>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</si>
  <si>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</si>
  <si>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</si>
  <si>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</si>
  <si>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</si>
  <si>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</si>
  <si>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(REF 764) SEM ANEL DE SOLDA, ROSCA F X BOLSA X ROSCA F, 1/2" X 15 X 1/2"</t>
  </si>
  <si>
    <t>TE DUPLA CURVA BRONZE/LATAO (REF 764) SEM ANEL DE SOLDA, ROSCA F X BOLSA X ROSCA F, 3/4" X 22 X 3/4"</t>
  </si>
  <si>
    <t>TE METALICO, PARA CONEXAO COM ANEL DESLIZANTE EM TUBO PEX, DN 16 MM</t>
  </si>
  <si>
    <t>TE METALICO, PARA CONEXAO COM ANEL DESLIZANTE EM TUBO PEX, DN 20 MM</t>
  </si>
  <si>
    <t>TE METALICO, PARA CONEXAO COM ANEL DESLIZANTE EM TUBO PEX, DN 25 MM</t>
  </si>
  <si>
    <t>TE METALICO, PARA CONEXAO COM ANEL DESLIZANTE EM TUBO PEX, DN 32 MM</t>
  </si>
  <si>
    <t>TE MISTURADOR COM INSERTO METALICO, FEMEA, PPR, DN 25 MM X 3/4", PARA AGUA QUENTE E FRIA PREDIAL</t>
  </si>
  <si>
    <t>TE MISTURADOR DE TRANSICAO, CPVC, COM ROSCA, 22 MM X 3/4", PARA AGUA QUENTE</t>
  </si>
  <si>
    <t>TE MISTURADOR METALICO, PARA CONEXAO COM ANEL DESLIZANTE EM TUBO PEX, DN 16 MM X 1/2"</t>
  </si>
  <si>
    <t>TE MISTURADOR METALICO, PARA CONEXAO COM ANEL DESLIZANTE EM TUBO PEX, DN 20 MM X 3/4"</t>
  </si>
  <si>
    <t>TE MISTURADOR, CPVC, SOLDAVEL, 15 MM, PARA AGUA QUENTE</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</si>
  <si>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</si>
  <si>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</si>
  <si>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</si>
  <si>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</si>
  <si>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TE NORMAL, PPR, SOLDAVEL, 90 GRAUS, DN 20 X 20 X 20 MM, PARA AGUA QUENTE PREDIAL</t>
  </si>
  <si>
    <t>TE NORMAL, PPR, SOLDAVEL, 90 GRAUS, DN 25 X 25 X 25 MM, PARA AGUA QUENTE PREDIAL</t>
  </si>
  <si>
    <t>TE NORMAL, PPR, SOLDAVEL, 90 GRAUS, DN 32 X 32 X 32 MM, PARA AGUA QUENTE PREDIAL</t>
  </si>
  <si>
    <t>TE NORMAL, PPR, SOLDAVEL, 90 GRAUS, DN 40 X 40 X 40 MM, PARA AGUA QUENTE PREDIAL</t>
  </si>
  <si>
    <t>TE NORMAL, PPR, SOLDAVEL, 90 GRAUS, DN 50 X 50 X 50 MM, PARA AGUA QUENTE PREDIAL</t>
  </si>
  <si>
    <t>TE NORMAL, PPR, SOLDAVEL, 90 GRAUS, DN 63 X 63 X 63 MM, PARA AGUA QUENTE PREDIAL</t>
  </si>
  <si>
    <t>TE NORMAL, PPR, SOLDAVEL, 90 GRAUS, DN 75 X 75 X 75 MM, PARA AGUA QUENTE PREDIAL</t>
  </si>
  <si>
    <t>TE NORMAL, PPR,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</si>
  <si>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</si>
  <si>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</si>
  <si>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</si>
  <si>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</si>
  <si>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</si>
  <si>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</si>
  <si>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</si>
  <si>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</si>
  <si>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</si>
  <si>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</si>
  <si>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</si>
  <si>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</si>
  <si>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</si>
  <si>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</si>
  <si>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</si>
  <si>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</si>
  <si>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</si>
  <si>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</si>
  <si>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</si>
  <si>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16 MM X 1/2"</t>
  </si>
  <si>
    <t>TE ROSCA FEMEA, METALICO, PARA CONEXAO COM ANEL DESLIZANTE EM TUBO PEX, DN 20 MM X 1/2"</t>
  </si>
  <si>
    <t>TE ROSCA FEMEA, METALICO, PARA CONEXAO COM ANEL DESLIZANTE EM TUBO PEX, DN 20 MM X 3/4"</t>
  </si>
  <si>
    <t>TE ROSCA FEMEA, METALICO, PARA CONEXAO COM ANEL DESLIZANTE EM TUBO PEX, DN 25 MM X 1/2"</t>
  </si>
  <si>
    <t>TE ROSCA FEMEA, METALICO, PARA CONEXAO COM ANEL DESLIZANTE EM TUBO PEX, DN 25 MM X 3/4"</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</si>
  <si>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</si>
  <si>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</si>
  <si>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</si>
  <si>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</si>
  <si>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1"</t>
  </si>
  <si>
    <t>TE ROSCA MACHO, METALICO, PARA CONEXAO COM ANEL DESLIZANTE EM TUBO PEX, DN 32 MM X 3/4"</t>
  </si>
  <si>
    <t>TE SANITARIO, PVC, DN 100 X 100 MM, SERIE NORMAL, PARA ESGOTO PREDIAL</t>
  </si>
  <si>
    <t>TE SANITARIO, PVC, DN 100 X 50 MM, SERIE NORMAL, PARA ESGOTO PREDIAL</t>
  </si>
  <si>
    <t>TE SANITARIO, PVC, DN 100 X 75 MM, SERIE NORMAL PARA ESGOTO PREDIAL</t>
  </si>
  <si>
    <t>TE SANITARIO, PVC, DN 40 X 40 MM, SERIE NORMAL, PARA ESGOTO PREDIAL</t>
  </si>
  <si>
    <t>TE SANITARIO, PVC, DN 50 X 50 MM, SERIE NORMAL, PARA ESGOTO PREDIAL</t>
  </si>
  <si>
    <t>TE SANITARIO, PVC, DN 75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</si>
  <si>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</si>
  <si>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</si>
  <si>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</si>
  <si>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</si>
  <si>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</si>
  <si>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</si>
  <si>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</si>
  <si>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</si>
  <si>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</si>
  <si>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</si>
  <si>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</si>
  <si>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</si>
  <si>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</si>
  <si>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</si>
  <si>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</si>
  <si>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</si>
  <si>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</si>
  <si>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</si>
  <si>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</si>
  <si>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90 GRAUS EM ACO CARBONO, SOLDAVEL, PRESSAO 3.000 LBS, DN 1 1/2"</t>
  </si>
  <si>
    <t>TE 90 GRAUS EM ACO CARBONO, SOLDAVEL, PRESSAO 3.000 LBS, DN 1 1/4"</t>
  </si>
  <si>
    <t>TE 90 GRAUS EM ACO CARBONO, SOLDAVEL, PRESSAO 3.000 LBS, DN 1/2"</t>
  </si>
  <si>
    <t>TE 90 GRAUS EM ACO CARBONO, SOLDAVEL, PRESSAO 3.000 LBS, DN 1"</t>
  </si>
  <si>
    <t>TE 90 GRAUS EM ACO CARBONO, SOLDAVEL, PRESSAO 3.000 LBS, DN 2 1/2"</t>
  </si>
  <si>
    <t>TE 90 GRAUS EM ACO CARBONO, SOLDAVEL, PRESSAO 3.000 LBS, DN 2"</t>
  </si>
  <si>
    <t>TE 90 GRAUS EM ACO CARBONO, SOLDAVEL, PRESSAO 3.000 LBS, DN 3/4"</t>
  </si>
  <si>
    <t>TE 90 GRAUS EM ACO CARBONO, SOLDAVEL, PRESSAO 3.000 LBS, DN 3"</t>
  </si>
  <si>
    <t>TE, PLASTICO, DN 16 MM, PARA CONEXAO COM CRIMPAGEM EM TUBO PEX</t>
  </si>
  <si>
    <t>TE, PLASTICO, DN 20 MM, PARA CONEXAO COM CRIMPAGEM EM TUBO PEX</t>
  </si>
  <si>
    <t>TE, PLASTICO, DN 25 MM, PARA CONEXAO COM CRIMPAGEM EM TUBO PEX</t>
  </si>
  <si>
    <t>TE, PLASTICO, DN 32 MM, PARA CONEXAO COM CRIMPAGEM EM TUBO PEX</t>
  </si>
  <si>
    <t>TE, PVC LEVE, CURTO, 90 GRAUS, 150 MM, PARA ESGOTO</t>
  </si>
  <si>
    <t>TE, PVC PBA, BBB, 90 GRAUS, DN 100 / DE 110 MM, PARA REDE  AGUA (NBR 10351)</t>
  </si>
  <si>
    <t>TE, PVC PBA, BBB, 90 GRAUS, DN 50 / DE 60 MM, PARA REDE AGUA (NBR 10351)</t>
  </si>
  <si>
    <t>TE, PVC PBA, BBB, 90 GRAUS, DN 75 / DE 85 MM, PARA REDE AGUA (NBR 10351)</t>
  </si>
  <si>
    <t>TE, PVC, 90 GRAUS, BBB, JE, DN 100 MM, PARA REDE COLETORA ESGOTO (NBR 10569)</t>
  </si>
  <si>
    <t>TE, PVC, 90 GRAUS, BBB, JE, DN 150 MM, PARA REDE COLETORA ESGOTO (NBR 10569)</t>
  </si>
  <si>
    <t>TE, PVC, 90 GRAUS, BBB, JE, DN 200 MM, PARA REDE COLETORA ESGOTO (NBR 10569)</t>
  </si>
  <si>
    <t>TE, PVC, 90 GRAUS, BBP, JE, DN 100 MM, PARA REDE COLETORA ESGOTO (NBR 10569)</t>
  </si>
  <si>
    <t>TECNICO DE EDIFICACOES</t>
  </si>
  <si>
    <t>TECNICO DE EDIFICACOES (MENSALISTA)</t>
  </si>
  <si>
    <t>TECNICO EM LABORATORIO E CAMPO DE CONSTRUCAO CIVIL</t>
  </si>
  <si>
    <t>TECNICO EM LABORATORIO E CAMPO DE CONSTRUCAO CIVIL (MENSALISTA)</t>
  </si>
  <si>
    <t>TECNICO EM SEGURANCA DO TRABALHO</t>
  </si>
  <si>
    <t>TECNICO EM SEGURANCA DO TRABALHO (MENSALISTA)</t>
  </si>
  <si>
    <t>TECNICO EM SONDAGEM</t>
  </si>
  <si>
    <t>TECNICO EM SONDAGEM (MENSALISTA)</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</si>
  <si>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</si>
  <si>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</si>
  <si>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10,5* CM</t>
  </si>
  <si>
    <t>TELA DE ACO SOLDADA GALVANIZADA/ZINCADA PARA ALVENARIA, FIO D = *1,20 A 1,70* MM, MALHA 15 X 15 MM, (C X L) *50 X 6* CM</t>
  </si>
  <si>
    <t>TELA DE ACO SOLDADA GALVANIZADA/ZINCADA PARA ALVENARIA, FIO D = *1,20 A 1,70* MM, MALHA 15 X 15 MM, (C X L) *50 X 7,5* CM</t>
  </si>
  <si>
    <t>TELA DE FIBRA DE VIDRO, ACABAMENTO ANTI-ALCALINO, MALHA 10 X 10 MM</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</si>
  <si>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</si>
  <si>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</si>
  <si>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</si>
  <si>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</si>
  <si>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</si>
  <si>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FIBRA DE VIDRO ONDULADA INCOLOR, E = 0,6 MM, DE *0,50 X 2,44* M</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</si>
  <si>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</si>
  <si>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</si>
  <si>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</si>
  <si>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</si>
  <si>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</si>
  <si>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</si>
  <si>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</si>
  <si>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</si>
  <si>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</si>
  <si>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</si>
  <si>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</si>
  <si>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</si>
  <si>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</si>
  <si>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</si>
  <si>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</si>
  <si>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</si>
  <si>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</si>
  <si>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</si>
  <si>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</si>
  <si>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</si>
  <si>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</si>
  <si>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</si>
  <si>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</si>
  <si>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</si>
  <si>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</si>
  <si>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</si>
  <si>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</si>
  <si>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</si>
  <si>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</si>
  <si>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</si>
  <si>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</si>
  <si>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</si>
  <si>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</si>
  <si>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TELHADOR</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</si>
  <si>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</si>
  <si>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</si>
  <si>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</si>
  <si>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</si>
  <si>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</si>
  <si>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</si>
  <si>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</si>
  <si>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</si>
  <si>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</si>
  <si>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</si>
  <si>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</si>
  <si>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</si>
  <si>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</si>
  <si>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</si>
  <si>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</si>
  <si>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</si>
  <si>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</si>
  <si>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</si>
  <si>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</si>
  <si>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</si>
  <si>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</si>
  <si>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</si>
  <si>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</si>
  <si>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</si>
  <si>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</si>
  <si>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</si>
  <si>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</si>
  <si>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</si>
  <si>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</si>
  <si>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</si>
  <si>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</si>
  <si>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</si>
  <si>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</si>
  <si>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</si>
  <si>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</si>
  <si>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</si>
  <si>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</si>
  <si>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TIL PARA LIGACAO PREDIAL, EM PVC, JE, BBB, DN 100 X 100 MM, PARA REDE COLETORA ESGOTO (NBR 10569)</t>
  </si>
  <si>
    <t>TIL TUBO QUEDA, EM PVC, JE, BBB, DN 100 X 100 MM, PARA REDE COLETORA DE ESGOTO (NBR 10569)</t>
  </si>
  <si>
    <t>TINTA ACRILICA PREMIUM PARA PISO</t>
  </si>
  <si>
    <t>TINTA ASFALTICA IMPERMEABILIZANTE DILUIDA EM SOLVENTE, PARA MATERIAIS CIMENTICIOS, METAL E MADEIRA</t>
  </si>
  <si>
    <t>TINTA ASFALTICA IMPERMEABILIZANTE DISPERSA EM AGUA, PARA MATERIAIS CIMENTICIOS</t>
  </si>
  <si>
    <t>TINTA ESMALTE SINTETICO PREMIUM ACETINADO</t>
  </si>
  <si>
    <t>TINTA ESMALTE SINTETICO PREMIUM BRILHANTE</t>
  </si>
  <si>
    <t>TINTA ESMALTE SINTETICO PREMIUM FOSCO</t>
  </si>
  <si>
    <t>TINTA LATEX ACRILICA ECONOMICA, COR BRANCA</t>
  </si>
  <si>
    <t>TINTA LATEX ACRILICA STANDARD, COR BRANCA</t>
  </si>
  <si>
    <t>TINTA MINERAL IMPERMEAVEL EM PO,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</si>
  <si>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</si>
  <si>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</si>
  <si>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</si>
  <si>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</si>
  <si>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</si>
  <si>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</si>
  <si>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</si>
  <si>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</si>
  <si>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</si>
  <si>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</si>
  <si>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</si>
  <si>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</si>
  <si>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</si>
  <si>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</si>
  <si>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</si>
  <si>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</si>
  <si>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TOMADAS (2 MODULOS) 2P+T 10A, 250V, CONJUNTO MONTADO PARA EMBUTIR 4" X 2" (PLACA + SUPORTE + MODULOS)</t>
  </si>
  <si>
    <t>TOPOGRAFO</t>
  </si>
  <si>
    <t>TOPOGRAFO (MENSALISTA)</t>
  </si>
  <si>
    <t>TORNEIRA ELETRICA DE PAREDE, BICA ALTA, PARA COZINHA, 5500 W (110/220 V)</t>
  </si>
  <si>
    <t>TORNEIRA PLASTICA DE MESA, BICA MOVEL, PARA COZINHA 1/2 "</t>
  </si>
  <si>
    <t>TORNEIRA PLASTICA PARA TANQUE 1/2 " OU 3/4 "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</si>
  <si>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</si>
  <si>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</si>
  <si>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</si>
  <si>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</si>
  <si>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</si>
  <si>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</si>
  <si>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</si>
  <si>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</si>
  <si>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</si>
  <si>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</si>
  <si>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</si>
  <si>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</si>
  <si>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</si>
  <si>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</si>
  <si>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</si>
  <si>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</si>
  <si>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</si>
  <si>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</si>
  <si>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</si>
  <si>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ESTEIRAS, POTENCIA 125 HP, PESO OPERACIONAL DE 12,9 T, COM LAMINA COM CAPACIDADE DE 2,7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</si>
  <si>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</si>
  <si>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</si>
  <si>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</si>
  <si>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</si>
  <si>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</si>
  <si>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</si>
  <si>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</si>
  <si>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TRAVA-QUEDAS EM ACO PARA CORDA DE 12 MM, EXTENSOR DE 25 X 300 MM, COM MOSQUETAO TIPO GANCHO TRAVA DUPLA</t>
  </si>
  <si>
    <t>TROLEY MANUAL CAPACIDADE 1 T</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</si>
  <si>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</si>
  <si>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</si>
  <si>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</si>
  <si>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</si>
  <si>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</si>
  <si>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</si>
  <si>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</si>
  <si>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</si>
  <si>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</si>
  <si>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</si>
  <si>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</si>
  <si>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</si>
  <si>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</si>
  <si>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</si>
  <si>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</si>
  <si>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</si>
  <si>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</si>
  <si>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</si>
  <si>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</si>
  <si>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</si>
  <si>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</si>
  <si>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</si>
  <si>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</si>
  <si>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</si>
  <si>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</si>
  <si>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</si>
  <si>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( 4"),  E = 3,75 MM,  *10,55* KG/M (NBR 5580)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</si>
  <si>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</si>
  <si>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</si>
  <si>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</si>
  <si>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</si>
  <si>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</si>
  <si>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</si>
  <si>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</si>
  <si>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</si>
  <si>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</si>
  <si>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</si>
  <si>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</si>
  <si>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</si>
  <si>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TUBO ACO GALVANIZADO COM COSTURA, CLASSE MEDIA, DN 2.1/2", E = *3,65* MM, PESO *6,51* KG/M (NBR 5580)</t>
  </si>
  <si>
    <t>TUBO ACO GALVANIZADO COM COSTURA, CLASSE MEDIA, DN 2", E = *3,65* MM, PESO *5,10* KG/M (NBR 5580)</t>
  </si>
  <si>
    <t>TUBO ACO GALVANIZADO COM COSTURA, CLASSE MEDIA, DN 3/4", E = *2,65* MM, PESO *1,58* KG/M (NBR 5580)</t>
  </si>
  <si>
    <t>TUBO ACO GALVANIZADO COM COSTURA, CLASSE MEDIA, DN 3", E = *4,05* MM, PESO *8,47*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</si>
  <si>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</si>
  <si>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</si>
  <si>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</si>
  <si>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</si>
  <si>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</si>
  <si>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</si>
  <si>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</si>
  <si>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</si>
  <si>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</si>
  <si>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</si>
  <si>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</si>
  <si>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CPVC SOLDAVEL, 35 MM, AGUA QUENTE PREDIAL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</si>
  <si>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</si>
  <si>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</si>
  <si>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</si>
  <si>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</si>
  <si>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</si>
  <si>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</si>
  <si>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</si>
  <si>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</si>
  <si>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</si>
  <si>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</si>
  <si>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</si>
  <si>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</si>
  <si>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</si>
  <si>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</si>
  <si>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</si>
  <si>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</si>
  <si>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</si>
  <si>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</si>
  <si>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</si>
  <si>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</si>
  <si>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</si>
  <si>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</si>
  <si>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</si>
  <si>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</si>
  <si>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</si>
  <si>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</si>
  <si>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</si>
  <si>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</si>
  <si>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</si>
  <si>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</si>
  <si>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</si>
  <si>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</si>
  <si>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</si>
  <si>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</si>
  <si>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</si>
  <si>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</si>
  <si>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</si>
  <si>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</si>
  <si>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</si>
  <si>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</si>
  <si>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</si>
  <si>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</si>
  <si>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</si>
  <si>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</si>
  <si>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</si>
  <si>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</si>
  <si>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</si>
  <si>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</si>
  <si>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</si>
  <si>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</si>
  <si>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</si>
  <si>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</si>
  <si>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</si>
  <si>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</si>
  <si>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</si>
  <si>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</si>
  <si>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</si>
  <si>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</si>
  <si>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</si>
  <si>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</si>
  <si>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</si>
  <si>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</si>
  <si>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</si>
  <si>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</si>
  <si>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</si>
  <si>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</si>
  <si>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</si>
  <si>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PVC, PBL, TIPO LEVE, DN = 125 MM,  PARA VENTILACAO</t>
  </si>
  <si>
    <t>TUBO DE PVC, PBL, TIPO LEVE, DN = 250 MM,  PARA VENTILACAO</t>
  </si>
  <si>
    <t>TUBO DE PVC, PBL, TIPO LEVE, DN = 300 MM,  PARA VENTILACAO</t>
  </si>
  <si>
    <t>TUBO DE PVC, PBL, TIPO LEVE, DN = 400 MM,  PARA VENTILACAO</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</si>
  <si>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</si>
  <si>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</si>
  <si>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</si>
  <si>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</si>
  <si>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t>
  </si>
  <si>
    <t>TUBO MONOCAMADA PEX, DN 20 MM</t>
  </si>
  <si>
    <t>TUBO MONOCAMADA PEX, DN 25 MM</t>
  </si>
  <si>
    <t>TUBO MONOCAMADA PEX, DN 32 MM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</si>
  <si>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</si>
  <si>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</si>
  <si>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</si>
  <si>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</si>
  <si>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</si>
  <si>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</si>
  <si>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</si>
  <si>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</si>
  <si>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</si>
  <si>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</si>
  <si>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</si>
  <si>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</si>
  <si>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</si>
  <si>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</si>
  <si>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</si>
  <si>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</si>
  <si>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</si>
  <si>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</si>
  <si>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</si>
  <si>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</si>
  <si>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</si>
  <si>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</si>
  <si>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SERIE NORMAL, DN 100 MM, PARA ESGOTO  PREDIAL (NBR 5688)</t>
  </si>
  <si>
    <t>TUBO PVC  SERIE NORMAL, DN 150 MM, PARA ESGOTO  PREDIAL (NBR 5688)</t>
  </si>
  <si>
    <t>TUBO PVC  SERIE NORMAL, DN 40 MM, PARA ESGOTO  PREDIAL (NBR 5688)</t>
  </si>
  <si>
    <t>TUBO PVC CORRUGADO, PAREDE DUPLA, JE, DN 150 MM, REDE COLETORA ESGOTO</t>
  </si>
  <si>
    <t>TUBO PVC CORRUGADO, PAREDE DUPLA, JE, DN 200 MM, REDE COLETORA ESGOTO</t>
  </si>
  <si>
    <t>TUBO PVC CORRUGADO, PAREDE DUPLA, JE, DN 250 MM, REDE COLETORA ESGOTO</t>
  </si>
  <si>
    <t>TUBO PVC CORRUGADO, PAREDE DUPLA, JE, DN 300 MM, REDE COLETORA ESGOTO</t>
  </si>
  <si>
    <t>TUBO PVC CORRUGADO, PAREDE DUPLA, JE, DN 350 MM, REDE COLETORA ESGOTO</t>
  </si>
  <si>
    <t>TUBO PVC CORRUGADO, PAREDE DUPLA, JE, DN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</si>
  <si>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</si>
  <si>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</si>
  <si>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</si>
  <si>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</si>
  <si>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</si>
  <si>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</si>
  <si>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</si>
  <si>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</si>
  <si>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</si>
  <si>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</si>
  <si>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</si>
  <si>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</si>
  <si>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</si>
  <si>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</si>
  <si>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</si>
  <si>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</si>
  <si>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</si>
  <si>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</si>
  <si>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</si>
  <si>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</si>
  <si>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50 MM, PARA ESGOTO PREDIAL (NBR 5688)</t>
  </si>
  <si>
    <t>TUBO PVC SERIE NORMAL, DN 75 MM, PARA ESGOTO PREDIAL (NBR 5688)</t>
  </si>
  <si>
    <t>TUBO PVC, FLEXIVEL, CORRUGADO, PERFURADO, DN 110 MM, PARA DRENAGEM, SISTEMA IRRIGACAO</t>
  </si>
  <si>
    <t>TUBO PVC, FLEXIVEL, CORRUGADO, PERFURADO, DN 65 MM, PARA DRENAGEM, SISTEMA IRRIGACAO</t>
  </si>
  <si>
    <t>TUBO PVC, RIGIDO, CORRUGADO, PERFURADO, DN 150 MM, PARA DRENAGEM, SISTEMA IRRIGACAO</t>
  </si>
  <si>
    <t>TUBO PVC, ROSCAVEL,  2 1/2", AGUA FRIA PREDIAL</t>
  </si>
  <si>
    <t>TUBO PVC, ROSCAVEL,  2", PARA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</si>
  <si>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</si>
  <si>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</si>
  <si>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</si>
  <si>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</si>
  <si>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</si>
  <si>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</si>
  <si>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</si>
  <si>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</si>
  <si>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PVC, SOLDAVEL, DN 20 MM, AGUA FRIA (NBR-5648)</t>
  </si>
  <si>
    <t>TUBO PVC, SOLDAVEL, DN 25 MM, AGUA FRIA (NBR-5648)</t>
  </si>
  <si>
    <t>TUBO PVC, SOLDAVEL, DN 32 MM, AGUA FRIA (NBR-5648)</t>
  </si>
  <si>
    <t>TUBO PVC, SOLDAVEL, DN 40 MM, AGUA FRIA (NBR-5648)</t>
  </si>
  <si>
    <t>TUBO PVC, SOLDAVEL, DN 50 MM, PARA AGUA FRIA (NBR-5648)</t>
  </si>
  <si>
    <t>TUBO PVC, SOLDAVEL, DN 60 MM, AGUA FRIA (NBR-5648)</t>
  </si>
  <si>
    <t>TUBO PVC, SOLDAVEL, DN 75 MM, AGUA FRIA (NBR-5648)</t>
  </si>
  <si>
    <t>TUBO PVC, SOLDAVEL, DN 85 MM, AGUA FRIA (NBR-5648)</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</si>
  <si>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</si>
  <si>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</si>
  <si>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</si>
  <si>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</si>
  <si>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</si>
  <si>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</si>
  <si>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</si>
  <si>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</si>
  <si>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</si>
  <si>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</si>
  <si>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</si>
  <si>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</si>
  <si>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</si>
  <si>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</si>
  <si>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</si>
  <si>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</si>
  <si>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</si>
  <si>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</si>
  <si>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</si>
  <si>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</si>
  <si>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</si>
  <si>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</si>
  <si>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</si>
  <si>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1/2"</t>
  </si>
  <si>
    <t>UNIAO DE FERRO GALVANIZADO, COM ROSCA BSP, COM ASSENTO PLANO, DE 1"</t>
  </si>
  <si>
    <t>UNIAO DE FERRO GALVANIZADO, COM ROSCA BSP, COM ASSENTO PLANO, DE 2 1/2"</t>
  </si>
  <si>
    <t>UNIAO DE FERRO GALVANIZADO, COM ROSCA BSP, COM ASSENTO PLANO, DE 2"</t>
  </si>
  <si>
    <t>UNIAO DE FERRO GALVANIZADO, COM ROSCA BSP, COM ASSENTO PLANO, DE 3/4"</t>
  </si>
  <si>
    <t>UNIAO DE FERRO GALVANIZADO, COM ROSCA BSP, COM ASSENTO PLANO, DE 3"</t>
  </si>
  <si>
    <t>UNIAO DE FERRO GALVANIZADO, COM ROSCA BSP, COM ASSENTO PLANO, DE 4"</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</si>
  <si>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</si>
  <si>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</si>
  <si>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</si>
  <si>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</si>
  <si>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</si>
  <si>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</si>
  <si>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</si>
  <si>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</si>
  <si>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METALICA, PARA CONEXAO COM ANEL DESLIZANTE EM TUBO PEX, DN 16 MM</t>
  </si>
  <si>
    <t>UNIAO METALICA, PARA CONEXAO COM ANEL DESLIZANTE EM TUBO PEX, DN 20 MM</t>
  </si>
  <si>
    <t>UNIAO METALICA, PARA CONEXAO COM ANEL DESLIZANTE EM TUBO PEX, DN 25 MM</t>
  </si>
  <si>
    <t>UNIAO METALICA, PARA CONEXAO COM ANEL DESLIZANTE EM TUBO PEX, DN 32 MM</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</si>
  <si>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</si>
  <si>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</si>
  <si>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</si>
  <si>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</si>
  <si>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</si>
  <si>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</si>
  <si>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</si>
  <si>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</si>
  <si>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</si>
  <si>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</si>
  <si>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</si>
  <si>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</si>
  <si>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</si>
  <si>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</si>
  <si>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</si>
  <si>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</si>
  <si>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</si>
  <si>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</si>
  <si>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</si>
  <si>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</si>
  <si>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</si>
  <si>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</si>
  <si>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</si>
  <si>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</si>
  <si>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</si>
  <si>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</si>
  <si>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</si>
  <si>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</si>
  <si>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</si>
  <si>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</si>
  <si>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</si>
  <si>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</si>
  <si>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</si>
  <si>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</si>
  <si>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</si>
  <si>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</si>
  <si>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</si>
  <si>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</si>
  <si>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 E ACABAMENTO METALICO CROMADO</t>
  </si>
  <si>
    <t>VALVULA DE DESCARGA METALICA, BASE 1 1/4 " E ACABAMENTO METALICO CROMADO</t>
  </si>
  <si>
    <t>VALVULA DE ESFERA BRUTA EM BRONZE, BITOLA 1 " (REF 1552-B)</t>
  </si>
  <si>
    <t>VALVULA DE ESFERA BRUTA EM BRONZE, BITOLA 1 1/2 " (REF 1552-B)</t>
  </si>
  <si>
    <t>VALVULA DE ESFERA BRUTA EM BRONZE, BITOLA 1 1/4 " (REF 1552-B)</t>
  </si>
  <si>
    <t>VALVULA DE ESFERA BRUTA EM BRONZE, BITOLA 1/2 " (REF 1552-B)</t>
  </si>
  <si>
    <t>VALVULA DE ESFERA BRUTA EM BRONZE, BITOLA 2 " (REF 1552-B)</t>
  </si>
  <si>
    <t>VALVULA DE ESFERA BRUTA EM BRONZE, BITOLA 3/4 " (REF 1552-B)</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</si>
  <si>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</si>
  <si>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</si>
  <si>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</si>
  <si>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</si>
  <si>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</si>
  <si>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3/4", PARA FUNDO DE POCO</t>
  </si>
  <si>
    <t>VALVULA DE RETENCAO DE BRONZE, PE COM CRIVOS, EXTREMIDADE COM ROSCA, DE 3",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</si>
  <si>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</si>
  <si>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</si>
  <si>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</si>
  <si>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1/2", 400 PSI, TAMPA DE PORCA DE UNIAO, EXTREMIDADES COM ROSCA</t>
  </si>
  <si>
    <t>VALVULA DE RETENCAO HORIZONTAL, DE BRONZE (PN-25), 1",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</si>
  <si>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</si>
  <si>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</si>
  <si>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3/4",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</si>
  <si>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</si>
  <si>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</si>
  <si>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</si>
  <si>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</si>
  <si>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1/2", 200 PSI, EXTREMIDADES COM ROSCA</t>
  </si>
  <si>
    <t>VALVULA DE RETENCAO VERTICAL, DE BRONZE (PN-16), 1", 200 PSI, EXTREMIDADES COM ROSCA</t>
  </si>
  <si>
    <t>VALVULA DE RETENCAO VERTICAL, DE BRONZE (PN-16), 2 1/2", 200 PSI, EXTREMIDADES COM ROSCA</t>
  </si>
  <si>
    <t>VALVULA DE RETENCAO VERTICAL, DE BRONZE (PN-16), 2", 200 PSI, EXTREMIDADES COM ROSCA</t>
  </si>
  <si>
    <t>VALVULA DE RETENCAO VERTICAL, DE BRONZE (PN-16), 3/4", 200 PSI, EXTREMIDADES COM ROSCA</t>
  </si>
  <si>
    <t>VALVULA DE RETENCAO VERTICAL, DE BRONZE (PN-16), 3", 200 PSI, EXTREMIDADES COM ROSCA</t>
  </si>
  <si>
    <t>VALVULA DE RETENCAO VERTICAL, DE BRONZE (PN-16), 4", 200 PSI, EXTREMIDADES COM ROSCA</t>
  </si>
  <si>
    <t>VALVULA EM METAL CROMADO PARA LAVATORIO, 1 " SEM LADRAO</t>
  </si>
  <si>
    <t>VALVULA EM METAL CROMADO PARA PIA AMERICANA 3.1/2 X 1.1/2 "</t>
  </si>
  <si>
    <t>VALVULA EM PLASTICO BRANCO COM SAIDA LISA PARA TANQUE 1.1/4 " X 1.1/2 "</t>
  </si>
  <si>
    <t>VALVULA EM PLASTICO BRANCO PARA LAVATORIO 1 ", SEM UNHO, COM LADRAO</t>
  </si>
  <si>
    <t>VALVULA EM PLASTICO BRANCO PARA TANQUE OU LAVATORIO 1 ", SEM UNHO E SEM LADRAO</t>
  </si>
  <si>
    <t>VALVULA EM PLASTICO BRANCO PARA TANQUE 1.1/4 " X 1.1/2 ", SEM UNHO E SEM LADRAO</t>
  </si>
  <si>
    <t>VALVULA EM PLASTICO CROMADO PARA LAVATORIO 1 ", SEM UNHO, COM LADRAO</t>
  </si>
  <si>
    <t>VALVULA EM PLASTICO CROMADO TIPO AMERICANA PARA PIA DE COZINHA 3.1/2 " X 1.1/2 ", SEM ADAPTADOR</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</si>
  <si>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</si>
  <si>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</si>
  <si>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</si>
  <si>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</si>
  <si>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</si>
  <si>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</si>
  <si>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</si>
  <si>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</si>
  <si>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VASO SANITARIO SIFONADO INFANTIL LOUCA BRANCA</t>
  </si>
  <si>
    <t>VASSOURA MECANICA REBOCAVEL COM ESCOVA CILINDRICA LARGURA UTIL DE VARRIMENTO = 2,44M</t>
  </si>
  <si>
    <t>VASSOURA 40 CM COM CABO</t>
  </si>
  <si>
    <t>VEDACAO DE CALHA, EM BORRACHA COR PRETA, MEDIDA ENTRE 119 E 170 MM, PARA DRENAGEM PLUVIAL PREDIAL</t>
  </si>
  <si>
    <t>VEDACAO PVC, 100 MM, PARA SAIDA VASO SANITARIO</t>
  </si>
  <si>
    <t>VERGALHAO ZINCADO ROSCA TOTAL, 1/4 " (6,3 MM)</t>
  </si>
  <si>
    <t>VERNIZ POLIURETANO BRILHANTE PARA MADEIRA, COM FILTRO SOLAR, USO INTERNO E EXTERNO</t>
  </si>
  <si>
    <t>VERNIZ POLIURETANO BRILHANTE PARA MADEIRA, SEM FILTRO SOLAR, USO INTERNO E EXTERNO</t>
  </si>
  <si>
    <t>VERNIZ SINTETICO BRILHANTE PARA MADEIRA TIPO COPAL, USO INTERNO</t>
  </si>
  <si>
    <t>VERNIZ SINTETICO BRILHANTE PARA MADEIRA, COM FILTRO SOLAR, USO INTERNO E EXTERNO (BASE SOLVENTE)</t>
  </si>
  <si>
    <t>VEU DE VIDRO/VEU DE SUPERFICIE 30 A 35 G/M2</t>
  </si>
  <si>
    <t>VEU POLIESTER</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</si>
  <si>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</si>
  <si>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</si>
  <si>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</si>
  <si>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</si>
  <si>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ELETRICO TRIFASICO DE 2 HP (2 CV)</t>
  </si>
  <si>
    <t>VIBRADOR DE IMERSAO, DIAMETRO DA PONTEIRA DE *45* MM, COM MOTOR 4 TEMPOS A GASOLINA DE 5,5 HP (5,5 CV)</t>
  </si>
  <si>
    <t>VIBROACABADORA DE ASFALTO SOBRE ESTEIRAS, LARG. PAVIM. MAX. 8,00 M, POT. 100 KW/ 134 HP, CAP. 600 T/ H</t>
  </si>
  <si>
    <t>VIBROACABADORA DE ASFALTO SOBRE ESTEIRAS, LARG. PAVIM. 2,13 M A 4,55 M, POT. 74 KW/ 100 HP, CAP. 400 T/ H</t>
  </si>
  <si>
    <t>994.026,08</t>
  </si>
  <si>
    <t>VIBROACABADORA DE ASFALTO SOBRE ESTEIRAS, LARG. PAVIM. 2,60 M A 5,75 M, POT. 110 HP, CAP. 450 T/ H</t>
  </si>
  <si>
    <t>1.001.229,24</t>
  </si>
  <si>
    <t>VIBROACABADORA DE ASFALTO SOBRE ESTEIRAS, LARG. PAVIMENT. 1,90 A 5,3 M, POT. 78 KW/105 HP, CAP. 450 T/H</t>
  </si>
  <si>
    <t>1.213.000,00</t>
  </si>
  <si>
    <t>VIBROACABADORA DE ASFALTO SOBRE RODAS, LARGURA DE PAVIMENTACAO DE 1,70 A 4,20 M, POTENCIA 78 KW/105 HP, CAPACIDADE 300 T/H</t>
  </si>
  <si>
    <t>1.074.700,65</t>
  </si>
  <si>
    <t>VIDRACEIRO</t>
  </si>
  <si>
    <t>VIDRACEIRO (MENSALISTA)</t>
  </si>
  <si>
    <t>2.488,49</t>
  </si>
  <si>
    <t>VIDRO COMUM LAMINADO LISO INCOLOR DUPLO, ESPESSURA TOTAL 8 MM (CADA CAMADA DE 4 MM) - COLOCADO</t>
  </si>
  <si>
    <t>373,35</t>
  </si>
  <si>
    <t>VIDRO COMUM LAMINADO, LISO, INCOLOR, DUPLO, ESPESSURA TOTAL 6 MM (CADA CAMADA E= 3 MM) - COLOCADO</t>
  </si>
  <si>
    <t>325,00</t>
  </si>
  <si>
    <t>VIDRO COMUM LAMINADO, LISO, INCOLOR, TRIPLO, ESPESSURA TOTAL 12 MM (CADA CAMADA E=  4 MM) - COLOCADO</t>
  </si>
  <si>
    <t>844,99</t>
  </si>
  <si>
    <t>VIDRO COMUM LAMINADO, LISO, INCOLOR, TRIPLO, ESPESSURA TOTAL 15 MM (CADA CAMADA E = 5 MM) - COLOCADO</t>
  </si>
  <si>
    <t>988,00</t>
  </si>
  <si>
    <t>VIDRO CRISTAL COLORIDO, 10 MM, PINTADO NA COR BRANCA</t>
  </si>
  <si>
    <t>291,20</t>
  </si>
  <si>
    <t>VIDRO CRISTAL COLORIDO, 4 MM, PINTADO NA COR BRANCA</t>
  </si>
  <si>
    <t>91,00</t>
  </si>
  <si>
    <t>VIDRO CRISTAL COLORIDO, 6 MM, PINTADO NA COR BRANCA</t>
  </si>
  <si>
    <t>129,33</t>
  </si>
  <si>
    <t>VIDRO CRISTAL COLORIDO, 8 MM, PINTADO NA COR BRANCA</t>
  </si>
  <si>
    <t>209,95</t>
  </si>
  <si>
    <t>VIDRO LISO FUME E = 4MM - SEM COLOCACAO</t>
  </si>
  <si>
    <t>104,00</t>
  </si>
  <si>
    <t>VIDRO LISO FUME E = 6MM - SEM COLOCACAO</t>
  </si>
  <si>
    <t>156,00</t>
  </si>
  <si>
    <t>VIDRO LISO FUME, E = 5 MM - SEM COLOCACAO</t>
  </si>
  <si>
    <t>112,26</t>
  </si>
  <si>
    <t>VIDRO LISO INCOLOR 10 MM - SEM COLOCACAO</t>
  </si>
  <si>
    <t>194,99</t>
  </si>
  <si>
    <t>VIDRO LISO INCOLOR 2 A 3 MM - SEM COLOCACAO</t>
  </si>
  <si>
    <t>58,50</t>
  </si>
  <si>
    <t>VIDRO LISO INCOLOR 4MM - SEM COLOCACAO</t>
  </si>
  <si>
    <t>77,99</t>
  </si>
  <si>
    <t>VIDRO LISO INCOLOR 5MM - SEM COLOCACAO</t>
  </si>
  <si>
    <t>VIDRO LISO INCOLOR 6 MM - SEM COLOCACAO</t>
  </si>
  <si>
    <t>110,50</t>
  </si>
  <si>
    <t>VIDRO LISO INCOLOR 8MM  -  SEM COLOCACAO</t>
  </si>
  <si>
    <t>161,20</t>
  </si>
  <si>
    <t>VIDRO MARTELADO OU CANELADO, 4 MM - SEM COLOCACAO</t>
  </si>
  <si>
    <t>64,99</t>
  </si>
  <si>
    <t>VIDRO PLANO ARAMADO E = 6 MM - SEM COLOCACAO</t>
  </si>
  <si>
    <t>VIDRO PLANO ARMADO E = 7MM - SEM COLOCACAO</t>
  </si>
  <si>
    <t>201,49</t>
  </si>
  <si>
    <t>VIDRO TEMPERADO INCOLOR E = 10 MM, SEM COLOCACAO</t>
  </si>
  <si>
    <t>145,61</t>
  </si>
  <si>
    <t>VIDRO TEMPERADO INCOLOR E = 6 MM, SEM COLOCACAO</t>
  </si>
  <si>
    <t>85,92</t>
  </si>
  <si>
    <t>VIDRO TEMPERADO INCOLOR E = 8 MM, SEM COLOCACAO</t>
  </si>
  <si>
    <t>112,16</t>
  </si>
  <si>
    <t>VIDRO TEMPERADO INCOLOR PARA PORTA DE ABRIR, E = 10 MM (SEM FERRAGENS E SEM COLOCACAO)</t>
  </si>
  <si>
    <t>VIDRO TEMPERADO VERDE E = 10 MM, SEM COLOCACAO</t>
  </si>
  <si>
    <t>183,52</t>
  </si>
  <si>
    <t>VIDRO TEMPERADO VERDE E = 6 MM, SEM COLOCACAO</t>
  </si>
  <si>
    <t>103,68</t>
  </si>
  <si>
    <t>VIDRO TEMPERADO VERDE E = 8 MM, SEM COLOCACAO</t>
  </si>
  <si>
    <t>140,08</t>
  </si>
  <si>
    <t>VIGA DE ESCORAMAENTO H20, DE MADEIRA, PESO DE 5,00 A 5,20 KG/M, COM EXTREMIDADES PLASTICAS</t>
  </si>
  <si>
    <t>45,38</t>
  </si>
  <si>
    <t>VIGA DE MADEIRA APARELHADA *6 X 12* CM, MACARANDUBA, ANGELIM OU EQUIVALENTE DA REGIAO</t>
  </si>
  <si>
    <t>19,22</t>
  </si>
  <si>
    <t>VIGA DE MADEIRA APARELHADA *6 X 16* CM, MACARANDUBA, ANGELIM OU EQUIVALENTE DA REGIAO</t>
  </si>
  <si>
    <t>28,39</t>
  </si>
  <si>
    <t>VIGA DE MADEIRA NAO APARELHADA *6 X 16* CM, MACARANDUBA, ANGELIM OU EQUIVALENTE DA REGIAO</t>
  </si>
  <si>
    <t>15,37</t>
  </si>
  <si>
    <t>VIGA DE MADEIRA NAO APARELHADA *6 X 20* CM, MACARANDUBA, ANGELIM OU EQUIVALENTE DA REGIAO</t>
  </si>
  <si>
    <t>20,18</t>
  </si>
  <si>
    <t>VIGA DE MADEIRA NAO APARELHADA 6 X 12 CM, MACARANDUBA, ANGELIM OU EQUIVALENTE DA REGIAO</t>
  </si>
  <si>
    <t>11,29</t>
  </si>
  <si>
    <t>VIGA DE MADEIRA NAO APARELHADA 8 X 16 CM, MACARANDUBA, ANGELIM OU EQUIVALENTE DA REGIAO</t>
  </si>
  <si>
    <t>20,80</t>
  </si>
  <si>
    <t>VIGIA DIURNO</t>
  </si>
  <si>
    <t>VIGIA DIURNO (MENSALISTA)</t>
  </si>
  <si>
    <t>1.850,02</t>
  </si>
  <si>
    <t>VIGIA NOTURNO, HORA EFETIVAMENTE TRABALHADA DE 22 H AS 5 H (COM ADICIONAL NOTURNO)</t>
  </si>
  <si>
    <t>12,80</t>
  </si>
  <si>
    <t>VIGOTA DE MADEIRA NAO APARELHADA *5 X 10* CM, MACARANDUBA, ANGELIM OU EQUIVALENTE DA REGIAO</t>
  </si>
  <si>
    <t>10,09</t>
  </si>
  <si>
    <t>WASH PRIMER PARA TINTA AUTOMOTIVA</t>
  </si>
  <si>
    <t>105,18</t>
  </si>
  <si>
    <t>TOTAL DE INSUMOS : 5347</t>
  </si>
  <si>
    <t>CCU - 001</t>
  </si>
  <si>
    <t>CCU - 002</t>
  </si>
  <si>
    <t>ccu</t>
  </si>
  <si>
    <t>01.01.000</t>
  </si>
  <si>
    <t>TOPOGRAFIA</t>
  </si>
  <si>
    <t>01.02.000</t>
  </si>
  <si>
    <t>GEOTECNIA</t>
  </si>
  <si>
    <t>01.02.100</t>
  </si>
  <si>
    <t>SONDAGENS</t>
  </si>
  <si>
    <t>COTAÇÃO-001</t>
  </si>
  <si>
    <t>COTAÇÃO-002</t>
  </si>
  <si>
    <t>COTAÇÃO-004</t>
  </si>
  <si>
    <t>COTAÇÃO-005</t>
  </si>
  <si>
    <t>SONDAGEM À PERCUSSÃO - SPT</t>
  </si>
  <si>
    <t>MOBILIZAÇÃO E DESMOBILIZAÇÃO DE EQUIPAMENTOS-SONDAGEM SIMPLES</t>
  </si>
  <si>
    <t>SONDAGENS SIMPLES</t>
  </si>
  <si>
    <t>COTAÇÃO-006</t>
  </si>
  <si>
    <t>COTAÇÃO-007</t>
  </si>
  <si>
    <t>COTAÇÃO-008</t>
  </si>
  <si>
    <t>MOBILIZAÇÃO E DESMOBILIZAÇÃO DE EQUIPAMENTOS-SONDAGEM MISTA</t>
  </si>
  <si>
    <t>01.02.103</t>
  </si>
  <si>
    <t>01.02.103.1</t>
  </si>
  <si>
    <t>01.02.103.2</t>
  </si>
  <si>
    <t>01.02.104</t>
  </si>
  <si>
    <t>SONDAGENS ROTATIVA</t>
  </si>
  <si>
    <t>01.02.104.2</t>
  </si>
  <si>
    <t>01.02.104.3</t>
  </si>
  <si>
    <t>01.02.104.4</t>
  </si>
  <si>
    <t>01.02.104.5</t>
  </si>
  <si>
    <t xml:space="preserve">02.04.000 </t>
  </si>
  <si>
    <t>TERRAPLENAGEM</t>
  </si>
  <si>
    <t>02.04.101</t>
  </si>
  <si>
    <t>CAPINO E ROÇADO</t>
  </si>
  <si>
    <t>ENG. TIAGO DE SOUZA OLIVEIRA
CREA 249352/D-DF
ART: 0720190011830</t>
  </si>
  <si>
    <t>ENG. TIAGO DE SOUZA OLIVEIRA
CREA 249352/D-DF
ART: 07201900118303</t>
  </si>
  <si>
    <t>CAMINHÃO PARA EQUIPAMENTO DE LIMPEZA A SUCÇÃO COM CAMINHÃO TRUCADO DE PESO BRUTO TOTAL 23000 KG, CARGA ÚTIL MÁX. 15935 KG, DISTÂNCIA ENTRE EIXOS 4,80 M, POTÊNCIA 230 CV, INCLUSIVE LIMPADORA A SUCÇÃO, TANQUE 12000 L - MATERIAIS NA OPERAÇÃO. AF_11/2015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</si>
  <si>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</si>
  <si>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</si>
  <si>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</si>
  <si>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</si>
  <si>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</si>
  <si>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</si>
  <si>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</si>
  <si>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</si>
  <si>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</si>
  <si>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</si>
  <si>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</si>
  <si>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</si>
  <si>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</si>
  <si>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</si>
  <si>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</si>
  <si>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</si>
  <si>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</si>
  <si>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</si>
  <si>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CONCRETAGEM DE VIGAS E LAJES, FCK=20 MPA, PARA LAJES MACIÇAS OU NERVURADAS COM JERICAS EM ELEVADOR DE CABO EM EDIFICAÇÃO DE ATÉ 16 ANDARES, COM ÁREA MÉDIA DE LAJES MENOR OU IGUAL A 20 M² - LANÇAMENTO, ADENSAMENTO E ACABAMENTO. AF_12/2015</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</si>
  <si>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</si>
  <si>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</si>
  <si>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</si>
  <si>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</si>
  <si>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</si>
  <si>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</si>
  <si>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TUBO EM COBRE FLEXÍVEL, DN 1/4, COM ISOLAMENTO, INSTALADO EM RAMAL DE ALIMENTAÇÃO DE AR CONDICIONADO COM CONDENSADORA INDIVIDUAL   FORNECIMENTO E INSTALAÇÃO. AF_12/2015</t>
  </si>
  <si>
    <t>TUBO EM COBRE FLEXÍVEL, DN 5/8, COM ISOLAMENTO, INSTALADO EM RAMAL DE ALIMENTAÇÃO DE AR CONDICIONADO COM CONDENSADORA CENTRAL   FORNECIMENTO E INSTALAÇÃO. AF_12/2015</t>
  </si>
  <si>
    <t>COTOVELO EM COBRE, DN 22 MM, 90 GRAUS, SEM ANEL DE SOLDA, INSTALADO EM PRUMADA   FORNECIMENTO E INSTALAÇÃO. AF_12/2015</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</si>
  <si>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</si>
  <si>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</si>
  <si>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</si>
  <si>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</si>
  <si>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</si>
  <si>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</si>
  <si>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</si>
  <si>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</si>
  <si>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</si>
  <si>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</si>
  <si>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</si>
  <si>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</si>
  <si>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</si>
  <si>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</si>
  <si>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</si>
  <si>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</si>
  <si>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</si>
  <si>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</si>
  <si>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</si>
  <si>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</si>
  <si>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</si>
  <si>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</si>
  <si>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</si>
  <si>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</si>
  <si>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</si>
  <si>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ACABAMENTOS PARA FORRO (SANCA DE GESSO MONTADA NA OBRA). AF_05/2017_P</t>
  </si>
  <si>
    <t>GUARDA-CORPO EM LAJE PÓS-DESFÔRMA, PARA ESTRUTURAS EM CONCRETO, COM ESCORAS DE MADEIRA ESTRONCADAS NA ESTRUTURA, TRAVESSÕES DE MADEIRA PREGADOS E FECHAMENTO EM TELA DE POLIPROPILENO PARA EDIFICAÇÕES ACIMA DE 4 PAV. (2 MONTAGENS POR OBRA). AF_11/2017</t>
  </si>
  <si>
    <t>LOCAÇÃO DE PONTO PARA REFERÊNCIA TOPOGRÁFICA. AF_10/2018</t>
  </si>
  <si>
    <t>LOCACAO CONVENCIONAL DE OBRA, UTILIZANDO GABARITO DE TÁBUAS CORRIDAS PONTALETADAS A CADA 2,00M -  2 UTILIZAÇÕES. AF_10/2018</t>
  </si>
  <si>
    <t>MARCAÇÃO DE PONTOS EM GABARITO OU CAVALETE. AF_10/2018</t>
  </si>
  <si>
    <t>LOCAÇÃO DE REDE DE ÁGUA OU ESGOTO. AF_10/2018</t>
  </si>
  <si>
    <t>LOCAÇÃO DE PAVIMENTAÇÃO. AF_10/2018</t>
  </si>
  <si>
    <t>AGREGADO RECICLADO, TIPO RACHAO RECICLADO CINZA, CLASSE A</t>
  </si>
  <si>
    <t>ALIMENTACAO - HORISTA (COLETADO CAIXA)</t>
  </si>
  <si>
    <t>ALIMENTACAO - MENSALISTA (COLETADO CAIXA)</t>
  </si>
  <si>
    <t>ALONGADOR COM TRES ALTURAS, EM TUBO DE ACO CARBONO, PINTURA NO PROCESSO ELETROSTATICO - EQUIPAMENTO DE GINASTICA PARA ACADEMIA AO AR LIVRE / ACADEMIA DA TERCEIRA IDADE - ATI</t>
  </si>
  <si>
    <t>BANCO COM ENCOSTO, 1,60M* DE COMPRIMENTO, EM TUBO DE ACO CARBONO E PINTURA NO PROCESSO ELETROSTATICO - PARA ACADEMIA AO AR LIVRE / ACADEMIA DA TERCEIRA IDADE - ATI</t>
  </si>
  <si>
    <t>CAP, PVC, JE, OCRE, DN 150 MM (CONEXAO PARA TUBO COLETOR DE ESGOTO)</t>
  </si>
  <si>
    <t>CAP, PVC, JE, OCRE, DN 200 MM (CONEXAO PARA TUBO COLETOR DE ESGOTO)</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</si>
  <si>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</si>
  <si>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</si>
  <si>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</si>
  <si>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</si>
  <si>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ESQUI TRIPLO, EM TUBO DE ACO CARBONO, PINTURA NO PROCESSO ELETROSTATICO - EQUIPAMENTO DE GINASTICA PARA ACADEMIA AO AR LIVRE / ACADEMIA DA TERCEIRA IDADE - ATI</t>
  </si>
  <si>
    <t>EXAMES - HORISTA (COLETADO CAIXA)</t>
  </si>
  <si>
    <t>EXAMES - MENSALISTA (COLETADO CAIXA)</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</si>
  <si>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</si>
  <si>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</si>
  <si>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</si>
  <si>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KIT CAVALETE, PVC, COM REGISTRO, PARA HIDROMETRO, BITOLAS 1/2" OU 3/4" - COMPLETO</t>
  </si>
  <si>
    <t>LIXEIRA DUPLA, COM CAPACIDADE VOLUMETRICA DE 60L*, FABRICADA EM TUBO DE ACO CARBONO, CESTOS EM CHAPA DE ACO E PINTURA NO PROCESSO ELETROSTATICO - PARA ACADEMIA AO AR LIVRE / ACADEMIA DA TERCEIRA IDADE - ATI</t>
  </si>
  <si>
    <t>M2XMES</t>
  </si>
  <si>
    <t xml:space="preserve">MXMES </t>
  </si>
  <si>
    <t>MULTIEXERCITADOR COM SEIS FUNCOES, EM TUBO DE ACO CARBONO, PINTURA NO PROCESSO ELETROSTATICO - EQUIPAMENTO DE GINASTICA PARA ACADEMIA AO AR LIVRE / ACADEMIA DA TERCEIRA IDADE - ATI</t>
  </si>
  <si>
    <t>PLACA ORIENTATIVA SOBRE EXERCÍCIOS, 2,00M X 1,00M, EM TUBO DE ACO CARBONO, PINTURA NO PROCESSO ELETROSTATICO - PARA ACADEMIA AO AR LIVRE / ACADEMIA DA TERCEIRA IDADE - ATI</t>
  </si>
  <si>
    <t>PRESSAO DE PERNAS TRIPLO, EM TUBO DE ACO CARBONO, PINTURA NO PROCESSO ELETROSTATICO - EQUIPAMENTO DE GINASTICA PARA ACADEMIA AO AR LIVRE / ACADEMIA DA TERCEIRA IDADE - ATI</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</si>
  <si>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</si>
  <si>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</si>
  <si>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SEGURO - HORISTA (COLETADO CAIXA)</t>
  </si>
  <si>
    <t>SEGURO - MENSALISTA (COLETADO CAIXA)</t>
  </si>
  <si>
    <t>SELIM COMPACTO EM PVC, SEM TRAVA,  DN 150 X 100 MM, PARA REDE COLETORA ESGOTO (NBR 10569)</t>
  </si>
  <si>
    <t>SELIM COMPACTO EM PVC, SEM TRAVA,  DN 200 X 100 MM, PARA REDE COLETORA ESGOTO (NBR 10569)</t>
  </si>
  <si>
    <t>SELIM PVC, COM TRAVA, JE, 90 GRAUS,  DN 125 X 100 MM OU 150 X 100 MM, PARA REDE COLETORA ESGOTO (NBR 10569)</t>
  </si>
  <si>
    <t>SELIM PVC, SOLDAVEL, SEM TRAVA, JE, 90 GRAUS,  DN 200 X 100 MM, PARA REDE COLETORA ESGOTO (NBR 10569)</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</si>
  <si>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</si>
  <si>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</si>
  <si>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</si>
  <si>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SURF DUPLO, EM TUBO DE ACO CARBONO, PINTURA NO PROCESSO ELETROSTATICO - EQUIPAMENTO DE GINASTICA PARA ACADEMIA AO AR LIVRE / ACADEMIA DA TERCEIRA IDADE - ATI</t>
  </si>
  <si>
    <t>TAMPA PARA CONDULETE, EM PVC, PARA TOMADA HEXAGONAL</t>
  </si>
  <si>
    <t>TAMPA PARA CONDULETE, EM PVC, PARA 1 INTERRUPTOR</t>
  </si>
  <si>
    <t>TAMPA PARA CONDULETE, EM PVC, PARA 1 MODULO RJ</t>
  </si>
  <si>
    <t>TAMPA PARA CONDULETE, EM PVC, PARA 2 MODULOS RJ</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</si>
  <si>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</si>
  <si>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</si>
  <si>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</si>
  <si>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</si>
  <si>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TE DE REDUCAO, PVC, BBB, JE, 90 GRAUS, DN 200 X 150 MM, PARA TUBO CORRUGADO E/OU LISO, REDE COLETORA ESGOTO (NBR 10569)</t>
  </si>
  <si>
    <t>TE DE REDUCAO, PVC, BBB, JE, 90 GRAUS, DN 250 X 150 MM, PARA TUBO CORRUGADO E/OU LISO, REDE COLETORA ESGOTO (NBR 10569)</t>
  </si>
  <si>
    <t>TE, PVC, 90 GRAUS, BBB, JE, DN 100 MM, PARA TUBO CORRUGADO E/OU LISO, REDE COLETORA ESGOTO (NBR 10569</t>
  </si>
  <si>
    <t>TE, PVC, 90 GRAUS, BBB, JE, DN 150 MM, PARA TUBO CORRUGADO E/OU LISO,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</si>
  <si>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</si>
  <si>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</si>
  <si>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</si>
  <si>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TELHA DE BARRO / CERAMICA, NAO ESMALTADA, TIPO COLONIAL, CANAL, PLAN, PAULISTA, COMPRIMENTO DE *44 A 50* CM, RENDIMENTO DE COBERTURA DE *26* TELHAS/M2</t>
  </si>
  <si>
    <t>TORNEIRA PLASTICA DE BOIA PARA CAIXA DE DESCARGA,  1/2", BALAO E TORNEIRA PLASTICOS, COM HASTE METALICA</t>
  </si>
  <si>
    <t>TRANSPORTE - HORISTA (COLETADO CAIXA)</t>
  </si>
  <si>
    <t>TRANSPORTE - MENSALISTA (COLETADO CAIXA)</t>
  </si>
  <si>
    <t>VIGA DE MADEIRA NAO APARELHADA *7,5 X 15 CM (3 X 6 ") PINUS, MISTA OU EQUIVALENTE DA REGIAO</t>
  </si>
  <si>
    <t>M1378</t>
  </si>
  <si>
    <t>Chapa de aço ASTM A36</t>
  </si>
  <si>
    <t>SICRO</t>
  </si>
  <si>
    <t>M0682</t>
  </si>
  <si>
    <t>Veneziana para descarga de ar com lâminas fixas, 200 x 50 cm</t>
  </si>
  <si>
    <t>TCPO</t>
  </si>
  <si>
    <t>Veneziana para descarga de ar com lâminas fixas, 200 x 40 cm</t>
  </si>
  <si>
    <t>Tubo de ferro fundido Ø 150 mm - 6"</t>
  </si>
  <si>
    <t>LUBRIFICANTE DE TUBO DE FERRO FUNDIDO</t>
  </si>
  <si>
    <t>ANEL DE BORRACHA PARA FERRO FUNDIDO DE Ø 150 mm - 6"</t>
  </si>
  <si>
    <t>Joelho 90° de ferro fundido junta elástica Ø 150 mm - 6"</t>
  </si>
  <si>
    <t>PORTA DE FERRO 2 FOLHAS INCLUSIVE BATENTE E FERRAGENS</t>
  </si>
  <si>
    <t>BANCADA DE AÇO INOXIDÁVEL COM ACABAMENTO ESCOVADO E CANTOS RETOS #4CM</t>
  </si>
  <si>
    <t>01.01.001</t>
  </si>
  <si>
    <t>01.02.104.1</t>
  </si>
  <si>
    <t>02.02.100.1</t>
  </si>
  <si>
    <t>02.02.100.2</t>
  </si>
  <si>
    <t>02.04.101.1</t>
  </si>
  <si>
    <t>Diversos locais do DISTRITO FEDERAL</t>
  </si>
  <si>
    <t>SONDAGEM EM SOLO COM PEDREGULHO</t>
  </si>
  <si>
    <t>SONDAGEM  EM ROCHA - POUCO ALTERADA</t>
  </si>
  <si>
    <t>SONDAGEM EM ROCHA - MUITO ALTERADA</t>
  </si>
  <si>
    <t>SONDAGEM EM ROCHA -MEDIAMENTE ALTERADA</t>
  </si>
  <si>
    <t>ART DOS SERVIÇOS DE TOPOGRAFIA E SONDAGEM</t>
  </si>
  <si>
    <t>DEMOLIÇÃO DE CONCRETO SIMPLES</t>
  </si>
  <si>
    <t>insumo</t>
  </si>
  <si>
    <t>01.016.0012-0 -emop</t>
  </si>
  <si>
    <t>CCU - 003</t>
  </si>
  <si>
    <t>DEMOLIÇÃO MANUAL DE PAVIMENTAÇÃO EM PISO, e= 5CM</t>
  </si>
  <si>
    <t>05.001.0017-0 - EMOP</t>
  </si>
  <si>
    <t xml:space="preserve">00013/ORSE    </t>
  </si>
  <si>
    <t>Serviços comuns:   .........................................................................................................</t>
  </si>
  <si>
    <t>Serviços Especializados:   .........................................................................................................</t>
  </si>
  <si>
    <t xml:space="preserve">        PRECOS DE INSUMOS</t>
  </si>
  <si>
    <t>TOTAL DE INSUMOS : 5287</t>
  </si>
  <si>
    <r>
      <t>ESTIMATIVAS COM DESONERAÇÃO</t>
    </r>
    <r>
      <rPr>
        <b/>
        <i/>
        <sz val="13"/>
        <rFont val="Calibri"/>
        <family val="2"/>
      </rPr>
      <t>:</t>
    </r>
  </si>
  <si>
    <t>BENEFÍCIOS E DESPESAS INDIRETAS</t>
  </si>
  <si>
    <t>Obras de Menor Complexidade (Praças, Calçadas, Ciclovias, Meios Fios, Quiosques e Obras Correlatas)</t>
  </si>
  <si>
    <t>COM Desoneração da Folha de Pagamento</t>
  </si>
  <si>
    <t>1º Quartil</t>
  </si>
  <si>
    <t>Grupo</t>
  </si>
  <si>
    <t>Componentes</t>
  </si>
  <si>
    <t>Incidências</t>
  </si>
  <si>
    <t>Despesas Indiretas</t>
  </si>
  <si>
    <t>A</t>
  </si>
  <si>
    <t>Administração Central</t>
  </si>
  <si>
    <t>Seguros + Garantias</t>
  </si>
  <si>
    <t>Riscos</t>
  </si>
  <si>
    <t>Despesas Financeiras</t>
  </si>
  <si>
    <t>Subtotal A</t>
  </si>
  <si>
    <t>Tributos</t>
  </si>
  <si>
    <t>B</t>
  </si>
  <si>
    <t>COFINS - Contribuição Para o Financiamento Seguridade Social</t>
  </si>
  <si>
    <t>PIS - Programa de Integração Social</t>
  </si>
  <si>
    <t>ISS - Imposto Sobre Serviços de Qualquer Natureza</t>
  </si>
  <si>
    <t>CPRB - Contribuição Previdenciária Sobre Receita Bruta</t>
  </si>
  <si>
    <t>Subtotal B</t>
  </si>
  <si>
    <t>Bonificação</t>
  </si>
  <si>
    <t>C</t>
  </si>
  <si>
    <t>Lucro</t>
  </si>
  <si>
    <t>Subtotal C</t>
  </si>
  <si>
    <t>BDI</t>
  </si>
  <si>
    <t>FÓRMULA PARA CÁLCULO DO BDI</t>
  </si>
  <si>
    <t>BDI =</t>
  </si>
  <si>
    <t>[(</t>
  </si>
  <si>
    <t>(1 + (AC + S + R + G)) x ((1 + DF) X (1 + L))</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</si>
  <si>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</si>
  <si>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</si>
  <si>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</si>
  <si>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</si>
  <si>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</si>
  <si>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</si>
  <si>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</si>
  <si>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</si>
  <si>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</si>
  <si>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</si>
  <si>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</si>
  <si>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</si>
  <si>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DF</t>
  </si>
  <si>
    <t>Taxa Representativa de Despesas Financeiras</t>
  </si>
  <si>
    <t>Taxa Representativa de Lucro</t>
  </si>
  <si>
    <t>I</t>
  </si>
  <si>
    <t>Taxa Representativa de Incidência de Impostos</t>
  </si>
  <si>
    <t>Referência:</t>
  </si>
  <si>
    <t>Relatório do Acordão n° 2.622/2013 - TCU/Plenário</t>
  </si>
  <si>
    <t>Edificações</t>
  </si>
  <si>
    <t>Vias Urbanas e Rodovias (incluindo obras de arte especiais)</t>
  </si>
  <si>
    <t>SEM Desoneração da Folha de Pagamento</t>
  </si>
  <si>
    <t>Médio</t>
  </si>
  <si>
    <t>3º Quartil</t>
  </si>
  <si>
    <t xml:space="preserve">LOTE 01-Contratação  de serviços   de sondagem, à percussão e mista, incluindo serviços auxiliares de topografia em diversos locais do Distrito Federal.  </t>
  </si>
  <si>
    <t xml:space="preserve">Contratação de serviços de Sondagem, à percussão e mista, incluindo serviços auxiliares de topografia, e de Levantamento Topográfico Planialtimétrico Cadastral em diversos locais do Distrito Federal. </t>
  </si>
  <si>
    <t>(Conforme Lei 13.313/2016, art. 31, parágrafo 2º)</t>
  </si>
  <si>
    <t>SER.CG</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</si>
  <si>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</si>
  <si>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</si>
  <si>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</si>
  <si>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</si>
  <si>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</si>
  <si>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</si>
  <si>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</si>
  <si>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</si>
  <si>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</si>
  <si>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</si>
  <si>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</si>
  <si>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</si>
  <si>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</si>
  <si>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</si>
  <si>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</si>
  <si>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</si>
  <si>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</si>
  <si>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</si>
  <si>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</si>
  <si>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</si>
  <si>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</si>
  <si>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</si>
  <si>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</si>
  <si>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</si>
  <si>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</si>
  <si>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</si>
  <si>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</si>
  <si>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</si>
  <si>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</si>
  <si>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</si>
  <si>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</si>
  <si>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</si>
  <si>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</si>
  <si>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</si>
  <si>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</si>
  <si>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</si>
  <si>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</si>
  <si>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</si>
  <si>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</si>
  <si>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</si>
  <si>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</si>
  <si>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</si>
  <si>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</si>
  <si>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</si>
  <si>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</si>
  <si>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</si>
  <si>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</si>
  <si>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</si>
  <si>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</si>
  <si>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</si>
  <si>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</si>
  <si>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</si>
  <si>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</si>
  <si>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</si>
  <si>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</si>
  <si>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</si>
  <si>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</si>
  <si>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</si>
  <si>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</si>
  <si>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</si>
  <si>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</si>
  <si>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</si>
  <si>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MÁQUINA JATO DE PRESSAO PORTÁTIL, CAMARA DE 1 SAIDA, CAPACIDADE 280 L, DIAMETRO 670 MM, BICO DE JATO CURTO VENTURI DE 5/16'' , MANGUEIRA DE 1'' COM COMPRESSOR DE AR REBOCÁVEL 189 PCM E MOTOR DIESEL 63 CV - CHP DIURNO. AF_03/2016</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</si>
  <si>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</si>
  <si>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</si>
  <si>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</si>
  <si>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</si>
  <si>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MÁQUINA JATO DE PRESSAO PORTÁTIL, CAMARA DE 1 SAIDA, CAPACIDADE 280 L, DIAMETRO 670 MM, BICO DE JATO CURTO VENTURI DE 5/16'' , MANGUEIRA DE 1'' COM COMPRESSOR DE AR REBOCÁVEL 189 PCM E MOTOR DIESEL 63 CV - CHI DIURNO. AF_03/2016</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</si>
  <si>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</si>
  <si>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</si>
  <si>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</si>
  <si>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</si>
  <si>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</si>
  <si>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</si>
  <si>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</si>
  <si>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</si>
  <si>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</si>
  <si>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</si>
  <si>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</si>
  <si>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</si>
  <si>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</si>
  <si>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</si>
  <si>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</si>
  <si>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</si>
  <si>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</si>
  <si>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</si>
  <si>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</si>
  <si>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</si>
  <si>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</si>
  <si>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</si>
  <si>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</si>
  <si>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</si>
  <si>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</si>
  <si>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</si>
  <si>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</si>
  <si>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</si>
  <si>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</si>
  <si>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</si>
  <si>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</si>
  <si>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</si>
  <si>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</si>
  <si>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</si>
  <si>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</si>
  <si>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</si>
  <si>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</si>
  <si>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</si>
  <si>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</si>
  <si>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</si>
  <si>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</si>
  <si>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</si>
  <si>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</si>
  <si>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</si>
  <si>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</si>
  <si>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</si>
  <si>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</si>
  <si>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</si>
  <si>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</si>
  <si>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</si>
  <si>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</si>
  <si>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</si>
  <si>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</si>
  <si>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</si>
  <si>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</si>
  <si>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</si>
  <si>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</si>
  <si>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</si>
  <si>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</si>
  <si>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</si>
  <si>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</si>
  <si>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</si>
  <si>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</si>
  <si>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</si>
  <si>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</si>
  <si>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</si>
  <si>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</si>
  <si>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</si>
  <si>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</si>
  <si>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</si>
  <si>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</si>
  <si>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</si>
  <si>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</si>
  <si>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</si>
  <si>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</si>
  <si>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</si>
  <si>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</si>
  <si>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</si>
  <si>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</si>
  <si>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</si>
  <si>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</si>
  <si>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</si>
  <si>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</si>
  <si>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</si>
  <si>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</si>
  <si>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</si>
  <si>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</si>
  <si>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</si>
  <si>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</si>
  <si>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</si>
  <si>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</si>
  <si>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</si>
  <si>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</si>
  <si>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</si>
  <si>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</si>
  <si>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</si>
  <si>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</si>
  <si>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</si>
  <si>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</si>
  <si>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</si>
  <si>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</si>
  <si>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</si>
  <si>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</si>
  <si>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</si>
  <si>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</si>
  <si>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</si>
  <si>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</si>
  <si>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</si>
  <si>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</si>
  <si>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</si>
  <si>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</si>
  <si>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</si>
  <si>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</si>
  <si>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</si>
  <si>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</si>
  <si>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</si>
  <si>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</si>
  <si>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</si>
  <si>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</si>
  <si>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</si>
  <si>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</si>
  <si>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</si>
  <si>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</si>
  <si>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</si>
  <si>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</si>
  <si>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</si>
  <si>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</si>
  <si>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</si>
  <si>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</si>
  <si>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</si>
  <si>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</si>
  <si>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</si>
  <si>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</si>
  <si>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</si>
  <si>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</si>
  <si>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</si>
  <si>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</si>
  <si>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</si>
  <si>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</si>
  <si>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</si>
  <si>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</si>
  <si>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</si>
  <si>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</si>
  <si>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</si>
  <si>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</si>
  <si>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</si>
  <si>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</si>
  <si>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</si>
  <si>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</si>
  <si>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</si>
  <si>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</si>
  <si>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</si>
  <si>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</si>
  <si>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</si>
  <si>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</si>
  <si>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</si>
  <si>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</si>
  <si>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</si>
  <si>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</si>
  <si>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</si>
  <si>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</si>
  <si>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</si>
  <si>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</si>
  <si>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</si>
  <si>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</si>
  <si>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</si>
  <si>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</si>
  <si>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</si>
  <si>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</si>
  <si>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</si>
  <si>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</si>
  <si>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</si>
  <si>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</si>
  <si>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</si>
  <si>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</si>
  <si>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</si>
  <si>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</si>
  <si>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</si>
  <si>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</si>
  <si>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</si>
  <si>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</si>
  <si>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</si>
  <si>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</si>
  <si>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</si>
  <si>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</si>
  <si>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</si>
  <si>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</si>
  <si>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</si>
  <si>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</si>
  <si>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</si>
  <si>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</si>
  <si>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</si>
  <si>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</si>
  <si>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</si>
  <si>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</si>
  <si>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</si>
  <si>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</si>
  <si>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</si>
  <si>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</si>
  <si>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</si>
  <si>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</si>
  <si>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</si>
  <si>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</si>
  <si>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</si>
  <si>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</si>
  <si>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</si>
  <si>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</si>
  <si>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</si>
  <si>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</si>
  <si>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</si>
  <si>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</si>
  <si>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</si>
  <si>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</si>
  <si>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</si>
  <si>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</si>
  <si>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</si>
  <si>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</si>
  <si>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</si>
  <si>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</si>
  <si>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</si>
  <si>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</si>
  <si>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</si>
  <si>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</si>
  <si>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</si>
  <si>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</si>
  <si>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</si>
  <si>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</si>
  <si>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</si>
  <si>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</si>
  <si>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</si>
  <si>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</si>
  <si>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</si>
  <si>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</si>
  <si>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</si>
  <si>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</si>
  <si>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</si>
  <si>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</si>
  <si>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</si>
  <si>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</si>
  <si>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</si>
  <si>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</si>
  <si>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</si>
  <si>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</si>
  <si>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</si>
  <si>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</si>
  <si>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</si>
  <si>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</si>
  <si>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</si>
  <si>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</si>
  <si>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</si>
  <si>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</si>
  <si>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</si>
  <si>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</si>
  <si>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</si>
  <si>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</si>
  <si>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</si>
  <si>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</si>
  <si>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</si>
  <si>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</si>
  <si>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</si>
  <si>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</si>
  <si>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</si>
  <si>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</si>
  <si>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</si>
  <si>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</si>
  <si>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</si>
  <si>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</si>
  <si>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</si>
  <si>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</si>
  <si>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</si>
  <si>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</si>
  <si>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</si>
  <si>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</si>
  <si>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</si>
  <si>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</si>
  <si>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</si>
  <si>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</si>
  <si>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</si>
  <si>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</si>
  <si>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</si>
  <si>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</si>
  <si>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</si>
  <si>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</si>
  <si>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</si>
  <si>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</si>
  <si>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</si>
  <si>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</si>
  <si>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</si>
  <si>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</si>
  <si>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</si>
  <si>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</si>
  <si>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</si>
  <si>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</si>
  <si>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</si>
  <si>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CIRCULAR PARA DRENAGEM, EM CONCRETO PRÉ-MOLDADO, DIÂMETRO INTERNO = 1 M, PROFUNDIDADE = 1,45 M, EXCLUINDO TAMPÃO. AF_05/2018</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</si>
  <si>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</si>
  <si>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</si>
  <si>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</si>
  <si>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</si>
  <si>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</si>
  <si>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</si>
  <si>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</si>
  <si>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</si>
  <si>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</si>
  <si>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</si>
  <si>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</si>
  <si>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</si>
  <si>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</si>
  <si>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</si>
  <si>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</si>
  <si>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</si>
  <si>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</si>
  <si>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</si>
  <si>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</si>
  <si>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</si>
  <si>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</si>
  <si>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</si>
  <si>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</si>
  <si>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</si>
  <si>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</si>
  <si>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</si>
  <si>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</si>
  <si>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</si>
  <si>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</si>
  <si>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</si>
  <si>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</si>
  <si>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</si>
  <si>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</si>
  <si>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</si>
  <si>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</si>
  <si>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</si>
  <si>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</si>
  <si>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</si>
  <si>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</si>
  <si>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</si>
  <si>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</si>
  <si>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</si>
  <si>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</si>
  <si>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</si>
  <si>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</si>
  <si>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</si>
  <si>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</si>
  <si>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</si>
  <si>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</si>
  <si>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BASE PARA POÇO DE VISITA CIRCULAR PARA DRENAGEM, EM CONCRETO PRÉ-MOLDADO, DIÂMETRO INTERNO = 1,2 M, PROFUNDIDADE = 1,45 M, EXCLUINDO TAMPÃO. AF_05/2021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</si>
  <si>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</si>
  <si>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</si>
  <si>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</si>
  <si>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</si>
  <si>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</si>
  <si>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</si>
  <si>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</si>
  <si>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</si>
  <si>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</si>
  <si>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</si>
  <si>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</si>
  <si>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</si>
  <si>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</si>
  <si>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</si>
  <si>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</si>
  <si>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</si>
  <si>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</si>
  <si>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</si>
  <si>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</si>
  <si>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</si>
  <si>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</si>
  <si>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</si>
  <si>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</si>
  <si>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</si>
  <si>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</si>
  <si>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</si>
  <si>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</si>
  <si>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</si>
  <si>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</si>
  <si>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</si>
  <si>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</si>
  <si>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</si>
  <si>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</si>
  <si>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</si>
  <si>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</si>
  <si>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</si>
  <si>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</si>
  <si>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</si>
  <si>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</si>
  <si>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</si>
  <si>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</si>
  <si>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</si>
  <si>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</si>
  <si>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</si>
  <si>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</si>
  <si>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</si>
  <si>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</si>
  <si>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</si>
  <si>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</si>
  <si>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</si>
  <si>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</si>
  <si>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</si>
  <si>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</si>
  <si>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</si>
  <si>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</si>
  <si>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</si>
  <si>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</si>
  <si>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</si>
  <si>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</si>
  <si>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</si>
  <si>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</si>
  <si>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</si>
  <si>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</si>
  <si>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</si>
  <si>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</si>
  <si>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</si>
  <si>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</si>
  <si>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</si>
  <si>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</si>
  <si>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</si>
  <si>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</si>
  <si>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</si>
  <si>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</si>
  <si>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</si>
  <si>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</si>
  <si>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</si>
  <si>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</si>
  <si>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</si>
  <si>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</si>
  <si>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</si>
  <si>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</si>
  <si>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</si>
  <si>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</si>
  <si>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</si>
  <si>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</si>
  <si>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</si>
  <si>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</si>
  <si>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</si>
  <si>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</si>
  <si>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</si>
  <si>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</si>
  <si>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</si>
  <si>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</si>
  <si>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</si>
  <si>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</si>
  <si>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</si>
  <si>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</si>
  <si>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</si>
  <si>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</si>
  <si>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</si>
  <si>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</si>
  <si>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</si>
  <si>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</si>
  <si>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</si>
  <si>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</si>
  <si>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</si>
  <si>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</si>
  <si>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</si>
  <si>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</si>
  <si>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</si>
  <si>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</si>
  <si>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</si>
  <si>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</si>
  <si>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</si>
  <si>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</si>
  <si>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</si>
  <si>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</si>
  <si>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</si>
  <si>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</si>
  <si>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</si>
  <si>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</si>
  <si>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</si>
  <si>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</si>
  <si>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</si>
  <si>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</si>
  <si>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</si>
  <si>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</si>
  <si>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</si>
  <si>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</si>
  <si>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</si>
  <si>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</si>
  <si>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</si>
  <si>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</si>
  <si>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</si>
  <si>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</si>
  <si>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</si>
  <si>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</si>
  <si>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</si>
  <si>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</si>
  <si>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</si>
  <si>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</si>
  <si>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</si>
  <si>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</si>
  <si>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</si>
  <si>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</si>
  <si>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</si>
  <si>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</si>
  <si>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</si>
  <si>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</si>
  <si>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</si>
  <si>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</si>
  <si>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</si>
  <si>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</si>
  <si>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</si>
  <si>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</si>
  <si>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</si>
  <si>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</si>
  <si>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</si>
  <si>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</si>
  <si>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</si>
  <si>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</si>
  <si>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</si>
  <si>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</si>
  <si>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</si>
  <si>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</si>
  <si>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</si>
  <si>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</si>
  <si>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</si>
  <si>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</si>
  <si>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</si>
  <si>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</si>
  <si>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</si>
  <si>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</si>
  <si>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</si>
  <si>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</si>
  <si>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</si>
  <si>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</si>
  <si>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</si>
  <si>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</si>
  <si>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</si>
  <si>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</si>
  <si>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</si>
  <si>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</si>
  <si>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</si>
  <si>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</si>
  <si>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</si>
  <si>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</si>
  <si>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</si>
  <si>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</si>
  <si>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</si>
  <si>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</si>
  <si>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</si>
  <si>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</si>
  <si>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</si>
  <si>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</si>
  <si>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</si>
  <si>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</si>
  <si>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</si>
  <si>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</si>
  <si>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</si>
  <si>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</si>
  <si>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</si>
  <si>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</si>
  <si>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</si>
  <si>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</si>
  <si>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</si>
  <si>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</si>
  <si>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</si>
  <si>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</si>
  <si>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</si>
  <si>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</si>
  <si>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</si>
  <si>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</si>
  <si>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</si>
  <si>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</si>
  <si>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</si>
  <si>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</si>
  <si>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</si>
  <si>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</si>
  <si>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</si>
  <si>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</si>
  <si>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</si>
  <si>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</si>
  <si>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</si>
  <si>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</si>
  <si>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</si>
  <si>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</si>
  <si>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</si>
  <si>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</si>
  <si>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</si>
  <si>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</si>
  <si>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</si>
  <si>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</si>
  <si>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</si>
  <si>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</si>
  <si>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</si>
  <si>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</si>
  <si>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</si>
  <si>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</si>
  <si>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</si>
  <si>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</si>
  <si>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</si>
  <si>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</si>
  <si>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</si>
  <si>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</si>
  <si>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</si>
  <si>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</si>
  <si>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</si>
  <si>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</si>
  <si>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</si>
  <si>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</si>
  <si>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</si>
  <si>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</si>
  <si>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</si>
  <si>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</si>
  <si>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</si>
  <si>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</si>
  <si>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</si>
  <si>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</si>
  <si>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</si>
  <si>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</si>
  <si>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</si>
  <si>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</si>
  <si>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</si>
  <si>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</si>
  <si>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</si>
  <si>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</si>
  <si>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PISOS, LAJES SOBRE SOLO OU RADIERS. AF_08/2017</t>
  </si>
  <si>
    <t>LASTRO COM MATERIAL GRANULAR, APLICADO EM PISOS OU LAJES SOBRE SOLO, ESPESSURA DE *5 CM*. AF_08/2017</t>
  </si>
  <si>
    <t>LASTRO COM MATERIAL GRANULAR (PEDRA BRITADA N.2), APLICADO EM PISOS OU LAJES SOBRE SOLO, ESPESSURA DE *10 CM*. AF_08/2017</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</si>
  <si>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</si>
  <si>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</si>
  <si>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</si>
  <si>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</si>
  <si>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</si>
  <si>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</si>
  <si>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</si>
  <si>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</si>
  <si>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</si>
  <si>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</si>
  <si>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</si>
  <si>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</si>
  <si>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</si>
  <si>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</si>
  <si>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</si>
  <si>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</si>
  <si>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</si>
  <si>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</si>
  <si>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</si>
  <si>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</si>
  <si>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</si>
  <si>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</si>
  <si>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</si>
  <si>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</si>
  <si>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</si>
  <si>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</si>
  <si>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</si>
  <si>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</si>
  <si>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</si>
  <si>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</si>
  <si>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</si>
  <si>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</si>
  <si>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</si>
  <si>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</si>
  <si>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</si>
  <si>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</si>
  <si>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</si>
  <si>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</si>
  <si>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</si>
  <si>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</si>
  <si>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</si>
  <si>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</si>
  <si>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</si>
  <si>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</si>
  <si>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</si>
  <si>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</si>
  <si>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</si>
  <si>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</si>
  <si>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</si>
  <si>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</si>
  <si>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</si>
  <si>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</si>
  <si>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</si>
  <si>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</si>
  <si>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</si>
  <si>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</si>
  <si>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</si>
  <si>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</si>
  <si>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</si>
  <si>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</si>
  <si>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</si>
  <si>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</si>
  <si>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</si>
  <si>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</si>
  <si>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</si>
  <si>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</si>
  <si>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</si>
  <si>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</si>
  <si>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</si>
  <si>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</si>
  <si>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</si>
  <si>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</si>
  <si>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</si>
  <si>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</si>
  <si>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</si>
  <si>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</si>
  <si>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</si>
  <si>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</si>
  <si>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</si>
  <si>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</si>
  <si>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</si>
  <si>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</si>
  <si>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</si>
  <si>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</si>
  <si>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</si>
  <si>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</si>
  <si>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</si>
  <si>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</si>
  <si>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</si>
  <si>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</si>
  <si>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</si>
  <si>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</si>
  <si>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</si>
  <si>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</si>
  <si>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</si>
  <si>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</si>
  <si>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</si>
  <si>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</si>
  <si>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</si>
  <si>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</si>
  <si>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</si>
  <si>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</si>
  <si>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</si>
  <si>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</si>
  <si>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</si>
  <si>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</si>
  <si>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</si>
  <si>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</si>
  <si>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</si>
  <si>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</si>
  <si>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</si>
  <si>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</si>
  <si>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</si>
  <si>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</si>
  <si>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</si>
  <si>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</si>
  <si>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</si>
  <si>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</si>
  <si>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</si>
  <si>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</si>
  <si>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</si>
  <si>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</si>
  <si>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</si>
  <si>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</si>
  <si>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</si>
  <si>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</si>
  <si>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</si>
  <si>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</si>
  <si>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</si>
  <si>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</si>
  <si>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</si>
  <si>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</si>
  <si>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</si>
  <si>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</si>
  <si>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</si>
  <si>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</si>
  <si>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</si>
  <si>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</si>
  <si>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</si>
  <si>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</si>
  <si>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</si>
  <si>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</si>
  <si>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</si>
  <si>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</si>
  <si>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</si>
  <si>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</si>
  <si>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</si>
  <si>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</si>
  <si>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</si>
  <si>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</si>
  <si>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</si>
  <si>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</si>
  <si>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</si>
  <si>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</si>
  <si>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</si>
  <si>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</si>
  <si>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</si>
  <si>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</si>
  <si>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</si>
  <si>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</si>
  <si>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</si>
  <si>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</si>
  <si>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</si>
  <si>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</si>
  <si>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</si>
  <si>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</si>
  <si>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</si>
  <si>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</si>
  <si>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</si>
  <si>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</si>
  <si>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</si>
  <si>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</si>
  <si>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</si>
  <si>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</si>
  <si>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</si>
  <si>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</si>
  <si>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</si>
  <si>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</si>
  <si>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</si>
  <si>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</si>
  <si>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</si>
  <si>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</si>
  <si>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</si>
  <si>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</si>
  <si>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</si>
  <si>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</si>
  <si>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</si>
  <si>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</si>
  <si>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</si>
  <si>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</si>
  <si>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</si>
  <si>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</si>
  <si>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</si>
  <si>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</si>
  <si>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</si>
  <si>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</si>
  <si>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</si>
  <si>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CORTE E DOBRA DE AÇO CA-50, DIÂMERO DE 32 MM, UTILIZADO EM ESTRUTURAS DIVERSAS, EXCETO LAJE. AF_10/2016</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</si>
  <si>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</si>
  <si>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</si>
  <si>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</si>
  <si>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</si>
  <si>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</si>
  <si>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</si>
  <si>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</si>
  <si>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</si>
  <si>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</si>
  <si>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</si>
  <si>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</si>
  <si>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</si>
  <si>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</si>
  <si>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</si>
  <si>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</si>
  <si>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</si>
  <si>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</si>
  <si>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</si>
  <si>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</si>
  <si>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</si>
  <si>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</si>
  <si>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</si>
  <si>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</si>
  <si>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</si>
  <si>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</si>
  <si>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</si>
  <si>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</si>
  <si>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</si>
  <si>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</si>
  <si>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</si>
  <si>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</si>
  <si>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</si>
  <si>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</si>
  <si>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</si>
  <si>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</si>
  <si>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</si>
  <si>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</si>
  <si>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</si>
  <si>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</si>
  <si>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</si>
  <si>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</si>
  <si>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</si>
  <si>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</si>
  <si>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</si>
  <si>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</si>
  <si>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</si>
  <si>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</si>
  <si>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</si>
  <si>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</si>
  <si>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</si>
  <si>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</si>
  <si>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</si>
  <si>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</si>
  <si>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</si>
  <si>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</si>
  <si>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</si>
  <si>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</si>
  <si>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</si>
  <si>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</si>
  <si>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</si>
  <si>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</si>
  <si>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</si>
  <si>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IMPERMEABILIZAÇÃO DE SUPERFÍCIE COM MEMBRANA À BASE DE POLIURETANO, 2 DEMÃOS. AF_06/2018</t>
  </si>
  <si>
    <t>IMPERMEABILIZAÇÃO DE SUPERFÍCIE COM MEMBRANA À BASE DE RESINA ACRÍLICA, 3 DEMÃOS. AF_06/2018</t>
  </si>
  <si>
    <t>ELETRODUTO FLEXÍVEL CORRUGADO REFORÇADO, PVC, DN 20 MM (1/2"), PARA CIRCUITOS TERMINAIS, INSTALADO EM FORRO - FORNECIMENTO E INSTALAÇÃO. AF_12/2015</t>
  </si>
  <si>
    <t>ELETRODUTO FLEXÍVEL CORRUGADO REFORÇADO, PVC, DN 25 MM (3/4"),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</si>
  <si>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</si>
  <si>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</si>
  <si>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</si>
  <si>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</si>
  <si>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REFORÇADO, PVC, DN 20 MM (1/2"), PARA CIRCUITOS TERMINAIS, INSTALADO EM LAJE - FORNECIMENTO E INSTALAÇÃO. AF_12/2015</t>
  </si>
  <si>
    <t>ELETRODUTO FLEXÍVEL CORRUGADO REFORÇADO, PVC, DN 25 MM (3/4"),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</si>
  <si>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</si>
  <si>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</si>
  <si>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</si>
  <si>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</si>
  <si>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REFORÇADO, PVC, DN 20 MM (1/2"), PARA CIRCUITOS TERMINAIS, INSTALADO EM PAREDE - FORNECIMENTO E INSTALAÇÃO. AF_12/2015</t>
  </si>
  <si>
    <t>ELETRODUTO FLEXÍVEL CORRUGADO REFORÇADO, PVC, DN 25 MM (3/4"),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</si>
  <si>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</si>
  <si>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</si>
  <si>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</si>
  <si>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</si>
  <si>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CURVA 180 GRAUS PARA ELETRODUTO, PVC, ROSCÁVEL, DN 32 MM (1"), PARA CIRCUITOS TERMINAIS, INSTALADA EM FORRO - FORNECIMENTO E INSTALAÇÃO. AF_12/2015</t>
  </si>
  <si>
    <t>CURVA 180 GRAUS PARA ELETRODUTO, PVC, ROSCÁVEL, DN 32 MM (1), PARA CIRCUITOS TERMINAIS, INSTALADA EM LAJE - FORNECIMENTO E INSTALAÇÃO. AF_12/2015</t>
  </si>
  <si>
    <t>CURVA 180 GRAUS PARA ELETRODUTO, PVC, ROSCÁVEL, DN 32 MM (1), PARA CIRCUITOS TERMINAIS, INSTALADA EM PAREDE - FORNECIMENTO E INSTALAÇÃO. AF_12/2015</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</si>
  <si>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</si>
  <si>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</si>
  <si>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</si>
  <si>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</si>
  <si>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</si>
  <si>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</si>
  <si>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</si>
  <si>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</si>
  <si>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</si>
  <si>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</si>
  <si>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</si>
  <si>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</si>
  <si>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</si>
  <si>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</si>
  <si>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</si>
  <si>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</si>
  <si>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</si>
  <si>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</si>
  <si>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</si>
  <si>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</si>
  <si>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</si>
  <si>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</si>
  <si>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</si>
  <si>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</si>
  <si>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</si>
  <si>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</si>
  <si>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</si>
  <si>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</si>
  <si>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</si>
  <si>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</si>
  <si>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</si>
  <si>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</si>
  <si>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</si>
  <si>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</si>
  <si>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</si>
  <si>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</si>
  <si>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</si>
  <si>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</si>
  <si>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</si>
  <si>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</si>
  <si>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</si>
  <si>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</si>
  <si>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</si>
  <si>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</si>
  <si>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</si>
  <si>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</si>
  <si>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</si>
  <si>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</si>
  <si>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</si>
  <si>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</si>
  <si>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</si>
  <si>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</si>
  <si>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</si>
  <si>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</si>
  <si>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</si>
  <si>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</si>
  <si>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</si>
  <si>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</si>
  <si>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</si>
  <si>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</si>
  <si>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</si>
  <si>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</si>
  <si>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</si>
  <si>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</si>
  <si>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</si>
  <si>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</si>
  <si>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</si>
  <si>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</si>
  <si>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</si>
  <si>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</si>
  <si>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</si>
  <si>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</si>
  <si>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</si>
  <si>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</si>
  <si>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</si>
  <si>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</si>
  <si>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</si>
  <si>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</si>
  <si>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</si>
  <si>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</si>
  <si>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</si>
  <si>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</si>
  <si>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</si>
  <si>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</si>
  <si>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</si>
  <si>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</si>
  <si>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</si>
  <si>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</si>
  <si>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</si>
  <si>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</si>
  <si>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</si>
  <si>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</si>
  <si>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</si>
  <si>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</si>
  <si>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</si>
  <si>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</si>
  <si>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</si>
  <si>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</si>
  <si>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</si>
  <si>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</si>
  <si>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</si>
  <si>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</si>
  <si>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</si>
  <si>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</si>
  <si>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</si>
  <si>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</si>
  <si>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</si>
  <si>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</si>
  <si>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</si>
  <si>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</si>
  <si>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</si>
  <si>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</si>
  <si>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</si>
  <si>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</si>
  <si>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</si>
  <si>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</si>
  <si>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</si>
  <si>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</si>
  <si>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</si>
  <si>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</si>
  <si>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</si>
  <si>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</si>
  <si>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</si>
  <si>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</si>
  <si>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</si>
  <si>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</si>
  <si>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</si>
  <si>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</si>
  <si>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</si>
  <si>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</si>
  <si>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</si>
  <si>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</si>
  <si>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</si>
  <si>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</si>
  <si>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</si>
  <si>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</si>
  <si>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</si>
  <si>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</si>
  <si>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</si>
  <si>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</si>
  <si>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</si>
  <si>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</si>
  <si>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</si>
  <si>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</si>
  <si>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</si>
  <si>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</si>
  <si>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</si>
  <si>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</si>
  <si>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</si>
  <si>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</si>
  <si>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</si>
  <si>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</si>
  <si>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</si>
  <si>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</si>
  <si>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</si>
  <si>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</si>
  <si>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</si>
  <si>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</si>
  <si>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</si>
  <si>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</si>
  <si>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</si>
  <si>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</si>
  <si>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</si>
  <si>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</si>
  <si>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</si>
  <si>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</si>
  <si>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</si>
  <si>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</si>
  <si>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</si>
  <si>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</si>
  <si>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</si>
  <si>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</si>
  <si>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</si>
  <si>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</si>
  <si>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</si>
  <si>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</si>
  <si>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</si>
  <si>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</si>
  <si>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</si>
  <si>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</si>
  <si>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</si>
  <si>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</si>
  <si>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</si>
  <si>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</si>
  <si>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</si>
  <si>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</si>
  <si>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</si>
  <si>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</si>
  <si>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</si>
  <si>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</si>
  <si>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</si>
  <si>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</si>
  <si>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</si>
  <si>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</si>
  <si>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</si>
  <si>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</si>
  <si>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</si>
  <si>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</si>
  <si>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</si>
  <si>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</si>
  <si>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</si>
  <si>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</si>
  <si>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</si>
  <si>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</si>
  <si>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</si>
  <si>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</si>
  <si>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</si>
  <si>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</si>
  <si>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</si>
  <si>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</si>
  <si>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</si>
  <si>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</si>
  <si>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</si>
  <si>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</si>
  <si>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</si>
  <si>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</si>
  <si>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</si>
  <si>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</si>
  <si>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</si>
  <si>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</si>
  <si>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</si>
  <si>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</si>
  <si>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</si>
  <si>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</si>
  <si>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</si>
  <si>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</si>
  <si>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</si>
  <si>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</si>
  <si>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</si>
  <si>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</si>
  <si>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</si>
  <si>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</si>
  <si>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</si>
  <si>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</si>
  <si>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</si>
  <si>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</si>
  <si>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</si>
  <si>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</si>
  <si>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</si>
  <si>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</si>
  <si>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</si>
  <si>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</si>
  <si>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</si>
  <si>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</si>
  <si>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</si>
  <si>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</si>
  <si>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</si>
  <si>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</si>
  <si>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</si>
  <si>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</si>
  <si>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</si>
  <si>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</si>
  <si>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</si>
  <si>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</si>
  <si>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</si>
  <si>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</si>
  <si>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</si>
  <si>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</si>
  <si>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</si>
  <si>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</si>
  <si>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</si>
  <si>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</si>
  <si>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</si>
  <si>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</si>
  <si>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</si>
  <si>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</si>
  <si>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</si>
  <si>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</si>
  <si>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</si>
  <si>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</si>
  <si>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</si>
  <si>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</si>
  <si>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</si>
  <si>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</si>
  <si>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</si>
  <si>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</si>
  <si>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</si>
  <si>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</si>
  <si>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</si>
  <si>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</si>
  <si>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</si>
  <si>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</si>
  <si>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</si>
  <si>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</si>
  <si>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</si>
  <si>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</si>
  <si>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</si>
  <si>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</si>
  <si>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</si>
  <si>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</si>
  <si>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</si>
  <si>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</si>
  <si>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</si>
  <si>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</si>
  <si>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</si>
  <si>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</si>
  <si>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</si>
  <si>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</si>
  <si>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</si>
  <si>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</si>
  <si>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</si>
  <si>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</si>
  <si>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</si>
  <si>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</si>
  <si>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</si>
  <si>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</si>
  <si>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</si>
  <si>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</si>
  <si>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</si>
  <si>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</si>
  <si>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</si>
  <si>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</si>
  <si>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</si>
  <si>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</si>
  <si>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</si>
  <si>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</si>
  <si>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</si>
  <si>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</si>
  <si>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</si>
  <si>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</si>
  <si>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</si>
  <si>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</si>
  <si>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</si>
  <si>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</si>
  <si>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</si>
  <si>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</si>
  <si>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</si>
  <si>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</si>
  <si>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</si>
  <si>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</si>
  <si>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</si>
  <si>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</si>
  <si>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</si>
  <si>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</si>
  <si>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</si>
  <si>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</si>
  <si>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</si>
  <si>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</si>
  <si>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</si>
  <si>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</si>
  <si>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</si>
  <si>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</si>
  <si>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</si>
  <si>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</si>
  <si>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</si>
  <si>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</si>
  <si>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</si>
  <si>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</si>
  <si>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</si>
  <si>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</si>
  <si>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</si>
  <si>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</si>
  <si>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</si>
  <si>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</si>
  <si>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</si>
  <si>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</si>
  <si>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</si>
  <si>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</si>
  <si>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</si>
  <si>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</si>
  <si>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</si>
  <si>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</si>
  <si>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</si>
  <si>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</si>
  <si>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</si>
  <si>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</si>
  <si>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</si>
  <si>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</si>
  <si>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</si>
  <si>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</si>
  <si>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</si>
  <si>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</si>
  <si>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</si>
  <si>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</si>
  <si>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</si>
  <si>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</si>
  <si>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</si>
  <si>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</si>
  <si>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</si>
  <si>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</si>
  <si>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</si>
  <si>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</si>
  <si>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</si>
  <si>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</si>
  <si>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</si>
  <si>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</si>
  <si>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</si>
  <si>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</si>
  <si>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</si>
  <si>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</si>
  <si>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</si>
  <si>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</si>
  <si>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</si>
  <si>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</si>
  <si>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</si>
  <si>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</si>
  <si>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</si>
  <si>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</si>
  <si>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</si>
  <si>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</si>
  <si>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</si>
  <si>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</si>
  <si>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</si>
  <si>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</si>
  <si>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</si>
  <si>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</si>
  <si>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</si>
  <si>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</si>
  <si>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</si>
  <si>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</si>
  <si>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</si>
  <si>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</si>
  <si>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</si>
  <si>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</si>
  <si>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</si>
  <si>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</si>
  <si>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</si>
  <si>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</si>
  <si>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</si>
  <si>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</si>
  <si>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</si>
  <si>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</si>
  <si>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</si>
  <si>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</si>
  <si>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CURVAR 45 GRAUS, PVC, SERIE R, ÁGUA PLUVIAL, DN 100 MM, JUNTA ELÁSTICA, FORNECIDO E INSTALADO EM RAMAL DE ENCAMINHAMENTO. AF_12/2014</t>
  </si>
  <si>
    <t>CURVAR 45 GRAUS, PVC, SERIE R, ÁGUA PLUVIAL, DN 100 MM, JUNTA ELÁSTICA, FORNECIDO E INSTALADO EM CONDUTORES VERTICAIS DE ÁGUAS PLUVIAIS. AF_12/2014</t>
  </si>
  <si>
    <t>JOELHO DE TRANSIÇÃO, 90 GRAUS, CPVC, SOLDÁVEL, DN 15MM X 1/2", INSTALADO EM RAMAL OU SUB-RAMAL DE ÁGUA - FORNECIMENTO E INSTALAÇÃO. AF_12/2014</t>
  </si>
  <si>
    <t>JOELHO DE TRANSIÇÃO, 90 GRAUS, CPVC, SOLDÁVEL, DN 22MM X 1/2", INSTALADO EM RAMAL OU SUB-RAMAL DE ÁGUA - FORNECIMENTO E INSTALAÇÃO. AF_12/2014</t>
  </si>
  <si>
    <t>TÊ DE INSPEÇÃO, PVC, SERIE R, ÁGUA PLUVIAL, DN 150 X 100 MM, JUNTA ELÁSTICA, FORNECIDO E INSTALADO EM CONDUTORES VERTICAIS DE ÁGUAS PLUVIAIS. AF_12/2014</t>
  </si>
  <si>
    <t>JOELHO DE TRANSIÇÃO, 90 GRAUS, CPVC, SOLDÁVEL, DN 22MM X 1/2", INSTALADO EM RAMAL DE ALIMENTAÇAÕ DE ÁGUA - FORNECIMENTO E INSTALAÇÃO. AF_12/2014</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</si>
  <si>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</si>
  <si>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</si>
  <si>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</si>
  <si>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</si>
  <si>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</si>
  <si>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</si>
  <si>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</si>
  <si>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</si>
  <si>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</si>
  <si>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</si>
  <si>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</si>
  <si>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</si>
  <si>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</si>
  <si>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</si>
  <si>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</si>
  <si>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</si>
  <si>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</si>
  <si>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</si>
  <si>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</si>
  <si>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</si>
  <si>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</si>
  <si>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</si>
  <si>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</si>
  <si>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</si>
  <si>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</si>
  <si>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</si>
  <si>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</si>
  <si>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</si>
  <si>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</si>
  <si>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</si>
  <si>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</si>
  <si>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</si>
  <si>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</si>
  <si>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</si>
  <si>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</si>
  <si>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</si>
  <si>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</si>
  <si>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</si>
  <si>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</si>
  <si>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</si>
  <si>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</si>
  <si>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</si>
  <si>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</si>
  <si>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</si>
  <si>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</si>
  <si>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</si>
  <si>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</si>
  <si>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</si>
  <si>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</si>
  <si>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</si>
  <si>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</si>
  <si>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</si>
  <si>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</si>
  <si>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</si>
  <si>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</si>
  <si>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</si>
  <si>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</si>
  <si>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</si>
  <si>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</si>
  <si>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</si>
  <si>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</si>
  <si>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</si>
  <si>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</si>
  <si>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</si>
  <si>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</si>
  <si>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</si>
  <si>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</si>
  <si>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</si>
  <si>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</si>
  <si>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</si>
  <si>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</si>
  <si>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</si>
  <si>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</si>
  <si>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</si>
  <si>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</si>
  <si>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</si>
  <si>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</si>
  <si>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</si>
  <si>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</si>
  <si>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</si>
  <si>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</si>
  <si>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</si>
  <si>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</si>
  <si>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</si>
  <si>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</si>
  <si>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</si>
  <si>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</si>
  <si>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</si>
  <si>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</si>
  <si>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</si>
  <si>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</si>
  <si>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</si>
  <si>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</si>
  <si>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</si>
  <si>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</si>
  <si>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</si>
  <si>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</si>
  <si>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</si>
  <si>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</si>
  <si>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</si>
  <si>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</si>
  <si>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</si>
  <si>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</si>
  <si>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</si>
  <si>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</si>
  <si>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</si>
  <si>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</si>
  <si>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</si>
  <si>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</si>
  <si>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</si>
  <si>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</si>
  <si>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</si>
  <si>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</si>
  <si>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</si>
  <si>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</si>
  <si>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</si>
  <si>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</si>
  <si>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</si>
  <si>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</si>
  <si>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</si>
  <si>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</si>
  <si>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</si>
  <si>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</si>
  <si>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</si>
  <si>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</si>
  <si>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</si>
  <si>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</si>
  <si>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</si>
  <si>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</si>
  <si>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</si>
  <si>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</si>
  <si>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</si>
  <si>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</si>
  <si>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</si>
  <si>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</si>
  <si>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</si>
  <si>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</si>
  <si>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</si>
  <si>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</si>
  <si>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</si>
  <si>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</si>
  <si>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</si>
  <si>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</si>
  <si>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</si>
  <si>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</si>
  <si>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</si>
  <si>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</si>
  <si>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</si>
  <si>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</si>
  <si>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</si>
  <si>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</si>
  <si>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</si>
  <si>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</si>
  <si>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</si>
  <si>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</si>
  <si>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</si>
  <si>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</si>
  <si>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</si>
  <si>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</si>
  <si>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</si>
  <si>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</si>
  <si>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</si>
  <si>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</si>
  <si>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</si>
  <si>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</si>
  <si>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</si>
  <si>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</si>
  <si>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</si>
  <si>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</si>
  <si>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</si>
  <si>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</si>
  <si>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</si>
  <si>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</si>
  <si>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</si>
  <si>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</si>
  <si>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</si>
  <si>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</si>
  <si>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</si>
  <si>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</si>
  <si>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</si>
  <si>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</si>
  <si>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</si>
  <si>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</si>
  <si>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</si>
  <si>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</si>
  <si>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</si>
  <si>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</si>
  <si>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</si>
  <si>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</si>
  <si>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</si>
  <si>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</si>
  <si>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</si>
  <si>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</si>
  <si>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</si>
  <si>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</si>
  <si>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</si>
  <si>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</si>
  <si>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</si>
  <si>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</si>
  <si>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</si>
  <si>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</si>
  <si>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</si>
  <si>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</si>
  <si>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</si>
  <si>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</si>
  <si>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</si>
  <si>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</si>
  <si>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</si>
  <si>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</si>
  <si>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</si>
  <si>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</si>
  <si>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</si>
  <si>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</si>
  <si>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</si>
  <si>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</si>
  <si>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</si>
  <si>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</si>
  <si>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</si>
  <si>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</si>
  <si>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</si>
  <si>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</si>
  <si>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</si>
  <si>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</si>
  <si>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</si>
  <si>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</si>
  <si>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</si>
  <si>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</si>
  <si>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</si>
  <si>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</si>
  <si>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</si>
  <si>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</si>
  <si>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</si>
  <si>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</si>
  <si>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</si>
  <si>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</si>
  <si>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</si>
  <si>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</si>
  <si>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</si>
  <si>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</si>
  <si>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</si>
  <si>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</si>
  <si>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</si>
  <si>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</si>
  <si>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</si>
  <si>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</si>
  <si>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</si>
  <si>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</si>
  <si>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</si>
  <si>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</si>
  <si>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</si>
  <si>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</si>
  <si>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</si>
  <si>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</si>
  <si>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</si>
  <si>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</si>
  <si>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</si>
  <si>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</si>
  <si>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</si>
  <si>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</si>
  <si>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</si>
  <si>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</si>
  <si>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</si>
  <si>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</si>
  <si>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</si>
  <si>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</si>
  <si>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</si>
  <si>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</si>
  <si>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</si>
  <si>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</si>
  <si>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</si>
  <si>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</si>
  <si>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</si>
  <si>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</si>
  <si>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</si>
  <si>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</si>
  <si>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</si>
  <si>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</si>
  <si>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</si>
  <si>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</si>
  <si>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</si>
  <si>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</si>
  <si>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</si>
  <si>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</si>
  <si>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</si>
  <si>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</si>
  <si>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</si>
  <si>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</si>
  <si>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</si>
  <si>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</si>
  <si>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</si>
  <si>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</si>
  <si>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</si>
  <si>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</si>
  <si>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</si>
  <si>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</si>
  <si>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</si>
  <si>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</si>
  <si>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</si>
  <si>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</si>
  <si>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</si>
  <si>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</si>
  <si>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</si>
  <si>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</si>
  <si>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</si>
  <si>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</si>
  <si>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</si>
  <si>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</si>
  <si>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</si>
  <si>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</si>
  <si>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</si>
  <si>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</si>
  <si>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</si>
  <si>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</si>
  <si>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</si>
  <si>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</si>
  <si>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</si>
  <si>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</si>
  <si>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</si>
  <si>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</si>
  <si>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</si>
  <si>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</si>
  <si>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</si>
  <si>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</si>
  <si>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</si>
  <si>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</si>
  <si>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</si>
  <si>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</si>
  <si>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</si>
  <si>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</si>
  <si>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</si>
  <si>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</si>
  <si>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</si>
  <si>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</si>
  <si>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</si>
  <si>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</si>
  <si>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</si>
  <si>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</si>
  <si>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</si>
  <si>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</si>
  <si>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</si>
  <si>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</si>
  <si>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</si>
  <si>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</si>
  <si>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</si>
  <si>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</si>
  <si>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</si>
  <si>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</si>
  <si>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</si>
  <si>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</si>
  <si>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</si>
  <si>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</si>
  <si>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</si>
  <si>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</si>
  <si>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</si>
  <si>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</si>
  <si>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</si>
  <si>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</si>
  <si>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</si>
  <si>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</si>
  <si>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</si>
  <si>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</si>
  <si>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</si>
  <si>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</si>
  <si>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</si>
  <si>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</si>
  <si>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</si>
  <si>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</si>
  <si>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</si>
  <si>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</si>
  <si>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</si>
  <si>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</si>
  <si>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</si>
  <si>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</si>
  <si>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</si>
  <si>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</si>
  <si>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</si>
  <si>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</si>
  <si>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</si>
  <si>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</si>
  <si>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</si>
  <si>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</si>
  <si>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</si>
  <si>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</si>
  <si>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</si>
  <si>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</si>
  <si>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</si>
  <si>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</si>
  <si>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</si>
  <si>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</si>
  <si>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</si>
  <si>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</si>
  <si>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</si>
  <si>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</si>
  <si>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</si>
  <si>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</si>
  <si>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</si>
  <si>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</si>
  <si>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</si>
  <si>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</si>
  <si>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</si>
  <si>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</si>
  <si>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</si>
  <si>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</si>
  <si>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</si>
  <si>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</si>
  <si>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</si>
  <si>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</si>
  <si>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</si>
  <si>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</si>
  <si>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</si>
  <si>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</si>
  <si>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</si>
  <si>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</si>
  <si>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</si>
  <si>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</si>
  <si>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</si>
  <si>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</si>
  <si>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</si>
  <si>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</si>
  <si>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</si>
  <si>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</si>
  <si>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</si>
  <si>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</si>
  <si>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</si>
  <si>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</si>
  <si>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</si>
  <si>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</si>
  <si>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</si>
  <si>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KIT CAVALETE PARA MEDIÇÃO DE ÁGUA - ENTRADA PRINCIPAL, EM AÇO GALVANIZADO DN 25 (1 )   FORNECIMENTO E INSTALAÇÃO (EXCLUSIVE HIDRÔMETRO). AF_11/2016</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</si>
  <si>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</si>
  <si>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</si>
  <si>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</si>
  <si>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</si>
  <si>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</si>
  <si>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</si>
  <si>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</si>
  <si>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</si>
  <si>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</si>
  <si>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</si>
  <si>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</si>
  <si>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</si>
  <si>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</si>
  <si>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</si>
  <si>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</si>
  <si>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</si>
  <si>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</si>
  <si>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</si>
  <si>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</si>
  <si>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</si>
  <si>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</si>
  <si>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</si>
  <si>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</si>
  <si>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</si>
  <si>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</si>
  <si>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</si>
  <si>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</si>
  <si>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</si>
  <si>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</si>
  <si>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</si>
  <si>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</si>
  <si>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</si>
  <si>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</si>
  <si>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</si>
  <si>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</si>
  <si>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</si>
  <si>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</si>
  <si>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</si>
  <si>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</si>
  <si>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</si>
  <si>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</si>
  <si>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</si>
  <si>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</si>
  <si>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</si>
  <si>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</si>
  <si>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</si>
  <si>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</si>
  <si>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</si>
  <si>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</si>
  <si>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</si>
  <si>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</si>
  <si>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</si>
  <si>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</si>
  <si>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</si>
  <si>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</si>
  <si>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</si>
  <si>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</si>
  <si>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</si>
  <si>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</si>
  <si>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</si>
  <si>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</si>
  <si>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</si>
  <si>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</si>
  <si>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</si>
  <si>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</si>
  <si>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</si>
  <si>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</si>
  <si>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</si>
  <si>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</si>
  <si>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</si>
  <si>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</si>
  <si>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</si>
  <si>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</si>
  <si>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</si>
  <si>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</si>
  <si>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</si>
  <si>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</si>
  <si>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</si>
  <si>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</si>
  <si>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</si>
  <si>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</si>
  <si>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</si>
  <si>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</si>
  <si>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</si>
  <si>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</si>
  <si>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</si>
  <si>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</si>
  <si>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</si>
  <si>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</si>
  <si>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</si>
  <si>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</si>
  <si>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</si>
  <si>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</si>
  <si>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</si>
  <si>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</si>
  <si>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</si>
  <si>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</si>
  <si>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</si>
  <si>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</si>
  <si>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</si>
  <si>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</si>
  <si>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</si>
  <si>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</si>
  <si>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</si>
  <si>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</si>
  <si>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</si>
  <si>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</si>
  <si>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</si>
  <si>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</si>
  <si>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</si>
  <si>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</si>
  <si>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</si>
  <si>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</si>
  <si>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</si>
  <si>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</si>
  <si>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</si>
  <si>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</si>
  <si>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</si>
  <si>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</si>
  <si>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</si>
  <si>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</si>
  <si>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</si>
  <si>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</si>
  <si>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</si>
  <si>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</si>
  <si>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</si>
  <si>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</si>
  <si>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</si>
  <si>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</si>
  <si>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</si>
  <si>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</si>
  <si>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</si>
  <si>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</si>
  <si>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</si>
  <si>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</si>
  <si>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</si>
  <si>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</si>
  <si>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</si>
  <si>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</si>
  <si>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</si>
  <si>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</si>
  <si>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</si>
  <si>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</si>
  <si>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MANUAL DE VALA COM PROFUNDIDADE MENOR OU IGUAL A 1,30 M. AF_02/2021</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</si>
  <si>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</si>
  <si>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</si>
  <si>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</si>
  <si>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</si>
  <si>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</si>
  <si>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</si>
  <si>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</si>
  <si>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</si>
  <si>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</si>
  <si>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</si>
  <si>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</si>
  <si>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</si>
  <si>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</si>
  <si>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</si>
  <si>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</si>
  <si>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</si>
  <si>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</si>
  <si>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</si>
  <si>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</si>
  <si>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</si>
  <si>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</si>
  <si>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</si>
  <si>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</si>
  <si>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</si>
  <si>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</si>
  <si>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</si>
  <si>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</si>
  <si>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</si>
  <si>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</si>
  <si>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</si>
  <si>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</si>
  <si>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TAPA BURACO COM APLICAÇÃO DE CONCRETO ASFÁLTICO (USINAGEM PRÓPRIA) E PINTURA DE LIGAÇÃO. AF_12/2020</t>
  </si>
  <si>
    <t>EXECUÇÃO DE TAPA BURACO COM APLICAÇÃO DE PRÉ MISTURADO A FRIO (USINAGEM PRÓPRIA) E PINTURA DE LIGAÇÃO. AF_12/2020</t>
  </si>
  <si>
    <t>RECOMPOSIÇÃO DE REVESTIMENTO EM CONCRETO ASFÁLTICO (USINAGEM PRÓPRIA), PARA O FECHAMENTO DE VALAS - INCLUSO DEMOLIÇÃO DO PAVIMENTO. AF_12/2020</t>
  </si>
  <si>
    <t>RECOMPOSIÇÃO DE REVESTIMENTO EM PRÉ MISTURADO A FRIO (USINAGEM PRÓPRIA), PARA FECHAMENTO DE VALAS - INCLUSO DEMOLIÇÃO DO PAVIMENTO.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</si>
  <si>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</si>
  <si>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</si>
  <si>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</si>
  <si>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</si>
  <si>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</si>
  <si>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</si>
  <si>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</si>
  <si>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</si>
  <si>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</si>
  <si>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</si>
  <si>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</si>
  <si>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</si>
  <si>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</si>
  <si>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</si>
  <si>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</si>
  <si>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</si>
  <si>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</si>
  <si>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</si>
  <si>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</si>
  <si>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</si>
  <si>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</si>
  <si>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</si>
  <si>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</si>
  <si>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</si>
  <si>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</si>
  <si>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</si>
  <si>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</si>
  <si>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</si>
  <si>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</si>
  <si>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</si>
  <si>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</si>
  <si>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</si>
  <si>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</si>
  <si>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</si>
  <si>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</si>
  <si>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</si>
  <si>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</si>
  <si>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</si>
  <si>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</si>
  <si>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</si>
  <si>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</si>
  <si>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</si>
  <si>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</si>
  <si>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</si>
  <si>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</si>
  <si>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</si>
  <si>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</si>
  <si>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</si>
  <si>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</si>
  <si>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</si>
  <si>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EXECUÇÃO DE TAPA BURACO COM APLICAÇÃO DE CONCRETO ASFÁLTICO (AQUISIÇÃO EM USINA) E PINTURA DE LIGAÇÃO. AF_12/2020</t>
  </si>
  <si>
    <t>RECOMPOSIÇÃO DE REVESTIMENTO EM CONCRETO ASFÁLTICO (AQUISIÇÃO EM USINA), PARA O FECHAMENTO DE VALAS - INCLUSO DEMOLIÇÃO DO PAVIMENTO. AF_12/2020</t>
  </si>
  <si>
    <t>EXECUÇÃO DE PINTURA DE LIGAÇÃO COM EMULSÃO ASFÁLTICA RR-2C, PARA O FECHAMENTO DE VALAS.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</si>
  <si>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</si>
  <si>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</si>
  <si>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</si>
  <si>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</si>
  <si>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</si>
  <si>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</si>
  <si>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</si>
  <si>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</si>
  <si>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</si>
  <si>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</si>
  <si>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</si>
  <si>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</si>
  <si>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</si>
  <si>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</si>
  <si>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</si>
  <si>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</si>
  <si>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</si>
  <si>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</si>
  <si>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</si>
  <si>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</si>
  <si>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</si>
  <si>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</si>
  <si>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</si>
  <si>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</si>
  <si>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</si>
  <si>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</si>
  <si>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</si>
  <si>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</si>
  <si>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</si>
  <si>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20,0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</si>
  <si>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</si>
  <si>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</si>
  <si>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</si>
  <si>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</si>
  <si>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</si>
  <si>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</si>
  <si>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</si>
  <si>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</si>
  <si>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</si>
  <si>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</si>
  <si>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</si>
  <si>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</si>
  <si>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</si>
  <si>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</si>
  <si>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</si>
  <si>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</si>
  <si>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</si>
  <si>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</si>
  <si>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</si>
  <si>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</si>
  <si>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</si>
  <si>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</si>
  <si>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</si>
  <si>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</si>
  <si>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</si>
  <si>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</si>
  <si>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</si>
  <si>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</si>
  <si>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</si>
  <si>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</si>
  <si>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</si>
  <si>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</si>
  <si>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</si>
  <si>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</si>
  <si>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</si>
  <si>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</si>
  <si>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</si>
  <si>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</si>
  <si>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</si>
  <si>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</si>
  <si>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</si>
  <si>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</si>
  <si>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</si>
  <si>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</si>
  <si>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</si>
  <si>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</si>
  <si>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</si>
  <si>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</si>
  <si>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</si>
  <si>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</si>
  <si>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</si>
  <si>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</si>
  <si>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</si>
  <si>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</si>
  <si>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</si>
  <si>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</si>
  <si>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</si>
  <si>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</si>
  <si>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</si>
  <si>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</si>
  <si>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</si>
  <si>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</si>
  <si>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</si>
  <si>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</si>
  <si>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</si>
  <si>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</si>
  <si>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</si>
  <si>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</si>
  <si>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</si>
  <si>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</si>
  <si>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</si>
  <si>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</si>
  <si>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</si>
  <si>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</si>
  <si>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</si>
  <si>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</si>
  <si>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</si>
  <si>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</si>
  <si>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</si>
  <si>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t>
  </si>
  <si>
    <t>PINTURA COM TINTA EPOXÍDICA DE FUNDO APLICADA A ROLO OU PINCEL SOBRE PERFIL METÁLICO EXECUTADO EM FÁBRICA (POR DEMÃO). AF_01/2020</t>
  </si>
  <si>
    <t>PINTURA COM TINTA EPOXÍDICA DE ACABAMENTO PULVERIZADA SOBRE PERFIL METÁLICO EXECUTADO EM FÁBRICA (POR DEMÃO). AF_01/2020_P</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</si>
  <si>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</si>
  <si>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</si>
  <si>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</si>
  <si>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</si>
  <si>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</si>
  <si>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</si>
  <si>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</si>
  <si>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</si>
  <si>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</si>
  <si>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</si>
  <si>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</si>
  <si>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</si>
  <si>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</si>
  <si>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</si>
  <si>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</si>
  <si>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</si>
  <si>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</si>
  <si>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</si>
  <si>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</si>
  <si>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</si>
  <si>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</si>
  <si>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</si>
  <si>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</si>
  <si>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</si>
  <si>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</si>
  <si>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</si>
  <si>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</si>
  <si>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</si>
  <si>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</si>
  <si>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</si>
  <si>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</si>
  <si>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</si>
  <si>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</si>
  <si>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</si>
  <si>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</si>
  <si>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</si>
  <si>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</si>
  <si>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</si>
  <si>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</si>
  <si>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</si>
  <si>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</si>
  <si>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</si>
  <si>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</si>
  <si>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</si>
  <si>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</si>
  <si>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</si>
  <si>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</si>
  <si>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</si>
  <si>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</si>
  <si>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</si>
  <si>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</si>
  <si>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</si>
  <si>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</si>
  <si>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</si>
  <si>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</si>
  <si>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</si>
  <si>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</si>
  <si>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</si>
  <si>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</si>
  <si>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</si>
  <si>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</si>
  <si>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</si>
  <si>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</si>
  <si>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</si>
  <si>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</si>
  <si>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</si>
  <si>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</si>
  <si>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</si>
  <si>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</si>
  <si>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</si>
  <si>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</si>
  <si>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DIRECIONAL OU ALERTA,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</si>
  <si>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</si>
  <si>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</si>
  <si>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</si>
  <si>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</si>
  <si>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</si>
  <si>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</si>
  <si>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</si>
  <si>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</si>
  <si>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</si>
  <si>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</si>
  <si>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</si>
  <si>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</si>
  <si>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</si>
  <si>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</si>
  <si>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</si>
  <si>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</si>
  <si>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PISO TÊXTIL (CARPETE) EM PLACA. AF_09/2020</t>
  </si>
  <si>
    <t>PISO TÊXTIL (CARPETE) EM MANTA (ROLO) E = 6 A 7 MM. AF_09/2020</t>
  </si>
  <si>
    <t>PISO TÊXTIL (CARPETE) EM MANTA (ROLO) E = 9 A 10 MM. AF_09/2020</t>
  </si>
  <si>
    <t>RODAPÉ BORRACHA LISO, ALTURA = 7CM, ESPESSURA = 2 MM, PARA ARGAMASSA. AF_09/2020</t>
  </si>
  <si>
    <t>(COMPOSIÇÃO REPRESENTATIVA) DO SERVIÇO DE REVESTIMENTO CERÂMICO PARA AMBIENTES DE ÁREAS MOLHADAS, MEIA PAREDE OU PAREDE INTEIRA, COM PLACAS TIPO ESMALTADA EXTRA, DIMENSÕES 20X20 CM, PARA EDIFICAÇÃO HABITACIONAL MULTIFAMILIAR (PRÉDIO). AF_11/2014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</si>
  <si>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</si>
  <si>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</si>
  <si>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</si>
  <si>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</si>
  <si>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</si>
  <si>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</si>
  <si>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</si>
  <si>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</si>
  <si>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</si>
  <si>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</si>
  <si>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</si>
  <si>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</si>
  <si>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</si>
  <si>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</si>
  <si>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</si>
  <si>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</si>
  <si>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</si>
  <si>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</si>
  <si>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</si>
  <si>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</si>
  <si>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</si>
  <si>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</si>
  <si>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</si>
  <si>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</si>
  <si>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</si>
  <si>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</si>
  <si>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</si>
  <si>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</si>
  <si>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</si>
  <si>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</si>
  <si>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</si>
  <si>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</si>
  <si>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</si>
  <si>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</si>
  <si>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</si>
  <si>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</si>
  <si>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</si>
  <si>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</si>
  <si>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</si>
  <si>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</si>
  <si>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</si>
  <si>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</si>
  <si>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</si>
  <si>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</si>
  <si>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</si>
  <si>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</si>
  <si>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</si>
  <si>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</si>
  <si>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</si>
  <si>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</si>
  <si>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</si>
  <si>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</si>
  <si>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</si>
  <si>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</si>
  <si>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</si>
  <si>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</si>
  <si>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</si>
  <si>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</si>
  <si>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</si>
  <si>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</si>
  <si>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</si>
  <si>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</si>
  <si>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</si>
  <si>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</si>
  <si>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</si>
  <si>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</si>
  <si>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</si>
  <si>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</si>
  <si>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</si>
  <si>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</si>
  <si>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</si>
  <si>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</si>
  <si>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</si>
  <si>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</si>
  <si>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</si>
  <si>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</si>
  <si>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</si>
  <si>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</si>
  <si>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</si>
  <si>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</si>
  <si>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</si>
  <si>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</si>
  <si>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</si>
  <si>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</si>
  <si>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</si>
  <si>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</si>
  <si>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</si>
  <si>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</si>
  <si>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</si>
  <si>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</si>
  <si>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</si>
  <si>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</si>
  <si>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</si>
  <si>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</si>
  <si>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</si>
  <si>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</si>
  <si>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</si>
  <si>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</si>
  <si>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</si>
  <si>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</si>
  <si>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</si>
  <si>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</si>
  <si>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</si>
  <si>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</si>
  <si>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</si>
  <si>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</si>
  <si>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</si>
  <si>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</si>
  <si>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</si>
  <si>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</si>
  <si>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</si>
  <si>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</si>
  <si>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</si>
  <si>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</si>
  <si>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</si>
  <si>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</si>
  <si>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</si>
  <si>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</si>
  <si>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</si>
  <si>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</si>
  <si>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</si>
  <si>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</si>
  <si>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</si>
  <si>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</si>
  <si>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</si>
  <si>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</si>
  <si>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</si>
  <si>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</si>
  <si>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</si>
  <si>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</si>
  <si>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</si>
  <si>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</si>
  <si>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</si>
  <si>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</si>
  <si>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</si>
  <si>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</si>
  <si>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</si>
  <si>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</si>
  <si>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</si>
  <si>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</si>
  <si>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</si>
  <si>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</si>
  <si>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</si>
  <si>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</si>
  <si>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</si>
  <si>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</si>
  <si>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</si>
  <si>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</si>
  <si>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</si>
  <si>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</si>
  <si>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</si>
  <si>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</si>
  <si>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</si>
  <si>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</si>
  <si>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</si>
  <si>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</si>
  <si>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</si>
  <si>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</si>
  <si>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</si>
  <si>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</si>
  <si>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</si>
  <si>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</si>
  <si>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</si>
  <si>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</si>
  <si>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</si>
  <si>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</si>
  <si>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</si>
  <si>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</si>
  <si>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</si>
  <si>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</si>
  <si>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</si>
  <si>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</si>
  <si>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</si>
  <si>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</si>
  <si>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</si>
  <si>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</si>
  <si>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</si>
  <si>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</si>
  <si>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</si>
  <si>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</si>
  <si>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</si>
  <si>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</si>
  <si>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</si>
  <si>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</si>
  <si>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</si>
  <si>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</si>
  <si>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</si>
  <si>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</si>
  <si>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</si>
  <si>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</si>
  <si>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</si>
  <si>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</si>
  <si>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</si>
  <si>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</si>
  <si>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</si>
  <si>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</si>
  <si>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</si>
  <si>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</si>
  <si>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</si>
  <si>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</si>
  <si>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</si>
  <si>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</si>
  <si>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</si>
  <si>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</si>
  <si>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</si>
  <si>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</si>
  <si>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</si>
  <si>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</si>
  <si>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</si>
  <si>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</si>
  <si>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</si>
  <si>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</si>
  <si>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</si>
  <si>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</si>
  <si>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</si>
  <si>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</si>
  <si>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</si>
  <si>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</si>
  <si>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</si>
  <si>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</si>
  <si>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</si>
  <si>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</si>
  <si>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</si>
  <si>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</si>
  <si>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</si>
  <si>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</si>
  <si>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</si>
  <si>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</si>
  <si>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</si>
  <si>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</si>
  <si>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</si>
  <si>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</si>
  <si>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</si>
  <si>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</si>
  <si>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</si>
  <si>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</si>
  <si>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</si>
  <si>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</si>
  <si>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</si>
  <si>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</si>
  <si>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</si>
  <si>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</si>
  <si>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</si>
  <si>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</si>
  <si>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</si>
  <si>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</si>
  <si>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</si>
  <si>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</si>
  <si>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</si>
  <si>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</si>
  <si>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</si>
  <si>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</si>
  <si>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</si>
  <si>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INSTALAÇÃO DE SINALIZADOR NOTURNO LED. AF_11/2017</t>
  </si>
  <si>
    <t>LOCAÇÃO COM CAVALETE COM ALTURA DE 1,00 M - 2 UTILIZAÇÕES. AF_10/2018</t>
  </si>
  <si>
    <t>LOCAÇÃO COM CAVALETE COM ALTURA DE 0,50 M - 2 UTILIZAÇÕES.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</si>
  <si>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</si>
  <si>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</si>
  <si>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</si>
  <si>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</si>
  <si>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</si>
  <si>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</si>
  <si>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</si>
  <si>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</si>
  <si>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</si>
  <si>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</si>
  <si>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</si>
  <si>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</si>
  <si>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</si>
  <si>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</si>
  <si>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</si>
  <si>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</si>
  <si>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</si>
  <si>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</si>
  <si>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</si>
  <si>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</si>
  <si>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</si>
  <si>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</si>
  <si>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</si>
  <si>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</si>
  <si>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</si>
  <si>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</si>
  <si>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</si>
  <si>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</si>
  <si>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</si>
  <si>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</si>
  <si>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</si>
  <si>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</si>
  <si>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</si>
  <si>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</si>
  <si>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</si>
  <si>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</si>
  <si>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</si>
  <si>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</si>
  <si>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</si>
  <si>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</si>
  <si>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</si>
  <si>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</si>
  <si>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</si>
  <si>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</si>
  <si>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</si>
  <si>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</si>
  <si>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</si>
  <si>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</si>
  <si>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</si>
  <si>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</si>
  <si>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</si>
  <si>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</si>
  <si>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</si>
  <si>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</si>
  <si>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</si>
  <si>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</si>
  <si>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</si>
  <si>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</si>
  <si>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</si>
  <si>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</si>
  <si>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</si>
  <si>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</si>
  <si>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</si>
  <si>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</si>
  <si>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</si>
  <si>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</si>
  <si>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</si>
  <si>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</si>
  <si>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</si>
  <si>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</si>
  <si>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</si>
  <si>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</si>
  <si>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</si>
  <si>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</si>
  <si>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</si>
  <si>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</si>
  <si>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</si>
  <si>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</si>
  <si>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</si>
  <si>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</si>
  <si>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</si>
  <si>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</si>
  <si>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</si>
  <si>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</si>
  <si>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</si>
  <si>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</si>
  <si>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</si>
  <si>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</si>
  <si>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</si>
  <si>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</si>
  <si>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</si>
  <si>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</si>
  <si>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</si>
  <si>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</si>
  <si>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</si>
  <si>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</si>
  <si>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</si>
  <si>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</si>
  <si>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</si>
  <si>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</si>
  <si>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</si>
  <si>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</si>
  <si>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</si>
  <si>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</si>
  <si>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</si>
  <si>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</si>
  <si>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</si>
  <si>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</si>
  <si>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</si>
  <si>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</si>
  <si>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</si>
  <si>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</si>
  <si>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</si>
  <si>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</si>
  <si>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</si>
  <si>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</si>
  <si>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</si>
  <si>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</si>
  <si>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</si>
  <si>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</si>
  <si>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</si>
  <si>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</si>
  <si>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</si>
  <si>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</si>
  <si>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</si>
  <si>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</si>
  <si>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</si>
  <si>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</si>
  <si>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</si>
  <si>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</si>
  <si>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</si>
  <si>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</si>
  <si>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</si>
  <si>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</si>
  <si>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</si>
  <si>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</si>
  <si>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</si>
  <si>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</si>
  <si>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</si>
  <si>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</si>
  <si>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</si>
  <si>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</si>
  <si>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</si>
  <si>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</si>
  <si>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</si>
  <si>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</si>
  <si>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</si>
  <si>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</si>
  <si>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</si>
  <si>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</si>
  <si>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</si>
  <si>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</si>
  <si>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</si>
  <si>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</si>
  <si>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</si>
  <si>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</si>
  <si>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</si>
  <si>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</si>
  <si>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</si>
  <si>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</si>
  <si>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</si>
  <si>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</si>
  <si>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</si>
  <si>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</si>
  <si>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</si>
  <si>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</si>
  <si>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</si>
  <si>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</si>
  <si>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</si>
  <si>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</si>
  <si>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</si>
  <si>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</si>
  <si>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</si>
  <si>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</si>
  <si>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</si>
  <si>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</si>
  <si>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</si>
  <si>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</si>
  <si>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</si>
  <si>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</si>
  <si>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</si>
  <si>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</si>
  <si>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</si>
  <si>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</si>
  <si>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</si>
  <si>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</si>
  <si>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</si>
  <si>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</si>
  <si>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</si>
  <si>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</si>
  <si>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</si>
  <si>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</si>
  <si>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</si>
  <si>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</si>
  <si>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</si>
  <si>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</si>
  <si>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</si>
  <si>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</si>
  <si>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</si>
  <si>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</si>
  <si>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</si>
  <si>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</si>
  <si>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</si>
  <si>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</si>
  <si>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</si>
  <si>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</si>
  <si>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</si>
  <si>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</si>
  <si>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</si>
  <si>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</si>
  <si>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</si>
  <si>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</si>
  <si>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</si>
  <si>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</si>
  <si>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</si>
  <si>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</si>
  <si>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</si>
  <si>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</si>
  <si>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</si>
  <si>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</si>
  <si>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</si>
  <si>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</si>
  <si>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</si>
  <si>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</si>
  <si>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</si>
  <si>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</si>
  <si>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</si>
  <si>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</si>
  <si>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</si>
  <si>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</si>
  <si>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</si>
  <si>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</si>
  <si>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</si>
  <si>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</si>
  <si>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</si>
  <si>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</si>
  <si>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</si>
  <si>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</si>
  <si>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</si>
  <si>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</si>
  <si>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</si>
  <si>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</si>
  <si>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</si>
  <si>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</si>
  <si>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</si>
  <si>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</si>
  <si>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</si>
  <si>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</si>
  <si>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</si>
  <si>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</si>
  <si>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</si>
  <si>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</si>
  <si>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</si>
  <si>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</si>
  <si>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</si>
  <si>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</si>
  <si>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</si>
  <si>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</si>
  <si>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</si>
  <si>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</si>
  <si>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</si>
  <si>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</si>
  <si>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</si>
  <si>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</si>
  <si>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</si>
  <si>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</si>
  <si>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</si>
  <si>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</si>
  <si>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</si>
  <si>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</si>
  <si>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</si>
  <si>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</si>
  <si>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</si>
  <si>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</si>
  <si>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</si>
  <si>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</si>
  <si>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</si>
  <si>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</si>
  <si>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</si>
  <si>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</si>
  <si>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</si>
  <si>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</si>
  <si>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</si>
  <si>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</si>
  <si>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</si>
  <si>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</si>
  <si>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</si>
  <si>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</si>
  <si>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</si>
  <si>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</si>
  <si>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</si>
  <si>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</si>
  <si>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</si>
  <si>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</si>
  <si>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</si>
  <si>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</si>
  <si>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</si>
  <si>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</si>
  <si>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</si>
  <si>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</si>
  <si>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</si>
  <si>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</si>
  <si>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</si>
  <si>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</si>
  <si>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</si>
  <si>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</si>
  <si>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</si>
  <si>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</si>
  <si>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</si>
  <si>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</si>
  <si>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</si>
  <si>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</si>
  <si>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</si>
  <si>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</si>
  <si>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</si>
  <si>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</si>
  <si>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  PRECO MEDIANO R$</t>
  </si>
  <si>
    <t>!EM PROCESSO DE DESATIVACAO! DOBRADICA EM ACO/FERRO, 3" X 2 1/2", E= 1,2 A 1,8 MM, SEM ANEL,  CROMADO OU ZINCADO, TAMPA BOLA, COM PARAFUSOS</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</si>
  <si>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</si>
  <si>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</si>
  <si>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DESATIVACAO!JANELA DE CORRER, ACO, BATENTE/REQUADRO DE 6 A 14 CM,  COM DIVISAO HORIZ , PINT ANTICORROSIVA, SEM VIDRO, BANDEIRA COM BASCULA, 4 FLS, 120  X 150 CM (A X L)</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</si>
  <si>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</si>
  <si>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</si>
  <si>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</si>
  <si>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</si>
  <si>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</si>
  <si>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6,3 MM OU 8,0 MM, VERGALHAO</t>
  </si>
  <si>
    <t>ACO CA-50, 10,0 MM, OU 12,5 MM, OU 16,0 MM, OU 20,0 MM, DOBRADO E CORTADO</t>
  </si>
  <si>
    <t>ACO CA-50, 12,5 MM OU 16,0 MM, VERGALHAO</t>
  </si>
  <si>
    <t>ACO CA-50, 20,0 MM OU 25,0 MM, VERGALHAO</t>
  </si>
  <si>
    <t>ACO CA-50, 32,0 MM, VERGALHAO</t>
  </si>
  <si>
    <t>ACO CA-60, 4,2 MM OU 5,0 MM, DOBRADO E CORTADO</t>
  </si>
  <si>
    <t>ACO CA-60, 4,2 MM, OU 5,0 MM, OU 6,0 MM, OU 7,0 MM, VERGALHAO</t>
  </si>
  <si>
    <t>ACO CA-60, 6,0 MM OU 7,0 MM, DOBRADO E CORTADO</t>
  </si>
  <si>
    <t>ACO CA-60, 8,0 MM OU 9,5 MM, VERGALHAO</t>
  </si>
  <si>
    <t>ADITIVO ACELERADOR DE PEGA E ENDURECIMENTO PARA ARGAMASSAS E CONCRETOS, LIQUIDO E ISENTO DE CLORETOS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</si>
  <si>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</si>
  <si>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</si>
  <si>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</si>
  <si>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</si>
  <si>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</si>
  <si>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</si>
  <si>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</si>
  <si>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</si>
  <si>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</si>
  <si>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</si>
  <si>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</si>
  <si>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AGENTE DE CURA, PROTETOR DA EVAPORACAO DA AGUA DE HIDRATACAO DO CONCRETO</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</si>
  <si>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</si>
  <si>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</si>
  <si>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</si>
  <si>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</si>
  <si>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</si>
  <si>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</si>
  <si>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</si>
  <si>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</si>
  <si>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</si>
  <si>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</si>
  <si>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</si>
  <si>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</si>
  <si>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</si>
  <si>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</si>
  <si>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</si>
  <si>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</si>
  <si>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</si>
  <si>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</si>
  <si>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</si>
  <si>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</si>
  <si>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</si>
  <si>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</si>
  <si>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</si>
  <si>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</si>
  <si>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</si>
  <si>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</si>
  <si>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APONTADOR OU APROPRIADOR DE MAO DE OBRA</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</si>
  <si>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</si>
  <si>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</si>
  <si>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 SELO PROCEL, GAS HFC, CONTROLE S/FIO</t>
  </si>
  <si>
    <t>AR CONDICIONADO SPLIT INVERTER, HI-WALL (PAREDE), 9000 BTU/H, CICLO FRIO, 60HZ, CLASSIFICACAO A (SELO PROCEL), GAS HFC, CONTROLE S/FIO</t>
  </si>
  <si>
    <t>AR CONDICIONADO SPLIT INVERTER, PISO TETO, APRESENTANDO ENTRE 54000 E 58000 BTU/H, CICLO FRIO, 60HZ, CLASSIFICACAO ENERGETICA A OU B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</si>
  <si>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</si>
  <si>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</si>
  <si>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</si>
  <si>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</si>
  <si>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</si>
  <si>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</si>
  <si>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</si>
  <si>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</si>
  <si>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</si>
  <si>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</si>
  <si>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</si>
  <si>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</si>
  <si>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</si>
  <si>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</si>
  <si>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</si>
  <si>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</si>
  <si>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</si>
  <si>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</si>
  <si>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</si>
  <si>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</si>
  <si>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</si>
  <si>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</si>
  <si>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</si>
  <si>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</si>
  <si>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</si>
  <si>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</si>
  <si>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</si>
  <si>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SPLIT INVERTER, PISO TETO, 24000 BTU/H, QUENTE/FRIO, 60HZ, CLASSIFICACAO ENERGETICA A - SELO PROCEL, GAS HFC, CONTROLE S/FIO</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</si>
  <si>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</si>
  <si>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</si>
  <si>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</si>
  <si>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</si>
  <si>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</si>
  <si>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</si>
  <si>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</si>
  <si>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ARGAMASSA COLANTE AC II</t>
  </si>
  <si>
    <t>ARGAMASSA COLANTE TIPO AC III</t>
  </si>
  <si>
    <t>ARGAMASSA COLANTE TIPO AC III E</t>
  </si>
  <si>
    <t>ARGAMASSA PARA REVESTIMENTO DECORATIVO MONOCAMADA</t>
  </si>
  <si>
    <t>ARRUELA LISA, REDONDA, DE LATAO POLIDO, DIAMETRO NOMINAL 5/8", DIAMETRO EXTERNO = 34 MM, DIAMETRO DO FURO = 17 MM, ESPESSURA = *2,5* MM</t>
  </si>
  <si>
    <t>AUXILIAR DE LABORATORISTA DE SOLOS E DE CONCRETO</t>
  </si>
  <si>
    <t>BARRA ANTIPANICO DUPLA, CEGA EM LADO OPOSTO, COR CINZA</t>
  </si>
  <si>
    <t>BARRA ANTIPANICO SIMPLES, CEGA EM LADO OPOSTO, COR CINZA</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</si>
  <si>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</si>
  <si>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</si>
  <si>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</si>
  <si>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</si>
  <si>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</si>
  <si>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</si>
  <si>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</si>
  <si>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</si>
  <si>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</si>
  <si>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</si>
  <si>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</si>
  <si>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</si>
  <si>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</si>
  <si>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</si>
  <si>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</si>
  <si>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</si>
  <si>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</si>
  <si>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</si>
  <si>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</si>
  <si>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</si>
  <si>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</si>
  <si>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</si>
  <si>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</si>
  <si>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</si>
  <si>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</si>
  <si>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</si>
  <si>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</si>
  <si>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</si>
  <si>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</si>
  <si>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</si>
  <si>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</si>
  <si>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</si>
  <si>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</si>
  <si>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</si>
  <si>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GESSO COMPACTO / MACICO, BRANCO, E = 10 CM, DIMENSOES *67 X 50* CM</t>
  </si>
  <si>
    <t>BLOCO DE GESSO VAZADO, BRANCO, E = *7* CM, DIMENSOES *67 X 50* CM</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</si>
  <si>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</si>
  <si>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</si>
  <si>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</si>
  <si>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</si>
  <si>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</si>
  <si>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</si>
  <si>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</si>
  <si>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</si>
  <si>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</si>
  <si>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</si>
  <si>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</si>
  <si>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</si>
  <si>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</si>
  <si>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</si>
  <si>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</si>
  <si>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</si>
  <si>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</si>
  <si>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</si>
  <si>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</si>
  <si>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</si>
  <si>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</si>
  <si>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</si>
  <si>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</si>
  <si>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BORBOLETA PARA JANELA TIPO GUILHOTINA, EM ZAMAC CROMADO</t>
  </si>
  <si>
    <t>BUCHA DE REDUCAO, PVC, LONGA, SERIE R, DN 50 X 40 MM, PARA ESGOTO OU AGUAS PLUVIAIS PREDIAIS</t>
  </si>
  <si>
    <t>CABO DE ACO GALVANIZADO, DIAMETRO 12,7 MM (1/2"), COM ALMA DE ACO CABO INDEPENDENTE 6 X 25 F</t>
  </si>
  <si>
    <t>CABO DE ACO GALVANIZADO, DIAMETRO 12,7 MM (1/2"), COM ALMA DE FIBRA 6 X 25 F</t>
  </si>
  <si>
    <t>CABO DE ACO GALVANIZADO, DIAMETRO 9,53 MM (3/8"), COM ALMA DE FIBRA 6 X 25 F</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</si>
  <si>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</si>
  <si>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</si>
  <si>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</si>
  <si>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</si>
  <si>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</si>
  <si>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</si>
  <si>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</si>
  <si>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</si>
  <si>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CAIBRO ROLICO DE MADEIRA TRATADA, D = 4 A 7 CM, H = 3,00 M, EM EUCALIPTO OU EQUIVALENTE DA REGIAO</t>
  </si>
  <si>
    <t>CAIBRO 5 X 5 CM EM PINUS, MISTA OU EQUIVALENTE DA REGIAO - BRUTA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</si>
  <si>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</si>
  <si>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</si>
  <si>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</si>
  <si>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</si>
  <si>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</si>
  <si>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</si>
  <si>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</si>
  <si>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</si>
  <si>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</si>
  <si>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</si>
  <si>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</si>
  <si>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</si>
  <si>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</si>
  <si>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</si>
  <si>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</si>
  <si>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</si>
  <si>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GORDURA CILINDRICA EM CONCRETO SIMPLES,  PRE-MOLDADA, COM DIAMETRO DE 40 CM E ALTURA DE 45 CM, COM TAMPA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</si>
  <si>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</si>
  <si>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</si>
  <si>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</si>
  <si>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</si>
  <si>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</si>
  <si>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</si>
  <si>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</si>
  <si>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</si>
  <si>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</si>
  <si>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</si>
  <si>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</si>
  <si>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</si>
  <si>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</si>
  <si>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</si>
  <si>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</si>
  <si>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</si>
  <si>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</si>
  <si>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</si>
  <si>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</si>
  <si>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</si>
  <si>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</si>
  <si>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</si>
  <si>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</si>
  <si>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</si>
  <si>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</si>
  <si>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</si>
  <si>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</si>
  <si>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</si>
  <si>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</si>
  <si>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</si>
  <si>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CALHA QUADRADA DE CHAPA DE ACO GALVANIZADA NUM 24, CORTE 100 CM</t>
  </si>
  <si>
    <t>CALHA QUADRADA DE CHAPA DE ACO GALVANIZADA NUM 24, CORTE 33 CM</t>
  </si>
  <si>
    <t>CALHA QUADRADA DE CHAPA DE ACO GALVANIZADA NUM 24, CORTE 50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</si>
  <si>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</si>
  <si>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</si>
  <si>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</si>
  <si>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</si>
  <si>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</si>
  <si>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</si>
  <si>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CAMINHONETE COM MOTOR A DIESEL, POTENCIA *160* CV, CABINE DUPLA, 4X4</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</si>
  <si>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</si>
  <si>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</si>
  <si>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</si>
  <si>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</si>
  <si>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</si>
  <si>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</si>
  <si>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</si>
  <si>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CANTONEIRA (ABAS IGUAIS) EM FERRO GALVANIZADO, 25,4 MM X 3,17 MM (L X E), 1,27KG/M</t>
  </si>
  <si>
    <t>CANTONEIRA (ABAS IGUAIS) EM FERRO GALVANIZADO, 38,1 MM X 3,17 MM (L X E), 3,48 KG/M</t>
  </si>
  <si>
    <t>CANTONEIRA (ABAS IGUAIS) EM FERRO GALVANIZADO, 50,8 MM X 9,53 MM (L X E), 6,99 KG/M</t>
  </si>
  <si>
    <t>CAP PVC, SERIE R, DN 100 MM, PARA ESGOTO OU AGUAS PLUVIAIS PREDIAIS</t>
  </si>
  <si>
    <t>CAP PVC, SERIE R, DN 150 MM, PARA ESGOTO OU AGUAS PLUVIAIS PREDIAIS</t>
  </si>
  <si>
    <t>CAP PVC, SERIE R, DN 75 MM, PARA ESGOTO OU AGUAS PLUVIAIS PREDIAIS</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</si>
  <si>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</si>
  <si>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</si>
  <si>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</si>
  <si>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</si>
  <si>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CHAPA DE ACO CARBONO GALVANIZADA, PERFURADA (GRADE FUROS) E = 1,5 MM, DIAMETRO DO FURO = 9,52 MM (FUROS ALTERNADOS HORIZ.)</t>
  </si>
  <si>
    <t>CHAPA DE ACO GALVANIZADA BITOLA GSG 24, E = 0,64 (5,12 KG/M2)</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</si>
  <si>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</si>
  <si>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</si>
  <si>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</si>
  <si>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CHAPA/BOBINA LISA EM ALUMINIO, LIGA 1.200 - H14, QUALQUER ESPESSURA, QUALQUER LARGURA</t>
  </si>
  <si>
    <t>CIMENTO PORTLAND DE ALTO FORNO (AF) CP III-40</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</si>
  <si>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</si>
  <si>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</si>
  <si>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CONCRETO USINADO BOMBEAVEL, CLASSE DE RESISTENCIA C30, COM BRITA 0 E 1, SLUMP = 220 +/- 30 MM, EXCLUI SERVICO DE BOMBEAMENTO (NBR 8953)</t>
  </si>
  <si>
    <t>CONJUNTO PRE-MOLDADO COMPOSTO POR GRELHA (0,99 X 0,45 M), QUADRO (1,10 X 0,52 M) E CANTONEIRA (1,10 X 0,35 M), EM CONCRETO ARMADO, COM FCK DE 21 MPA</t>
  </si>
  <si>
    <t>CREMONA RETANGULAR INJETADA LISA COM CHAVE, COM CASTANHA / ALCA, EM LATAO, COM ACABAMENTO CROMADO, DE SOBREPOR / EMBUTIR</t>
  </si>
  <si>
    <t>CREMONA RETANGULAR INJETADA LISA, COM CASTANHA / ALCA, EM LATAO, COM ACABAMENTO CROMADO, DE SOBREPOR / EMBUTIR</t>
  </si>
  <si>
    <t>CRUZETA DE MADEIRA TRATADA, *90 X 115 X 2400* MM, EM EUCALIPTO OU EQUIVALENTE DA REGIAO</t>
  </si>
  <si>
    <t>CUMEEIRA PARA TELHA DE CONCRETO, PARA 2 AGUAS DE TELHADO, COR CINZA, RENDIMENTO DE *3* TELHAS/M</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</si>
  <si>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</si>
  <si>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</si>
  <si>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</si>
  <si>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</si>
  <si>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</si>
  <si>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</si>
  <si>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</si>
  <si>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DESMOLDANTE PARA CONCRETO ESTAMPADO</t>
  </si>
  <si>
    <t>ELEMENTO VAZADO CERAMICO DIAGONAL (TIPO FLOR/QUADRADO/XIS) 25 X 18 X 7 CM</t>
  </si>
  <si>
    <t>ENDURECEDOR MINERAL DE BASE CIMENTICIA PARA PISO DE CONCRETO</t>
  </si>
  <si>
    <t>EPI - FAMILIA ALMOXARIFE - HORISTA (ENCARGOS COMPLEMENTARES - COLETADO CAIXA)</t>
  </si>
  <si>
    <t>E.P.I</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</si>
  <si>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</si>
  <si>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</si>
  <si>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</si>
  <si>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</si>
  <si>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</si>
  <si>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</si>
  <si>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</si>
  <si>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</si>
  <si>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</si>
  <si>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</si>
  <si>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</si>
  <si>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</si>
  <si>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</si>
  <si>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</si>
  <si>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</si>
  <si>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</si>
  <si>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</si>
  <si>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</si>
  <si>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</si>
  <si>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</si>
  <si>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</si>
  <si>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</si>
  <si>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</si>
  <si>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ESTABILIZADOR BIVOLT AUTOMATICO, 1000 VA</t>
  </si>
  <si>
    <t>ESTABILIZADOR BIVOLT AUTOMATICO, 1500 VA</t>
  </si>
  <si>
    <t>ESTABILIZADOR BIVOLT AUTOMATICO, 2000 VA</t>
  </si>
  <si>
    <t>ESTABILIZADOR BIVOLT AUTOMATICO, 300 VA</t>
  </si>
  <si>
    <t>ESTABILIZADOR BIVOLT AUTOMATICO, 500 VA</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</si>
  <si>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</si>
  <si>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</si>
  <si>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</si>
  <si>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</si>
  <si>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</si>
  <si>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</si>
  <si>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</si>
  <si>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</si>
  <si>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</si>
  <si>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</si>
  <si>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</si>
  <si>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</si>
  <si>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</si>
  <si>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</si>
  <si>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</si>
  <si>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</si>
  <si>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</si>
  <si>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55 MM, INCLUINDO CHAVE TIPO INTERNA</t>
  </si>
  <si>
    <t>FECHO / TRINCO TIPO AVIAO, EM ZAMAC CROMADO, *60* MM, PARA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</si>
  <si>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</si>
  <si>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</si>
  <si>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</si>
  <si>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</si>
  <si>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</si>
  <si>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</si>
  <si>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</si>
  <si>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</si>
  <si>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</si>
  <si>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</si>
  <si>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</si>
  <si>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</si>
  <si>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</si>
  <si>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</si>
  <si>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</si>
  <si>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</si>
  <si>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</si>
  <si>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</si>
  <si>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</si>
  <si>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</si>
  <si>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</si>
  <si>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</si>
  <si>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</si>
  <si>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</si>
  <si>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</si>
  <si>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</si>
  <si>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</si>
  <si>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</si>
  <si>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</si>
  <si>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</si>
  <si>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</si>
  <si>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</si>
  <si>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</si>
  <si>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</si>
  <si>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</si>
  <si>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</si>
  <si>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</si>
  <si>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</si>
  <si>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</si>
  <si>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</si>
  <si>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</si>
  <si>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</si>
  <si>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</si>
  <si>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</si>
  <si>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</si>
  <si>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</si>
  <si>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</si>
  <si>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</si>
  <si>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</si>
  <si>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</si>
  <si>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TIPO CAIXA MALHA HEXAGONAL 8 X 10 CM (ZN/AL REVESTIDO COM POLIMERO),  FIO 2,4 MM, DIMENSOES 2,0 X 1,0 X 1,0 M (C X L X A)</t>
  </si>
  <si>
    <t>GABIAO TIPO CAIXA MALHA HEXAGONAL 8 X 10 CM (ZN/AL REVESTIDO COM POLIMERO),  FIO 2,4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</si>
  <si>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</si>
  <si>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</si>
  <si>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</si>
  <si>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</si>
  <si>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</si>
  <si>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</si>
  <si>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</si>
  <si>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</si>
  <si>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GESSO EM PO PARA REVESTIMENTOS/MOLDURAS/SANCAS E USO GERAL</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</si>
  <si>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</si>
  <si>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</si>
  <si>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</si>
  <si>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</si>
  <si>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</si>
  <si>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</si>
  <si>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</si>
  <si>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</si>
  <si>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</si>
  <si>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JOELHO COM VISITA, PVC SERIE R, 90 GRAUS, 100 X 75 MM, PARA ESGOTO OU AGUAS PLUVIAIS PREDIAIS</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</si>
  <si>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</si>
  <si>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</si>
  <si>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</si>
  <si>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</si>
  <si>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</si>
  <si>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</si>
  <si>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</si>
  <si>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</si>
  <si>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</si>
  <si>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</si>
  <si>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JUNCAO DUPLA, PVC SERIE R, DN 100 X 100 X 100 MM, PARA ESGOTO OU AGUAS PLUVIAIS PREDIAIS</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</si>
  <si>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</si>
  <si>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</si>
  <si>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</si>
  <si>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</si>
  <si>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</si>
  <si>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</si>
  <si>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</si>
  <si>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</si>
  <si>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</si>
  <si>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</si>
  <si>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</si>
  <si>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</si>
  <si>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</si>
  <si>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</si>
  <si>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</si>
  <si>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</si>
  <si>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</si>
  <si>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</si>
  <si>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</si>
  <si>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</si>
  <si>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</si>
  <si>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</si>
  <si>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</si>
  <si>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</si>
  <si>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</si>
  <si>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</si>
  <si>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LAMBRI EM ALUMINIO, DE APROXIMADAMENTE 0,6 KG/M, COM APROXIMADAMENTE 168,0 MM DE LARGURA, 6,0 MM DE ALTURA E 6,0 M DE EXTENSAO</t>
  </si>
  <si>
    <t>LAVADORA DE ALTA PRESSAO (LAVA - JATO) PARA AGUA FRIA, PRESSAO DE OPERACAO ENTRE 1400 E 1900 LIB/POL2, VAZAO MAXIMA ENTRE  400 E 700 L/H, POTENCIA DE OPERACAO ENTRE 2,50 E 3,00 CV</t>
  </si>
  <si>
    <t>LOCACAO DE ANDAIME METALICO TUBULAR DE ENCAIXE, TIPO DE TORRE, COM LARGURA DE 1 ATE 1,5 M E ALTURA DE *1,00* M (INCLUSO SAPATAS FIXAS OU RODIZIOS)</t>
  </si>
  <si>
    <t>LONA PLASTICA EXTRA FORTE PRETA, E = 200 MICRA</t>
  </si>
  <si>
    <t>LONA PLASTICA PESADA PRETA, E = 150 MICRA</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</si>
  <si>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</si>
  <si>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</si>
  <si>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</si>
  <si>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</si>
  <si>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</si>
  <si>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</si>
  <si>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</si>
  <si>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</si>
  <si>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TIPO TARTARUGA A PROVA DE TEMPO, GASES, VAPOR E PO, EM ALUMINIO, COM GRADE, BASE E27, POTENCIA MAXIMA 100 W - REF Y 25/1 (NAO INCLUI LAMPADA)</t>
  </si>
  <si>
    <t>LUVA DE CORRER, PVC SERIE R, 100 MM, PARA ESGOTO OU AGUAS PLUVIAIS PREDIAIS</t>
  </si>
  <si>
    <t>LUVA DE CORRER, PVC SERIE R, 150 MM, PARA ESGOTO OU AGUAS PLUVIAIS PREDIAIS</t>
  </si>
  <si>
    <t>LUVA DE CORRER, PVC SERIE R, 75 MM, PARA ESGOTO OU AGUAS PLUVIAIS PREDIAIS</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</si>
  <si>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</si>
  <si>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</si>
  <si>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</si>
  <si>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</si>
  <si>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</si>
  <si>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MACANETA ALAVANCA RETA OCA, EM ZAMAC COM ACABAMENTO CROMADO, COMPRIMENTO APROX DE 15 CM</t>
  </si>
  <si>
    <t>MACANETA BOLA, EM ZAMAC COM ACABAMENTO CROMADO, DIAMETRO DE APROX 2 1/2"</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</si>
  <si>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</si>
  <si>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</si>
  <si>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</si>
  <si>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</si>
  <si>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</si>
  <si>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MANGUEIRA PARA GAS - GLP, PVC, TRANCADA, DIAMETRO DE 3/8", COMPRIMENTO DE 1M (NORMATIZADA)</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</si>
  <si>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</si>
  <si>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</si>
  <si>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</si>
  <si>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</si>
  <si>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</si>
  <si>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</si>
  <si>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TIPO VASO/TANQUE/JATO DE PRESSAO PORTATIL PARA JATEAMENTO, CONTROLE AUTOMATICO E REMOTO, CAMARA DE 1 SAIDA, 280 L, DIAM. *670* MM, BICO JATO CURTO VENTURI DE 5/16", MANGUEIRA DE 1" DE 10 M, COMPLETA (VALVULAS POP UP E DOSADORA, FUNDO CONICO ETC)</t>
  </si>
  <si>
    <t>MAQUINA TRANSFORMADORA MONOFASICA PARA SOLDA ELETRICA, TENSAO DE 220 V, FREQUENCIA DE 60 HZ, FAIXA DE CORRENTE ENTRE 80 A (+/- 10 A) E 250 A, POTENCIA ENTRE 14,00 KVA E 15,0 KVA, CICLO DE TRABALHO ENTRE 10% E 20% A 250 A</t>
  </si>
  <si>
    <t>MASSA DE REJUNTE EM PO PARA DRYWALL, A BASE DE GESSO, SECAGEM RAPIDA, PARA TRATAMENTO DE JUNTAS DE CHAPA DE GESSO (NECESSITA ADICAO DE AGUA)</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</si>
  <si>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</si>
  <si>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</si>
  <si>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</si>
  <si>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</si>
  <si>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</si>
  <si>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</si>
  <si>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</si>
  <si>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</si>
  <si>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</si>
  <si>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</si>
  <si>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</si>
  <si>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</si>
  <si>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</si>
  <si>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</si>
  <si>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</si>
  <si>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</si>
  <si>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</si>
  <si>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</si>
  <si>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</si>
  <si>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</si>
  <si>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</si>
  <si>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</si>
  <si>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</si>
  <si>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</si>
  <si>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</si>
  <si>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</si>
  <si>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</si>
  <si>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</si>
  <si>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MOURAO DE CONCRETO CURVO, *10 X 10* CM, H= *2,60* M + CURVA DE 0,40 M</t>
  </si>
  <si>
    <t>MOURAO DE CONCRETO RETO, SECAO QUADARA *10 X 10* CM, H= *2,30* M</t>
  </si>
  <si>
    <t>MOURAO DE CONCRETO RETO, SECAO QUADRADA, *10 X 10* CM, H= 3,00 M</t>
  </si>
  <si>
    <t>MOURAO ROLICO DE MADEIRA TRATADA, D = 16 A 20 CM, H = 2,20 M, EM EUCALIPTO OU EQUIVALENTE DA REGIAO (PARA CERCA)</t>
  </si>
  <si>
    <t>MOURAO ROLICO DE MADEIRA TRATADA, D = 8 A 11 CM, H = 2,20 M, EM EUCALIPTO OU EQUIVALENTE DA REGIAO (PARA CERCA)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</si>
  <si>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</si>
  <si>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</si>
  <si>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</si>
  <si>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</si>
  <si>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</si>
  <si>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</si>
  <si>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</si>
  <si>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OLHO MAGICO PARA PORTAS, EM LATAO, COM LENTE DE POLICARBONATO, ANGULO DE *200* GRAUS, ESPESSURA ENTRE *25 E 46* MM, INCLUINDO FECHO JANELA</t>
  </si>
  <si>
    <t>OPERADOR DE BETONEIRA ESTACIONARIA / MISTURADOR</t>
  </si>
  <si>
    <t>OPERADOR DE GUINCHO OU GUINCHEIRO</t>
  </si>
  <si>
    <t>OPERADOR DE PAVIMENTADORA / MESA VIBROACABADORA (MENSALISTA)</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</si>
  <si>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</si>
  <si>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</si>
  <si>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</si>
  <si>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</si>
  <si>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</si>
  <si>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</si>
  <si>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</si>
  <si>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PARAFUSO ZINCADO, AUTOBROCANTE, FLANGEADO, 4,2 MM X 19 MM</t>
  </si>
  <si>
    <t>PARALELEPIPEDO GRANITICO OU BASALTICO, PARA PAVIMENTACAO, SEM FRETE (VARIACAO REGIONAL DE PECAS POR M2)</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</si>
  <si>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</si>
  <si>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</si>
  <si>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</si>
  <si>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</si>
  <si>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</si>
  <si>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</si>
  <si>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</si>
  <si>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EM CHAPA ACO DOBRADA, E = 3,04 MM, H = 20 CM, ABAS = 5 CM (4,47 KG/M)</t>
  </si>
  <si>
    <t>PERFIL "U" ENRIJECIDO DE ACO GALVANIZADO, DOBRADO, 150 X 60 X 20 MM, E = 3,00 MM OU 200 X 75 X 25 MM, E = 3,75 MM</t>
  </si>
  <si>
    <t>PERFIL U DE ABAS IGUAIS, EM ALUMINIO, 1/2" (1,27 X 1,27 CM), PARA PORTA OU JANELA DE CORRER</t>
  </si>
  <si>
    <t>PICAPE CABINE SIMPLES COM MOTOR 1.6 FLEX, CAMBIO MANUAL, POTENCIA 101/104 CV, 2 PORTAS</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</si>
  <si>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</si>
  <si>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</si>
  <si>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</si>
  <si>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PINO GUIA RETO, EM LATAO, CHAPA COM 3 MM DE ESPESSURA E GUIA COM ROLETE DE 9 MM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</si>
  <si>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</si>
  <si>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</si>
  <si>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</si>
  <si>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</si>
  <si>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</si>
  <si>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</si>
  <si>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</si>
  <si>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</si>
  <si>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DE GESSO PARA FORRO, *60 X 60* CM, ESPESSURA DE 12 MM (SEM COLOCACAO)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</si>
  <si>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</si>
  <si>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</si>
  <si>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</si>
  <si>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</si>
  <si>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</si>
  <si>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</si>
  <si>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</si>
  <si>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</si>
  <si>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</si>
  <si>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PORCA OLHAL M 16,  EM ACO GALVANIZADO, DIAMETRO = 16 MM</t>
  </si>
  <si>
    <t>PORTA CADEADO EM ACO GALVANIZADO, COMPRIMENTO DE 3  1/2"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</si>
  <si>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</si>
  <si>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</si>
  <si>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</si>
  <si>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</si>
  <si>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</si>
  <si>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</si>
  <si>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</si>
  <si>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</si>
  <si>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</si>
  <si>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</si>
  <si>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</si>
  <si>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</si>
  <si>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</si>
  <si>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</si>
  <si>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</si>
  <si>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</si>
  <si>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</si>
  <si>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</si>
  <si>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</si>
  <si>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</si>
  <si>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</si>
  <si>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POSTE ROLICO DE MADEIRA TRATADA, D = 20 A 25 CM, H = 12,00 M, EM EUCALIPTO OU EQUIVALENTE DA REGIAO</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</si>
  <si>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</si>
  <si>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</si>
  <si>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</si>
  <si>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</si>
  <si>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</si>
  <si>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</si>
  <si>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</si>
  <si>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</si>
  <si>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</si>
  <si>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</si>
  <si>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</si>
  <si>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</si>
  <si>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</si>
  <si>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18 DISJUNTORES DIN, 100 A, INCLUINDO BARRAMENTO</t>
  </si>
  <si>
    <t>QUADRO DE DISTRIBUICAO COM BARRAMENTO TRIFASICO, DE SOBREPOR, EM CHAPA DE ACO GALVANIZADO, PARA *42*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</si>
  <si>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</si>
  <si>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</si>
  <si>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</si>
  <si>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</si>
  <si>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</si>
  <si>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</si>
  <si>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</si>
  <si>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</si>
  <si>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</si>
  <si>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</si>
  <si>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</si>
  <si>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</si>
  <si>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</si>
  <si>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</si>
  <si>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</si>
  <si>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</si>
  <si>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</si>
  <si>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</si>
  <si>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REJUNTE CIMENTICIO, QUALQUER COR</t>
  </si>
  <si>
    <t>REJUNTE EPOXI, QUALQUER COR</t>
  </si>
  <si>
    <t>RIPA  APARELHADA *1,5 X 5* CM, EM MACARANDUBA, ANGELIM OU EQUIVALENTE DA REGIAO</t>
  </si>
  <si>
    <t>RIPA NAO APARELHADA  *1 X 3* CM, EM MACARANDUBA, ANGELIM OU EQUIVALENTE DA REGIAO - BRUTA</t>
  </si>
  <si>
    <t>RIPA NAO APARELHADA,  *1,5 X 5* CM, EM MACARANDUBA, ANGELIM OU EQUIVALENTE DA REGIAO -  BRUTA</t>
  </si>
  <si>
    <t>RODIZIO TIPO NAPOLEAO PARA JANELAS DE CORRER, EM ZAMAC, COMPRIMENTO DE APROX 60 CM, COM ROLAMENTO EM ACO</t>
  </si>
  <si>
    <t>ROLDANA CONCAVA DUPLA, 4 RODAS, EM ZAMAC COM CHAPA DE LATAO, ROLAMENTOS EM ACO, PARA PORTAS E JANELAS DE CORRER</t>
  </si>
  <si>
    <t>ROLDANA CONCAVA DUPLA, 4 RODAS, PARA PORTA DE CORRER, EM ZAMAC COM CHAPA DE ACO,  ROLAMENTO INTERNO BLINDADO DE ACO REVESTIDO EM NYLON</t>
  </si>
  <si>
    <t>RUFO INTERNO/EXTERNO DE CHAPA DE ACO GALVANIZADA NUM 24, CORTE 25 CM</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</si>
  <si>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</si>
  <si>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</si>
  <si>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</si>
  <si>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</si>
  <si>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</si>
  <si>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</si>
  <si>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</si>
  <si>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SELANTE ACRILICO PARA TRATAMENTO / ACABAMENTO SUPERFICIAL DE CONCRETO ESTAMPADO, APARENTE, PEDRAS E OUTROS</t>
  </si>
  <si>
    <t>SELANTE ELASTICO MONOCOMPONENTE A BASE DE POLIURETANO (PU) PARA JUNTAS DIVERSAS</t>
  </si>
  <si>
    <t>SELANTE MONOCOMPONENTE A BASE DE SILICONE DE BAIXO MODULO, PARA JUNTAS DE PAVIMENTACAO</t>
  </si>
  <si>
    <t>TABUA  NAO  APARELHADA  *2,5 X 20* CM, EM MACARANDUBA, ANGELIM OU EQUIVALENTE DA REGIAO - BRUTA</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</si>
  <si>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</si>
  <si>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</si>
  <si>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</si>
  <si>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</si>
  <si>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</si>
  <si>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</si>
  <si>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NAO APARELHADA *2,5 X 15* CM, EM MACARANDUBA, ANGELIM OU EQUIVALENTE DA REGIAO - BRUTA</t>
  </si>
  <si>
    <t>TABUA NAO APARELHADA *2,5 X 30* CM, EM MACARANDUBA, ANGELIM OU EQUIVALENTE DA REGIAO - BRUTA</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</si>
  <si>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</si>
  <si>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</si>
  <si>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</si>
  <si>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</si>
  <si>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</si>
  <si>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</si>
  <si>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</si>
  <si>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</si>
  <si>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</si>
  <si>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</si>
  <si>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</si>
  <si>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</si>
  <si>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</si>
  <si>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</si>
  <si>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TARJETA LIVRE / OCUPADO PARA PORTA DE BANHEIRO, CORPO EM ZAMAC E ESPELHO EM LATAO</t>
  </si>
  <si>
    <t>TE DE INSPECAO, PVC, SERIE R, 100 X 75 MM, PARA ESGOTO OU AGUAS PLUVIAIS PREDIAIS</t>
  </si>
  <si>
    <t>TE DE INSPECAO, PVC, SERIE R, 150 X 100 MM, PARA ESGOTO OU AGUAS PLUVIAIS PREDIAIS</t>
  </si>
  <si>
    <t>TE DE INSPECAO, PVC, SERIE R, 75 X 75 MM, PARA ESGOTO OU AGUAS PLUVIAIS PREDIAIS</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</si>
  <si>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</si>
  <si>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</si>
  <si>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</si>
  <si>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</si>
  <si>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</si>
  <si>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TELA ARAME GALVANIZADO REVESTIDO COM POLIMERO, MALHA HEXAGONAL DUPLA TORCAO, 8 X 10 CM (ZN/AL REVESTIDO COM POLIMERO), FIO *2,4* MM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</si>
  <si>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</si>
  <si>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</si>
  <si>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</si>
  <si>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</si>
  <si>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</si>
  <si>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</si>
  <si>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</si>
  <si>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</si>
  <si>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</si>
  <si>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</si>
  <si>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</si>
  <si>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</si>
  <si>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</si>
  <si>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</si>
  <si>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</si>
  <si>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</si>
  <si>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</si>
  <si>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</si>
  <si>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</si>
  <si>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</si>
  <si>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</si>
  <si>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EM MALHA HEXAGONAL DE DUPLA TORCAO 8 X 10 CM (ZN/AL REVESTIDO COM POLIMERO), FIO 2,7 MM, COM GEOMANTA OU BIOMANTA, DIMENSOES 4,0 X 2,0 X 0,6 M, COM INCLINACAO DE 70 GRAUS, PARA SOLO REFORCADO</t>
  </si>
  <si>
    <t>TELHA DE BARRO / CERAMICA, NAO ESMALTADA, TIPO ROMANA, AMERICANA, PORTUGUESA, FRANCESA, COMPRIMENTO DE *41* CM,  RENDIMENTO DE *16* TELHAS/M2</t>
  </si>
  <si>
    <t>TELHA DE CONCRETO TIPO CLASSICA, COR CINZA, COMPRIMENTO DE *42* CM,  RENDIMENTO DE *10* TELHAS/M2</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</si>
  <si>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</si>
  <si>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</si>
  <si>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</si>
  <si>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</si>
  <si>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</si>
  <si>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</si>
  <si>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</si>
  <si>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</si>
  <si>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TELHADOR  (MENSALISTA)</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</si>
  <si>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</si>
  <si>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</si>
  <si>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</si>
  <si>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</si>
  <si>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</si>
  <si>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</si>
  <si>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TINTA / REVESTIMENTO A BASE DE RESINA EPOXI COM ALCATRAO, BICOMPONENTE</t>
  </si>
  <si>
    <t>TINTA A OLEO BRILHANTE, PARA MADEIRAS E METAIS</t>
  </si>
  <si>
    <t>TINTA EPOXI BASE AGUA PREMIUM, BRANCA</t>
  </si>
  <si>
    <t>TINTA ESMALTE BASE AGUA PREMIUM ACETINADO</t>
  </si>
  <si>
    <t>TINTA ESMALTE BASE AGUA PREMIUM BRILHANTE</t>
  </si>
  <si>
    <t>TINTA ESMALTE SINTETICO PREMIUM DE DUPLA ACAO GRAFITE FOSCO PARA SUPERFICIES METALICAS FERROSAS</t>
  </si>
  <si>
    <t>TINTA ESMALTE SINTETICO PREMIUM DE EFEITO PROTETOR DE SUPERFICIE METALICA ALUMINIO</t>
  </si>
  <si>
    <t>TINTA ESMALTE SINTETICO STANDARD ACETINADO</t>
  </si>
  <si>
    <t>TINTA ESMALTE SINTETICO STANDARD BRILHANTE</t>
  </si>
  <si>
    <t>TINTA ESMALTE SINTETICO STANDARD FOSCO</t>
  </si>
  <si>
    <t>TRAVA / PRENDEDOR DE PORTA, EM LATAO CROMADO, MONTADO EM PISO</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</si>
  <si>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</si>
  <si>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</si>
  <si>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</si>
  <si>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</si>
  <si>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TUBO ACO CARBONO SEM COSTURA 1 1/4", E= *3,56 MM, SCHEDULE 40, *3,38* KG/M</t>
  </si>
  <si>
    <t>TUBO ACO CARBONO SEM COSTURA 1", E= *3,38 MM, SCHEDULE 40, *2,50* KG/M</t>
  </si>
  <si>
    <t>TUBO ACO CARBONO SEM COSTURA 3", E= *5,49 MM, SCHEDULE 40, *11,28* KG/M</t>
  </si>
  <si>
    <t>TUBO ACO CARBONO SEM COSTURA 5", E= *6,55 MM, SCHEDULE 40, *21,75* KG/M</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</si>
  <si>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</si>
  <si>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</si>
  <si>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</si>
  <si>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</si>
  <si>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</si>
  <si>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</si>
  <si>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</si>
  <si>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</si>
  <si>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</si>
  <si>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</si>
  <si>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</si>
  <si>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</si>
  <si>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</si>
  <si>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</si>
  <si>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</si>
  <si>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</si>
  <si>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</si>
  <si>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</si>
  <si>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</si>
  <si>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</si>
  <si>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</si>
  <si>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</si>
  <si>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</si>
  <si>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</si>
  <si>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</si>
  <si>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</si>
  <si>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</si>
  <si>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</si>
  <si>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</si>
  <si>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</si>
  <si>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</si>
  <si>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</si>
  <si>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</si>
  <si>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</si>
  <si>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</si>
  <si>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</si>
  <si>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</si>
  <si>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</si>
  <si>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</si>
  <si>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</si>
  <si>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</si>
  <si>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</si>
  <si>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</si>
  <si>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</si>
  <si>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</si>
  <si>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</si>
  <si>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</si>
  <si>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</si>
  <si>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</si>
  <si>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</si>
  <si>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</si>
  <si>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</si>
  <si>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</si>
  <si>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</si>
  <si>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</si>
  <si>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</si>
  <si>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</si>
  <si>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</si>
  <si>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</si>
  <si>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</si>
  <si>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</si>
  <si>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</si>
  <si>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</si>
  <si>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</si>
  <si>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</si>
  <si>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</si>
  <si>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</si>
  <si>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</si>
  <si>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</si>
  <si>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</si>
  <si>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</si>
  <si>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</si>
  <si>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</si>
  <si>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</si>
  <si>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</si>
  <si>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</si>
  <si>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</si>
  <si>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</si>
  <si>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</si>
  <si>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</si>
  <si>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VARA FINA PARA CREMONA, EM FERRO ZINCADO BRANCO, COM DIAMETRO DE APROX 10 MM E COMPRIMENTO DE 1,20 M</t>
  </si>
  <si>
    <t>VARA FINA PARA CREMONA, EM FERRO ZINCADO BRANCO, COM DIAMETRO DE APROX 10 MM E COMPRIMENTO DE 1,50 M</t>
  </si>
  <si>
    <t>VIGA *7,5 X 10* CM EM PINUS, MISTA OU EQUIVALENTE DA REGIAO - BRUTA</t>
  </si>
  <si>
    <t>VIGA *7,5 X 15 CM EM PINUS, MISTA OU EQUIVALENTE DA REGIAO - BRUTA</t>
  </si>
  <si>
    <t>VIGA APARELHADA  *6 X 12* CM, EM MACARANDUBA, ANGELIM OU EQUIVALENTE DA REGIAO</t>
  </si>
  <si>
    <t>VIGA APARELHADA *6 X 16* CM, EM MACARANDUBA, ANGELIM OU EQUIVALENTE DA REGIAO</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</si>
  <si>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</si>
  <si>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</si>
  <si>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</si>
  <si>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</si>
  <si>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FUNDEX</t>
  </si>
  <si>
    <t>TORRES GEOTECNIA</t>
  </si>
  <si>
    <t>SONDA SOLOS</t>
  </si>
  <si>
    <t>26.876.013/0001-12</t>
  </si>
  <si>
    <t>PROJ-DE-017-21</t>
  </si>
  <si>
    <t>00112-00016661/2021-90</t>
  </si>
  <si>
    <t>365 dias (12 meses)</t>
  </si>
  <si>
    <t xml:space="preserve">01-Ressaltamos que esta Anotação de Responsabilidade Técnica (ART) está exclusivamente vinculada aos preços/custos desta estimativa.
02-Os quantitativos são retirados do SEI/GDF 65093785, do processo 00112-00016661/2021-50
03-Será aplicado BDI apenas nos serviços que foram compostos com referencia SINAPI:
</t>
  </si>
  <si>
    <t>Paisagismo, Parques e Jardins</t>
  </si>
  <si>
    <t>Taxa Representativa da Incidência de Impostos é aplicada sobre o preço de venda da prestação do serviço, enquanto que as demais taxas são aplicadas sobre o custo</t>
  </si>
  <si>
    <t>Drenagem Pluvial, Redes de Abastecimento de Água, Coleta de Esgoto e Construções Correlatas</t>
  </si>
  <si>
    <t>Drenagem Pluvial com Pavimentação</t>
  </si>
  <si>
    <t>Fornecimento de Materiais Betuminosos e Outros Materiais e Equipamentos de Grande Relevância de Natureza Específica</t>
  </si>
  <si>
    <t xml:space="preserve">ENGº. ISLAN DOS SANTOS </t>
  </si>
  <si>
    <t>ENGº. ISLAN DOS SANTOS - CREA 30901-D/DF</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</si>
  <si>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</si>
  <si>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</si>
  <si>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</si>
  <si>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</si>
  <si>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</si>
  <si>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</si>
  <si>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</si>
  <si>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</si>
  <si>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</si>
  <si>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</si>
  <si>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</si>
  <si>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</si>
  <si>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</si>
  <si>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</si>
  <si>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</si>
  <si>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</si>
  <si>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</si>
  <si>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</si>
  <si>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</si>
  <si>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</si>
  <si>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</si>
  <si>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</si>
  <si>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</si>
  <si>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</si>
  <si>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</si>
  <si>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</si>
  <si>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</si>
  <si>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</si>
  <si>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</si>
  <si>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</si>
  <si>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</si>
  <si>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</si>
  <si>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</si>
  <si>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</si>
  <si>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</si>
  <si>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</si>
  <si>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</si>
  <si>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</si>
  <si>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</si>
  <si>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</si>
  <si>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</si>
  <si>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</si>
  <si>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</si>
  <si>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</si>
  <si>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</si>
  <si>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</si>
  <si>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</si>
  <si>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</si>
  <si>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</si>
  <si>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</si>
  <si>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</si>
  <si>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</si>
  <si>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</si>
  <si>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</si>
  <si>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</si>
  <si>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</si>
  <si>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</si>
  <si>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</si>
  <si>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</si>
  <si>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</si>
  <si>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</si>
  <si>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</si>
  <si>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</si>
  <si>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</si>
  <si>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CALDEIRA A GÁS COM TERMOSTATO, CAPACIDADE 100 LITROS - MATERIAIS NA OPERAÇÃO. AF_04/2019</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</si>
  <si>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</si>
  <si>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AF_04/2019</t>
  </si>
  <si>
    <t>CONJUNTO CILINDRO E BOMBA HIDRÁULICA PARA PROTENSÃO DE MONOBARRAS PARA TIRANTES, ESFORÇO MÁXIMO DE 30 TONELADAS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</si>
  <si>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</si>
  <si>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</si>
  <si>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</si>
  <si>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AF_04/2019</t>
  </si>
  <si>
    <t>MÁQUINA SOLDA ARCO COM PISTOLA DE SOLDAGEM PARA STUD BOLT DE 5 MM A 22 MM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</si>
  <si>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</si>
  <si>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</si>
  <si>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</si>
  <si>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</si>
  <si>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</si>
  <si>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AF_04/2019</t>
  </si>
  <si>
    <t>UNIDADE DOSADORA AIRLESS TIPO HOT SPRAY - MATERIAIS NA OPERAÇÃO. AF_04/2019</t>
  </si>
  <si>
    <t>ENCERADEIRA INDUSTRIAL, 400 MM, 220V, 1 HP - MATERIAIS NA OPERAÇÃO. AF_08/2019</t>
  </si>
  <si>
    <t>SERRA FITA HORIZONTAL, ELÉTRICA, COM CONTROLE HIDRÁULICO, PAINEL DE COMANDO EM 24 V, MOTOR ELÉTRICO 1,5 CV, DIMENSÕES DA FITA 3880 X 27 X 0,9 MM, TRIFÁSICA - MATERIAIS NA OPERAÇÃO. AF_08/2019</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</si>
  <si>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</si>
  <si>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AF_08/2019</t>
  </si>
  <si>
    <t>TARTARUGA DE OXICORTE CG1, MONOFÁSICA, 220 V, FREQUÊNCIA 50 HZ, VELOCIDADE DE CORTE (MM/MIN) 50 A 750, DIÂMETRO MÍNIMO DO COMPASSO MM 200 - MATERIAIS NA OPERAÇÃO. AF_08/2019</t>
  </si>
  <si>
    <t>BETONEIRA CAPACIDADE NOMINAL DE 250 L, CAPACIDADE DE MISTURA DE 175 L, MOTOR ELÉTRICO MONOFÁSICO POTÊNCIA 1CV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</si>
  <si>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</si>
  <si>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</si>
  <si>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</si>
  <si>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</si>
  <si>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AF_10/2021</t>
  </si>
  <si>
    <t>MÁQUINA PARA SOLDA POR ELETROFUSÃO PARA TUBOS DE POLIETILENO DE ALTA DENSIDADE (PEAD) COM DIÂMETRO EXTERNO DE 20 A 1600 MM, POTÊNCIA DE 3500 W - MATERIAIS NA OPERAÇÃO. AF_10/2021</t>
  </si>
  <si>
    <t>MÁQUINA PARA SOLDA POR TERMOFUSÃO PARA TUBOS DE POLIETILENO DE ALTA DENSIDADE (PEAD) COM DIÂMETRO EXTERNO DE 90 A 315 MM, POTÊNCIA ENTRE 2500 E 5350 W - MATERIAIS NA OPERAÇÃO. AF_10/2021</t>
  </si>
  <si>
    <t>MÁQUINA PARA SOLDA POR TERMOFUSÃO PARA TUBOS DE POLIETILENO DE ALTA DENSIDADE (PEAD) COM DIÂMETRO EXTERNO DE 315 A 630 MM, POTÊNCIA ENTRE 8000 E 12350 W - MATERIAIS NA OPERAÇÃO. AF_10/2021</t>
  </si>
  <si>
    <t>MÁQUINA PARA SOLDA POR TERMOFUSÃO PARA TUBOS DE POLIETILENO DE ALTA DENSIDADE (PEAD) COM DIÂMETRO EXTERNO DE 710 A 1200 MM, POTÊNCIA ENTRE 16000 E 29500 W - MATERIAIS NA OPERAÇÃO. AF_10/2021</t>
  </si>
  <si>
    <t>PERFURATRIZ PARA FURO DIRECIONAL HORIZONTAL (HDD) COM CAPACIDADE ATÉ 89 KN, POTÊNCIA 24,8 HP A 80 HP (INCLUSO FERRAMENTAS E LOCALIZADOR) - MATERIAIS NA OPERAÇÃO. AF_11/2021</t>
  </si>
  <si>
    <t>PERFURATRIZ PARA FURO DIRECIONAL HORIZONTAL (HDD) COM CAPACIDADE DE 90 KN A 200 KN, POTÊNCIA 100 HP A 160 HP (INCLUSO FERRAMENTAS E LOCALIZADOR) - MATERIAIS NA OPERAÇÃO. AF_11/2021</t>
  </si>
  <si>
    <t>PERFURATRIZ PARA FURO DIRECIONAL HORIZONTAL (HDD) COM CAPACIDADE DE 201 KN A 560 KN, POTÊNCIA 200 HP A 260 HP (INCLUSO FERRAMENTAS E LOCALIZADOR) - MATERIAIS NA OPERAÇÃO. AF_11/2021</t>
  </si>
  <si>
    <t>MISTURADOR PARA PREPARO DE LAMA ESTABILIZANTE COM CAPACIDADE DE *4000* L, COM BOMBA CENTRÍFUGA 5,5 HP A 23,07 HP, PARA SISTEMA DE FURO DIRECIONAL - MATERIAIS NA OPERAÇÃO. AF_11/2021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</si>
  <si>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</si>
  <si>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</si>
  <si>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</si>
  <si>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</si>
  <si>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</si>
  <si>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</si>
  <si>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</si>
  <si>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</si>
  <si>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</si>
  <si>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</si>
  <si>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</si>
  <si>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</si>
  <si>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</si>
  <si>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</si>
  <si>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</si>
  <si>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</si>
  <si>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</si>
  <si>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</si>
  <si>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</si>
  <si>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</si>
  <si>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</si>
  <si>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PVC CORRUGADO FLEXÍVEL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</si>
  <si>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</si>
  <si>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</si>
  <si>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</si>
  <si>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</si>
  <si>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</si>
  <si>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</si>
  <si>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</si>
  <si>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</si>
  <si>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</si>
  <si>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</si>
  <si>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</si>
  <si>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</si>
  <si>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</si>
  <si>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</si>
  <si>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</si>
  <si>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</si>
  <si>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</si>
  <si>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</si>
  <si>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</si>
  <si>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</si>
  <si>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</si>
  <si>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</si>
  <si>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</si>
  <si>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</si>
  <si>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</si>
  <si>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</si>
  <si>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</si>
  <si>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</si>
  <si>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</si>
  <si>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</si>
  <si>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</si>
  <si>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</si>
  <si>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</si>
  <si>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</si>
  <si>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</si>
  <si>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</si>
  <si>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</si>
  <si>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</si>
  <si>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</si>
  <si>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</si>
  <si>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</si>
  <si>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</si>
  <si>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</si>
  <si>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</si>
  <si>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</si>
  <si>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</si>
  <si>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</si>
  <si>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</si>
  <si>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</si>
  <si>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</si>
  <si>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</si>
  <si>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</si>
  <si>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</si>
  <si>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</si>
  <si>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</si>
  <si>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</si>
  <si>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</si>
  <si>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</si>
  <si>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</si>
  <si>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</si>
  <si>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</si>
  <si>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</si>
  <si>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</si>
  <si>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</si>
  <si>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</si>
  <si>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</si>
  <si>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</si>
  <si>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</si>
  <si>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</si>
  <si>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</si>
  <si>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</si>
  <si>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</si>
  <si>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</si>
  <si>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</si>
  <si>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</si>
  <si>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</si>
  <si>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</si>
  <si>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</si>
  <si>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</si>
  <si>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</si>
  <si>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</si>
  <si>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</si>
  <si>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</si>
  <si>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</si>
  <si>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</si>
  <si>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</si>
  <si>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</si>
  <si>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</si>
  <si>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</si>
  <si>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</si>
  <si>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</si>
  <si>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</si>
  <si>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</si>
  <si>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</si>
  <si>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</si>
  <si>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</si>
  <si>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</si>
  <si>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</si>
  <si>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</si>
  <si>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</si>
  <si>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</si>
  <si>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</si>
  <si>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</si>
  <si>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</si>
  <si>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</si>
  <si>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</si>
  <si>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</si>
  <si>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</si>
  <si>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</si>
  <si>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</si>
  <si>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</si>
  <si>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</si>
  <si>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</si>
  <si>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</si>
  <si>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CONTRAMARCO DE ALUMÍNIO, FIXAÇÃO COM ARGAMASSA - FORNECIMENTO E INSTALAÇÃO. AF_12/2019</t>
  </si>
  <si>
    <t>CONTRAMARCO DE ALUMÍNIO, FIXAÇÃO COM PARAFUSO - FORNECIMENTO E INSTALAÇÃO. AF_12/2019</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</si>
  <si>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</si>
  <si>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</si>
  <si>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</si>
  <si>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</si>
  <si>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</si>
  <si>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</si>
  <si>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</si>
  <si>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</si>
  <si>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</si>
  <si>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</si>
  <si>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</si>
  <si>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</si>
  <si>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</si>
  <si>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</si>
  <si>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</si>
  <si>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</si>
  <si>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</si>
  <si>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</si>
  <si>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</si>
  <si>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</si>
  <si>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</si>
  <si>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</si>
  <si>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</si>
  <si>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</si>
  <si>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</si>
  <si>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</si>
  <si>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</si>
  <si>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</si>
  <si>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</si>
  <si>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</si>
  <si>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CORTE E DOBRA DE AÇO CA-60, DIÂMETRO DE 5,0 MM, UTILIZADO EM ESTRIBO CONTÍNUO HELICOIDAL. AF_09/2021</t>
  </si>
  <si>
    <t>CORTE E DOBRA DE AÇO CA-50, DIÂMETRO DE 6,3 MM, UTILIZADO EM ESTRIBO CONTÍNUO HELICOIDAL. AF_09/2021</t>
  </si>
  <si>
    <t>MONTAGEM DE ARMADURA DE ESTACAS, DIÂMETRO = 8,0 MM. AF_09/2021</t>
  </si>
  <si>
    <t>MONTAGEM DE ARMADURA DE ESTACAS, DIÂMETRO = 10,0 MM. AF_09/2021</t>
  </si>
  <si>
    <t>MONTAGEM DE ARMADURA DE ESTACAS, DIÂMETRO = 12,5 MM. AF_09/2021</t>
  </si>
  <si>
    <t>MONTAGEM DE ARMADURA DE ESTACAS, DIÂMETRO = 16,0 MM. AF_09/2021</t>
  </si>
  <si>
    <t>MONTAGEM DE ARMADURA DE ESTACAS, DIÂMETRO = 20,0 MM. AF_09/2021</t>
  </si>
  <si>
    <t>MONTAGEM DE ARMADURA DE ESTACAS, DIÂMETRO = 25,0 MM. AF_09/2021</t>
  </si>
  <si>
    <t>MONTAGEM DE ARMADURA DE ESTACAS, DIÂMETRO = 32,0 MM. AF_09/2021</t>
  </si>
  <si>
    <t>MONTAGEM DE ARMADURA TRANSVERSAL DE ESTACAS DE SEÇÃO CIRCULAR, DIÂMETRO = 5,0 MM. AF_09/2021</t>
  </si>
  <si>
    <t>MONTAGEM DE ARMADURA TRANSVERSAL DE ESTACAS DE SEÇÃO CIRCULAR, DIÂMETRO = 6,30 MM. AF_09/2021</t>
  </si>
  <si>
    <t>MONTAGEM DE ARMADURA TRANVERSAL DE ESTACAS DE SEÇÃO RETANGULAR, DIÂMETRO = 5,0 MM. AF_09/2021</t>
  </si>
  <si>
    <t>MONTAGEM DE ARMADURA TRANSVERSAL DE ESTACAS DE SEÇÃO RETANGULAR, DIÂMETRO = 6,30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</si>
  <si>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</si>
  <si>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</si>
  <si>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</si>
  <si>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</si>
  <si>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</si>
  <si>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</si>
  <si>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</si>
  <si>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</si>
  <si>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</si>
  <si>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</si>
  <si>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</si>
  <si>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</si>
  <si>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</si>
  <si>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</si>
  <si>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</si>
  <si>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</si>
  <si>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</si>
  <si>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</si>
  <si>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</si>
  <si>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</si>
  <si>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</si>
  <si>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</si>
  <si>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</si>
  <si>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</si>
  <si>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</si>
  <si>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</si>
  <si>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</si>
  <si>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</si>
  <si>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TRATAMENTO DE JUNTA DE DILATAÇÃO, COM TARUGO DE POLIETILENO E SELANTE PU, INCLUSO PREENCHIMENTO COM ESPUMA EXPANSIVA PU. AF_06/2018</t>
  </si>
  <si>
    <t>TRATAMENTO DE JUNTA SERRADA, COM TARUGO DE POLIETILENO E SELANTE À BASE DE SILICONE. AF_06/2018</t>
  </si>
  <si>
    <t>AR CONDICIONADO SPLIT INVERTER, HI-WALL (PAREDE), 9000 BTU/H, CICLO FRIO - FORNECIMENTO E INSTALAÇÃO. AF_11/2021_P</t>
  </si>
  <si>
    <t>AR CONDICIONADO SPLIT ON/OFF, HI-WALL (PAREDE), 9000 BTUS/H, CICLO FRIO - FORNECIMENTO E INSTALAÇÃO. AF_11/2021_P</t>
  </si>
  <si>
    <t>AR CONDICIONADO SPLIT ON/OFF, HI-WALL (PAREDE), 9000 BTUS/H, CICLO QUENTE/FRIO - FORNECIMENTO E INSTALAÇÃO. AF_11/2021_P</t>
  </si>
  <si>
    <t>AR CONDICIONADO SPLIT INVERTER, HI-WALL (PAREDE), 12000 BTU/H, CICLO FRIO - FORNECIMENTO E INSTALAÇÃO. AF_11/2021_P</t>
  </si>
  <si>
    <t>AR CONDICIONADO SPLIT ON/OFF, HI-WALL (PAREDE), 12000 BTUS/H, CICLO FRIO - FORNECIMENTO E INSTALAÇÃO. AF_11/2021_P</t>
  </si>
  <si>
    <t>AR CONDICIONADO SPLIT ON/OFF, HI-WALL (PAREDE), 12000 BTUS/H, CICLO QUENTE/FRIO - FORNECIMENTO E INSTALAÇÃO. AF_11/2021_P</t>
  </si>
  <si>
    <t>AR CONDICIONADO SPLIT INVERTER, HI-WALL (PAREDE), 18000 BTU/H, CICLO FRIO - FORNECIMENTO E INSTALAÇÃO. AF_11/2021_P</t>
  </si>
  <si>
    <t>AR CONDICIONADO SPLIT ON/OFF, HI-WALL (PAREDE), 18000 BTUS/H, CICLO FRIO - FORNECIMENTO E INSTALAÇÃO. AF_11/2021_P</t>
  </si>
  <si>
    <t>AR CONDICIONADO SPLIT ON/OFF, HI-WALL (PAREDE), 18000 BTUS/H, CICLO QUENTE/FRIO - FORNECIMENTO E INSTALAÇÃO. AF_11/2021_P</t>
  </si>
  <si>
    <t>AR CONDICIONADO SPLIT INVERTER, HI-WALL (PAREDE), 24000 BTU/H, CICLO FRIO - FORNECIMENTO E INSTALAÇÃO. AF_11/2021_P</t>
  </si>
  <si>
    <t>AR CONDICIONADO SPLIT ON/OFF, HI-WALL (PAREDE), 24000 BTUS/H, CICLO FRIO - FORNECIMENTO E INSTALAÇÃO. AF_11/2021_P</t>
  </si>
  <si>
    <t>AR CONDICIONADO SPLIT ON/OFF, HI-WALL (PAREDE), 24000 BTUS/H, CICLO QUENTE/FRIO - FORNECIMENTO E INSTALAÇÃO. AF_11/2021_P</t>
  </si>
  <si>
    <t>AR CONDICIONADO SPLIT INVERTER, PISO TETO, 18000 BTU/H, CICLO FRIO - FORNECIMENTO E INSTALAÇÃO. AF_11/2021_P</t>
  </si>
  <si>
    <t>AR CONDICIONADO SPLIT ON/OFF, PISO TETO, 18.000 BTU/H, CICLO FRIO - FORNECIMENTO E INSTALAÇÃO. AF_11/2021_P</t>
  </si>
  <si>
    <t>AR CONDICIONADO SPLIT INVERTER, PISO TETO, 24000 BTU/H, CICLO FRIO - FORNECIMENTO E INSTALAÇÃO. AF_11/2021_P</t>
  </si>
  <si>
    <t>AR CONDICIONADO SPLIT ON/OFF, PISO TETO, 24.000 BTU/H, CICLO FRIO - FORNECIMENTO E INSTALAÇÃO. AF_11/2021_P</t>
  </si>
  <si>
    <t>AR CONDICIONADO SPLIT INVERTER, PISO TETO, 24000 BTU/H, QUENTE/FRIO - FORNECIMENTO E INSTALAÇÃO. AF_11/2021_P</t>
  </si>
  <si>
    <t>AR CONDICIONADO SPLIT INVERTER, PISO TETO, 36000 BTU/H, CICLO FRIO - FORNECIMENTO E INSTALAÇÃO. AF_11/2021_P</t>
  </si>
  <si>
    <t>AR CONDICIONADO SPLIT ON/OFF, PISO TETO, 36.000 BTU/H, CICLO FRIO - FORNECIMENTO E INSTALAÇÃO. AF_11/2021_P</t>
  </si>
  <si>
    <t>AR CONDICIONADO SPLIT INVERTER, PISO TETO, 48000 BTU/H, CICLO FRIO - FORNECIMENTO E INSTALAÇÃO. AF_11/2021_P</t>
  </si>
  <si>
    <t>AR CONDICIONADO SPLIT ON/OFF, PISO TETO, 48.000 BTU/H, CICLO FRIO - FORNECIMENTO E INSTALAÇÃO. AF_11/2021_P</t>
  </si>
  <si>
    <t>AR CONDICIONADO SPLIT INVERTER, PISO TETO, APRESENTANDO ENTRE 54000 E 58000 BTU/H, CICLO FRIO - FORNECIMENTO E INSTALAÇÃO. AF_11/2021_P</t>
  </si>
  <si>
    <t>AR CONDICIONADO SPLIT ON/OFF, PISO TETO, 60.000 BTU/H, CICLO FRIO - FORNECIMENTO E INSTALAÇÃO. AF_11/2021_P</t>
  </si>
  <si>
    <t>AR CONDICIONADO SPLIT ON/OFF, CASSETE (TETO), FRIO 4 VIAS 18000 BTU/H - FORNECIMENTO E INSTALAÇÃO. AF_11/2021_P</t>
  </si>
  <si>
    <t>AR CONDICIONADO SPLIT ON/OFF, CASSETE (TETO), 18000 BTU/H, CICLO QUENTE/FRIO - FORNECIMENTO E INSTALAÇÃO. AF_11/2021_P</t>
  </si>
  <si>
    <t>AR CONDICIONADO SPLIT ON/OFF, CASSETE (TETO), FRIO 4 VIAS 24000 BTU/H - FORNECIMENTO E INSTALAÇÃO. AF_11/2021_P</t>
  </si>
  <si>
    <t>AR CONDICIONADO SPLIT ON/OFF, CASSETE (TETO), 24000 BTU/H, CICLO QUENTE/FRIO - FORNECIMENTO E INSTALAÇÃO. AF_11/2021_P</t>
  </si>
  <si>
    <t>AR CONDICIONADO SPLIT ON/OFF, CASSETE (TETO), FRIO 4 VIAS 36000 BTU/H - FORNECIMENTO E INSTALAÇÃO. AF_11/2021_P</t>
  </si>
  <si>
    <t>AR CONDICIONADO SPLIT ON/OFF, CASSETE (TETO), 36000 BTU/H, CICLO QUENTE/FRIO - FORNECIMENTO E INSTALAÇÃO. AF_11/2021_P</t>
  </si>
  <si>
    <t>AR CONDICIONADO SPLIT ON/OFF, CASSETE (TETO), FRIO 4 VIAS 48000 BTU/H - FORNECIMENTO E INSTALAÇÃO. AF_11/2021_P</t>
  </si>
  <si>
    <t>AR CONDICIONADO SPLIT ON/OFF, CASSETE (TETO), 48000 BTU/H, CICLO QUENTE/FRIO - FORNECIMENTO E INSTALAÇÃO. AF_11/2021_P</t>
  </si>
  <si>
    <t>AR CONDICIONADO SPLIT ON/OFF, CASSETE (TETO), FRIO 4 VIAS 60000 BTU/H - FORNECIMENTO E INSTALAÇÃO. AF_11/2021_P</t>
  </si>
  <si>
    <t>AR CONDICIONADO SPLIT ON/OFF, CASSETE (TETO), 60000 BTU/H, CICLO QUENTE/FRIO - FORNECIMENTO E INSTALAÇÃO. AF_11/2021_P</t>
  </si>
  <si>
    <t>AR CONDICIONADO SPLITÃO 10 TR - FORNECIMENTO E INSTALAÇÃO. AF_11/2021_P</t>
  </si>
  <si>
    <t>AR CONDICIONADO SPLITÃO 15 TR - FORNECIMENTO E INSTALAÇÃO. AF_11/2021_P</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</si>
  <si>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</si>
  <si>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</si>
  <si>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</si>
  <si>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</si>
  <si>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</si>
  <si>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</si>
  <si>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</si>
  <si>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</si>
  <si>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</si>
  <si>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</si>
  <si>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</si>
  <si>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</si>
  <si>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</si>
  <si>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</si>
  <si>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</si>
  <si>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</si>
  <si>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</si>
  <si>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</si>
  <si>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</si>
  <si>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</si>
  <si>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</si>
  <si>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</si>
  <si>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</si>
  <si>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</si>
  <si>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</si>
  <si>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</si>
  <si>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</si>
  <si>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</si>
  <si>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</si>
  <si>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</si>
  <si>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</si>
  <si>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</si>
  <si>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</si>
  <si>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</si>
  <si>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</si>
  <si>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</si>
  <si>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TORNEIRA CROMADA DE MESA PARA LAVATORIO, TIPO MONOCOMANDO. AF_01/2020</t>
  </si>
  <si>
    <t>MICTÓRIO SIFONADO LOUÇA BRANCA PARA ENTRADA DE ÁGUA EMBUTIDA  PADRÃO ALTO  FORNECIMENTO E INSTALAÇÃO. AF_01/2020</t>
  </si>
  <si>
    <t>VASO SANITÁRIO SIFONADO COM CAIXA ACOPLADA, LOUÇA BRANCA - PADRÃO ALTO - FORNECIMENTO E INSTALAÇÃO.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</si>
  <si>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</si>
  <si>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</si>
  <si>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</si>
  <si>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</si>
  <si>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</si>
  <si>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</si>
  <si>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</si>
  <si>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</si>
  <si>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</si>
  <si>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</si>
  <si>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</si>
  <si>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</si>
  <si>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</si>
  <si>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</si>
  <si>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</si>
  <si>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</si>
  <si>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</si>
  <si>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</si>
  <si>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</si>
  <si>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</si>
  <si>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</si>
  <si>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</si>
  <si>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</si>
  <si>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</si>
  <si>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</si>
  <si>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</si>
  <si>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</si>
  <si>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</si>
  <si>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</si>
  <si>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</si>
  <si>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</si>
  <si>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</si>
  <si>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</si>
  <si>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</si>
  <si>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</si>
  <si>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</si>
  <si>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</si>
  <si>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</si>
  <si>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</si>
  <si>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</si>
  <si>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</si>
  <si>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</si>
  <si>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</si>
  <si>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</si>
  <si>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</si>
  <si>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</si>
  <si>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</si>
  <si>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</si>
  <si>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</si>
  <si>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</si>
  <si>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</si>
  <si>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</si>
  <si>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</si>
  <si>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</si>
  <si>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</si>
  <si>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</si>
  <si>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</si>
  <si>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</si>
  <si>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</si>
  <si>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</si>
  <si>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</si>
  <si>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</si>
  <si>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</si>
  <si>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</si>
  <si>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</si>
  <si>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</si>
  <si>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</si>
  <si>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</si>
  <si>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</si>
  <si>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</si>
  <si>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</si>
  <si>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</si>
  <si>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</si>
  <si>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</si>
  <si>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</si>
  <si>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</si>
  <si>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</si>
  <si>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</si>
  <si>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</si>
  <si>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</si>
  <si>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</si>
  <si>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</si>
  <si>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</si>
  <si>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</si>
  <si>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SUPORTE PARA ELETROCALHA LISA OU PERFURADA EM AÇO GALVANIZADO, LARGURA 500 OU 800 MM E ALTURA 50 MM, ESPAÇADO A CADA 1,5 M, EM PERFILADO DE SEÇÃO 38X76 MM, POR METRO DE ELETROCALHA FIXADA. AF_07/2017</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</si>
  <si>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</si>
  <si>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</si>
  <si>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</si>
  <si>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</si>
  <si>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</si>
  <si>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</si>
  <si>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</si>
  <si>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</si>
  <si>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</si>
  <si>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</si>
  <si>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</si>
  <si>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</si>
  <si>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</si>
  <si>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</si>
  <si>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</si>
  <si>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</si>
  <si>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</si>
  <si>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</si>
  <si>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</si>
  <si>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</si>
  <si>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</si>
  <si>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</si>
  <si>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</si>
  <si>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</si>
  <si>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</si>
  <si>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</si>
  <si>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</si>
  <si>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</si>
  <si>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</si>
  <si>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</si>
  <si>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</si>
  <si>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</si>
  <si>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</si>
  <si>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</si>
  <si>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</si>
  <si>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</si>
  <si>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</si>
  <si>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</si>
  <si>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</si>
  <si>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</si>
  <si>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</si>
  <si>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</si>
  <si>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</si>
  <si>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</si>
  <si>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</si>
  <si>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</si>
  <si>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</si>
  <si>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</si>
  <si>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</si>
  <si>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</si>
  <si>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</si>
  <si>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</si>
  <si>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</si>
  <si>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</si>
  <si>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</si>
  <si>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</si>
  <si>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</si>
  <si>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</si>
  <si>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</si>
  <si>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</si>
  <si>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</si>
  <si>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</si>
  <si>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</si>
  <si>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</si>
  <si>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</si>
  <si>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</si>
  <si>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</si>
  <si>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</si>
  <si>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</si>
  <si>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</si>
  <si>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</si>
  <si>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</si>
  <si>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</si>
  <si>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</si>
  <si>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</si>
  <si>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</si>
  <si>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</si>
  <si>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</si>
  <si>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</si>
  <si>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</si>
  <si>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ALVENARIA DE VEDAÇÃO DE BLOCOS DE GESSO DE 7X50X66CM (ESPESSURA 7CM). AF_05/2020</t>
  </si>
  <si>
    <t>ALVENARIA DE VEDAÇÃO DE BLOCOS DE GESSO DE 10X50X66CM (ESPESSURA 10CM). AF_05/2020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</si>
  <si>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</si>
  <si>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</si>
  <si>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</si>
  <si>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</si>
  <si>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</si>
  <si>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</si>
  <si>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PAVIMENTO EM PISO INTERTRAVADO, COM REAPROVEITAMENTO DOS BLOCOS INTERTRAVADOS, PARA FECHAMENTO DE VALAS - INCLUSO RETIRADA E COLOCAÇÃO DO MATERIAL. AF_12/2020</t>
  </si>
  <si>
    <t>PINTURA COM TINTA ALQUÍDICA DE FUNDO E ACABAMENTO (ESMALTE SINTÉTICO GRAFITE) PULVERIZADA SOBRE PERFIL METÁLICO EXECUTADO EM FÁBRICA (POR DEMÃO). AF_01/2020_P</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</si>
  <si>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</si>
  <si>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</si>
  <si>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</si>
  <si>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</si>
  <si>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</si>
  <si>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</si>
  <si>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</si>
  <si>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</si>
  <si>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</si>
  <si>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</si>
  <si>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</si>
  <si>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</si>
  <si>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</si>
  <si>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</si>
  <si>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</si>
  <si>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</si>
  <si>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</si>
  <si>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</si>
  <si>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</si>
  <si>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</si>
  <si>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</si>
  <si>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</si>
  <si>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</si>
  <si>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</si>
  <si>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</si>
  <si>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</si>
  <si>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</si>
  <si>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</si>
  <si>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</si>
  <si>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</si>
  <si>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</si>
  <si>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</si>
  <si>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</si>
  <si>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</si>
  <si>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</si>
  <si>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</si>
  <si>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</si>
  <si>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</si>
  <si>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</si>
  <si>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</si>
  <si>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</si>
  <si>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</si>
  <si>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</si>
  <si>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</si>
  <si>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</si>
  <si>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</si>
  <si>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</si>
  <si>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</si>
  <si>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</si>
  <si>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</si>
  <si>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</si>
  <si>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</si>
  <si>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</si>
  <si>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</si>
  <si>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</si>
  <si>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</si>
  <si>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</si>
  <si>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</si>
  <si>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</si>
  <si>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</si>
  <si>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(COMPOSIÇÃO REPRESENTATIVA) DO SERVIÇO DE REVESTIMENTO CERÂMICO PARA PAREDES INTERNAS, MEIA OU PAREDE INTEIRA, PLACAS TIPO ESMALTADA EXTRA DE 20X20 CM, PARA EDIFICAÇÕES HABITACIONAIS UNIFAMILIAR (CASAS) E EDIFICAÇÕES PÚBLICAS PADRÃO. AF_11/2014</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</si>
  <si>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</si>
  <si>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</si>
  <si>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</si>
  <si>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</si>
  <si>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</si>
  <si>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</si>
  <si>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</si>
  <si>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</si>
  <si>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</si>
  <si>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</si>
  <si>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</si>
  <si>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</si>
  <si>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</si>
  <si>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</si>
  <si>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MANUAL DE TUBOS PLÁSTICOS, DN 150 MM, EM CAMINHÃO CARROCERIA 9T. AF_06/2021</t>
  </si>
  <si>
    <t>CARGA, MANOBRA E DESCARGA DE TUBOS PLÁSTICOS, DN 400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</si>
  <si>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</si>
  <si>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</si>
  <si>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</si>
  <si>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</si>
  <si>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</si>
  <si>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</si>
  <si>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</si>
  <si>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</si>
  <si>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</si>
  <si>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</si>
  <si>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</si>
  <si>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</si>
  <si>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</si>
  <si>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</si>
  <si>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</si>
  <si>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</si>
  <si>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</si>
  <si>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</si>
  <si>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</si>
  <si>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</si>
  <si>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</si>
  <si>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</si>
  <si>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CAPACIT.</t>
  </si>
  <si>
    <t>ACIDO CLORIDRICO / ACIDO MURIATICO, DILUICAO 10% A 12% PARA USO EM LIMPEZA</t>
  </si>
  <si>
    <t>ADESIVO / COLA DE CONTATO LIQUIDO, A BASE DE RESINAS, PARA COLAGEM DE ESPUMA PARA ISOLAMENTO TERMICO FLEXIVEL</t>
  </si>
  <si>
    <t>ADESIVO / COLA PARA EPS (ISOPOR) E OUTROS MATERIAIS</t>
  </si>
  <si>
    <t>ADESIVO ACRILICO DE BASE AQUOSA / COLA DE CONTATO</t>
  </si>
  <si>
    <t>ADESIVO PLASTICO PARA PVC, FRASCO COM *850* GR</t>
  </si>
  <si>
    <t>AJUDANTE DE ESTRUTURAS METALICAS HORISTA</t>
  </si>
  <si>
    <t>ANEL BORRACHA PARA TUBO ESGOTO PREDIAL, DN 50 MM (NBR 5688)</t>
  </si>
  <si>
    <t>ANEL BORRACHA PARA TUBO ESGOTO PREDIAL, DN 75 MM (NBR 5688)</t>
  </si>
  <si>
    <t>ANEL BORRACHA, DN 100 MM, PARA TUBO SERIE REFORCADA ESGOTO PREDIAL</t>
  </si>
  <si>
    <t>ANEL BORRACHA, DN 75 MM, PARA TUBO SERIE REFORCADA ESGOTO PREDIAL</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</si>
  <si>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</si>
  <si>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</si>
  <si>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</si>
  <si>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</si>
  <si>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</si>
  <si>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</si>
  <si>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</si>
  <si>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</si>
  <si>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</si>
  <si>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</si>
  <si>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</si>
  <si>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</si>
  <si>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</si>
  <si>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DE VEDACAO, PVC FLEXIVEL, 100 MM, PARA SAIDA DE BACIA / VASO SANITARIO</t>
  </si>
  <si>
    <t>APOIO DO PORTA DENTE PARA FRESADORA DE  ASFALTO</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</si>
  <si>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</si>
  <si>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</si>
  <si>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</si>
  <si>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</si>
  <si>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</si>
  <si>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</si>
  <si>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BACIA SANITARIA (VASO) COM CAIXA ACOPLADA, SIFAO APARENTE, DE LOUCA BRANCA (SEM ASSENTO)</t>
  </si>
  <si>
    <t>BACIA SANITARIA (VASO) COM CAIXA ACOPLADA, SIFAO OCULTO / CARENADO, DE LOUCA BRANCA (SEM ASSENTO )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</si>
  <si>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</si>
  <si>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</si>
  <si>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</si>
  <si>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</si>
  <si>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</si>
  <si>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BASE DE MISTURADOR MONOCOMANDO PARA CHUVEIRO, DE PAREDE (NAO INCLUI ACABAMENTOS)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</si>
  <si>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</si>
  <si>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</si>
  <si>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</si>
  <si>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</si>
  <si>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BETONEIRA CAPACIDADE NOMINAL 600 L, CAPACIDADE DE MISTURA 440 L, MOTOR A GASOLINA POTENCIA 10 HP, COM  CARREGADOR</t>
  </si>
  <si>
    <t>BLOCO / TIJOLO DE VIDRO INCOLOR, CANELADO / ONDULADO, *19 X 19 X 8* CM (A X L X E)</t>
  </si>
  <si>
    <t>BLOCO / TIJOLO DE VIDRO INCOLOR, XADREZ, *20 X 20 X 10* CM (A X L X E)</t>
  </si>
  <si>
    <t>BLOCO CERAMICO / TIJOLO VAZADO PARA ALVENARIA DE VEDACAO, FUROS NA HORIZONTAL, 11,5 X 19 X 19 CM (NBR 15270)</t>
  </si>
  <si>
    <t>BLOCO CERAMICO / TIJOLO VAZADO PARA ALVENARIA DE VEDACAO, FUROS NA VERTICAL, 14 X 19 X 39 CM (NBR 15270)</t>
  </si>
  <si>
    <t>BLOCO CERAMICO / TIJOLO VAZADO PARA ALVENARIA DE VEDACAO, FUROS NA VERTICAL, 19 X 19 X 39 CM (NBR 15270)</t>
  </si>
  <si>
    <t>BLOCO CERAMICO / TIJOLO VAZADO PARA ALVENARIA DE VEDACAO, FUROS NA VERTICAL,, 9 X 19 X 39 CM (NBR 15270)</t>
  </si>
  <si>
    <t>BLOCO CERAMICO / TIJOLO VAZADO PARA ALVENARIA DE VEDACAO, 4 FUROS NA HORIZONTAL, DE 9 X 9 X 19 CM (L X A X C)</t>
  </si>
  <si>
    <t>BLOCO CERAMICO / TIJOLO VAZADO PARA ALVENARIA DE VEDACAO, 6 FUROS NA HORIZONTAL, 9 X 14 X 19 CM (L X A X C)</t>
  </si>
  <si>
    <t>BLOCO CERAMICO / TIJOLO VAZADO PARA ALVENARIA DE VEDACAO, 8 FUROS NA HORIZONTAL, DE 9 X 19 X 19 CM (L XA X C)</t>
  </si>
  <si>
    <t>BLOCO CERAMICO / TIJOLO VAZADO PARA ALVENARIA DE VEDACAO, 8 FUROS NA HORIZONTAL, 9 X 19 X 19 CM (L X A X C)</t>
  </si>
  <si>
    <t>BLOCO CERAMICO / TIJOLO VAZADO PARA ALVENARIA DE VEDACAO, 8 FUROS NA HORIZONTAL, 9 X 19 X 29 CM (L X A X C)</t>
  </si>
  <si>
    <t>BLOCO DE VIDRO / ELEMENTO VAZADO, INCOLOR, VENEZIANA, *20 X 20 X 6* CM (A X L X E)</t>
  </si>
  <si>
    <t>BLOCO DE VIDRO / ELEMENTO VAZADO, INCOLOR, VENEZIANA, DE *20 X 10 X 8* CM (A X L X E)</t>
  </si>
  <si>
    <t>BOMBA TRIPLEX COM MOTOR A DIESEL, NACIONAL, DIAMETRO DE SUCCAO DE 2  1/2''</t>
  </si>
  <si>
    <t>BRACO OU HASTE RETA COM CANOPLA PLASTICA, 1/2 ", PARA CHUVEIRO ELETRICO</t>
  </si>
  <si>
    <t>CAIXA DE GORDURA EM PVC, DIAMETRO MINIMO 300 MM, DIAMETRO DE SAIDA 100 MM, CAPACIDADE  APROXIMADA 18 LITROS, COM TAMPA E CESTO</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</si>
  <si>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</si>
  <si>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</si>
  <si>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</si>
  <si>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</si>
  <si>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</si>
  <si>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</si>
  <si>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</si>
  <si>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</si>
  <si>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</si>
  <si>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</si>
  <si>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CALCARIO DOLOMITICO A (POSTO PEDREIRA/FORNECEDOR,  SEM FRETE)</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</si>
  <si>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</si>
  <si>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</si>
  <si>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</si>
  <si>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</si>
  <si>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CERA LIQUIDA INCOLOR MULTIPISO</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</si>
  <si>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</si>
  <si>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</si>
  <si>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</si>
  <si>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</si>
  <si>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</si>
  <si>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</si>
  <si>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</si>
  <si>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</si>
  <si>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8 A 12 MM</t>
  </si>
  <si>
    <t>CHAPA/PAINEL DE MADEIRA COMPENSADA RESINADA (MADEIRITE RESINADO ROSA) PARA FORMA DE CONCRETO, DE 2200 X 1100 MM, E = 20 MM</t>
  </si>
  <si>
    <t>CHAPA/PAINEL DE MADEIRA COMPENSADA RESINADA (MADEIRITE RESINADO ROSA) PARA FORMA DE CONCRETO, DE 2200 X 1100 MM, E = 6 MM</t>
  </si>
  <si>
    <t>CIMENTO PORTLAND ESTRUTURAL BRANCO  CPB-32</t>
  </si>
  <si>
    <t>COLA PARA TUBOS E MANTAS ELASTOMERICAS, A BASE DE SOLVENTE</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</si>
  <si>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</si>
  <si>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</si>
  <si>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</si>
  <si>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</si>
  <si>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</si>
  <si>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</si>
  <si>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</si>
  <si>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</si>
  <si>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CONTRAMARCO DE ALUMINIO (PERFIL 25) PARA ESQUADRIAS, TIPO CONVENCIONAL / CADEIRINHA, 60 MM (CM-060), INCLUSO CONEXOES, GRAPAS E TRAVAMENTOS</t>
  </si>
  <si>
    <t>DENTE PARA  FRESADORA</t>
  </si>
  <si>
    <t>DESINFETANTE PRONTO USO</t>
  </si>
  <si>
    <t>DETERGENTE NEUTRO USO GERAL, CONCENTRADO</t>
  </si>
  <si>
    <t>DILUENTE AGUARRAS</t>
  </si>
  <si>
    <t>DISCO DE BORRACHA PARA LIXADEIRA RIGIDO 7 " COM ARRUELA  CENTRAL</t>
  </si>
  <si>
    <t>DISCO DE CORTE DIAMANTADO SEGMENTADO DIAMETRO DE 180 MM PARA ESMERILHADEIRA  7 "</t>
  </si>
  <si>
    <t>DISCO DE CORTE PARA METAL COM DUAS TELAS 12 X 1/8 X 3/4 "  (300 X 3,2 X 19,05 MM)</t>
  </si>
  <si>
    <t>DISCO DE DESBASTE PARA METAL FERROSO EM GERAL, COM TRES TELAS,  9 X 1/4 X 7/8 " ( 228,6 X 6,4 X 22,2 MM)</t>
  </si>
  <si>
    <t>DISCO DE LIXA PARA METAL, DIAMETRO = 180 MM, GRAO  120</t>
  </si>
  <si>
    <t>DIVISORIA EM GRANITO, COM DUAS FACES POLIDAS, TIPO ANDORINHA/ QUARTZ/ CASTELO/ CORUMBA OU OUTROS EQUIVALENTES DA REGIAO, E=  *3,0*  CM</t>
  </si>
  <si>
    <t>DUCHA / CHUVEIRO METALICO, DE PAREDE, ARTICULAVEL, COM BRACO/CANO, SEM DESVIADOR</t>
  </si>
  <si>
    <t>DUCHA / CHUVEIRO METALICO, DE PAREDE, ARTICULAVEL, COM DESVIADOR E DUCHA MANUAL</t>
  </si>
  <si>
    <t>DUCHA / CHUVEIRO PLASTICO SIMPLES, 5 '', BRANCO, PARA ACOPLAR EM HASTE 1/2 ", AGUA FRIA</t>
  </si>
  <si>
    <t>ELEMENTO VAZADO CERAMICO QUADRADO (TIPO RETO OU REDONDO), *7 A 9 X 20 X 20* CM (L X A X C)</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</si>
  <si>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</si>
  <si>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</si>
  <si>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</si>
  <si>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ESCOVA CIRCULAR EM ACO LATONADO, 6 X 1 " (DIAMETRO X ESPESSURA), FURO DE 1 1/4 ", FIO ONDULADO *0,30*  MM</t>
  </si>
  <si>
    <t>FECHADURA AUXILIAR DE SEGURANCA PARA PORTA EXTERNA, EM ACO INOX, BROCA DE 45 A 55 MM, LINGUETA COM 3 AVANCOS, INCLUINDO 2 CHAVES TIPO CILINDRO</t>
  </si>
  <si>
    <t>FECHADURA ESPELHO PARA PORTA DE BANHEIRO, EM ACO INOX (MAQUINA, TESTA E CONTRA-TESTA) E EM ZAMAC (MACANETA, LINGUETA E TRINCOS) COM ACABAMENTO CROMADO, MAQUINA DE 55 MM, INCLUINDO CHAVE TIPO TRANQUETA  (CONJUNTO DE FECHADURAS)</t>
  </si>
  <si>
    <t>FECHADURA ROSETA REDONDA PARA PORTA INTERNA, EM ACO INOX (MAQUINA, TESTA E CONTRA-TESTA) E EM ZAMAC (MACANETA, LINGUETA E TRINCOS) COM ACABAMENTO CROMADO, MAQUINA DE 40 MM, INCLUINDO CHAVE TIPO INTERNA (CONJUNTO DE FECHADURAS)</t>
  </si>
  <si>
    <t>FERTILIZANTE NPK -  10:10:10</t>
  </si>
  <si>
    <t>FITA / CINTA AUTOADESIVA ELASTOMERICA PARA VEDACAO, L= 50 MM, E = 3 MM</t>
  </si>
  <si>
    <t>FUNDO SINTETICO NIVELADOR BRANCO FOSCO PARA MADEIRA</t>
  </si>
  <si>
    <t>GESSO COLA, EM PO, PARA FIXACAO DE MOLDURAS, SANCAS E BLOCOS DE GESSO</t>
  </si>
  <si>
    <t>GONZO DE EMBUTIR, EM LATAO / ZAMAC, *20 X 48* MM, PARA JANELA BASCULANTE / PIVOTANTE, JOGO COM 4 PECAS (PAR)  - INCLUI PARAFUSOS</t>
  </si>
  <si>
    <t>GRANALHA DE ACO, ESFERICA (SHOT), PARA JATEAMENTO, PENEIRA 1,19 A 1,00 MM  (SAE S390)</t>
  </si>
  <si>
    <t>GRELHA FIXA, EM PVC BRANCA, QUADRADA, 150 X 150 MM, PARA RALOS E CAIXAS</t>
  </si>
  <si>
    <t>GRELHA FIXA, PVC CROMADA, REDONDA, 150 MM, PARA RALOS E CAIXAS</t>
  </si>
  <si>
    <t>GRUPO GERADOR ESTACIONARIO SILENCIADO, POTENCIA 50 KVA, MOTOR  DIESEL</t>
  </si>
  <si>
    <t>GRUPO GERADOR ESTACIONARIO, SILENCIADO, POTENCIA 180 KVA, MOTOR  DIESEL</t>
  </si>
  <si>
    <t>GUARNICAO / ALIZAR / VISTA LISA EM MADEIRA MACICA, PARA PORTA  , E = *1* CM, L = *5* CM, CEDRINHO / ANGELIM COMERCIAL / TAURI/ CURUPIXA / PEROBA / CUMARU OU EQUIVALENTE DA REGIAO</t>
  </si>
  <si>
    <t>GUARNICAO / ALIZAR / VISTA LISA EM MADEIRA MACICA, PARA PORTA ,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</si>
  <si>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</si>
  <si>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</si>
  <si>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</si>
  <si>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</si>
  <si>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</si>
  <si>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</si>
  <si>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</si>
  <si>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IMPERMEABILIZANTE INCOLOR,  BASE SILICONE, PARA TRATAMENTO DE FACHADAS, TELHAS, PEDRAS E OUTRAS SUPERFICIES</t>
  </si>
  <si>
    <t>JANELA BASCULANTE, EM ALUMINIO PERFIL 20, 80 X 60 CM (A X L), 4 FLS (1 FIXA E 3 MOVEIS), ACABAMENTO BRANCO OU BRILHANTE, BATENTE DE 3 A 4 CM, COM VIDRO, SEM GUARNICAO</t>
  </si>
  <si>
    <t>JANELA DE CORRER,  EM ALUMINIO PERFIL 25, 120 X 150 CM (A X L), 4 FLS, BANDEIRA COM BASCULA,  ACABAMENTO BRANCO OU BRILHANTE, BATENTE/REQUADRO DE 6 A 14 CM, COM VIDRO, SEM GUARNICAO/ALIZAR</t>
  </si>
  <si>
    <t>JANELA DE CORRER, EM ALUMINIO PEFIL 25, 100 X 200 CM (A X L), 4 FLS, SEM BANDEIRA, ACABAMENTO BRANCO OU BRILHANTE, BATENTE DE 6 A 7 CM, COM VIDRO, SEM GUARNICAO/ALIZAR</t>
  </si>
  <si>
    <t>JANELA DE CORRER, EM ALUMINIO PERFIL 25, 100 X 120 CM (A X L), 2 FLS MOVEIS,  SEM BANDEIRA, ACABAMENTO BRANCO OU BRILHANTE, BATENTE DE 6 A 7 CM, COM VIDRO, SEM GUARNICAO</t>
  </si>
  <si>
    <t>JANELA DE CORRER, EM ALUMINIO PERFIL 25, 100 X 150 CM (A X L), 2 FLS MOVEIS,  SEM BANDEIRA, ACABAMENTO BRANCO OU BRILHANTE, BATENTE DE 6 A 7 CM, COM VIDRO, SEM GUARNICAO</t>
  </si>
  <si>
    <t>JANELA DE CORRER, EM ALUMINIO PERFIL 25, 100 X 150 CM (A X L), 4 FLS MOVEIS, SEM BANDEIRA, ACABAMENTO BRANCO OU BRILHANTE, BATENTE DE 6 A 7 CM, COM VIDRO, SEM GUARNICAO/ALIZAR</t>
  </si>
  <si>
    <t>JANELA FIXA, EM ALUMINIO PERFIL 20, 60  X 80 CM (A X L), BATENTE/REQUADRO DE 3 A 14 CM, COM VIDRO 4 MM, SEM GUARNICAO/ALIZAR, ACABAMENTO ALUM BRANCO OU BRILHANTE</t>
  </si>
  <si>
    <t>JANELA INTEGRADA VENEZIANA EM ALUMINIO  PERFIL 25, 120 X 120 CM (A X L), 2 FLS ( 2 VIDROS) E VENEZIANA COM ACIONAMENTO MANUAL, SEM BANDEIRA, ACABAMENTO BRILHANTE, BATENTE DE 11,50 A 12,50 CM, COM VIDRO, INCLUSO GUARNICAO</t>
  </si>
  <si>
    <t>JANELA MAXIM AR, EM ALUMINIO PERFIL 25, 60 X 80 CM (A X L), ACABAMENTO BRANCO OU BRILHANTE, BATENTE DE 4 A 5 CM, COM VIDRO, SEM GUARNICAO/ALIZAR</t>
  </si>
  <si>
    <t>JANELA VENEZIANA DE CORRER, EM ALUMINIO PERFIL 25, 100 X 120 CM (A X L), 3 FLS (2 VENEZIANAS E 1 VIDRO), SEM BANDEIRA, ACABAMENTO BRANCO OU BRILHANTE, BATENTE DE 8 A 9 CM, COM VIDRO, SEM GUARNICAO/ALIZAR</t>
  </si>
  <si>
    <t>JANELA VENEZIANA DE CORRER, EM ALUMINIO PERFIL 25, 100 X 150 CM (A X L), 6 FLS (4 VENEZIANAS E 2 VIDROS), SEM BANDEIRA, ACABAMENTO BRANCO OU BRILHANTE, BATENTE DE 8 A 9 CM, COM VIDRO, SEM GUARNICAO / ALIZAR</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</si>
  <si>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</si>
  <si>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</si>
  <si>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</si>
  <si>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</si>
  <si>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</si>
  <si>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</si>
  <si>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</si>
  <si>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</si>
  <si>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</si>
  <si>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</si>
  <si>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</si>
  <si>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LIMPA VIDROS COM PULVERIZADOR</t>
  </si>
  <si>
    <t>LIXA EM FOLHA PARA PAREDE OU MADEIRA, NUMERO 120, COR VERMELHA</t>
  </si>
  <si>
    <t>MANTA TERMOPLASTICA, PEAD, GEOMEMBRANA LISA, E = 0,50 MM  (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</si>
  <si>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</si>
  <si>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</si>
  <si>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</si>
  <si>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</si>
  <si>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</si>
  <si>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</si>
  <si>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</si>
  <si>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</si>
  <si>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</si>
  <si>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</si>
  <si>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</si>
  <si>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</si>
  <si>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</si>
  <si>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MASSA ACRILICA PARA SUPERFICIES INTERNAS E EXTERNAS</t>
  </si>
  <si>
    <t>MASSA CORRIDA PARA SUPERFICIES DE AMBIENTES INTERNOS</t>
  </si>
  <si>
    <t>MASSA PARA MADEIRA - INTERIOR E EXTERIOR</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</si>
  <si>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</si>
  <si>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</si>
  <si>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</si>
  <si>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</si>
  <si>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</si>
  <si>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</si>
  <si>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1Â½")</t>
  </si>
  <si>
    <t>MASTRO TELESCOPICO GALVANIZADO 7 METROS (6 M X DN= 2" + 1 M X DN= 1 1/2")</t>
  </si>
  <si>
    <t>MASTRO TELESCOPICO GALVANIZADO 9 METROS (6 M X DN= 2" + 3 M X DN= 1 1/2")</t>
  </si>
  <si>
    <t>MICROESFERAS DE VIDRO PARA SINALIZACAO HORIZONTAL VIARIA, TIPO I-B (PREMIX) - NBR  16184</t>
  </si>
  <si>
    <t>MICROESFERAS DE VIDRO PARA SINALIZACAO HORIZONTAL VIARIA, TIPO II-A (DROP-ON) - NBR  16184</t>
  </si>
  <si>
    <t>MICTORIO INDICUDUAL, SIFONADO, LOUCA BRANCA, SEM COMPLEMENTOS</t>
  </si>
  <si>
    <t>MICTORIO INDIVIDUAL, SIFONADO, VALVULA EMBUTIDA, DE LOUCA BRANCA, SEM COMPLEMENTOS - PADRAO ALTO</t>
  </si>
  <si>
    <t>MINICAPTOR, EM ACO GALVANIZADO A FOGO, FIXACAO COM ROSCA SOBERBA OU MECANICA, H=600 MM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</si>
  <si>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</si>
  <si>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</si>
  <si>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</si>
  <si>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 EM ACO GALVANIZADO A FOGO,Â  FIXACAO COM ROSCA SOBERBA OU MECANICA, H=300 MM X DN=10 MM</t>
  </si>
  <si>
    <t>MINICAPTOR, EM ACO GALVANIZADO A FOGO,Â  FIXACAO HORIZONTAL COM BANDEIRA A 20 CM, H=300 MM E X DN=10 MM</t>
  </si>
  <si>
    <t>MINICAPTORES DE INSERCAO, EM ACO GALVANIZADO A FOGO, H=300 MM X DN=10 MM</t>
  </si>
  <si>
    <t>MINICAPTORES DE INSERCAO, EM ACO GALVANIZADO A FOGO, H=600,MM X DN=10,MM</t>
  </si>
  <si>
    <t>MONTADOR DE ESTRUTURAS METALICAS HORISTA</t>
  </si>
  <si>
    <t>OPERADOR DE DEMARCADORA DE FAIXAS DE TRAFEGO HORISTA</t>
  </si>
  <si>
    <t>OPERADOR DE PAVIMENTADORA / MESA VIBROACABADORA HORISTA</t>
  </si>
  <si>
    <t>PAR DE TABELAS DE BASQUETE EM COMPENSADO NAVAL, OFICIAL, 1800 X 1200 MM, INCLUINDO ARO DE METAL E REDE EM POLIPROPILENO 100% (SEM SUPORTE DE FIXACAO)</t>
  </si>
  <si>
    <t>PASTA LUBRIFICANTE PARA TUBOS E CONEXOES COM JUNTA ELASTICA, EMBALAGEM DE *400* GR (USO EM PVC, ACO, POLIETILENO E OUTROS)</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</si>
  <si>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</si>
  <si>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</si>
  <si>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</si>
  <si>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</si>
  <si>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</si>
  <si>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PERFIL LONGARINA (PRINCIPAL), T CLICADO, EM ACO, BRANCO NAS FACES APARENTES, PARA FORRO REMOVIVEL, 24 X 32 X 3750 MM (L X H X C</t>
  </si>
  <si>
    <t>PISO EM GRANITO, POLIDO, TIPO MARFIM, DALLAS, CARAVELAS OU OUTROS EQUIVALENTES DA REGIAO, FORMATO MENOR OU IGUAL A 3025 CM2, E=  *2*CM</t>
  </si>
  <si>
    <t>PISO FULGET (GRANITO LAVADO) EM PLACAS DE *40 X 40* CM, E = 2,0 CM (SEM COLOCACAO)</t>
  </si>
  <si>
    <t>PISO FULGET (GRANITO LAVADO) EM PLACAS DE *75 X 75* CM, E = 2,0 CM (SEM COLOCACAO)</t>
  </si>
  <si>
    <t>PISO/ REVESTIMENTO EM GRANITO, POLIDO, TIPO ANDORINHA/ QUARTZ/ CASTELO/ CORUMBA OU OUTROS EQUIVALENTES DA REGIAO, FORMATO MAIOR OU IGUAL A 3025 CM2, E = *2*CM</t>
  </si>
  <si>
    <t>PLACA / CHAPA DE GESSO ACARTONADO, RESISTENTE A UMIDADE (RU), COR VERDE, E = 15 MM, 1200 X 2400 MM (L X C)</t>
  </si>
  <si>
    <t>PLACA / CHAPA DE GESSO ACARTONADO, RESISTENTE AO FOGO (RF), COR ROSA, E = 15 MM, 1200 X 2400 MM (L X C)</t>
  </si>
  <si>
    <t>PLACA / CHAPA DE GESSO ACARTONADO, STANDARD (ST), COR BRANCA, E = 15 MM, 1200 X 2400 MM (L X C)</t>
  </si>
  <si>
    <t>PLACA CIMENTICIA LISA E = 10 MM, DE 1,20 X *2,50* M (SEM AMIANTO)</t>
  </si>
  <si>
    <t>PLACA CIMENTICIA LISA E = 6 MM, DE 1,20 X *2,50* M (SEM AMIANTO)</t>
  </si>
  <si>
    <t>PLACA DE OBRA (PARA CONSTRUCAO CIVIL) EM CHAPA GALVANIZADA *N. 22*, ADESIVADA, DE *2,4 X 1,2* M (SEM POSTES PARA FIXACAO)</t>
  </si>
  <si>
    <t>PONTEIRO PARA MARTELO ROMPEDOR, DIAMETRO = *28* MM, COMPRIMENTO = *520* MM, ENCAIXE  SEXTAVADO</t>
  </si>
  <si>
    <t>PORTA DE ABRIR / GIRO, EM GRADIL FERRO, COM BARRA CHATA 3 CM X 1/4", COM REQUADRO E GUARNICAO - COMPLETO - ACABAMENTO NATURAL</t>
  </si>
  <si>
    <t>PORTA DE ABRIR EM ACO COM DIVISAO HORIZONTAL PARA VIDROS, COM FUNDO ANTICORROSIVO/PRIMER DE PROTECAO, SEM GUARNICAO/ALIZAR/VISTA, VIDROS NAO INCLUSOS, 90 X 210 CM</t>
  </si>
  <si>
    <t>PORTA DE ABRIR EM ACO TIPO VENEZIANA, COM FUNDO ANTICORROSIVO / PRIMER DE PROTECAO, SEM GUARNICAO/ALIZAR/VISTA, 90 X 210 CM</t>
  </si>
  <si>
    <t>PORTA DENTE PARA  FRESADORA</t>
  </si>
  <si>
    <t>PORTAO BASCULANTE, MANUAL, EM ACO GALVANIZADO, CHAPA 26, TIPO LAMBRIL, COM REQUADRO, ACABAMENTO NATURAL</t>
  </si>
  <si>
    <t>PORTAO DE ABRIR / GIRO, EM GRADIL DE METALON REDONDO DE 3/4"  VERTICAL, COM REQUADRO, ACABAMENTO NATURAL - COMPLETO</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</si>
  <si>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</si>
  <si>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</si>
  <si>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</si>
  <si>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</si>
  <si>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</si>
  <si>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</si>
  <si>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</si>
  <si>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</si>
  <si>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</si>
  <si>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</si>
  <si>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</si>
  <si>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</si>
  <si>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</si>
  <si>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</si>
  <si>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</si>
  <si>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</si>
  <si>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</si>
  <si>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</si>
  <si>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</si>
  <si>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</si>
  <si>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</si>
  <si>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</si>
  <si>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</si>
  <si>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</si>
  <si>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</si>
  <si>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</si>
  <si>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</si>
  <si>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</si>
  <si>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</si>
  <si>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</si>
  <si>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</si>
  <si>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</si>
  <si>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</si>
  <si>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</si>
  <si>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</si>
  <si>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</si>
  <si>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</si>
  <si>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</si>
  <si>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</si>
  <si>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</si>
  <si>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</si>
  <si>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</si>
  <si>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</si>
  <si>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</si>
  <si>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</si>
  <si>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</si>
  <si>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</si>
  <si>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</si>
  <si>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</si>
  <si>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</si>
  <si>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</si>
  <si>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</si>
  <si>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</si>
  <si>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</si>
  <si>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</si>
  <si>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PRIMER DE POLIURETANO</t>
  </si>
  <si>
    <t>PRIMER EPOXI / EPOXIDICO</t>
  </si>
  <si>
    <t>PROLONGAMENTO / PROLONGADOR PARA CAIXA SIFONADA, PVC, 100 MM X 200 MM (NBR 5688)</t>
  </si>
  <si>
    <t>PROLONGAMENTO / PROLONGADOR PARA CAIXA SIFONADA, PVC, 150 MM X 150 MM (NBR 5688)</t>
  </si>
  <si>
    <t>PROLONGAMENTO / PROLONGADOR PARA CAIXA SIFONADA, PVC, 150 MM X 200 MM (NBR 5688)</t>
  </si>
  <si>
    <t>RALO SECO / RALO DE PASSAGEM EM PVC, QUADRADO, 100 X 100 X 53 MM, SAIDA 40 MM, COM GRELHA BRANCA</t>
  </si>
  <si>
    <t>RALO SECO CONICO, PVC, 100 X 40 MM,  COM GRELHA REDONDA BRANCA</t>
  </si>
  <si>
    <t>RALO SECO CONICO, PVC, 100 X 40 MM, COM GRELHA QUADRADA BRANCA</t>
  </si>
  <si>
    <t>RALO SIFONADO CILINDRICO, PVC, 100 X 40 MM,  COM GRELHA REDONDA BRANCA</t>
  </si>
  <si>
    <t>RALO SIFONADO QUADRADO, PVC, 100 X 53 MM, SAIDA 40 MM, COM GRELHA QUADRADA BRANCA</t>
  </si>
  <si>
    <t>RALO SIFONADO REDONDO CONICO, PVC, 100 X 40 MM, COM GRELHA REDONDA BRANCA</t>
  </si>
  <si>
    <t>RASTELEIRO HORISTA</t>
  </si>
  <si>
    <t>REBOLO ABRASIVO RETO DE USO GERAL GRAO 36, DE 6 X 1 " ( DIAMETRO X ALTURA)</t>
  </si>
  <si>
    <t>RESINA ACRILICA PREMIUM BASE AGUA - COR BRANCA</t>
  </si>
  <si>
    <t>SELADOR ACRILICO OPACO PREMIUM INTERIOR/EXTERIOR</t>
  </si>
  <si>
    <t>SERVICO DE BOMBEAMENTO DE CONCRETO COM CONSUMO MINIMO DE 40  M3</t>
  </si>
  <si>
    <t>SILICA ATIVA PARA ADICAO EM CONCRETO E  ARGAMASSA</t>
  </si>
  <si>
    <t>SOLUCAO PREPARADORA / LIMPADORA PARA PVC, FRASCO COM 1000 CM3</t>
  </si>
  <si>
    <t>TANQUE DE LOUCA BRANCA, COM COLUNA, *30* L</t>
  </si>
  <si>
    <t>TANQUE DE LOUCA BRANCA, SUSPENSO, *20* L</t>
  </si>
  <si>
    <t>TARIFA "A" ENTRE  0 E 20M3 FORNECIMENTO  D'AGUA</t>
  </si>
  <si>
    <t>TARUGO DELIMITADOR DE PROFUNDIDADE EM ESPUMA DE POLIETILENO DE BAIXA DENSIDADE 10 MM, CINZA</t>
  </si>
  <si>
    <t>TELA DE ANIAGEM ( JUTA)</t>
  </si>
  <si>
    <t>TELHA GALVALUME COM ISOLAMENTO TERMOACUSTICO EM ESPUMA RIGIDA DE POLIURETANO (PU) INJETADO, ESPESSURA DE 30 MM, DENSIDADE DE 35 KG/M3, REVESTIMENTO EM TELHA TRAPEZOIDAL NAS DUAS FACES COM ESPESSURA DE 0,50 MM CADA, ACABAMENTO NATURAL (NAO INCLUI ACESSORIOS DE FIXACAO)</t>
  </si>
  <si>
    <t>TINTA A BASE DE RESINA ACRILICA EMULSIONADA EM AGUA, PARA SINALIZACAO HORIZONTAL VIARIA (NBR 13699:2012)</t>
  </si>
  <si>
    <t>TINTA ACRILICA A BASE DE SOLVENTE, PARA SINALIZACAO HORIZONTAL VIARIA (NBR 11862)</t>
  </si>
  <si>
    <t>TINTA BORRACHA CLORADA, ACABAMENTO SEMIBRILHO, QUALQUER COR</t>
  </si>
  <si>
    <t>TINTA LATEX ACRILICA PREMIUM, COR BRANCO FOSCO</t>
  </si>
  <si>
    <t>TINTA LATEX ACRILICA SUPER PREMIUM, COR BRANCO FOSCO</t>
  </si>
  <si>
    <t>TINTA/RESINA ACRILICA PREMIUM PARA CERAMICA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</si>
  <si>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</si>
  <si>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</si>
  <si>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</si>
  <si>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</si>
  <si>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</si>
  <si>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</si>
  <si>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CONVENCIONAL PARA CAIXA D'AGUA, 1", AGUA FRIA, COM HASTE E TORNEIRA METALICOS E BALAO PLASTICO</t>
  </si>
  <si>
    <t>TORNEIRA DE BOIA CONVENCIONAL PARA CAIXA D'AGUA, 2", AGUA FRIA, COM HASTE E TORNEIRA METALICOS E BALAO PLASTICO</t>
  </si>
  <si>
    <t>TORNEIRA DE BOIA VAZAO TOTAL PARA CAIXA D'AGUA, AGUA FRIA, BITOLA 1/2", COM HASTE E TORNEIRA METALICOS E BALAO PLASTICO</t>
  </si>
  <si>
    <t>TORNEIRA DE BOIA VAZAO TOTAL PARA CAIXA D'AGUA, AGUA FRIA, BITOLA 1", COM HASTE E TORNEIRA METALICOS E BALAO PLASTICO</t>
  </si>
  <si>
    <t>TORNEIRA DE BOIA VAZAO TOTAL PARA CAIXA D'AGUA, AGUA FRIA, BITOLA 3/4", COM HASTE E TORNEIRA METALICOS E BALAO PLASTICO</t>
  </si>
  <si>
    <t>TORNEIRA DE METAL AMARELO, PARA TANQUE / JARDIM, DE PAREDE, COM BICO PLASTICO, CANO CURTO, AREA EXTERNA, PADRAO POPULAR / USO GERAL, 1/2 " OU 3/4 " (REF 1128)</t>
  </si>
  <si>
    <t>TORNEIRA DE METAL AMARELO, PARA TANQUE / JARDIM, DE PAREDE, SEM BICO, CANO CURTO, PADRAO POPULAR / USO GERAL, 1/2 " OU 3/4 " (REF 1120)</t>
  </si>
  <si>
    <t>TORNEIRA PLASTICA DE BOIA CONVENCIONAL PARA CAIXA DE AGUA, AGUA FRIA, 3/4 ", COM HASTE METALICA E COM TORNEIRA E BALAO PLASTICOS (PADRAO POPULAR)</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</si>
  <si>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</si>
  <si>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</si>
  <si>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</si>
  <si>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</si>
  <si>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</si>
  <si>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</si>
  <si>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</si>
  <si>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DE DESCARGA, TIPO BENGALA, PARA LIGACAO CAIXA DE DESCARGA - EMBUTIR, PVC, 40 MM X 150 CM</t>
  </si>
  <si>
    <t>TUBO DE POLIETILENO DE ALTA DENSIDADE, PEAD, PE-80, DE = 1000 MM X 38,5 MM PAREDE, ( SDR 26 - PN 05 ) PARA REDE DE AGUA OU ESGOTO ( NBR 15561)</t>
  </si>
  <si>
    <t>TUBO DE POLIETILENO DE ALTA DENSIDADE, PEAD, PE-80, DE = 110 MM X 10,0 MM PAREDE, ( SDR 11 - PN 12,5 ) PARA REDE DE AGUA OU ESGOTO ( NBR 15561)</t>
  </si>
  <si>
    <t>TUBO DE POLIETILENO DE ALTA DENSIDADE, PEAD, PE-80, DE = 1200 MM X 37,2 MM PAREDE ( SDR 32,25 - PN 04 ) PARA REDE DE AGUA OU ESGOTO ( NBR 15561)</t>
  </si>
  <si>
    <t>TUBO DE POLIETILENO DE ALTA DENSIDADE, PEAD, PE-80, DE = 1400 MM X 42,9 MM PAREDE, (SDR 32,25 - PN 04 ) PARA REDE DE AGUA OU ESGOTO ( NBR 15561)</t>
  </si>
  <si>
    <t>TUBO DE POLIETILENO DE ALTA DENSIDADE, PEAD, PE-80, DE = 160 MM X 14,6 MM PAREDE, (SDR 11 - PN 12,5 ) PARA REDE DE AGUA OU ESGOTO ( NBR 15561)</t>
  </si>
  <si>
    <t>TUBO DE POLIETILENO DE ALTA DENSIDADE, PEAD, PE-80, DE = 1600 MM X 49,0 MM PAREDE, ( SDR 32,25 - PN 04 ) PARA REDE DE AGUA OU ESGOTO ( NBR 15561)</t>
  </si>
  <si>
    <t>TUBO DE POLIETILENO DE ALTA DENSIDADE, PEAD, PE-80, DE = 900 MM X 34,7 MM PAREDE, ( SDR 26 - PN 05 ) PARA REDE DE AGUA OU ESGOTO ( NBR 15561)</t>
  </si>
  <si>
    <t>TUBO DE POLIETILENO DE ALTA DENSIDADE, PEAD, PE-80, DE= 200 MM X 18,2 MM PAREDE, ( SDR 11 - PN 12,5 ) PARA REDE DE AGUA OU ESGOTO ( NBR 15561)</t>
  </si>
  <si>
    <t>TUBO DE POLIETILENO DE ALTA DENSIDADE, PEAD, PE-80, DE= 315 MM X 28,7 MM PAREDE, ( SDR 11 - PN 12,5 ) PARA REDE DE AGUA OU ESGOTO ( NBR 15561)</t>
  </si>
  <si>
    <t>TUBO DE POLIETILENO DE ALTA DENSIDADE, PEAD, PE-80, DE= 400 MM X 36,4 MM PAREDE, ( SDR 11 - PN 12,5 ) PARA REDE DE AGUA OU ESGOTO ( NBR 15561)</t>
  </si>
  <si>
    <t>TUBO DE POLIETILENO DE ALTA DENSIDADE, PEAD, PE-80, DE= 50 MM X 4,6 MM PAREDE, (SDR 11 - PN 12,5) PARA REDE DE AGUA OU ESGOTO ( NBR 15561)</t>
  </si>
  <si>
    <t>TUBO DE POLIETILENO DE ALTA DENSIDADE, PEAD, PE-80, DE= 500 MM X 45,5 MM PAREDE, ( SDR 11 - PN 12,5 ) PARA REDE DE AGUA OU ESGOTO ( NBR 15561)</t>
  </si>
  <si>
    <t>TUBO DE POLIETILENO DE ALTA DENSIDADE, PEAD, PE-80, DE= 630 MM X 57,3 MM PAREDE (SDR 11 - PN 12,5 ) PARA REDE DE AGUA OU ESGOTO ( NBR 15561)</t>
  </si>
  <si>
    <t>TUBO DE POLIETILENO DE ALTA DENSIDADE, PEAD, PE-80, DE= 730 MM X 34,1 MM PAREDE, ( SDR 21 - PN 06 ) PARA REDE DE AGUA OU ESGOTO ( NBR 15561)</t>
  </si>
  <si>
    <t>TUBO DE POLIETILENO DE ALTA DENSIDADE, PEAD, PE-80, DE= 75 MM X 6,9 MM PAREDE, ( SRD 11 - PN 12,5 ) PARA REDE DE AGUA OU ESGOTO ( NBR 15561)</t>
  </si>
  <si>
    <t>TUBO DE POLIETILENO DE ALTA DENSIDADE, PEAD, PE-80, DE= 800 MM X 30,8 MM PAREDE, ( SDR 26 - PN 05 ) PARA REDE DE AGUA OU ESGOTO ( NBR 15561)</t>
  </si>
  <si>
    <t>TUBO DE REVESTIMENTO, EM ACO, CORPO SCHEDULE 40, PONTEIRA SCHEDULE 80, ROSQUEAVEL E SEGMENTADO PARA PERFURACAO, DIAMETRO 8'' (200 MM)</t>
  </si>
  <si>
    <t>TUBO PVC, SOLDAVEL, DN 100 MM, AGUA FRIA (NBR-5648)</t>
  </si>
  <si>
    <t>USINA DE ASFALTO, GRAVIMETRICA, CAPACIDADE DE 150 T/H, POTENCIA DE 400  KW</t>
  </si>
  <si>
    <t>VALVULA DE ESCOAMENTO PARA TANQUE, EM METAL CROMADO, 1.1/2 ", SEM LADRAO, COM TAMPAO PLASTICO</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</si>
  <si>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</si>
  <si>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</si>
  <si>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</si>
  <si>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VIBROACABADORA DE ASFALTO SOBRE ESTEIRAS, LARG. PAVIM. MAX. 8,00 M, POT. 100 KW/ 134 HP, CAP.  600 T/ H</t>
  </si>
  <si>
    <t>VIBROACABADORA DE ASFALTO SOBRE ESTEIRAS, LARG. PAVIM. 2,13 M A 4,55 M, POT. 74 KW/ 100 HP, CAP. 400  T/ H</t>
  </si>
  <si>
    <t>TOTAL DE INSUMOS : 5220</t>
  </si>
  <si>
    <t>torrespropostas@gmail.com</t>
  </si>
  <si>
    <t>dickranjr@fundex.com.br</t>
  </si>
  <si>
    <t>sonda@sondaengenharia.com.br</t>
  </si>
  <si>
    <t>09.070.704/0001-75</t>
  </si>
  <si>
    <t>00.313.809/0001-73</t>
  </si>
  <si>
    <t>(31) 3024-0362</t>
  </si>
  <si>
    <t>(61) 3363-8606</t>
  </si>
  <si>
    <t>(61) 3363-9199</t>
  </si>
  <si>
    <t>MES DE COLETA: 01/2022</t>
  </si>
  <si>
    <t xml:space="preserve">TIPO </t>
  </si>
  <si>
    <t>9,84</t>
  </si>
  <si>
    <t>113,08</t>
  </si>
  <si>
    <t>79,16</t>
  </si>
  <si>
    <t>76,43</t>
  </si>
  <si>
    <t>501,05</t>
  </si>
  <si>
    <t>787,10</t>
  </si>
  <si>
    <t>227,02</t>
  </si>
  <si>
    <t>1.129,41</t>
  </si>
  <si>
    <t>16,27</t>
  </si>
  <si>
    <t>12,59</t>
  </si>
  <si>
    <t>31,80</t>
  </si>
  <si>
    <t>31,30</t>
  </si>
  <si>
    <t>81,03</t>
  </si>
  <si>
    <t>2,70</t>
  </si>
  <si>
    <t>0,66</t>
  </si>
  <si>
    <t>0,04</t>
  </si>
  <si>
    <t>0,10</t>
  </si>
  <si>
    <t>0,13</t>
  </si>
  <si>
    <t>0,64</t>
  </si>
  <si>
    <t>3,65</t>
  </si>
  <si>
    <t>3,70</t>
  </si>
  <si>
    <t>3,33</t>
  </si>
  <si>
    <t>3,56</t>
  </si>
  <si>
    <t>1,76</t>
  </si>
  <si>
    <t>1,80</t>
  </si>
  <si>
    <t>2,05</t>
  </si>
  <si>
    <t>2,15</t>
  </si>
  <si>
    <t>4,80</t>
  </si>
  <si>
    <t>5,30</t>
  </si>
  <si>
    <t>3,84</t>
  </si>
  <si>
    <t>4,11</t>
  </si>
  <si>
    <t>7,68</t>
  </si>
  <si>
    <t>1,92</t>
  </si>
  <si>
    <t>1,87</t>
  </si>
  <si>
    <t>6,40</t>
  </si>
  <si>
    <t>5,90</t>
  </si>
  <si>
    <t>8,64</t>
  </si>
  <si>
    <t>7,61</t>
  </si>
  <si>
    <t>20,44</t>
  </si>
  <si>
    <t>1,48</t>
  </si>
  <si>
    <t>1,34</t>
  </si>
  <si>
    <t>0,77</t>
  </si>
  <si>
    <t>1,12</t>
  </si>
  <si>
    <t>3,06</t>
  </si>
  <si>
    <t>2,19</t>
  </si>
  <si>
    <t>0,82</t>
  </si>
  <si>
    <t>0,54</t>
  </si>
  <si>
    <t>5,87</t>
  </si>
  <si>
    <t>3,99</t>
  </si>
  <si>
    <t>8,06</t>
  </si>
  <si>
    <t>9,23</t>
  </si>
  <si>
    <t>14,28</t>
  </si>
  <si>
    <t>ACABAMENTO DE METAL CROMADO PARA REGISTRO PEQUENO, DE PAREDE, 1/2 " OU 3/4 "</t>
  </si>
  <si>
    <t>28,22</t>
  </si>
  <si>
    <t>4,59</t>
  </si>
  <si>
    <t>123,71</t>
  </si>
  <si>
    <t>115,15</t>
  </si>
  <si>
    <t>50,00</t>
  </si>
  <si>
    <t>11,55</t>
  </si>
  <si>
    <t>10,77</t>
  </si>
  <si>
    <t>10,29</t>
  </si>
  <si>
    <t>13,20</t>
  </si>
  <si>
    <t>13,13</t>
  </si>
  <si>
    <t>12,13</t>
  </si>
  <si>
    <t>9,62</t>
  </si>
  <si>
    <t>9,97</t>
  </si>
  <si>
    <t>10,02</t>
  </si>
  <si>
    <t>8,68</t>
  </si>
  <si>
    <t>10,01</t>
  </si>
  <si>
    <t>11,00</t>
  </si>
  <si>
    <t>11,76</t>
  </si>
  <si>
    <t>10,57</t>
  </si>
  <si>
    <t>10,63</t>
  </si>
  <si>
    <t>9,93</t>
  </si>
  <si>
    <t>9,48</t>
  </si>
  <si>
    <t>10,51</t>
  </si>
  <si>
    <t>8,26</t>
  </si>
  <si>
    <t>3,97</t>
  </si>
  <si>
    <t>31,27</t>
  </si>
  <si>
    <t>33,93</t>
  </si>
  <si>
    <t>38,09</t>
  </si>
  <si>
    <t>10,85</t>
  </si>
  <si>
    <t>12,78</t>
  </si>
  <si>
    <t>5,00</t>
  </si>
  <si>
    <t>4,73</t>
  </si>
  <si>
    <t>9,80</t>
  </si>
  <si>
    <t>1,51</t>
  </si>
  <si>
    <t>14,56</t>
  </si>
  <si>
    <t>26,76</t>
  </si>
  <si>
    <t>19,98</t>
  </si>
  <si>
    <t>59,43</t>
  </si>
  <si>
    <t>0,93</t>
  </si>
  <si>
    <t>1,14</t>
  </si>
  <si>
    <t>2,37</t>
  </si>
  <si>
    <t>9,18</t>
  </si>
  <si>
    <t>4,52</t>
  </si>
  <si>
    <t>10,58</t>
  </si>
  <si>
    <t>5,76</t>
  </si>
  <si>
    <t>15,63</t>
  </si>
  <si>
    <t>22,73</t>
  </si>
  <si>
    <t>37,32</t>
  </si>
  <si>
    <t>12,63</t>
  </si>
  <si>
    <t>14,53</t>
  </si>
  <si>
    <t>18,87</t>
  </si>
  <si>
    <t>25,43</t>
  </si>
  <si>
    <t>30,84</t>
  </si>
  <si>
    <t>43,02</t>
  </si>
  <si>
    <t>448,41</t>
  </si>
  <si>
    <t>16,34</t>
  </si>
  <si>
    <t>24,99</t>
  </si>
  <si>
    <t>46,45</t>
  </si>
  <si>
    <t>46,62</t>
  </si>
  <si>
    <t>71,25</t>
  </si>
  <si>
    <t>227,57</t>
  </si>
  <si>
    <t>317,70</t>
  </si>
  <si>
    <t>482,64</t>
  </si>
  <si>
    <t>22,94</t>
  </si>
  <si>
    <t>25,60</t>
  </si>
  <si>
    <t>37,86</t>
  </si>
  <si>
    <t>43,37</t>
  </si>
  <si>
    <t>74,18</t>
  </si>
  <si>
    <t>287,98</t>
  </si>
  <si>
    <t>337,15</t>
  </si>
  <si>
    <t>6,49</t>
  </si>
  <si>
    <t>45,35</t>
  </si>
  <si>
    <t>37,92</t>
  </si>
  <si>
    <t>55,04</t>
  </si>
  <si>
    <t>0,63</t>
  </si>
  <si>
    <t>5,13</t>
  </si>
  <si>
    <t>5,32</t>
  </si>
  <si>
    <t>67,90</t>
  </si>
  <si>
    <t>53,14</t>
  </si>
  <si>
    <t>62,95</t>
  </si>
  <si>
    <t>173,66</t>
  </si>
  <si>
    <t>40,00</t>
  </si>
  <si>
    <t>90,68</t>
  </si>
  <si>
    <t>107,63</t>
  </si>
  <si>
    <t>28,08</t>
  </si>
  <si>
    <t>21,33</t>
  </si>
  <si>
    <t>71,99</t>
  </si>
  <si>
    <t>183,34</t>
  </si>
  <si>
    <t>41,24</t>
  </si>
  <si>
    <t>43,30</t>
  </si>
  <si>
    <t>162,98</t>
  </si>
  <si>
    <t>58,03</t>
  </si>
  <si>
    <t>49,63</t>
  </si>
  <si>
    <t>36,14</t>
  </si>
  <si>
    <t>9,16</t>
  </si>
  <si>
    <t>70,48</t>
  </si>
  <si>
    <t>23,00</t>
  </si>
  <si>
    <t>19,14</t>
  </si>
  <si>
    <t>11,25</t>
  </si>
  <si>
    <t>7,83</t>
  </si>
  <si>
    <t>18,69</t>
  </si>
  <si>
    <t>26,04</t>
  </si>
  <si>
    <t>7,76</t>
  </si>
  <si>
    <t>8,67</t>
  </si>
  <si>
    <t>8,05</t>
  </si>
  <si>
    <t>20,26</t>
  </si>
  <si>
    <t>3.494,11</t>
  </si>
  <si>
    <t>4.376,47</t>
  </si>
  <si>
    <t>5.929,41</t>
  </si>
  <si>
    <t>7.032,35</t>
  </si>
  <si>
    <t>2,01</t>
  </si>
  <si>
    <t>12,76</t>
  </si>
  <si>
    <t>36,58</t>
  </si>
  <si>
    <t>AJUDANTE DE ARMADOR (HORISTA)</t>
  </si>
  <si>
    <t>11,62</t>
  </si>
  <si>
    <t>12,54</t>
  </si>
  <si>
    <t>9,41</t>
  </si>
  <si>
    <t>AJUDANTE DE OPERACAO EM GERAL (HORISTA)</t>
  </si>
  <si>
    <t>12,88</t>
  </si>
  <si>
    <t>AJUDANTE DE SERRALHEIRO (HORISTA)</t>
  </si>
  <si>
    <t>12,79</t>
  </si>
  <si>
    <t>8,60</t>
  </si>
  <si>
    <t>4,05</t>
  </si>
  <si>
    <t>12,58</t>
  </si>
  <si>
    <t>7,59</t>
  </si>
  <si>
    <t>3,04</t>
  </si>
  <si>
    <t>2,32</t>
  </si>
  <si>
    <t>42,50</t>
  </si>
  <si>
    <t>115,97</t>
  </si>
  <si>
    <t>124,70</t>
  </si>
  <si>
    <t>70,17</t>
  </si>
  <si>
    <t>77,21</t>
  </si>
  <si>
    <t>100,27</t>
  </si>
  <si>
    <t>2,85</t>
  </si>
  <si>
    <t>ALIMENT.</t>
  </si>
  <si>
    <t>536,95</t>
  </si>
  <si>
    <t>7.309,50</t>
  </si>
  <si>
    <t>1.994,00</t>
  </si>
  <si>
    <t>43,47</t>
  </si>
  <si>
    <t>3,59</t>
  </si>
  <si>
    <t>2,03</t>
  </si>
  <si>
    <t>2,98</t>
  </si>
  <si>
    <t>4,21</t>
  </si>
  <si>
    <t>14,57</t>
  </si>
  <si>
    <t>2,66</t>
  </si>
  <si>
    <t>3,24</t>
  </si>
  <si>
    <t>12,02</t>
  </si>
  <si>
    <t>24,20</t>
  </si>
  <si>
    <t>37,95</t>
  </si>
  <si>
    <t>12,51</t>
  </si>
  <si>
    <t>18,97</t>
  </si>
  <si>
    <t>47,94</t>
  </si>
  <si>
    <t>78,52</t>
  </si>
  <si>
    <t>108,83</t>
  </si>
  <si>
    <t>9,51</t>
  </si>
  <si>
    <t>2,81</t>
  </si>
  <si>
    <t>7,95</t>
  </si>
  <si>
    <t>106,99</t>
  </si>
  <si>
    <t>3,52</t>
  </si>
  <si>
    <t>3,09</t>
  </si>
  <si>
    <t>4,14</t>
  </si>
  <si>
    <t>6,42</t>
  </si>
  <si>
    <t>7,03</t>
  </si>
  <si>
    <t>648,24</t>
  </si>
  <si>
    <t>1.021,76</t>
  </si>
  <si>
    <t>1.434,70</t>
  </si>
  <si>
    <t>134,11</t>
  </si>
  <si>
    <t>174,70</t>
  </si>
  <si>
    <t>422,64</t>
  </si>
  <si>
    <t>10,65</t>
  </si>
  <si>
    <t>16,09</t>
  </si>
  <si>
    <t>26,41</t>
  </si>
  <si>
    <t>31,52</t>
  </si>
  <si>
    <t>37,59</t>
  </si>
  <si>
    <t>44,58</t>
  </si>
  <si>
    <t>60,78</t>
  </si>
  <si>
    <t>74,89</t>
  </si>
  <si>
    <t>86,87</t>
  </si>
  <si>
    <t>109,15</t>
  </si>
  <si>
    <t>12,66</t>
  </si>
  <si>
    <t>3,37</t>
  </si>
  <si>
    <t>6,66</t>
  </si>
  <si>
    <t>10,41</t>
  </si>
  <si>
    <t>543,12</t>
  </si>
  <si>
    <t>1.873,23</t>
  </si>
  <si>
    <t>656,92</t>
  </si>
  <si>
    <t>882,35</t>
  </si>
  <si>
    <t>1.235,29</t>
  </si>
  <si>
    <t>158,82</t>
  </si>
  <si>
    <t>74,11</t>
  </si>
  <si>
    <t>114,30</t>
  </si>
  <si>
    <t>383,82</t>
  </si>
  <si>
    <t>273,84</t>
  </si>
  <si>
    <t>211,76</t>
  </si>
  <si>
    <t>277,94</t>
  </si>
  <si>
    <t>149,99</t>
  </si>
  <si>
    <t>201,74</t>
  </si>
  <si>
    <t>529,41</t>
  </si>
  <si>
    <t>378,77</t>
  </si>
  <si>
    <t>238,23</t>
  </si>
  <si>
    <t>502,94</t>
  </si>
  <si>
    <t>617,64</t>
  </si>
  <si>
    <t>864,70</t>
  </si>
  <si>
    <t>2.733,54</t>
  </si>
  <si>
    <t>106,24</t>
  </si>
  <si>
    <t>3.113,00</t>
  </si>
  <si>
    <t>32,00</t>
  </si>
  <si>
    <t>3.047,95</t>
  </si>
  <si>
    <t>3.250,00</t>
  </si>
  <si>
    <t>7.074,43</t>
  </si>
  <si>
    <t>8.882,91</t>
  </si>
  <si>
    <t>11.506,83</t>
  </si>
  <si>
    <t>4.399,77</t>
  </si>
  <si>
    <t>298.453,86</t>
  </si>
  <si>
    <t>10.941,97</t>
  </si>
  <si>
    <t>5.706,69</t>
  </si>
  <si>
    <t>7.573,89</t>
  </si>
  <si>
    <t>7.073,59</t>
  </si>
  <si>
    <t>3.366,50</t>
  </si>
  <si>
    <t>2.222,25</t>
  </si>
  <si>
    <t>3.299,00</t>
  </si>
  <si>
    <t>4.559,53</t>
  </si>
  <si>
    <t>1.984,66</t>
  </si>
  <si>
    <t>18.070,11</t>
  </si>
  <si>
    <t>8.555,64</t>
  </si>
  <si>
    <t>9.591,57</t>
  </si>
  <si>
    <t>10.836,44</t>
  </si>
  <si>
    <t>14.893,89</t>
  </si>
  <si>
    <t>5.244,35</t>
  </si>
  <si>
    <t>6.499,62</t>
  </si>
  <si>
    <t>9.658,28</t>
  </si>
  <si>
    <t>10.012,19</t>
  </si>
  <si>
    <t>11.489,72</t>
  </si>
  <si>
    <t>6.275,34</t>
  </si>
  <si>
    <t>6.757,18</t>
  </si>
  <si>
    <t>9.985,81</t>
  </si>
  <si>
    <t>11.552,60</t>
  </si>
  <si>
    <t>12.085,50</t>
  </si>
  <si>
    <t>1.783,50</t>
  </si>
  <si>
    <t>1.929,29</t>
  </si>
  <si>
    <t>2.566,22</t>
  </si>
  <si>
    <t>2.861,73</t>
  </si>
  <si>
    <t>3.361,51</t>
  </si>
  <si>
    <t>3.784,21</t>
  </si>
  <si>
    <t>1.527,87</t>
  </si>
  <si>
    <t>1.682,35</t>
  </si>
  <si>
    <t>4.780,93</t>
  </si>
  <si>
    <t>5.042,92</t>
  </si>
  <si>
    <t>6.692,00</t>
  </si>
  <si>
    <t>8.108,25</t>
  </si>
  <si>
    <t>9.120,43</t>
  </si>
  <si>
    <t>71.872,74</t>
  </si>
  <si>
    <t>22.496,01</t>
  </si>
  <si>
    <t>29.031,55</t>
  </si>
  <si>
    <t>42.238,63</t>
  </si>
  <si>
    <t>5.187,67</t>
  </si>
  <si>
    <t>28.471,98</t>
  </si>
  <si>
    <t>32,52</t>
  </si>
  <si>
    <t>23,27</t>
  </si>
  <si>
    <t>1,67</t>
  </si>
  <si>
    <t>27,45</t>
  </si>
  <si>
    <t>36,08</t>
  </si>
  <si>
    <t>39,15</t>
  </si>
  <si>
    <t>31,89</t>
  </si>
  <si>
    <t>29,95</t>
  </si>
  <si>
    <t>150,00</t>
  </si>
  <si>
    <t>151,96</t>
  </si>
  <si>
    <t>75,00</t>
  </si>
  <si>
    <t>1.721,53</t>
  </si>
  <si>
    <t>0,55</t>
  </si>
  <si>
    <t>1,02</t>
  </si>
  <si>
    <t>1,69</t>
  </si>
  <si>
    <t>1,94</t>
  </si>
  <si>
    <t>0,60</t>
  </si>
  <si>
    <t>1,83</t>
  </si>
  <si>
    <t>1,58</t>
  </si>
  <si>
    <t>4,46</t>
  </si>
  <si>
    <t>0,57</t>
  </si>
  <si>
    <t>403,72</t>
  </si>
  <si>
    <t>678,87</t>
  </si>
  <si>
    <t>47,52</t>
  </si>
  <si>
    <t>33,94</t>
  </si>
  <si>
    <t>34,25</t>
  </si>
  <si>
    <t>23,96</t>
  </si>
  <si>
    <t>50,92</t>
  </si>
  <si>
    <t>39,40</t>
  </si>
  <si>
    <t>92,01</t>
  </si>
  <si>
    <t>65,88</t>
  </si>
  <si>
    <t>118,56</t>
  </si>
  <si>
    <t>100,64</t>
  </si>
  <si>
    <t>ARMADOR (HORISTA)</t>
  </si>
  <si>
    <t>17,86</t>
  </si>
  <si>
    <t>65,81</t>
  </si>
  <si>
    <t>123,60</t>
  </si>
  <si>
    <t>0,92</t>
  </si>
  <si>
    <t>1,89</t>
  </si>
  <si>
    <t>0,51</t>
  </si>
  <si>
    <t>0,95</t>
  </si>
  <si>
    <t>3,50</t>
  </si>
  <si>
    <t>2,47</t>
  </si>
  <si>
    <t>0,61</t>
  </si>
  <si>
    <t>6,37</t>
  </si>
  <si>
    <t>8,89</t>
  </si>
  <si>
    <t>0,80</t>
  </si>
  <si>
    <t>0,81</t>
  </si>
  <si>
    <t>9,73</t>
  </si>
  <si>
    <t>11,53</t>
  </si>
  <si>
    <t>12,94</t>
  </si>
  <si>
    <t>13,55</t>
  </si>
  <si>
    <t>76,22</t>
  </si>
  <si>
    <t>35,82</t>
  </si>
  <si>
    <t>48,58</t>
  </si>
  <si>
    <t>AUXILIAR DE AZULEJISTA (HORISTA)</t>
  </si>
  <si>
    <t>12,65</t>
  </si>
  <si>
    <t>22,31</t>
  </si>
  <si>
    <t>29,14</t>
  </si>
  <si>
    <t>11,57</t>
  </si>
  <si>
    <t>AUXILIAR DE PEDREIRO (HORISTA)</t>
  </si>
  <si>
    <t>11,66</t>
  </si>
  <si>
    <t>7,29</t>
  </si>
  <si>
    <t>35,09</t>
  </si>
  <si>
    <t>44,25</t>
  </si>
  <si>
    <t>AZULEJISTA OU LADRILHEIRO (HORISTA)</t>
  </si>
  <si>
    <t>298,38</t>
  </si>
  <si>
    <t>413,03</t>
  </si>
  <si>
    <t>502,20</t>
  </si>
  <si>
    <t>450,00</t>
  </si>
  <si>
    <t>159,63</t>
  </si>
  <si>
    <t>175,41</t>
  </si>
  <si>
    <t>353,70</t>
  </si>
  <si>
    <t>9,76</t>
  </si>
  <si>
    <t>6,25</t>
  </si>
  <si>
    <t>165,75</t>
  </si>
  <si>
    <t>207,77</t>
  </si>
  <si>
    <t>468,20</t>
  </si>
  <si>
    <t>726,41</t>
  </si>
  <si>
    <t>274,24</t>
  </si>
  <si>
    <t>224,85</t>
  </si>
  <si>
    <t>298,99</t>
  </si>
  <si>
    <t>433,19</t>
  </si>
  <si>
    <t>219,79</t>
  </si>
  <si>
    <t>261,36</t>
  </si>
  <si>
    <t>610,76</t>
  </si>
  <si>
    <t>973,12</t>
  </si>
  <si>
    <t>1.219,27</t>
  </si>
  <si>
    <t>183,78</t>
  </si>
  <si>
    <t>676,07</t>
  </si>
  <si>
    <t>1.060,52</t>
  </si>
  <si>
    <t>11,13</t>
  </si>
  <si>
    <t>1.023,18</t>
  </si>
  <si>
    <t>1.128,68</t>
  </si>
  <si>
    <t>456,09</t>
  </si>
  <si>
    <t>696,58</t>
  </si>
  <si>
    <t>746,09</t>
  </si>
  <si>
    <t>299,45</t>
  </si>
  <si>
    <t>343,66</t>
  </si>
  <si>
    <t>371,83</t>
  </si>
  <si>
    <t>131,84</t>
  </si>
  <si>
    <t>146,42</t>
  </si>
  <si>
    <t>156,12</t>
  </si>
  <si>
    <t>163,56</t>
  </si>
  <si>
    <t>136,26</t>
  </si>
  <si>
    <t>156,24</t>
  </si>
  <si>
    <t>169,00</t>
  </si>
  <si>
    <t>176,97</t>
  </si>
  <si>
    <t>12,24</t>
  </si>
  <si>
    <t>5,81</t>
  </si>
  <si>
    <t>21,17</t>
  </si>
  <si>
    <t>15,01</t>
  </si>
  <si>
    <t>47,09</t>
  </si>
  <si>
    <t>23,36</t>
  </si>
  <si>
    <t>35,11</t>
  </si>
  <si>
    <t>63,19</t>
  </si>
  <si>
    <t>125,13</t>
  </si>
  <si>
    <t>31,28</t>
  </si>
  <si>
    <t>39,13</t>
  </si>
  <si>
    <t>46,86</t>
  </si>
  <si>
    <t>359,29</t>
  </si>
  <si>
    <t>41,49</t>
  </si>
  <si>
    <t>45,50</t>
  </si>
  <si>
    <t>11,81</t>
  </si>
  <si>
    <t>44,76</t>
  </si>
  <si>
    <t>554.625,00</t>
  </si>
  <si>
    <t>277,00</t>
  </si>
  <si>
    <t>171,56</t>
  </si>
  <si>
    <t>369,92</t>
  </si>
  <si>
    <t>214,45</t>
  </si>
  <si>
    <t>349,21</t>
  </si>
  <si>
    <t>BENTONITA, ARGILA CONSTITUIDA POR  MONTMORILONITA</t>
  </si>
  <si>
    <t>1,43</t>
  </si>
  <si>
    <t>4.549,00</t>
  </si>
  <si>
    <t>6.203,60</t>
  </si>
  <si>
    <t>5.690,10</t>
  </si>
  <si>
    <t>24.749,64</t>
  </si>
  <si>
    <t>5.204,36</t>
  </si>
  <si>
    <t>18.504,40</t>
  </si>
  <si>
    <t>22.490,56</t>
  </si>
  <si>
    <t>21,63</t>
  </si>
  <si>
    <t>24,46</t>
  </si>
  <si>
    <t>1,06</t>
  </si>
  <si>
    <t>2,61</t>
  </si>
  <si>
    <t>3,25</t>
  </si>
  <si>
    <t>2,06</t>
  </si>
  <si>
    <t>0,91</t>
  </si>
  <si>
    <t>0,72</t>
  </si>
  <si>
    <t>0,79</t>
  </si>
  <si>
    <t>795,00</t>
  </si>
  <si>
    <t>1,10</t>
  </si>
  <si>
    <t>4,23</t>
  </si>
  <si>
    <t>4,30</t>
  </si>
  <si>
    <t>4,51</t>
  </si>
  <si>
    <t>4,77</t>
  </si>
  <si>
    <t>3,92</t>
  </si>
  <si>
    <t>4,64</t>
  </si>
  <si>
    <t>5,18</t>
  </si>
  <si>
    <t>3,89</t>
  </si>
  <si>
    <t>3,93</t>
  </si>
  <si>
    <t>5,46</t>
  </si>
  <si>
    <t>6,03</t>
  </si>
  <si>
    <t>6,29</t>
  </si>
  <si>
    <t>6,82</t>
  </si>
  <si>
    <t>7,28</t>
  </si>
  <si>
    <t>4,87</t>
  </si>
  <si>
    <t>5,44</t>
  </si>
  <si>
    <t>2,71</t>
  </si>
  <si>
    <t>9,29</t>
  </si>
  <si>
    <t>48,13</t>
  </si>
  <si>
    <t>35,29</t>
  </si>
  <si>
    <t>813,39</t>
  </si>
  <si>
    <t>2,78</t>
  </si>
  <si>
    <t>3,10</t>
  </si>
  <si>
    <t>3,54</t>
  </si>
  <si>
    <t>4,50</t>
  </si>
  <si>
    <t>72,68</t>
  </si>
  <si>
    <t>106,76</t>
  </si>
  <si>
    <t>163,54</t>
  </si>
  <si>
    <t>3,41</t>
  </si>
  <si>
    <t>2,73</t>
  </si>
  <si>
    <t>21,37</t>
  </si>
  <si>
    <t>20,76</t>
  </si>
  <si>
    <t>2,23</t>
  </si>
  <si>
    <t>2,91</t>
  </si>
  <si>
    <t>3,60</t>
  </si>
  <si>
    <t>102,00</t>
  </si>
  <si>
    <t>60,29</t>
  </si>
  <si>
    <t>56,43</t>
  </si>
  <si>
    <t>126,98</t>
  </si>
  <si>
    <t>81,12</t>
  </si>
  <si>
    <t>67,31</t>
  </si>
  <si>
    <t>79,36</t>
  </si>
  <si>
    <t>61,72</t>
  </si>
  <si>
    <t>53,28</t>
  </si>
  <si>
    <t>74,07</t>
  </si>
  <si>
    <t>54,40</t>
  </si>
  <si>
    <t>53,66</t>
  </si>
  <si>
    <t>67,60</t>
  </si>
  <si>
    <t>18,56</t>
  </si>
  <si>
    <t>4,34</t>
  </si>
  <si>
    <t>250,60</t>
  </si>
  <si>
    <t>2.470,73</t>
  </si>
  <si>
    <t>2.077,44</t>
  </si>
  <si>
    <t>846,58</t>
  </si>
  <si>
    <t>12.233,00</t>
  </si>
  <si>
    <t>823,93</t>
  </si>
  <si>
    <t>1.285,80</t>
  </si>
  <si>
    <t>1.407,80</t>
  </si>
  <si>
    <t>1.388,87</t>
  </si>
  <si>
    <t>7.788,40</t>
  </si>
  <si>
    <t>3.611,42</t>
  </si>
  <si>
    <t>7.326,83</t>
  </si>
  <si>
    <t>1.488,87</t>
  </si>
  <si>
    <t>55.453,70</t>
  </si>
  <si>
    <t>59.411,76</t>
  </si>
  <si>
    <t>3.108,65</t>
  </si>
  <si>
    <t>4.469,62</t>
  </si>
  <si>
    <t>7.576,39</t>
  </si>
  <si>
    <t>7.193,18</t>
  </si>
  <si>
    <t>29.517,33</t>
  </si>
  <si>
    <t>10.855,93</t>
  </si>
  <si>
    <t>32.192,60</t>
  </si>
  <si>
    <t>14.617,50</t>
  </si>
  <si>
    <t>3.227,17</t>
  </si>
  <si>
    <t>3.898,00</t>
  </si>
  <si>
    <t>5.236,71</t>
  </si>
  <si>
    <t>29.235,00</t>
  </si>
  <si>
    <t>4.604,51</t>
  </si>
  <si>
    <t>7.308,75</t>
  </si>
  <si>
    <t>210.459,41</t>
  </si>
  <si>
    <t>85.180,88</t>
  </si>
  <si>
    <t>26,77</t>
  </si>
  <si>
    <t>42,91</t>
  </si>
  <si>
    <t>71,52</t>
  </si>
  <si>
    <t>26,42</t>
  </si>
  <si>
    <t>19,37</t>
  </si>
  <si>
    <t>26,26</t>
  </si>
  <si>
    <t>22,70</t>
  </si>
  <si>
    <t>1,68</t>
  </si>
  <si>
    <t>0,11</t>
  </si>
  <si>
    <t>0,12</t>
  </si>
  <si>
    <t>0,18</t>
  </si>
  <si>
    <t>0,37</t>
  </si>
  <si>
    <t>0,35</t>
  </si>
  <si>
    <t>0,75</t>
  </si>
  <si>
    <t>10,24</t>
  </si>
  <si>
    <t>23,41</t>
  </si>
  <si>
    <t>39,96</t>
  </si>
  <si>
    <t>56,34</t>
  </si>
  <si>
    <t>175,61</t>
  </si>
  <si>
    <t>18,58</t>
  </si>
  <si>
    <t>14,59</t>
  </si>
  <si>
    <t>5,15</t>
  </si>
  <si>
    <t>8,98</t>
  </si>
  <si>
    <t>40,11</t>
  </si>
  <si>
    <t>24,93</t>
  </si>
  <si>
    <t>6,20</t>
  </si>
  <si>
    <t>59,13</t>
  </si>
  <si>
    <t>57,48</t>
  </si>
  <si>
    <t>57,77</t>
  </si>
  <si>
    <t>109,25</t>
  </si>
  <si>
    <t>299,02</t>
  </si>
  <si>
    <t>315,94</t>
  </si>
  <si>
    <t>338,93</t>
  </si>
  <si>
    <t>97,26</t>
  </si>
  <si>
    <t>0,56</t>
  </si>
  <si>
    <t>1,17</t>
  </si>
  <si>
    <t>2,55</t>
  </si>
  <si>
    <t>4,20</t>
  </si>
  <si>
    <t>7,06</t>
  </si>
  <si>
    <t>21,28</t>
  </si>
  <si>
    <t>17,52</t>
  </si>
  <si>
    <t>54,54</t>
  </si>
  <si>
    <t>46,08</t>
  </si>
  <si>
    <t>3,19</t>
  </si>
  <si>
    <t>4,96</t>
  </si>
  <si>
    <t>5,53</t>
  </si>
  <si>
    <t>5,43</t>
  </si>
  <si>
    <t>6,90</t>
  </si>
  <si>
    <t>11,74</t>
  </si>
  <si>
    <t>14,18</t>
  </si>
  <si>
    <t>15,33</t>
  </si>
  <si>
    <t>18,67</t>
  </si>
  <si>
    <t>21,83</t>
  </si>
  <si>
    <t>25,95</t>
  </si>
  <si>
    <t>2,76</t>
  </si>
  <si>
    <t>19,86</t>
  </si>
  <si>
    <t>20,74</t>
  </si>
  <si>
    <t>21,95</t>
  </si>
  <si>
    <t>19,64</t>
  </si>
  <si>
    <t>16,16</t>
  </si>
  <si>
    <t>16,94</t>
  </si>
  <si>
    <t>65,14</t>
  </si>
  <si>
    <t>68,05</t>
  </si>
  <si>
    <t>70,18</t>
  </si>
  <si>
    <t>62,69</t>
  </si>
  <si>
    <t>36,18</t>
  </si>
  <si>
    <t>38,72</t>
  </si>
  <si>
    <t>42,44</t>
  </si>
  <si>
    <t>44,15</t>
  </si>
  <si>
    <t>5,34</t>
  </si>
  <si>
    <t>77,88</t>
  </si>
  <si>
    <t>78,51</t>
  </si>
  <si>
    <t>63,39</t>
  </si>
  <si>
    <t>74,47</t>
  </si>
  <si>
    <t>124,24</t>
  </si>
  <si>
    <t>127,24</t>
  </si>
  <si>
    <t>120,72</t>
  </si>
  <si>
    <t>10,15</t>
  </si>
  <si>
    <t>1,39</t>
  </si>
  <si>
    <t>9,72</t>
  </si>
  <si>
    <t>4,57</t>
  </si>
  <si>
    <t>4,65</t>
  </si>
  <si>
    <t>23,05</t>
  </si>
  <si>
    <t>9,89</t>
  </si>
  <si>
    <t>20,33</t>
  </si>
  <si>
    <t>17,73</t>
  </si>
  <si>
    <t>0,84</t>
  </si>
  <si>
    <t>1,56</t>
  </si>
  <si>
    <t>18,79</t>
  </si>
  <si>
    <t>25,12</t>
  </si>
  <si>
    <t>4,42</t>
  </si>
  <si>
    <t>12,60</t>
  </si>
  <si>
    <t>8,01</t>
  </si>
  <si>
    <t>0,97</t>
  </si>
  <si>
    <t>1,27</t>
  </si>
  <si>
    <t>5,83</t>
  </si>
  <si>
    <t>5,16</t>
  </si>
  <si>
    <t>1,18</t>
  </si>
  <si>
    <t>7,82</t>
  </si>
  <si>
    <t>5,51</t>
  </si>
  <si>
    <t>9,20</t>
  </si>
  <si>
    <t>7,04</t>
  </si>
  <si>
    <t>2,84</t>
  </si>
  <si>
    <t>4,81</t>
  </si>
  <si>
    <t>30,36</t>
  </si>
  <si>
    <t>15,66</t>
  </si>
  <si>
    <t>60,51</t>
  </si>
  <si>
    <t>3,76</t>
  </si>
  <si>
    <t>45,27</t>
  </si>
  <si>
    <t>65,80</t>
  </si>
  <si>
    <t>21,26</t>
  </si>
  <si>
    <t>91,87</t>
  </si>
  <si>
    <t>87,67</t>
  </si>
  <si>
    <t>86,84</t>
  </si>
  <si>
    <t>26,99</t>
  </si>
  <si>
    <t>27,21</t>
  </si>
  <si>
    <t>27,65</t>
  </si>
  <si>
    <t>30,32</t>
  </si>
  <si>
    <t>32,38</t>
  </si>
  <si>
    <t>34,11</t>
  </si>
  <si>
    <t>9,30</t>
  </si>
  <si>
    <t>114,32</t>
  </si>
  <si>
    <t>145,38</t>
  </si>
  <si>
    <t>14,80</t>
  </si>
  <si>
    <t>174,82</t>
  </si>
  <si>
    <t>22,85</t>
  </si>
  <si>
    <t>301,24</t>
  </si>
  <si>
    <t>31,58</t>
  </si>
  <si>
    <t>43,98</t>
  </si>
  <si>
    <t>505,91</t>
  </si>
  <si>
    <t>61,96</t>
  </si>
  <si>
    <t>87,27</t>
  </si>
  <si>
    <t>123,46</t>
  </si>
  <si>
    <t>64,29</t>
  </si>
  <si>
    <t>65,40</t>
  </si>
  <si>
    <t>95,10</t>
  </si>
  <si>
    <t>87,90</t>
  </si>
  <si>
    <t>97,11</t>
  </si>
  <si>
    <t>103,92</t>
  </si>
  <si>
    <t>109,84</t>
  </si>
  <si>
    <t>110,51</t>
  </si>
  <si>
    <t>131,90</t>
  </si>
  <si>
    <t>148,30</t>
  </si>
  <si>
    <t>134,95</t>
  </si>
  <si>
    <t>164,05</t>
  </si>
  <si>
    <t>159,01</t>
  </si>
  <si>
    <t>177,48</t>
  </si>
  <si>
    <t>200,86</t>
  </si>
  <si>
    <t>212,48</t>
  </si>
  <si>
    <t>217,67</t>
  </si>
  <si>
    <t>127,19</t>
  </si>
  <si>
    <t>157,59</t>
  </si>
  <si>
    <t>17,75</t>
  </si>
  <si>
    <t>193,19</t>
  </si>
  <si>
    <t>3,69</t>
  </si>
  <si>
    <t>254,39</t>
  </si>
  <si>
    <t>27,03</t>
  </si>
  <si>
    <t>318,35</t>
  </si>
  <si>
    <t>37,25</t>
  </si>
  <si>
    <t>5,29</t>
  </si>
  <si>
    <t>415,29</t>
  </si>
  <si>
    <t>53,10</t>
  </si>
  <si>
    <t>533,47</t>
  </si>
  <si>
    <t>7,22</t>
  </si>
  <si>
    <t>73,56</t>
  </si>
  <si>
    <t>97,71</t>
  </si>
  <si>
    <t>0,71</t>
  </si>
  <si>
    <t>0,98</t>
  </si>
  <si>
    <t>10,62</t>
  </si>
  <si>
    <t>125,86</t>
  </si>
  <si>
    <t>157,13</t>
  </si>
  <si>
    <t>16,35</t>
  </si>
  <si>
    <t>191,23</t>
  </si>
  <si>
    <t>2,48</t>
  </si>
  <si>
    <t>252,75</t>
  </si>
  <si>
    <t>26,24</t>
  </si>
  <si>
    <t>4,44</t>
  </si>
  <si>
    <t>52,95</t>
  </si>
  <si>
    <t>6,21</t>
  </si>
  <si>
    <t>74,48</t>
  </si>
  <si>
    <t>97,64</t>
  </si>
  <si>
    <t>252,04</t>
  </si>
  <si>
    <t>296,30</t>
  </si>
  <si>
    <t>322,87</t>
  </si>
  <si>
    <t>401,40</t>
  </si>
  <si>
    <t>473,11</t>
  </si>
  <si>
    <t>556,67</t>
  </si>
  <si>
    <t>169,26</t>
  </si>
  <si>
    <t>760,87</t>
  </si>
  <si>
    <t>200,88</t>
  </si>
  <si>
    <t>239,66</t>
  </si>
  <si>
    <t>1,50</t>
  </si>
  <si>
    <t>154,07</t>
  </si>
  <si>
    <t>17,61</t>
  </si>
  <si>
    <t>189,10</t>
  </si>
  <si>
    <t>3,88</t>
  </si>
  <si>
    <t>249,87</t>
  </si>
  <si>
    <t>26,92</t>
  </si>
  <si>
    <t>309,26</t>
  </si>
  <si>
    <t>5,69</t>
  </si>
  <si>
    <t>400,12</t>
  </si>
  <si>
    <t>51,89</t>
  </si>
  <si>
    <t>495,76</t>
  </si>
  <si>
    <t>6,46</t>
  </si>
  <si>
    <t>71,67</t>
  </si>
  <si>
    <t>97,09</t>
  </si>
  <si>
    <t>2,25</t>
  </si>
  <si>
    <t>3,40</t>
  </si>
  <si>
    <t>6,06</t>
  </si>
  <si>
    <t>29,13</t>
  </si>
  <si>
    <t>12,99</t>
  </si>
  <si>
    <t>19,48</t>
  </si>
  <si>
    <t>8,03</t>
  </si>
  <si>
    <t>40,20</t>
  </si>
  <si>
    <t>18,65</t>
  </si>
  <si>
    <t>10,26</t>
  </si>
  <si>
    <t>55,25</t>
  </si>
  <si>
    <t>23,81</t>
  </si>
  <si>
    <t>34,86</t>
  </si>
  <si>
    <t>6,78</t>
  </si>
  <si>
    <t>36,12</t>
  </si>
  <si>
    <t>416,71</t>
  </si>
  <si>
    <t>56,47</t>
  </si>
  <si>
    <t>10,05</t>
  </si>
  <si>
    <t>87,37</t>
  </si>
  <si>
    <t>118,31</t>
  </si>
  <si>
    <t>15,30</t>
  </si>
  <si>
    <t>174,28</t>
  </si>
  <si>
    <t>21,79</t>
  </si>
  <si>
    <t>244,55</t>
  </si>
  <si>
    <t>320,56</t>
  </si>
  <si>
    <t>1,15</t>
  </si>
  <si>
    <t>1,77</t>
  </si>
  <si>
    <t>2,26</t>
  </si>
  <si>
    <t>6,87</t>
  </si>
  <si>
    <t>13,32</t>
  </si>
  <si>
    <t>129,52</t>
  </si>
  <si>
    <t>18,13</t>
  </si>
  <si>
    <t>32,19</t>
  </si>
  <si>
    <t>52,58</t>
  </si>
  <si>
    <t>8,92</t>
  </si>
  <si>
    <t>64,78</t>
  </si>
  <si>
    <t>15,53</t>
  </si>
  <si>
    <t>21,07</t>
  </si>
  <si>
    <t>74.596,40</t>
  </si>
  <si>
    <t>84.708,77</t>
  </si>
  <si>
    <t>55.932,10</t>
  </si>
  <si>
    <t>67.398,19</t>
  </si>
  <si>
    <t>19,65</t>
  </si>
  <si>
    <t>29,25</t>
  </si>
  <si>
    <t>41,79</t>
  </si>
  <si>
    <t>1.075,70</t>
  </si>
  <si>
    <t>30,41</t>
  </si>
  <si>
    <t>25,46</t>
  </si>
  <si>
    <t>14,90</t>
  </si>
  <si>
    <t>23,71</t>
  </si>
  <si>
    <t>24,57</t>
  </si>
  <si>
    <t>384,26</t>
  </si>
  <si>
    <t>499,00</t>
  </si>
  <si>
    <t>1.013,46</t>
  </si>
  <si>
    <t>1.138,38</t>
  </si>
  <si>
    <t>286,50</t>
  </si>
  <si>
    <t>491,31</t>
  </si>
  <si>
    <t>528,11</t>
  </si>
  <si>
    <t>5.100,97</t>
  </si>
  <si>
    <t>856,85</t>
  </si>
  <si>
    <t>1.104,54</t>
  </si>
  <si>
    <t>2.459,98</t>
  </si>
  <si>
    <t>97,93</t>
  </si>
  <si>
    <t>105,88</t>
  </si>
  <si>
    <t>194,11</t>
  </si>
  <si>
    <t>339,70</t>
  </si>
  <si>
    <t>615,88</t>
  </si>
  <si>
    <t>1.102,94</t>
  </si>
  <si>
    <t>163,23</t>
  </si>
  <si>
    <t>299,99</t>
  </si>
  <si>
    <t>381,17</t>
  </si>
  <si>
    <t>84,45</t>
  </si>
  <si>
    <t>140,29</t>
  </si>
  <si>
    <t>271,76</t>
  </si>
  <si>
    <t>564,70</t>
  </si>
  <si>
    <t>890,29</t>
  </si>
  <si>
    <t>316,92</t>
  </si>
  <si>
    <t>336,80</t>
  </si>
  <si>
    <t>49,90</t>
  </si>
  <si>
    <t>1.103,05</t>
  </si>
  <si>
    <t>415,36</t>
  </si>
  <si>
    <t>291,13</t>
  </si>
  <si>
    <t>368,25</t>
  </si>
  <si>
    <t>305,00</t>
  </si>
  <si>
    <t>372,58</t>
  </si>
  <si>
    <t>47,83</t>
  </si>
  <si>
    <t>55,46</t>
  </si>
  <si>
    <t>88,60</t>
  </si>
  <si>
    <t>75,59</t>
  </si>
  <si>
    <t>165,52</t>
  </si>
  <si>
    <t>2,10</t>
  </si>
  <si>
    <t>4,43</t>
  </si>
  <si>
    <t>42,77</t>
  </si>
  <si>
    <t>52,31</t>
  </si>
  <si>
    <t>86,02</t>
  </si>
  <si>
    <t>285,13</t>
  </si>
  <si>
    <t>173,38</t>
  </si>
  <si>
    <t>255,30</t>
  </si>
  <si>
    <t>96,58</t>
  </si>
  <si>
    <t>57,22</t>
  </si>
  <si>
    <t>676,86</t>
  </si>
  <si>
    <t>42,57</t>
  </si>
  <si>
    <t>83,68</t>
  </si>
  <si>
    <t>134,50</t>
  </si>
  <si>
    <t>201,18</t>
  </si>
  <si>
    <t>268,50</t>
  </si>
  <si>
    <t>324,48</t>
  </si>
  <si>
    <t>411,27</t>
  </si>
  <si>
    <t>29,85</t>
  </si>
  <si>
    <t>98,02</t>
  </si>
  <si>
    <t>1.884,86</t>
  </si>
  <si>
    <t>81,15</t>
  </si>
  <si>
    <t>3.681,79</t>
  </si>
  <si>
    <t>179,74</t>
  </si>
  <si>
    <t>297,85</t>
  </si>
  <si>
    <t>445,28</t>
  </si>
  <si>
    <t>895,75</t>
  </si>
  <si>
    <t>557,76</t>
  </si>
  <si>
    <t>2,97</t>
  </si>
  <si>
    <t>5,91</t>
  </si>
  <si>
    <t>3.503,01</t>
  </si>
  <si>
    <t>1.120,88</t>
  </si>
  <si>
    <t>355,23</t>
  </si>
  <si>
    <t>575,19</t>
  </si>
  <si>
    <t>187,89</t>
  </si>
  <si>
    <t>107,64</t>
  </si>
  <si>
    <t>2.343,09</t>
  </si>
  <si>
    <t>3.930,93</t>
  </si>
  <si>
    <t>4.944,01</t>
  </si>
  <si>
    <t>98,09</t>
  </si>
  <si>
    <t>232,66</t>
  </si>
  <si>
    <t>494,11</t>
  </si>
  <si>
    <t>26,29</t>
  </si>
  <si>
    <t>110,60</t>
  </si>
  <si>
    <t>75,34</t>
  </si>
  <si>
    <t>49,20</t>
  </si>
  <si>
    <t>59,31</t>
  </si>
  <si>
    <t>1,00</t>
  </si>
  <si>
    <t>0,85</t>
  </si>
  <si>
    <t>0,22</t>
  </si>
  <si>
    <t>CALCETEIRO (HORISTA)</t>
  </si>
  <si>
    <t>16,15</t>
  </si>
  <si>
    <t>38,21</t>
  </si>
  <si>
    <t>38,51</t>
  </si>
  <si>
    <t>45,51</t>
  </si>
  <si>
    <t>44,27</t>
  </si>
  <si>
    <t>125,54</t>
  </si>
  <si>
    <t>49,26</t>
  </si>
  <si>
    <t>64,18</t>
  </si>
  <si>
    <t>24,63</t>
  </si>
  <si>
    <t>17,77</t>
  </si>
  <si>
    <t>21,71</t>
  </si>
  <si>
    <t>28,40</t>
  </si>
  <si>
    <t>46,07</t>
  </si>
  <si>
    <t>59,59</t>
  </si>
  <si>
    <t>111,37</t>
  </si>
  <si>
    <t>1,64</t>
  </si>
  <si>
    <t>390.089,00</t>
  </si>
  <si>
    <t>407.371,42</t>
  </si>
  <si>
    <t>414.716,44</t>
  </si>
  <si>
    <t>343.179,54</t>
  </si>
  <si>
    <t>477.735,56</t>
  </si>
  <si>
    <t>479.587,27</t>
  </si>
  <si>
    <t>479.587,23</t>
  </si>
  <si>
    <t>434.899,84</t>
  </si>
  <si>
    <t>457.984,22</t>
  </si>
  <si>
    <t>319.724,86</t>
  </si>
  <si>
    <t>350.524,57</t>
  </si>
  <si>
    <t>349.290,13</t>
  </si>
  <si>
    <t>348.055,66</t>
  </si>
  <si>
    <t>498.721,37</t>
  </si>
  <si>
    <t>562.913,25</t>
  </si>
  <si>
    <t>506.498,46</t>
  </si>
  <si>
    <t>534.520,70</t>
  </si>
  <si>
    <t>528.348,40</t>
  </si>
  <si>
    <t>243.581,00</t>
  </si>
  <si>
    <t>163,68</t>
  </si>
  <si>
    <t>22,24</t>
  </si>
  <si>
    <t>26,27</t>
  </si>
  <si>
    <t>5,25</t>
  </si>
  <si>
    <t>4,36</t>
  </si>
  <si>
    <t>5,57</t>
  </si>
  <si>
    <t>4,39</t>
  </si>
  <si>
    <t>2,52</t>
  </si>
  <si>
    <t>3,02</t>
  </si>
  <si>
    <t>1,70</t>
  </si>
  <si>
    <t>2,62</t>
  </si>
  <si>
    <t>3,47</t>
  </si>
  <si>
    <t>4,74</t>
  </si>
  <si>
    <t>15,52</t>
  </si>
  <si>
    <t>40,81</t>
  </si>
  <si>
    <t>85,99</t>
  </si>
  <si>
    <t>35,27</t>
  </si>
  <si>
    <t>37,80</t>
  </si>
  <si>
    <t>36,53</t>
  </si>
  <si>
    <t>22,22</t>
  </si>
  <si>
    <t>35,15</t>
  </si>
  <si>
    <t>59,42</t>
  </si>
  <si>
    <t>37,54</t>
  </si>
  <si>
    <t>17,22</t>
  </si>
  <si>
    <t>13,94</t>
  </si>
  <si>
    <t>4,85</t>
  </si>
  <si>
    <t>4,71</t>
  </si>
  <si>
    <t>9,14</t>
  </si>
  <si>
    <t>44,86</t>
  </si>
  <si>
    <t>24,87</t>
  </si>
  <si>
    <t>6,27</t>
  </si>
  <si>
    <t>63,95</t>
  </si>
  <si>
    <t>106,97</t>
  </si>
  <si>
    <t>2,13</t>
  </si>
  <si>
    <t>3,66</t>
  </si>
  <si>
    <t>15,71</t>
  </si>
  <si>
    <t>15,23</t>
  </si>
  <si>
    <t>5,24</t>
  </si>
  <si>
    <t>30,95</t>
  </si>
  <si>
    <t>15,98</t>
  </si>
  <si>
    <t>2,88</t>
  </si>
  <si>
    <t>40,43</t>
  </si>
  <si>
    <t>18,44</t>
  </si>
  <si>
    <t>87,91</t>
  </si>
  <si>
    <t>13,28</t>
  </si>
  <si>
    <t>10,79</t>
  </si>
  <si>
    <t>4,89</t>
  </si>
  <si>
    <t>8,16</t>
  </si>
  <si>
    <t>99,41</t>
  </si>
  <si>
    <t>1,41</t>
  </si>
  <si>
    <t>1,61</t>
  </si>
  <si>
    <t>2,80</t>
  </si>
  <si>
    <t>5,38</t>
  </si>
  <si>
    <t>10,19</t>
  </si>
  <si>
    <t>27,88</t>
  </si>
  <si>
    <t>66,14</t>
  </si>
  <si>
    <t>44,09</t>
  </si>
  <si>
    <t>11,05</t>
  </si>
  <si>
    <t>28,79</t>
  </si>
  <si>
    <t>99,27</t>
  </si>
  <si>
    <t>154,55</t>
  </si>
  <si>
    <t>150,27</t>
  </si>
  <si>
    <t>255,31</t>
  </si>
  <si>
    <t>45,34</t>
  </si>
  <si>
    <t>58,64</t>
  </si>
  <si>
    <t>53,16</t>
  </si>
  <si>
    <t>102,82</t>
  </si>
  <si>
    <t>92,52</t>
  </si>
  <si>
    <t>34,36</t>
  </si>
  <si>
    <t>31,23</t>
  </si>
  <si>
    <t>140,00</t>
  </si>
  <si>
    <t>171,99</t>
  </si>
  <si>
    <t>175,63</t>
  </si>
  <si>
    <t>54,19</t>
  </si>
  <si>
    <t>92,27</t>
  </si>
  <si>
    <t>14,05</t>
  </si>
  <si>
    <t>19,18</t>
  </si>
  <si>
    <t>3.643,62</t>
  </si>
  <si>
    <t>202,80</t>
  </si>
  <si>
    <t>17.387,59</t>
  </si>
  <si>
    <t>23.588,75</t>
  </si>
  <si>
    <t>25.534,22</t>
  </si>
  <si>
    <t>27.479,68</t>
  </si>
  <si>
    <t>29.425,15</t>
  </si>
  <si>
    <t>33.559,26</t>
  </si>
  <si>
    <t>10,82</t>
  </si>
  <si>
    <t>CARVAO ANTRACITO PARA FILTRO, GRAO VARIANDO DE 0,8 ATE 1,1 MM, COEFICIENTE DE UNIFORMIDADE MENOR QUE 1,7 MM (POSTO JAZIDA/PRODUTOR)</t>
  </si>
  <si>
    <t>4.868,55</t>
  </si>
  <si>
    <t>83,38</t>
  </si>
  <si>
    <t>133,41</t>
  </si>
  <si>
    <t>160,00</t>
  </si>
  <si>
    <t>9.251,08</t>
  </si>
  <si>
    <t>656.950,33</t>
  </si>
  <si>
    <t>563.426,27</t>
  </si>
  <si>
    <t>570.269,41</t>
  </si>
  <si>
    <t>648.282,35</t>
  </si>
  <si>
    <t>794.955,58</t>
  </si>
  <si>
    <t>7.847,76</t>
  </si>
  <si>
    <t>10.463,69</t>
  </si>
  <si>
    <t>1.823,59</t>
  </si>
  <si>
    <t>4.024,49</t>
  </si>
  <si>
    <t>15,88</t>
  </si>
  <si>
    <t>1.307,50</t>
  </si>
  <si>
    <t>871,65</t>
  </si>
  <si>
    <t>49,69</t>
  </si>
  <si>
    <t>12,62</t>
  </si>
  <si>
    <t>13,83</t>
  </si>
  <si>
    <t>14,72</t>
  </si>
  <si>
    <t>13,86</t>
  </si>
  <si>
    <t>12,83</t>
  </si>
  <si>
    <t>12,85</t>
  </si>
  <si>
    <t>13,57</t>
  </si>
  <si>
    <t>11,43</t>
  </si>
  <si>
    <t>15,73</t>
  </si>
  <si>
    <t>16,37</t>
  </si>
  <si>
    <t>15,68</t>
  </si>
  <si>
    <t>17,09</t>
  </si>
  <si>
    <t>15,09</t>
  </si>
  <si>
    <t>16,44</t>
  </si>
  <si>
    <t>17,15</t>
  </si>
  <si>
    <t>20,58</t>
  </si>
  <si>
    <t>14,96</t>
  </si>
  <si>
    <t>12,46</t>
  </si>
  <si>
    <t>12,34</t>
  </si>
  <si>
    <t>14,23</t>
  </si>
  <si>
    <t>14,04</t>
  </si>
  <si>
    <t>14,50</t>
  </si>
  <si>
    <t>12,41</t>
  </si>
  <si>
    <t>43,71</t>
  </si>
  <si>
    <t>50,53</t>
  </si>
  <si>
    <t>48,67</t>
  </si>
  <si>
    <t>45,68</t>
  </si>
  <si>
    <t>50,60</t>
  </si>
  <si>
    <t>64,21</t>
  </si>
  <si>
    <t>92,23</t>
  </si>
  <si>
    <t>33,40</t>
  </si>
  <si>
    <t>43,65</t>
  </si>
  <si>
    <t>48,02</t>
  </si>
  <si>
    <t>52,41</t>
  </si>
  <si>
    <t>65,06</t>
  </si>
  <si>
    <t>98,26</t>
  </si>
  <si>
    <t>36,03</t>
  </si>
  <si>
    <t>44,07</t>
  </si>
  <si>
    <t>36,78</t>
  </si>
  <si>
    <t>38,79</t>
  </si>
  <si>
    <t>47,33</t>
  </si>
  <si>
    <t>62,92</t>
  </si>
  <si>
    <t>76,71</t>
  </si>
  <si>
    <t>22,08</t>
  </si>
  <si>
    <t>29,69</t>
  </si>
  <si>
    <t>144,09</t>
  </si>
  <si>
    <t>168,24</t>
  </si>
  <si>
    <t>218,19</t>
  </si>
  <si>
    <t>138,59</t>
  </si>
  <si>
    <t>46,14</t>
  </si>
  <si>
    <t>94,96</t>
  </si>
  <si>
    <t>55,24</t>
  </si>
  <si>
    <t>68,44</t>
  </si>
  <si>
    <t>79,39</t>
  </si>
  <si>
    <t>114,37</t>
  </si>
  <si>
    <t>40,14</t>
  </si>
  <si>
    <t>56,07</t>
  </si>
  <si>
    <t>35,33</t>
  </si>
  <si>
    <t>69,57</t>
  </si>
  <si>
    <t>316,41</t>
  </si>
  <si>
    <t>107,00</t>
  </si>
  <si>
    <t>168,16</t>
  </si>
  <si>
    <t>251,15</t>
  </si>
  <si>
    <t>140,22</t>
  </si>
  <si>
    <t>221,20</t>
  </si>
  <si>
    <t>14,76</t>
  </si>
  <si>
    <t>150,70</t>
  </si>
  <si>
    <t>163,47</t>
  </si>
  <si>
    <t>226,61</t>
  </si>
  <si>
    <t>21,52</t>
  </si>
  <si>
    <t>11,15</t>
  </si>
  <si>
    <t>24,43</t>
  </si>
  <si>
    <t>271,90</t>
  </si>
  <si>
    <t>1,25</t>
  </si>
  <si>
    <t>68,60</t>
  </si>
  <si>
    <t>221,90</t>
  </si>
  <si>
    <t>5.148,33</t>
  </si>
  <si>
    <t>1,95</t>
  </si>
  <si>
    <t>0,62</t>
  </si>
  <si>
    <t>2,34</t>
  </si>
  <si>
    <t>0,68</t>
  </si>
  <si>
    <t>35,73</t>
  </si>
  <si>
    <t>42,56</t>
  </si>
  <si>
    <t>135,74</t>
  </si>
  <si>
    <t>43,82</t>
  </si>
  <si>
    <t>133,09</t>
  </si>
  <si>
    <t>19,90</t>
  </si>
  <si>
    <t>20,43</t>
  </si>
  <si>
    <t>25,93</t>
  </si>
  <si>
    <t>8,97</t>
  </si>
  <si>
    <t>11,54</t>
  </si>
  <si>
    <t>13,64</t>
  </si>
  <si>
    <t>20,14</t>
  </si>
  <si>
    <t>17,07</t>
  </si>
  <si>
    <t>31,05</t>
  </si>
  <si>
    <t>20,59</t>
  </si>
  <si>
    <t>25,68</t>
  </si>
  <si>
    <t>27,30</t>
  </si>
  <si>
    <t>10.900,00</t>
  </si>
  <si>
    <t>9.150,47</t>
  </si>
  <si>
    <t>7.898,54</t>
  </si>
  <si>
    <t>6.105,88</t>
  </si>
  <si>
    <t>107.960,30</t>
  </si>
  <si>
    <t>14.213,69</t>
  </si>
  <si>
    <t>13.506,52</t>
  </si>
  <si>
    <t>78,69</t>
  </si>
  <si>
    <t>84,96</t>
  </si>
  <si>
    <t>97,28</t>
  </si>
  <si>
    <t>117,38</t>
  </si>
  <si>
    <t>133,32</t>
  </si>
  <si>
    <t>158,54</t>
  </si>
  <si>
    <t>43,23</t>
  </si>
  <si>
    <t>50,44</t>
  </si>
  <si>
    <t>143.089,99</t>
  </si>
  <si>
    <t>115.307,74</t>
  </si>
  <si>
    <t>246.858,32</t>
  </si>
  <si>
    <t>268.138,98</t>
  </si>
  <si>
    <t>96.956,72</t>
  </si>
  <si>
    <t>62.429,63</t>
  </si>
  <si>
    <t>72.604,92</t>
  </si>
  <si>
    <t>97.234,94</t>
  </si>
  <si>
    <t>28,75</t>
  </si>
  <si>
    <t>20,55</t>
  </si>
  <si>
    <t>416,34</t>
  </si>
  <si>
    <t>432,63</t>
  </si>
  <si>
    <t>437,49</t>
  </si>
  <si>
    <t>450,17</t>
  </si>
  <si>
    <t>442,71</t>
  </si>
  <si>
    <t>451,34</t>
  </si>
  <si>
    <t>395,75</t>
  </si>
  <si>
    <t>370,00</t>
  </si>
  <si>
    <t>399,45</t>
  </si>
  <si>
    <t>383,24</t>
  </si>
  <si>
    <t>439,20</t>
  </si>
  <si>
    <t>445,58</t>
  </si>
  <si>
    <t>380,42</t>
  </si>
  <si>
    <t>412,13</t>
  </si>
  <si>
    <t>395,06</t>
  </si>
  <si>
    <t>437,30</t>
  </si>
  <si>
    <t>393,11</t>
  </si>
  <si>
    <t>424,81</t>
  </si>
  <si>
    <t>417,16</t>
  </si>
  <si>
    <t>440,28</t>
  </si>
  <si>
    <t>459,08</t>
  </si>
  <si>
    <t>405,79</t>
  </si>
  <si>
    <t>423,31</t>
  </si>
  <si>
    <t>470,37</t>
  </si>
  <si>
    <t>502,56</t>
  </si>
  <si>
    <t>537,43</t>
  </si>
  <si>
    <t>349,36</t>
  </si>
  <si>
    <t>355,06</t>
  </si>
  <si>
    <t>12,71</t>
  </si>
  <si>
    <t>16,53</t>
  </si>
  <si>
    <t>12,91</t>
  </si>
  <si>
    <t>17,10</t>
  </si>
  <si>
    <t>13,68</t>
  </si>
  <si>
    <t>226,78</t>
  </si>
  <si>
    <t>22,82</t>
  </si>
  <si>
    <t>30,33</t>
  </si>
  <si>
    <t>11,06</t>
  </si>
  <si>
    <t>18,61</t>
  </si>
  <si>
    <t>44,49</t>
  </si>
  <si>
    <t>11,08</t>
  </si>
  <si>
    <t>123,56</t>
  </si>
  <si>
    <t>205,84</t>
  </si>
  <si>
    <t>35,08</t>
  </si>
  <si>
    <t>27,86</t>
  </si>
  <si>
    <t>10,74</t>
  </si>
  <si>
    <t>18,00</t>
  </si>
  <si>
    <t>53,43</t>
  </si>
  <si>
    <t>11,45</t>
  </si>
  <si>
    <t>158,01</t>
  </si>
  <si>
    <t>246,52</t>
  </si>
  <si>
    <t>42,02</t>
  </si>
  <si>
    <t>31,59</t>
  </si>
  <si>
    <t>13,12</t>
  </si>
  <si>
    <t>56,94</t>
  </si>
  <si>
    <t>177,79</t>
  </si>
  <si>
    <t>243,97</t>
  </si>
  <si>
    <t>130,90</t>
  </si>
  <si>
    <t>38,98</t>
  </si>
  <si>
    <t>33,41</t>
  </si>
  <si>
    <t>15,90</t>
  </si>
  <si>
    <t>20,35</t>
  </si>
  <si>
    <t>60,19</t>
  </si>
  <si>
    <t>17,43</t>
  </si>
  <si>
    <t>146,40</t>
  </si>
  <si>
    <t>243,72</t>
  </si>
  <si>
    <t>12,49</t>
  </si>
  <si>
    <t>13,06</t>
  </si>
  <si>
    <t>13,74</t>
  </si>
  <si>
    <t>15,36</t>
  </si>
  <si>
    <t>12,23</t>
  </si>
  <si>
    <t>11,92</t>
  </si>
  <si>
    <t>13,79</t>
  </si>
  <si>
    <t>10,96</t>
  </si>
  <si>
    <t>13,76</t>
  </si>
  <si>
    <t>16,02</t>
  </si>
  <si>
    <t>20,02</t>
  </si>
  <si>
    <t>14,70</t>
  </si>
  <si>
    <t>15,18</t>
  </si>
  <si>
    <t>16,91</t>
  </si>
  <si>
    <t>22,88</t>
  </si>
  <si>
    <t>113,91</t>
  </si>
  <si>
    <t>47,95</t>
  </si>
  <si>
    <t>15,48</t>
  </si>
  <si>
    <t>25,62</t>
  </si>
  <si>
    <t>22,37</t>
  </si>
  <si>
    <t>36,20</t>
  </si>
  <si>
    <t>15,95</t>
  </si>
  <si>
    <t>16,17</t>
  </si>
  <si>
    <t>20,07</t>
  </si>
  <si>
    <t>28,29</t>
  </si>
  <si>
    <t>24,28</t>
  </si>
  <si>
    <t>15,69</t>
  </si>
  <si>
    <t>9,65</t>
  </si>
  <si>
    <t>115,58</t>
  </si>
  <si>
    <t>10,49</t>
  </si>
  <si>
    <t>139,37</t>
  </si>
  <si>
    <t>256,51</t>
  </si>
  <si>
    <t>41,74</t>
  </si>
  <si>
    <t>37,20</t>
  </si>
  <si>
    <t>11,01</t>
  </si>
  <si>
    <t>16,25</t>
  </si>
  <si>
    <t>63,02</t>
  </si>
  <si>
    <t>12,77</t>
  </si>
  <si>
    <t>10,35</t>
  </si>
  <si>
    <t>33,42</t>
  </si>
  <si>
    <t>2,20</t>
  </si>
  <si>
    <t>3,77</t>
  </si>
  <si>
    <t>8,50</t>
  </si>
  <si>
    <t>13,92</t>
  </si>
  <si>
    <t>18,68</t>
  </si>
  <si>
    <t>29,31</t>
  </si>
  <si>
    <t>36,38</t>
  </si>
  <si>
    <t>6,54</t>
  </si>
  <si>
    <t>49,50</t>
  </si>
  <si>
    <t>8,63</t>
  </si>
  <si>
    <t>12,10</t>
  </si>
  <si>
    <t>4,88</t>
  </si>
  <si>
    <t>18,07</t>
  </si>
  <si>
    <t>27,31</t>
  </si>
  <si>
    <t>8,69</t>
  </si>
  <si>
    <t>1,90</t>
  </si>
  <si>
    <t>3,96</t>
  </si>
  <si>
    <t>21,87</t>
  </si>
  <si>
    <t>9,63</t>
  </si>
  <si>
    <t>2,22</t>
  </si>
  <si>
    <t>31,76</t>
  </si>
  <si>
    <t>49,79</t>
  </si>
  <si>
    <t>15,43</t>
  </si>
  <si>
    <t>18,93</t>
  </si>
  <si>
    <t>17,74</t>
  </si>
  <si>
    <t>28,98</t>
  </si>
  <si>
    <t>116,72</t>
  </si>
  <si>
    <t>142,66</t>
  </si>
  <si>
    <t>15,27</t>
  </si>
  <si>
    <t>22,10</t>
  </si>
  <si>
    <t>19,80</t>
  </si>
  <si>
    <t>26,07</t>
  </si>
  <si>
    <t>22,33</t>
  </si>
  <si>
    <t>26,69</t>
  </si>
  <si>
    <t>36,32</t>
  </si>
  <si>
    <t>11,16</t>
  </si>
  <si>
    <t>12,21</t>
  </si>
  <si>
    <t>15,02</t>
  </si>
  <si>
    <t>20,87</t>
  </si>
  <si>
    <t>17,46</t>
  </si>
  <si>
    <t>31,73</t>
  </si>
  <si>
    <t>12,07</t>
  </si>
  <si>
    <t>10,17</t>
  </si>
  <si>
    <t>11,69</t>
  </si>
  <si>
    <t>15,87</t>
  </si>
  <si>
    <t>24,26</t>
  </si>
  <si>
    <t>17,08</t>
  </si>
  <si>
    <t>28,47</t>
  </si>
  <si>
    <t>9,33</t>
  </si>
  <si>
    <t>14,98</t>
  </si>
  <si>
    <t>19,81</t>
  </si>
  <si>
    <t>18,01</t>
  </si>
  <si>
    <t>29,17</t>
  </si>
  <si>
    <t>CONJ. DE FERRAGENS PARA PORTA DE VIDRO TEMPERADO, EM ZAMAC CROMADO, CONTEMPLANDO DOBRADICA INF., DOBRADICA SUP., PIVO PARA DOBRADICA INF., PIVO PARA DOBRADICA SUP., FECHADURA CENTRAL EM ZAMC. CROMADO, CONTRA FECHADURA DE PRESSAO</t>
  </si>
  <si>
    <t>135,75</t>
  </si>
  <si>
    <t>0,29</t>
  </si>
  <si>
    <t>77,66</t>
  </si>
  <si>
    <t>9,44</t>
  </si>
  <si>
    <t>13,10</t>
  </si>
  <si>
    <t>44,96</t>
  </si>
  <si>
    <t>5.328,75</t>
  </si>
  <si>
    <t>3.235,02</t>
  </si>
  <si>
    <t>426,17</t>
  </si>
  <si>
    <t>15.000,00</t>
  </si>
  <si>
    <t>1.508,17</t>
  </si>
  <si>
    <t>2.255,66</t>
  </si>
  <si>
    <t>157,55</t>
  </si>
  <si>
    <t>5.090,10</t>
  </si>
  <si>
    <t>331,88</t>
  </si>
  <si>
    <t>12.388,09</t>
  </si>
  <si>
    <t>634,38</t>
  </si>
  <si>
    <t>128,49</t>
  </si>
  <si>
    <t>176,74</t>
  </si>
  <si>
    <t>3.891,48</t>
  </si>
  <si>
    <t>5.985,17</t>
  </si>
  <si>
    <t>273,54</t>
  </si>
  <si>
    <t>7.145,00</t>
  </si>
  <si>
    <t>489,22</t>
  </si>
  <si>
    <t>17.562,76</t>
  </si>
  <si>
    <t>918,69</t>
  </si>
  <si>
    <t>121,00</t>
  </si>
  <si>
    <t>1.262,41</t>
  </si>
  <si>
    <t>46,56</t>
  </si>
  <si>
    <t>635,97</t>
  </si>
  <si>
    <t>2,08</t>
  </si>
  <si>
    <t>3,23</t>
  </si>
  <si>
    <t>8,20</t>
  </si>
  <si>
    <t>9,99</t>
  </si>
  <si>
    <t>10,32</t>
  </si>
  <si>
    <t>32,15</t>
  </si>
  <si>
    <t>10.222,13</t>
  </si>
  <si>
    <t>84.267,77</t>
  </si>
  <si>
    <t>15,84</t>
  </si>
  <si>
    <t>24,22</t>
  </si>
  <si>
    <t>27,16</t>
  </si>
  <si>
    <t>908,73</t>
  </si>
  <si>
    <t>5,93</t>
  </si>
  <si>
    <t>13,39</t>
  </si>
  <si>
    <t>45,21</t>
  </si>
  <si>
    <t>69,38</t>
  </si>
  <si>
    <t>110,14</t>
  </si>
  <si>
    <t>383,51</t>
  </si>
  <si>
    <t>367,76</t>
  </si>
  <si>
    <t>38,08</t>
  </si>
  <si>
    <t>27,14</t>
  </si>
  <si>
    <t>15,86</t>
  </si>
  <si>
    <t>96,72</t>
  </si>
  <si>
    <t>54,62</t>
  </si>
  <si>
    <t>10,46</t>
  </si>
  <si>
    <t>32,20</t>
  </si>
  <si>
    <t>7,42</t>
  </si>
  <si>
    <t>16,18</t>
  </si>
  <si>
    <t>90,52</t>
  </si>
  <si>
    <t>46,83</t>
  </si>
  <si>
    <t>11,10</t>
  </si>
  <si>
    <t>132,34</t>
  </si>
  <si>
    <t>231,90</t>
  </si>
  <si>
    <t>255,01</t>
  </si>
  <si>
    <t>1.667,24</t>
  </si>
  <si>
    <t>29,97</t>
  </si>
  <si>
    <t>35,37</t>
  </si>
  <si>
    <t>51,15</t>
  </si>
  <si>
    <t>36,41</t>
  </si>
  <si>
    <t>30,01</t>
  </si>
  <si>
    <t>8,70</t>
  </si>
  <si>
    <t>106,28</t>
  </si>
  <si>
    <t>52,46</t>
  </si>
  <si>
    <t>10,40</t>
  </si>
  <si>
    <t>161,65</t>
  </si>
  <si>
    <t>29,18</t>
  </si>
  <si>
    <t>21,91</t>
  </si>
  <si>
    <t>6,22</t>
  </si>
  <si>
    <t>81,50</t>
  </si>
  <si>
    <t>44,78</t>
  </si>
  <si>
    <t>9,31</t>
  </si>
  <si>
    <t>114,95</t>
  </si>
  <si>
    <t>218,60</t>
  </si>
  <si>
    <t>318,98</t>
  </si>
  <si>
    <t>815,28</t>
  </si>
  <si>
    <t>31,96</t>
  </si>
  <si>
    <t>2.377,71</t>
  </si>
  <si>
    <t>43,35</t>
  </si>
  <si>
    <t>79,96</t>
  </si>
  <si>
    <t>4,56</t>
  </si>
  <si>
    <t>5,17</t>
  </si>
  <si>
    <t>4,26</t>
  </si>
  <si>
    <t>6,13</t>
  </si>
  <si>
    <t>149,47</t>
  </si>
  <si>
    <t>27,04</t>
  </si>
  <si>
    <t>80,41</t>
  </si>
  <si>
    <t>68,83</t>
  </si>
  <si>
    <t>53,91</t>
  </si>
  <si>
    <t>19,30</t>
  </si>
  <si>
    <t>37,07</t>
  </si>
  <si>
    <t>171,96</t>
  </si>
  <si>
    <t>95,05</t>
  </si>
  <si>
    <t>26,50</t>
  </si>
  <si>
    <t>246,81</t>
  </si>
  <si>
    <t>127,25</t>
  </si>
  <si>
    <t>179,36</t>
  </si>
  <si>
    <t>124,23</t>
  </si>
  <si>
    <t>163,14</t>
  </si>
  <si>
    <t>12,55</t>
  </si>
  <si>
    <t>67,44</t>
  </si>
  <si>
    <t>54,22</t>
  </si>
  <si>
    <t>3,34</t>
  </si>
  <si>
    <t>10,21</t>
  </si>
  <si>
    <t>65,85</t>
  </si>
  <si>
    <t>58,41</t>
  </si>
  <si>
    <t>5,52</t>
  </si>
  <si>
    <t>8,85</t>
  </si>
  <si>
    <t>3,32</t>
  </si>
  <si>
    <t>32,08</t>
  </si>
  <si>
    <t>40,86</t>
  </si>
  <si>
    <t>177,30</t>
  </si>
  <si>
    <t>5,06</t>
  </si>
  <si>
    <t>8,28</t>
  </si>
  <si>
    <t>16,06</t>
  </si>
  <si>
    <t>27,67</t>
  </si>
  <si>
    <t>41,11</t>
  </si>
  <si>
    <t>71,83</t>
  </si>
  <si>
    <t>235,02</t>
  </si>
  <si>
    <t>4,01</t>
  </si>
  <si>
    <t>9,11</t>
  </si>
  <si>
    <t>19,71</t>
  </si>
  <si>
    <t>48,73</t>
  </si>
  <si>
    <t>69,28</t>
  </si>
  <si>
    <t>99,55</t>
  </si>
  <si>
    <t>30,20</t>
  </si>
  <si>
    <t>68,50</t>
  </si>
  <si>
    <t>32,34</t>
  </si>
  <si>
    <t>47,27</t>
  </si>
  <si>
    <t>20,98</t>
  </si>
  <si>
    <t>46,64</t>
  </si>
  <si>
    <t>84,02</t>
  </si>
  <si>
    <t>7,01</t>
  </si>
  <si>
    <t>9,00</t>
  </si>
  <si>
    <t>24,09</t>
  </si>
  <si>
    <t>44,92</t>
  </si>
  <si>
    <t>165,62</t>
  </si>
  <si>
    <t>65,19</t>
  </si>
  <si>
    <t>237,83</t>
  </si>
  <si>
    <t>8,57</t>
  </si>
  <si>
    <t>14,40</t>
  </si>
  <si>
    <t>11,67</t>
  </si>
  <si>
    <t>22,83</t>
  </si>
  <si>
    <t>98,63</t>
  </si>
  <si>
    <t>728,79</t>
  </si>
  <si>
    <t>1.135,16</t>
  </si>
  <si>
    <t>53,25</t>
  </si>
  <si>
    <t>13,46</t>
  </si>
  <si>
    <t>44,10</t>
  </si>
  <si>
    <t>55,26</t>
  </si>
  <si>
    <t>6,15</t>
  </si>
  <si>
    <t>37,90</t>
  </si>
  <si>
    <t>185,82</t>
  </si>
  <si>
    <t>39,50</t>
  </si>
  <si>
    <t>76,38</t>
  </si>
  <si>
    <t>184,01</t>
  </si>
  <si>
    <t>40,17</t>
  </si>
  <si>
    <t>99,13</t>
  </si>
  <si>
    <t>224,55</t>
  </si>
  <si>
    <t>50,34</t>
  </si>
  <si>
    <t>118,84</t>
  </si>
  <si>
    <t>34,73</t>
  </si>
  <si>
    <t>26,25</t>
  </si>
  <si>
    <t>5,45</t>
  </si>
  <si>
    <t>49,56</t>
  </si>
  <si>
    <t>527,66</t>
  </si>
  <si>
    <t>867,96</t>
  </si>
  <si>
    <t>659,96</t>
  </si>
  <si>
    <t>975,67</t>
  </si>
  <si>
    <t>52,21</t>
  </si>
  <si>
    <t>176,04</t>
  </si>
  <si>
    <t>34,16</t>
  </si>
  <si>
    <t>4,08</t>
  </si>
  <si>
    <t>3,17</t>
  </si>
  <si>
    <t>272,00</t>
  </si>
  <si>
    <t>7,77</t>
  </si>
  <si>
    <t>12,36</t>
  </si>
  <si>
    <t>26,10</t>
  </si>
  <si>
    <t>38,24</t>
  </si>
  <si>
    <t>58,16</t>
  </si>
  <si>
    <t>102,45</t>
  </si>
  <si>
    <t>138,57</t>
  </si>
  <si>
    <t>13,04</t>
  </si>
  <si>
    <t>3,03</t>
  </si>
  <si>
    <t>7,72</t>
  </si>
  <si>
    <t>20,85</t>
  </si>
  <si>
    <t>5,89</t>
  </si>
  <si>
    <t>20,96</t>
  </si>
  <si>
    <t>55,21</t>
  </si>
  <si>
    <t>88,16</t>
  </si>
  <si>
    <t>130,94</t>
  </si>
  <si>
    <t>311,19</t>
  </si>
  <si>
    <t>74,21</t>
  </si>
  <si>
    <t>53,99</t>
  </si>
  <si>
    <t>43,93</t>
  </si>
  <si>
    <t>179,63</t>
  </si>
  <si>
    <t>119,24</t>
  </si>
  <si>
    <t>23,32</t>
  </si>
  <si>
    <t>261,24</t>
  </si>
  <si>
    <t>538,56</t>
  </si>
  <si>
    <t>45,02</t>
  </si>
  <si>
    <t>13,41</t>
  </si>
  <si>
    <t>29,33</t>
  </si>
  <si>
    <t>160,79</t>
  </si>
  <si>
    <t>89,18</t>
  </si>
  <si>
    <t>19,29</t>
  </si>
  <si>
    <t>225,14</t>
  </si>
  <si>
    <t>87,29</t>
  </si>
  <si>
    <t>59,76</t>
  </si>
  <si>
    <t>20,66</t>
  </si>
  <si>
    <t>39,10</t>
  </si>
  <si>
    <t>247,95</t>
  </si>
  <si>
    <t>124,11</t>
  </si>
  <si>
    <t>27,55</t>
  </si>
  <si>
    <t>643,57</t>
  </si>
  <si>
    <t>27,37</t>
  </si>
  <si>
    <t>37,84</t>
  </si>
  <si>
    <t>45,13</t>
  </si>
  <si>
    <t>6,07</t>
  </si>
  <si>
    <t>7,97</t>
  </si>
  <si>
    <t>22,46</t>
  </si>
  <si>
    <t>11,21</t>
  </si>
  <si>
    <t>71,22</t>
  </si>
  <si>
    <t>57,09</t>
  </si>
  <si>
    <t>14,17</t>
  </si>
  <si>
    <t>118,61</t>
  </si>
  <si>
    <t>22,50</t>
  </si>
  <si>
    <t>277,86</t>
  </si>
  <si>
    <t>561,46</t>
  </si>
  <si>
    <t>66,77</t>
  </si>
  <si>
    <t>54,85</t>
  </si>
  <si>
    <t>31,83</t>
  </si>
  <si>
    <t>188,07</t>
  </si>
  <si>
    <t>111,94</t>
  </si>
  <si>
    <t>19,73</t>
  </si>
  <si>
    <t>268,97</t>
  </si>
  <si>
    <t>539,23</t>
  </si>
  <si>
    <t>80,87</t>
  </si>
  <si>
    <t>62,04</t>
  </si>
  <si>
    <t>14,81</t>
  </si>
  <si>
    <t>33,39</t>
  </si>
  <si>
    <t>256,43</t>
  </si>
  <si>
    <t>114,74</t>
  </si>
  <si>
    <t>20,51</t>
  </si>
  <si>
    <t>333,97</t>
  </si>
  <si>
    <t>637,61</t>
  </si>
  <si>
    <t>1.594,92</t>
  </si>
  <si>
    <t>266,36</t>
  </si>
  <si>
    <t>135,62</t>
  </si>
  <si>
    <t>560,99</t>
  </si>
  <si>
    <t>29,74</t>
  </si>
  <si>
    <t>42,38</t>
  </si>
  <si>
    <t>49,99</t>
  </si>
  <si>
    <t>2,63</t>
  </si>
  <si>
    <t>7,13</t>
  </si>
  <si>
    <t>5,22</t>
  </si>
  <si>
    <t>29,56</t>
  </si>
  <si>
    <t>11,58</t>
  </si>
  <si>
    <t>3,44</t>
  </si>
  <si>
    <t>29,60</t>
  </si>
  <si>
    <t>59,47</t>
  </si>
  <si>
    <t>192,18</t>
  </si>
  <si>
    <t>8,36</t>
  </si>
  <si>
    <t>19,03</t>
  </si>
  <si>
    <t>23,22</t>
  </si>
  <si>
    <t>34,09</t>
  </si>
  <si>
    <t>86,31</t>
  </si>
  <si>
    <t>113,31</t>
  </si>
  <si>
    <t>70,38</t>
  </si>
  <si>
    <t>20,30</t>
  </si>
  <si>
    <t>22,54</t>
  </si>
  <si>
    <t>28,41</t>
  </si>
  <si>
    <t>30,34</t>
  </si>
  <si>
    <t>7,18</t>
  </si>
  <si>
    <t>40,92</t>
  </si>
  <si>
    <t>7,52</t>
  </si>
  <si>
    <t>15,22</t>
  </si>
  <si>
    <t>34,69</t>
  </si>
  <si>
    <t>31,46</t>
  </si>
  <si>
    <t>99,99</t>
  </si>
  <si>
    <t>24,25</t>
  </si>
  <si>
    <t>574,13</t>
  </si>
  <si>
    <t>25,56</t>
  </si>
  <si>
    <t>24,13</t>
  </si>
  <si>
    <t>1.730,37</t>
  </si>
  <si>
    <t>1.361,21</t>
  </si>
  <si>
    <t>2.107,58</t>
  </si>
  <si>
    <t>4.923,98</t>
  </si>
  <si>
    <t>400,48</t>
  </si>
  <si>
    <t>454,33</t>
  </si>
  <si>
    <t>1.067,76</t>
  </si>
  <si>
    <t>933,91</t>
  </si>
  <si>
    <t>1.730,55</t>
  </si>
  <si>
    <t>1.466,71</t>
  </si>
  <si>
    <t>2.415,67</t>
  </si>
  <si>
    <t>5.164,26</t>
  </si>
  <si>
    <t>15,50</t>
  </si>
  <si>
    <t>59,92</t>
  </si>
  <si>
    <t>59,00</t>
  </si>
  <si>
    <t>84,52</t>
  </si>
  <si>
    <t>10,45</t>
  </si>
  <si>
    <t>18,94</t>
  </si>
  <si>
    <t>73,42</t>
  </si>
  <si>
    <t>87,69</t>
  </si>
  <si>
    <t>72,87</t>
  </si>
  <si>
    <t>111,78</t>
  </si>
  <si>
    <t>35,58</t>
  </si>
  <si>
    <t>13,54</t>
  </si>
  <si>
    <t>22,71</t>
  </si>
  <si>
    <t>90,89</t>
  </si>
  <si>
    <t>128,06</t>
  </si>
  <si>
    <t>78,23</t>
  </si>
  <si>
    <t>88,01</t>
  </si>
  <si>
    <t>112,57</t>
  </si>
  <si>
    <t>200,09</t>
  </si>
  <si>
    <t>81,51</t>
  </si>
  <si>
    <t>100,15</t>
  </si>
  <si>
    <t>120,35</t>
  </si>
  <si>
    <t>209,11</t>
  </si>
  <si>
    <t>135,09</t>
  </si>
  <si>
    <t>144,01</t>
  </si>
  <si>
    <t>163,39</t>
  </si>
  <si>
    <t>307,58</t>
  </si>
  <si>
    <t>155,37</t>
  </si>
  <si>
    <t>183,06</t>
  </si>
  <si>
    <t>377,73</t>
  </si>
  <si>
    <t>320,60</t>
  </si>
  <si>
    <t>160,97</t>
  </si>
  <si>
    <t>163,84</t>
  </si>
  <si>
    <t>175,20</t>
  </si>
  <si>
    <t>298,76</t>
  </si>
  <si>
    <t>182,27</t>
  </si>
  <si>
    <t>198,81</t>
  </si>
  <si>
    <t>200,00</t>
  </si>
  <si>
    <t>334,69</t>
  </si>
  <si>
    <t>370,64</t>
  </si>
  <si>
    <t>183,40</t>
  </si>
  <si>
    <t>183,54</t>
  </si>
  <si>
    <t>373,38</t>
  </si>
  <si>
    <t>600,42</t>
  </si>
  <si>
    <t>227,72</t>
  </si>
  <si>
    <t>266,84</t>
  </si>
  <si>
    <t>257,16</t>
  </si>
  <si>
    <t>595,76</t>
  </si>
  <si>
    <t>366.962,58</t>
  </si>
  <si>
    <t>84.405,46</t>
  </si>
  <si>
    <t>52,22</t>
  </si>
  <si>
    <t>71,33</t>
  </si>
  <si>
    <t>57,38</t>
  </si>
  <si>
    <t>178,73</t>
  </si>
  <si>
    <t>193,68</t>
  </si>
  <si>
    <t>196,48</t>
  </si>
  <si>
    <t>192,20</t>
  </si>
  <si>
    <t>225,68</t>
  </si>
  <si>
    <t>240,84</t>
  </si>
  <si>
    <t>579,67</t>
  </si>
  <si>
    <t>347,54</t>
  </si>
  <si>
    <t>151,13</t>
  </si>
  <si>
    <t>89.310,28</t>
  </si>
  <si>
    <t>21,21</t>
  </si>
  <si>
    <t>24,39</t>
  </si>
  <si>
    <t>65,38</t>
  </si>
  <si>
    <t>588,48</t>
  </si>
  <si>
    <t>1.507,12</t>
  </si>
  <si>
    <t>140,06</t>
  </si>
  <si>
    <t>295,06</t>
  </si>
  <si>
    <t>93,41</t>
  </si>
  <si>
    <t>126.200,91</t>
  </si>
  <si>
    <t>2,96</t>
  </si>
  <si>
    <t>2,50</t>
  </si>
  <si>
    <t>4,78</t>
  </si>
  <si>
    <t>11,14</t>
  </si>
  <si>
    <t>15,32</t>
  </si>
  <si>
    <t>18,49</t>
  </si>
  <si>
    <t>21,54</t>
  </si>
  <si>
    <t>23,95</t>
  </si>
  <si>
    <t>32,03</t>
  </si>
  <si>
    <t>25,73</t>
  </si>
  <si>
    <t>13,00</t>
  </si>
  <si>
    <t>31,34</t>
  </si>
  <si>
    <t>28,71</t>
  </si>
  <si>
    <t>27,58</t>
  </si>
  <si>
    <t>29,90</t>
  </si>
  <si>
    <t>11,30</t>
  </si>
  <si>
    <t>10,28</t>
  </si>
  <si>
    <t>18,47</t>
  </si>
  <si>
    <t>26,95</t>
  </si>
  <si>
    <t>33,80</t>
  </si>
  <si>
    <t>4,94</t>
  </si>
  <si>
    <t>53,26</t>
  </si>
  <si>
    <t>2,31</t>
  </si>
  <si>
    <t>2,89</t>
  </si>
  <si>
    <t>10,94</t>
  </si>
  <si>
    <t>13,97</t>
  </si>
  <si>
    <t>18,32</t>
  </si>
  <si>
    <t>27,64</t>
  </si>
  <si>
    <t>35,57</t>
  </si>
  <si>
    <t>47,39</t>
  </si>
  <si>
    <t>73,85</t>
  </si>
  <si>
    <t>29,84</t>
  </si>
  <si>
    <t>25,35</t>
  </si>
  <si>
    <t>15,80</t>
  </si>
  <si>
    <t>40,21</t>
  </si>
  <si>
    <t>74,15</t>
  </si>
  <si>
    <t>12,89</t>
  </si>
  <si>
    <t>2,40</t>
  </si>
  <si>
    <t>2,60</t>
  </si>
  <si>
    <t>4,45</t>
  </si>
  <si>
    <t>2,93</t>
  </si>
  <si>
    <t>7,62</t>
  </si>
  <si>
    <t>11,40</t>
  </si>
  <si>
    <t>21,10</t>
  </si>
  <si>
    <t>4,32</t>
  </si>
  <si>
    <t>61.475,87</t>
  </si>
  <si>
    <t>289.427,23</t>
  </si>
  <si>
    <t>11,07</t>
  </si>
  <si>
    <t>6,72</t>
  </si>
  <si>
    <t>3.544,29</t>
  </si>
  <si>
    <t>4,24</t>
  </si>
  <si>
    <t>26,03</t>
  </si>
  <si>
    <t>19,70</t>
  </si>
  <si>
    <t>9,64</t>
  </si>
  <si>
    <t>0,83</t>
  </si>
  <si>
    <t>37,47</t>
  </si>
  <si>
    <t>41,01</t>
  </si>
  <si>
    <t>3,94</t>
  </si>
  <si>
    <t>5,01</t>
  </si>
  <si>
    <t>89,30</t>
  </si>
  <si>
    <t>50,24</t>
  </si>
  <si>
    <t>0,69</t>
  </si>
  <si>
    <t>130,43</t>
  </si>
  <si>
    <t>1,26</t>
  </si>
  <si>
    <t>238,17</t>
  </si>
  <si>
    <t>1,07</t>
  </si>
  <si>
    <t>201,65</t>
  </si>
  <si>
    <t>0,94</t>
  </si>
  <si>
    <t>177,43</t>
  </si>
  <si>
    <t>1,08</t>
  </si>
  <si>
    <t>202,94</t>
  </si>
  <si>
    <t>123,54</t>
  </si>
  <si>
    <t>0,76</t>
  </si>
  <si>
    <t>143,59</t>
  </si>
  <si>
    <t>1,09</t>
  </si>
  <si>
    <t>204,95</t>
  </si>
  <si>
    <t>283,15</t>
  </si>
  <si>
    <t>216,60</t>
  </si>
  <si>
    <t>297,70</t>
  </si>
  <si>
    <t>117,12</t>
  </si>
  <si>
    <t>414.744,07</t>
  </si>
  <si>
    <t>1.779.511,16</t>
  </si>
  <si>
    <t>2.648.890,66</t>
  </si>
  <si>
    <t>377,58</t>
  </si>
  <si>
    <t>1.069,31</t>
  </si>
  <si>
    <t>938.024,00</t>
  </si>
  <si>
    <t>850.000,00</t>
  </si>
  <si>
    <t>890.000,00</t>
  </si>
  <si>
    <t>763.298,96</t>
  </si>
  <si>
    <t>912.000,00</t>
  </si>
  <si>
    <t>700.000,00</t>
  </si>
  <si>
    <t>835.000,00</t>
  </si>
  <si>
    <t>800.000,00</t>
  </si>
  <si>
    <t>903.024,00</t>
  </si>
  <si>
    <t>52,88</t>
  </si>
  <si>
    <t>58,10</t>
  </si>
  <si>
    <t>9,55</t>
  </si>
  <si>
    <t>182,02</t>
  </si>
  <si>
    <t>221,42</t>
  </si>
  <si>
    <t>55,56</t>
  </si>
  <si>
    <t>56,08</t>
  </si>
  <si>
    <t>60,38</t>
  </si>
  <si>
    <t>91,52</t>
  </si>
  <si>
    <t>100,38</t>
  </si>
  <si>
    <t>739,90</t>
  </si>
  <si>
    <t>0,36</t>
  </si>
  <si>
    <t>2,77</t>
  </si>
  <si>
    <t>1,74</t>
  </si>
  <si>
    <t>1,53</t>
  </si>
  <si>
    <t>108.800,00</t>
  </si>
  <si>
    <t>230.962,58</t>
  </si>
  <si>
    <t>20,29</t>
  </si>
  <si>
    <t>8,76</t>
  </si>
  <si>
    <t>2,87</t>
  </si>
  <si>
    <t>7,14</t>
  </si>
  <si>
    <t>225,51</t>
  </si>
  <si>
    <t>14,08</t>
  </si>
  <si>
    <t>35,66</t>
  </si>
  <si>
    <t>11,42</t>
  </si>
  <si>
    <t>31,50</t>
  </si>
  <si>
    <t>32,23</t>
  </si>
  <si>
    <t>5.290,20</t>
  </si>
  <si>
    <t>468,30</t>
  </si>
  <si>
    <t>849,42</t>
  </si>
  <si>
    <t>1.163,36</t>
  </si>
  <si>
    <t>186,02</t>
  </si>
  <si>
    <t>271,38</t>
  </si>
  <si>
    <t>44,90</t>
  </si>
  <si>
    <t>61,05</t>
  </si>
  <si>
    <t>156,47</t>
  </si>
  <si>
    <t>14,27</t>
  </si>
  <si>
    <t>37,00</t>
  </si>
  <si>
    <t>5,82</t>
  </si>
  <si>
    <t>152,35</t>
  </si>
  <si>
    <t>32,04</t>
  </si>
  <si>
    <t>39,61</t>
  </si>
  <si>
    <t>166,25</t>
  </si>
  <si>
    <t>526,15</t>
  </si>
  <si>
    <t>570,00</t>
  </si>
  <si>
    <t>263,07</t>
  </si>
  <si>
    <t>160,76</t>
  </si>
  <si>
    <t>190,00</t>
  </si>
  <si>
    <t>226,53</t>
  </si>
  <si>
    <t>270,64</t>
  </si>
  <si>
    <t>54,10</t>
  </si>
  <si>
    <t>170,86</t>
  </si>
  <si>
    <t>222,49</t>
  </si>
  <si>
    <t>56,05</t>
  </si>
  <si>
    <t>140,60</t>
  </si>
  <si>
    <t>11,88</t>
  </si>
  <si>
    <t>19,07</t>
  </si>
  <si>
    <t>6,28</t>
  </si>
  <si>
    <t>7,20</t>
  </si>
  <si>
    <t>9,50</t>
  </si>
  <si>
    <t>85,74</t>
  </si>
  <si>
    <t>70,98</t>
  </si>
  <si>
    <t>108,94</t>
  </si>
  <si>
    <t>11,63</t>
  </si>
  <si>
    <t>51,11</t>
  </si>
  <si>
    <t>79,35</t>
  </si>
  <si>
    <t>46,31</t>
  </si>
  <si>
    <t>87,60</t>
  </si>
  <si>
    <t>58,90</t>
  </si>
  <si>
    <t>116,53</t>
  </si>
  <si>
    <t>52,57</t>
  </si>
  <si>
    <t>87,23</t>
  </si>
  <si>
    <t>43,59</t>
  </si>
  <si>
    <t>65,94</t>
  </si>
  <si>
    <t>105,59</t>
  </si>
  <si>
    <t>76,55</t>
  </si>
  <si>
    <t>123,49</t>
  </si>
  <si>
    <t>65,43</t>
  </si>
  <si>
    <t>67,76</t>
  </si>
  <si>
    <t>20,13</t>
  </si>
  <si>
    <t>24,04</t>
  </si>
  <si>
    <t>102,19</t>
  </si>
  <si>
    <t>133,66</t>
  </si>
  <si>
    <t>22,15</t>
  </si>
  <si>
    <t>48,00</t>
  </si>
  <si>
    <t>83,46</t>
  </si>
  <si>
    <t>0,05</t>
  </si>
  <si>
    <t>9,21</t>
  </si>
  <si>
    <t>0,45</t>
  </si>
  <si>
    <t>84,46</t>
  </si>
  <si>
    <t>0,78</t>
  </si>
  <si>
    <t>147,23</t>
  </si>
  <si>
    <t>0,32</t>
  </si>
  <si>
    <t>60,93</t>
  </si>
  <si>
    <t>0,01</t>
  </si>
  <si>
    <t>0,74</t>
  </si>
  <si>
    <t>139,44</t>
  </si>
  <si>
    <t>279,09</t>
  </si>
  <si>
    <t>106,33</t>
  </si>
  <si>
    <t>201,56</t>
  </si>
  <si>
    <t>0,07</t>
  </si>
  <si>
    <t>13,21</t>
  </si>
  <si>
    <t>6,00</t>
  </si>
  <si>
    <t>11,38</t>
  </si>
  <si>
    <t>16,46</t>
  </si>
  <si>
    <t>19,67</t>
  </si>
  <si>
    <t>8,30</t>
  </si>
  <si>
    <t>9,36</t>
  </si>
  <si>
    <t>9,59</t>
  </si>
  <si>
    <t>12,06</t>
  </si>
  <si>
    <t>1,19</t>
  </si>
  <si>
    <t>1.341,50</t>
  </si>
  <si>
    <t>3.434,81</t>
  </si>
  <si>
    <t>4.694,76</t>
  </si>
  <si>
    <t>42,12</t>
  </si>
  <si>
    <t>67,74</t>
  </si>
  <si>
    <t>96,18</t>
  </si>
  <si>
    <t>98,10</t>
  </si>
  <si>
    <t>94,89</t>
  </si>
  <si>
    <t>1,59</t>
  </si>
  <si>
    <t>9,87</t>
  </si>
  <si>
    <t>77,50</t>
  </si>
  <si>
    <t>7,23</t>
  </si>
  <si>
    <t>76,08</t>
  </si>
  <si>
    <t>10,00</t>
  </si>
  <si>
    <t>60,48</t>
  </si>
  <si>
    <t>0,26</t>
  </si>
  <si>
    <t>2,33</t>
  </si>
  <si>
    <t>9,46</t>
  </si>
  <si>
    <t>3,57</t>
  </si>
  <si>
    <t>1,29</t>
  </si>
  <si>
    <t>48,68</t>
  </si>
  <si>
    <t>55,03</t>
  </si>
  <si>
    <t>42,25</t>
  </si>
  <si>
    <t>147,88</t>
  </si>
  <si>
    <t>3,71</t>
  </si>
  <si>
    <t>8,44</t>
  </si>
  <si>
    <t>3,53</t>
  </si>
  <si>
    <t>2,49</t>
  </si>
  <si>
    <t>3,48</t>
  </si>
  <si>
    <t>9,91</t>
  </si>
  <si>
    <t>160,94</t>
  </si>
  <si>
    <t>19,34</t>
  </si>
  <si>
    <t>11,68</t>
  </si>
  <si>
    <t>6,89</t>
  </si>
  <si>
    <t>13,05</t>
  </si>
  <si>
    <t>142,33</t>
  </si>
  <si>
    <t>24,45</t>
  </si>
  <si>
    <t>47,45</t>
  </si>
  <si>
    <t>37,70</t>
  </si>
  <si>
    <t>16,50</t>
  </si>
  <si>
    <t>27,11</t>
  </si>
  <si>
    <t>88,54</t>
  </si>
  <si>
    <t>56,33</t>
  </si>
  <si>
    <t>119,71</t>
  </si>
  <si>
    <t>176,98</t>
  </si>
  <si>
    <t>297,34</t>
  </si>
  <si>
    <t>136,82</t>
  </si>
  <si>
    <t>135,12</t>
  </si>
  <si>
    <t>147,38</t>
  </si>
  <si>
    <t>158,08</t>
  </si>
  <si>
    <t>92,64</t>
  </si>
  <si>
    <t>29,41</t>
  </si>
  <si>
    <t>93,82</t>
  </si>
  <si>
    <t>38,11</t>
  </si>
  <si>
    <t>28,00</t>
  </si>
  <si>
    <t>27,36</t>
  </si>
  <si>
    <t>5.464,47</t>
  </si>
  <si>
    <t>1.405,15</t>
  </si>
  <si>
    <t>4.324,00</t>
  </si>
  <si>
    <t>12.490,22</t>
  </si>
  <si>
    <t>7.703.087,96</t>
  </si>
  <si>
    <t>3.297.577,06</t>
  </si>
  <si>
    <t>38,93</t>
  </si>
  <si>
    <t>17,99</t>
  </si>
  <si>
    <t>38,07</t>
  </si>
  <si>
    <t>12,15</t>
  </si>
  <si>
    <t>2,24</t>
  </si>
  <si>
    <t>12,14</t>
  </si>
  <si>
    <t>12,70</t>
  </si>
  <si>
    <t>12,93</t>
  </si>
  <si>
    <t>30,30</t>
  </si>
  <si>
    <t>471,02</t>
  </si>
  <si>
    <t>1.293,57</t>
  </si>
  <si>
    <t>1.395,55</t>
  </si>
  <si>
    <t>1.535,21</t>
  </si>
  <si>
    <t>124,10</t>
  </si>
  <si>
    <t>134,27</t>
  </si>
  <si>
    <t>147,28</t>
  </si>
  <si>
    <t>444,80</t>
  </si>
  <si>
    <t>591,54</t>
  </si>
  <si>
    <t>829,30</t>
  </si>
  <si>
    <t>593,12</t>
  </si>
  <si>
    <t>689,72</t>
  </si>
  <si>
    <t>853,07</t>
  </si>
  <si>
    <t>1.097,00</t>
  </si>
  <si>
    <t>1.209,18</t>
  </si>
  <si>
    <t>617,79</t>
  </si>
  <si>
    <t>394,42</t>
  </si>
  <si>
    <t>331,58</t>
  </si>
  <si>
    <t>414,65</t>
  </si>
  <si>
    <t>276,24</t>
  </si>
  <si>
    <t>344,45</t>
  </si>
  <si>
    <t>2,56</t>
  </si>
  <si>
    <t>15,91</t>
  </si>
  <si>
    <t>7,56</t>
  </si>
  <si>
    <t>6,81</t>
  </si>
  <si>
    <t>50,07</t>
  </si>
  <si>
    <t>5,36</t>
  </si>
  <si>
    <t>5,99</t>
  </si>
  <si>
    <t>7,47</t>
  </si>
  <si>
    <t>15,05</t>
  </si>
  <si>
    <t>18,04</t>
  </si>
  <si>
    <t>6.439,45</t>
  </si>
  <si>
    <t>GESSEIRO (HORISTA)</t>
  </si>
  <si>
    <t>0,67</t>
  </si>
  <si>
    <t>17,24</t>
  </si>
  <si>
    <t>17,63</t>
  </si>
  <si>
    <t>78.443,87</t>
  </si>
  <si>
    <t>61.500,00</t>
  </si>
  <si>
    <t>9,85</t>
  </si>
  <si>
    <t>13,80</t>
  </si>
  <si>
    <t>77,91</t>
  </si>
  <si>
    <t>7,07</t>
  </si>
  <si>
    <t>31,94</t>
  </si>
  <si>
    <t>7,25</t>
  </si>
  <si>
    <t>39,93</t>
  </si>
  <si>
    <t>38,99</t>
  </si>
  <si>
    <t>14,88</t>
  </si>
  <si>
    <t>14,45</t>
  </si>
  <si>
    <t>150,98</t>
  </si>
  <si>
    <t>131,19</t>
  </si>
  <si>
    <t>156,60</t>
  </si>
  <si>
    <t>176,40</t>
  </si>
  <si>
    <t>523,01</t>
  </si>
  <si>
    <t>1,84</t>
  </si>
  <si>
    <t>44,04</t>
  </si>
  <si>
    <t>11,23</t>
  </si>
  <si>
    <t>29,45</t>
  </si>
  <si>
    <t>292,55</t>
  </si>
  <si>
    <t>404,65</t>
  </si>
  <si>
    <t>223,25</t>
  </si>
  <si>
    <t>283,72</t>
  </si>
  <si>
    <t>630.742,50</t>
  </si>
  <si>
    <t>714.605,63</t>
  </si>
  <si>
    <t>1.327.466,25</t>
  </si>
  <si>
    <t>178.323,18</t>
  </si>
  <si>
    <t>159.401,11</t>
  </si>
  <si>
    <t>3.477,30</t>
  </si>
  <si>
    <t>115.143,27</t>
  </si>
  <si>
    <t>135.055,26</t>
  </si>
  <si>
    <t>164.490,39</t>
  </si>
  <si>
    <t>190.462,55</t>
  </si>
  <si>
    <t>102.538,11</t>
  </si>
  <si>
    <t>100.079,41</t>
  </si>
  <si>
    <t>143.816,53</t>
  </si>
  <si>
    <t>93.499,80</t>
  </si>
  <si>
    <t>78.079,79</t>
  </si>
  <si>
    <t>133.837,49</t>
  </si>
  <si>
    <t>119.161,49</t>
  </si>
  <si>
    <t>143.254,94</t>
  </si>
  <si>
    <t>84.208,17</t>
  </si>
  <si>
    <t>10,07</t>
  </si>
  <si>
    <t>6,01</t>
  </si>
  <si>
    <t>273,31</t>
  </si>
  <si>
    <t>24,42</t>
  </si>
  <si>
    <t>240,15</t>
  </si>
  <si>
    <t>273,89</t>
  </si>
  <si>
    <t>2.378,23</t>
  </si>
  <si>
    <t>2.715,00</t>
  </si>
  <si>
    <t>4.727,24</t>
  </si>
  <si>
    <t>1.102.950,23</t>
  </si>
  <si>
    <t>2.121.058,13</t>
  </si>
  <si>
    <t>3.605.798,80</t>
  </si>
  <si>
    <t>220.989,38</t>
  </si>
  <si>
    <t>348.075,00</t>
  </si>
  <si>
    <t>1.289.025,00</t>
  </si>
  <si>
    <t>87.018,75</t>
  </si>
  <si>
    <t>122.400,00</t>
  </si>
  <si>
    <t>286.110,00</t>
  </si>
  <si>
    <t>74,31</t>
  </si>
  <si>
    <t>35,20</t>
  </si>
  <si>
    <t>88,73</t>
  </si>
  <si>
    <t>13,75</t>
  </si>
  <si>
    <t>2,21</t>
  </si>
  <si>
    <t>3,21</t>
  </si>
  <si>
    <t>4,28</t>
  </si>
  <si>
    <t>4.915,55</t>
  </si>
  <si>
    <t>4.452,38</t>
  </si>
  <si>
    <t>2.631,55</t>
  </si>
  <si>
    <t>2.771,53</t>
  </si>
  <si>
    <t>251.726,23</t>
  </si>
  <si>
    <t>267.796,62</t>
  </si>
  <si>
    <t>945,73</t>
  </si>
  <si>
    <t>569,04</t>
  </si>
  <si>
    <t>416,76</t>
  </si>
  <si>
    <t>1.330,44</t>
  </si>
  <si>
    <t>109,00</t>
  </si>
  <si>
    <t>117,01</t>
  </si>
  <si>
    <t>144,26</t>
  </si>
  <si>
    <t>2.147,94</t>
  </si>
  <si>
    <t>2.805,14</t>
  </si>
  <si>
    <t>26,98</t>
  </si>
  <si>
    <t>14,00</t>
  </si>
  <si>
    <t>15,75</t>
  </si>
  <si>
    <t>IMPERMEABILIZADOR (HORISTA)</t>
  </si>
  <si>
    <t>30,38</t>
  </si>
  <si>
    <t>21,00</t>
  </si>
  <si>
    <t>21,51</t>
  </si>
  <si>
    <t>24,05</t>
  </si>
  <si>
    <t>22,96</t>
  </si>
  <si>
    <t>10,81</t>
  </si>
  <si>
    <t>11,60</t>
  </si>
  <si>
    <t>34,57</t>
  </si>
  <si>
    <t>18,90</t>
  </si>
  <si>
    <t>28,14</t>
  </si>
  <si>
    <t>8,52</t>
  </si>
  <si>
    <t>11,39</t>
  </si>
  <si>
    <t>29,32</t>
  </si>
  <si>
    <t>20,20</t>
  </si>
  <si>
    <t>30,72</t>
  </si>
  <si>
    <t>26,37</t>
  </si>
  <si>
    <t>25,34</t>
  </si>
  <si>
    <t>17,49</t>
  </si>
  <si>
    <t>20,91</t>
  </si>
  <si>
    <t>1.040,00</t>
  </si>
  <si>
    <t>101,27</t>
  </si>
  <si>
    <t>534,61</t>
  </si>
  <si>
    <t>910,23</t>
  </si>
  <si>
    <t>31,00</t>
  </si>
  <si>
    <t>130,77</t>
  </si>
  <si>
    <t>246,87</t>
  </si>
  <si>
    <t>685,76</t>
  </si>
  <si>
    <t>204,50</t>
  </si>
  <si>
    <t>171,95</t>
  </si>
  <si>
    <t>1.017,21</t>
  </si>
  <si>
    <t>581,18</t>
  </si>
  <si>
    <t>564,20</t>
  </si>
  <si>
    <t>598,06</t>
  </si>
  <si>
    <t>333,03</t>
  </si>
  <si>
    <t>429,22</t>
  </si>
  <si>
    <t>519,68</t>
  </si>
  <si>
    <t>970,25</t>
  </si>
  <si>
    <t>1.229,68</t>
  </si>
  <si>
    <t>756,04</t>
  </si>
  <si>
    <t>761,82</t>
  </si>
  <si>
    <t>607,37</t>
  </si>
  <si>
    <t>1.348,09</t>
  </si>
  <si>
    <t>1.074,36</t>
  </si>
  <si>
    <t>245,24</t>
  </si>
  <si>
    <t>445,43</t>
  </si>
  <si>
    <t>483,61</t>
  </si>
  <si>
    <t>660,77</t>
  </si>
  <si>
    <t>JARDINEIRO (HORISTA)</t>
  </si>
  <si>
    <t>65,18</t>
  </si>
  <si>
    <t>5,05</t>
  </si>
  <si>
    <t>7,32</t>
  </si>
  <si>
    <t>13,26</t>
  </si>
  <si>
    <t>21,27</t>
  </si>
  <si>
    <t>124,60</t>
  </si>
  <si>
    <t>145,36</t>
  </si>
  <si>
    <t>2,29</t>
  </si>
  <si>
    <t>3,63</t>
  </si>
  <si>
    <t>7,65</t>
  </si>
  <si>
    <t>45,80</t>
  </si>
  <si>
    <t>121,51</t>
  </si>
  <si>
    <t>141,19</t>
  </si>
  <si>
    <t>5,12</t>
  </si>
  <si>
    <t>6,08</t>
  </si>
  <si>
    <t>4,91</t>
  </si>
  <si>
    <t>7,73</t>
  </si>
  <si>
    <t>12,25</t>
  </si>
  <si>
    <t>15,65</t>
  </si>
  <si>
    <t>2,04</t>
  </si>
  <si>
    <t>5,68</t>
  </si>
  <si>
    <t>195,77</t>
  </si>
  <si>
    <t>2,43</t>
  </si>
  <si>
    <t>3,75</t>
  </si>
  <si>
    <t>5,75</t>
  </si>
  <si>
    <t>10,92</t>
  </si>
  <si>
    <t>22,57</t>
  </si>
  <si>
    <t>33,89</t>
  </si>
  <si>
    <t>85,64</t>
  </si>
  <si>
    <t>130,54</t>
  </si>
  <si>
    <t>66,96</t>
  </si>
  <si>
    <t>61,12</t>
  </si>
  <si>
    <t>2,58</t>
  </si>
  <si>
    <t>2,92</t>
  </si>
  <si>
    <t>14,94</t>
  </si>
  <si>
    <t>5,02</t>
  </si>
  <si>
    <t>16,04</t>
  </si>
  <si>
    <t>6,34</t>
  </si>
  <si>
    <t>7,40</t>
  </si>
  <si>
    <t>9,45</t>
  </si>
  <si>
    <t>17,29</t>
  </si>
  <si>
    <t>70,21</t>
  </si>
  <si>
    <t>3,74</t>
  </si>
  <si>
    <t>9,92</t>
  </si>
  <si>
    <t>3,00</t>
  </si>
  <si>
    <t>7,80</t>
  </si>
  <si>
    <t>297,60</t>
  </si>
  <si>
    <t>6,76</t>
  </si>
  <si>
    <t>7,31</t>
  </si>
  <si>
    <t>31,74</t>
  </si>
  <si>
    <t>141,07</t>
  </si>
  <si>
    <t>37,13</t>
  </si>
  <si>
    <t>6,97</t>
  </si>
  <si>
    <t>18,81</t>
  </si>
  <si>
    <t>17,58</t>
  </si>
  <si>
    <t>45,95</t>
  </si>
  <si>
    <t>28,23</t>
  </si>
  <si>
    <t>33,35</t>
  </si>
  <si>
    <t>37,36</t>
  </si>
  <si>
    <t>10,16</t>
  </si>
  <si>
    <t>23,60</t>
  </si>
  <si>
    <t>31,36</t>
  </si>
  <si>
    <t>82,67</t>
  </si>
  <si>
    <t>167,03</t>
  </si>
  <si>
    <t>17,16</t>
  </si>
  <si>
    <t>34,56</t>
  </si>
  <si>
    <t>45,59</t>
  </si>
  <si>
    <t>27,02</t>
  </si>
  <si>
    <t>47,51</t>
  </si>
  <si>
    <t>15,13</t>
  </si>
  <si>
    <t>16,26</t>
  </si>
  <si>
    <t>23,23</t>
  </si>
  <si>
    <t>24,84</t>
  </si>
  <si>
    <t>27,28</t>
  </si>
  <si>
    <t>25,06</t>
  </si>
  <si>
    <t>31,35</t>
  </si>
  <si>
    <t>27,54</t>
  </si>
  <si>
    <t>48,83</t>
  </si>
  <si>
    <t>61,34</t>
  </si>
  <si>
    <t>15,45</t>
  </si>
  <si>
    <t>15,60</t>
  </si>
  <si>
    <t>24,67</t>
  </si>
  <si>
    <t>47,88</t>
  </si>
  <si>
    <t>17,37</t>
  </si>
  <si>
    <t>27,53</t>
  </si>
  <si>
    <t>95,78</t>
  </si>
  <si>
    <t>5,47</t>
  </si>
  <si>
    <t>8,47</t>
  </si>
  <si>
    <t>19,76</t>
  </si>
  <si>
    <t>37,14</t>
  </si>
  <si>
    <t>123,38</t>
  </si>
  <si>
    <t>10,54</t>
  </si>
  <si>
    <t>272,16</t>
  </si>
  <si>
    <t>1,16</t>
  </si>
  <si>
    <t>5,64</t>
  </si>
  <si>
    <t>85,60</t>
  </si>
  <si>
    <t>101,56</t>
  </si>
  <si>
    <t>119,16</t>
  </si>
  <si>
    <t>14,77</t>
  </si>
  <si>
    <t>21,98</t>
  </si>
  <si>
    <t>35,12</t>
  </si>
  <si>
    <t>33,38</t>
  </si>
  <si>
    <t>41,73</t>
  </si>
  <si>
    <t>50,42</t>
  </si>
  <si>
    <t>20,79</t>
  </si>
  <si>
    <t>33,16</t>
  </si>
  <si>
    <t>14,21</t>
  </si>
  <si>
    <t>70,59</t>
  </si>
  <si>
    <t>118,60</t>
  </si>
  <si>
    <t>47,02</t>
  </si>
  <si>
    <t>23,31</t>
  </si>
  <si>
    <t>25,87</t>
  </si>
  <si>
    <t>6,04</t>
  </si>
  <si>
    <t>7,50</t>
  </si>
  <si>
    <t>8,09</t>
  </si>
  <si>
    <t>9,56</t>
  </si>
  <si>
    <t>159,31</t>
  </si>
  <si>
    <t>69,98</t>
  </si>
  <si>
    <t>65,35</t>
  </si>
  <si>
    <t>185,46</t>
  </si>
  <si>
    <t>209,13</t>
  </si>
  <si>
    <t>8,33</t>
  </si>
  <si>
    <t>14,62</t>
  </si>
  <si>
    <t>44,72</t>
  </si>
  <si>
    <t>19,40</t>
  </si>
  <si>
    <t>27,96</t>
  </si>
  <si>
    <t>10,56</t>
  </si>
  <si>
    <t>15,54</t>
  </si>
  <si>
    <t>19,78</t>
  </si>
  <si>
    <t>25,81</t>
  </si>
  <si>
    <t>4,37</t>
  </si>
  <si>
    <t>132,86</t>
  </si>
  <si>
    <t>275,20</t>
  </si>
  <si>
    <t>769,97</t>
  </si>
  <si>
    <t>1.159,59</t>
  </si>
  <si>
    <t>1.615,27</t>
  </si>
  <si>
    <t>745,93</t>
  </si>
  <si>
    <t>933,90</t>
  </si>
  <si>
    <t>1.295,28</t>
  </si>
  <si>
    <t>1.710,86</t>
  </si>
  <si>
    <t>511,54</t>
  </si>
  <si>
    <t>593,36</t>
  </si>
  <si>
    <t>651,72</t>
  </si>
  <si>
    <t>83,87</t>
  </si>
  <si>
    <t>124,79</t>
  </si>
  <si>
    <t>469,64</t>
  </si>
  <si>
    <t>388,54</t>
  </si>
  <si>
    <t>1,32</t>
  </si>
  <si>
    <t>1,96</t>
  </si>
  <si>
    <t>358,38</t>
  </si>
  <si>
    <t>101,05</t>
  </si>
  <si>
    <t>134,25</t>
  </si>
  <si>
    <t>147,21</t>
  </si>
  <si>
    <t>251,14</t>
  </si>
  <si>
    <t>216,11</t>
  </si>
  <si>
    <t>296,36</t>
  </si>
  <si>
    <t>295,37</t>
  </si>
  <si>
    <t>82,51</t>
  </si>
  <si>
    <t>46,36</t>
  </si>
  <si>
    <t>27,32</t>
  </si>
  <si>
    <t>624,95</t>
  </si>
  <si>
    <t>510,04</t>
  </si>
  <si>
    <t>518,40</t>
  </si>
  <si>
    <t>527,18</t>
  </si>
  <si>
    <t>785,57</t>
  </si>
  <si>
    <t>564,11</t>
  </si>
  <si>
    <t>635,67</t>
  </si>
  <si>
    <t>699,24</t>
  </si>
  <si>
    <t>809,53</t>
  </si>
  <si>
    <t>731,22</t>
  </si>
  <si>
    <t>868,30</t>
  </si>
  <si>
    <t>947,38</t>
  </si>
  <si>
    <t>1.168,44</t>
  </si>
  <si>
    <t>920,98</t>
  </si>
  <si>
    <t>973,04</t>
  </si>
  <si>
    <t>1.185,03</t>
  </si>
  <si>
    <t>978,54</t>
  </si>
  <si>
    <t>63,51</t>
  </si>
  <si>
    <t>58,95</t>
  </si>
  <si>
    <t>59,30</t>
  </si>
  <si>
    <t>75,17</t>
  </si>
  <si>
    <t>58,23</t>
  </si>
  <si>
    <t>54,50</t>
  </si>
  <si>
    <t>56,81</t>
  </si>
  <si>
    <t>61,25</t>
  </si>
  <si>
    <t>56,61</t>
  </si>
  <si>
    <t>62,31</t>
  </si>
  <si>
    <t>65,48</t>
  </si>
  <si>
    <t>68,65</t>
  </si>
  <si>
    <t>79,21</t>
  </si>
  <si>
    <t>452,05</t>
  </si>
  <si>
    <t>770,49</t>
  </si>
  <si>
    <t>82,17</t>
  </si>
  <si>
    <t>95,94</t>
  </si>
  <si>
    <t>45,61</t>
  </si>
  <si>
    <t>30,83</t>
  </si>
  <si>
    <t>41,45</t>
  </si>
  <si>
    <t>77,45</t>
  </si>
  <si>
    <t>229,44</t>
  </si>
  <si>
    <t>15,93</t>
  </si>
  <si>
    <t>19,49</t>
  </si>
  <si>
    <t>119,08</t>
  </si>
  <si>
    <t>10,42</t>
  </si>
  <si>
    <t>10,80</t>
  </si>
  <si>
    <t>11,82</t>
  </si>
  <si>
    <t>18,42</t>
  </si>
  <si>
    <t>9,61</t>
  </si>
  <si>
    <t>8,35</t>
  </si>
  <si>
    <t>59,55</t>
  </si>
  <si>
    <t>68,86</t>
  </si>
  <si>
    <t>80,29</t>
  </si>
  <si>
    <t>27,49</t>
  </si>
  <si>
    <t>49,00</t>
  </si>
  <si>
    <t>66,87</t>
  </si>
  <si>
    <t>56,37</t>
  </si>
  <si>
    <t>110,31</t>
  </si>
  <si>
    <t>2.349,95</t>
  </si>
  <si>
    <t>75,10</t>
  </si>
  <si>
    <t>82,98</t>
  </si>
  <si>
    <t>132,83</t>
  </si>
  <si>
    <t>371,73</t>
  </si>
  <si>
    <t>382,99</t>
  </si>
  <si>
    <t>119,50</t>
  </si>
  <si>
    <t>127,22</t>
  </si>
  <si>
    <t>142,46</t>
  </si>
  <si>
    <t>72,27</t>
  </si>
  <si>
    <t>247,43</t>
  </si>
  <si>
    <t>122,06</t>
  </si>
  <si>
    <t>91,58</t>
  </si>
  <si>
    <t>17,05</t>
  </si>
  <si>
    <t>37,49</t>
  </si>
  <si>
    <t>216.500,00</t>
  </si>
  <si>
    <t>183.845,00</t>
  </si>
  <si>
    <t>307.779,69</t>
  </si>
  <si>
    <t>522.351,23</t>
  </si>
  <si>
    <t>2,44</t>
  </si>
  <si>
    <t>3,91</t>
  </si>
  <si>
    <t>1,31</t>
  </si>
  <si>
    <t>4.612,44</t>
  </si>
  <si>
    <t>762,83</t>
  </si>
  <si>
    <t>1.085,17</t>
  </si>
  <si>
    <t>5,66</t>
  </si>
  <si>
    <t>17,00</t>
  </si>
  <si>
    <t>565,00</t>
  </si>
  <si>
    <t>4,25</t>
  </si>
  <si>
    <t>LOCACAO DE BOMBA SUBMERSIVEL PARA DRENAGEM E ESGOTAMENTO, MOTOR ELETRICO TRIFASICO, POTENCIA DE 1 CV, DIAMETRO DE RECALQUE DE 2". FAIXA DE OPERACAO Q=25 M3/H (+ OU - 1 M3/H) E AMT=2 M, Q=12 M3/H (+ OU - 2 M3/H) E AMT = 12 M (+ OU - 2 M)</t>
  </si>
  <si>
    <t>2,16</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</si>
  <si>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</si>
  <si>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</si>
  <si>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2,59</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</si>
  <si>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</si>
  <si>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</si>
  <si>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975,00</t>
  </si>
  <si>
    <t>761,71</t>
  </si>
  <si>
    <t>1.218,75</t>
  </si>
  <si>
    <t>1.107,03</t>
  </si>
  <si>
    <t>7,79</t>
  </si>
  <si>
    <t>11,22</t>
  </si>
  <si>
    <t>25,10</t>
  </si>
  <si>
    <t>593,03</t>
  </si>
  <si>
    <t>1,23</t>
  </si>
  <si>
    <t>48,65</t>
  </si>
  <si>
    <t>37,99</t>
  </si>
  <si>
    <t>153,76</t>
  </si>
  <si>
    <t>163,18</t>
  </si>
  <si>
    <t>24,14</t>
  </si>
  <si>
    <t>824,05</t>
  </si>
  <si>
    <t>957,19</t>
  </si>
  <si>
    <t>1.585,73</t>
  </si>
  <si>
    <t>247,64</t>
  </si>
  <si>
    <t>456,98</t>
  </si>
  <si>
    <t>505,85</t>
  </si>
  <si>
    <t>609,96</t>
  </si>
  <si>
    <t>29,12</t>
  </si>
  <si>
    <t>38,96</t>
  </si>
  <si>
    <t>40,60</t>
  </si>
  <si>
    <t>10,44</t>
  </si>
  <si>
    <t>59,90</t>
  </si>
  <si>
    <t>17,36</t>
  </si>
  <si>
    <t>56,26</t>
  </si>
  <si>
    <t>18,19</t>
  </si>
  <si>
    <t>79,57</t>
  </si>
  <si>
    <t>23,82</t>
  </si>
  <si>
    <t>3,82</t>
  </si>
  <si>
    <t>213,05</t>
  </si>
  <si>
    <t>100,87</t>
  </si>
  <si>
    <t>50,22</t>
  </si>
  <si>
    <t>56,38</t>
  </si>
  <si>
    <t>36,02</t>
  </si>
  <si>
    <t>41,71</t>
  </si>
  <si>
    <t>122,24</t>
  </si>
  <si>
    <t>69,05</t>
  </si>
  <si>
    <t>62,56</t>
  </si>
  <si>
    <t>44,36</t>
  </si>
  <si>
    <t>92,41</t>
  </si>
  <si>
    <t>47,03</t>
  </si>
  <si>
    <t>1,36</t>
  </si>
  <si>
    <t>2,02</t>
  </si>
  <si>
    <t>4,10</t>
  </si>
  <si>
    <t>8,41</t>
  </si>
  <si>
    <t>23,45</t>
  </si>
  <si>
    <t>100,76</t>
  </si>
  <si>
    <t>113,24</t>
  </si>
  <si>
    <t>385,55</t>
  </si>
  <si>
    <t>425,70</t>
  </si>
  <si>
    <t>3,30</t>
  </si>
  <si>
    <t>12,72</t>
  </si>
  <si>
    <t>35,62</t>
  </si>
  <si>
    <t>58,18</t>
  </si>
  <si>
    <t>190,68</t>
  </si>
  <si>
    <t>291,94</t>
  </si>
  <si>
    <t>71,15</t>
  </si>
  <si>
    <t>157,02</t>
  </si>
  <si>
    <t>280,08</t>
  </si>
  <si>
    <t>510,16</t>
  </si>
  <si>
    <t>700,20</t>
  </si>
  <si>
    <t>54,52</t>
  </si>
  <si>
    <t>17,18</t>
  </si>
  <si>
    <t>18,09</t>
  </si>
  <si>
    <t>10,06</t>
  </si>
  <si>
    <t>13,31</t>
  </si>
  <si>
    <t>36,13</t>
  </si>
  <si>
    <t>56,44</t>
  </si>
  <si>
    <t>90,78</t>
  </si>
  <si>
    <t>195,38</t>
  </si>
  <si>
    <t>319,45</t>
  </si>
  <si>
    <t>534,01</t>
  </si>
  <si>
    <t>4,62</t>
  </si>
  <si>
    <t>9,82</t>
  </si>
  <si>
    <t>16,95</t>
  </si>
  <si>
    <t>23,74</t>
  </si>
  <si>
    <t>70,60</t>
  </si>
  <si>
    <t>30,77</t>
  </si>
  <si>
    <t>99,44</t>
  </si>
  <si>
    <t>20,17</t>
  </si>
  <si>
    <t>13,33</t>
  </si>
  <si>
    <t>16,81</t>
  </si>
  <si>
    <t>12,03</t>
  </si>
  <si>
    <t>57,51</t>
  </si>
  <si>
    <t>86,75</t>
  </si>
  <si>
    <t>136,80</t>
  </si>
  <si>
    <t>249,23</t>
  </si>
  <si>
    <t>411,08</t>
  </si>
  <si>
    <t>31,12</t>
  </si>
  <si>
    <t>17,56</t>
  </si>
  <si>
    <t>21,86</t>
  </si>
  <si>
    <t>20,11</t>
  </si>
  <si>
    <t>18,05</t>
  </si>
  <si>
    <t>11,89</t>
  </si>
  <si>
    <t>12,12</t>
  </si>
  <si>
    <t>61,40</t>
  </si>
  <si>
    <t>35,00</t>
  </si>
  <si>
    <t>8,59</t>
  </si>
  <si>
    <t>93,55</t>
  </si>
  <si>
    <t>161,54</t>
  </si>
  <si>
    <t>12,38</t>
  </si>
  <si>
    <t>57,98</t>
  </si>
  <si>
    <t>45,33</t>
  </si>
  <si>
    <t>17,28</t>
  </si>
  <si>
    <t>183,97</t>
  </si>
  <si>
    <t>91,44</t>
  </si>
  <si>
    <t>248,77</t>
  </si>
  <si>
    <t>13,87</t>
  </si>
  <si>
    <t>15,39</t>
  </si>
  <si>
    <t>24,34</t>
  </si>
  <si>
    <t>18,88</t>
  </si>
  <si>
    <t>24,64</t>
  </si>
  <si>
    <t>37,08</t>
  </si>
  <si>
    <t>4,31</t>
  </si>
  <si>
    <t>6,33</t>
  </si>
  <si>
    <t>118,50</t>
  </si>
  <si>
    <t>193,28</t>
  </si>
  <si>
    <t>7,94</t>
  </si>
  <si>
    <t>45,23</t>
  </si>
  <si>
    <t>15,40</t>
  </si>
  <si>
    <t>23,19</t>
  </si>
  <si>
    <t>143,21</t>
  </si>
  <si>
    <t>71,27</t>
  </si>
  <si>
    <t>193,86</t>
  </si>
  <si>
    <t>1,01</t>
  </si>
  <si>
    <t>14,32</t>
  </si>
  <si>
    <t>6,44</t>
  </si>
  <si>
    <t>1,49</t>
  </si>
  <si>
    <t>19,23</t>
  </si>
  <si>
    <t>33,83</t>
  </si>
  <si>
    <t>2,18</t>
  </si>
  <si>
    <t>2,69</t>
  </si>
  <si>
    <t>6,92</t>
  </si>
  <si>
    <t>21,44</t>
  </si>
  <si>
    <t>20,12</t>
  </si>
  <si>
    <t>30,00</t>
  </si>
  <si>
    <t>13,08</t>
  </si>
  <si>
    <t>18,92</t>
  </si>
  <si>
    <t>28,67</t>
  </si>
  <si>
    <t>43,09</t>
  </si>
  <si>
    <t>7,86</t>
  </si>
  <si>
    <t>43,52</t>
  </si>
  <si>
    <t>66,78</t>
  </si>
  <si>
    <t>140,91</t>
  </si>
  <si>
    <t>4,06</t>
  </si>
  <si>
    <t>10,33</t>
  </si>
  <si>
    <t>15,61</t>
  </si>
  <si>
    <t>54,56</t>
  </si>
  <si>
    <t>88,06</t>
  </si>
  <si>
    <t>100,82</t>
  </si>
  <si>
    <t>2,51</t>
  </si>
  <si>
    <t>5,11</t>
  </si>
  <si>
    <t>62,15</t>
  </si>
  <si>
    <t>30,22</t>
  </si>
  <si>
    <t>8,73</t>
  </si>
  <si>
    <t>19,26</t>
  </si>
  <si>
    <t>43,46</t>
  </si>
  <si>
    <t>5,03</t>
  </si>
  <si>
    <t>3,01</t>
  </si>
  <si>
    <t>61,28</t>
  </si>
  <si>
    <t>22,39</t>
  </si>
  <si>
    <t>43,18</t>
  </si>
  <si>
    <t>17,32</t>
  </si>
  <si>
    <t>51,45</t>
  </si>
  <si>
    <t>6,43</t>
  </si>
  <si>
    <t>14,29</t>
  </si>
  <si>
    <t>36,61</t>
  </si>
  <si>
    <t>3,45</t>
  </si>
  <si>
    <t>6,52</t>
  </si>
  <si>
    <t>6,67</t>
  </si>
  <si>
    <t>7,08</t>
  </si>
  <si>
    <t>8,79</t>
  </si>
  <si>
    <t>23,93</t>
  </si>
  <si>
    <t>2,12</t>
  </si>
  <si>
    <t>6,96</t>
  </si>
  <si>
    <t>31,97</t>
  </si>
  <si>
    <t>2.927,43</t>
  </si>
  <si>
    <t>28,16</t>
  </si>
  <si>
    <t>67,17</t>
  </si>
  <si>
    <t>231,50</t>
  </si>
  <si>
    <t>13,95</t>
  </si>
  <si>
    <t>44,08</t>
  </si>
  <si>
    <t>20,38</t>
  </si>
  <si>
    <t>74,10</t>
  </si>
  <si>
    <t>17,23</t>
  </si>
  <si>
    <t>48,57</t>
  </si>
  <si>
    <t>128,84</t>
  </si>
  <si>
    <t>187,69</t>
  </si>
  <si>
    <t>1.842,02</t>
  </si>
  <si>
    <t>29,80</t>
  </si>
  <si>
    <t>2,11</t>
  </si>
  <si>
    <t>14,89</t>
  </si>
  <si>
    <t>5,96</t>
  </si>
  <si>
    <t>8,37</t>
  </si>
  <si>
    <t>260,00</t>
  </si>
  <si>
    <t>320,49</t>
  </si>
  <si>
    <t>399,00</t>
  </si>
  <si>
    <t>426,03</t>
  </si>
  <si>
    <t>384,85</t>
  </si>
  <si>
    <t>458,86</t>
  </si>
  <si>
    <t>463,36</t>
  </si>
  <si>
    <t>604,95</t>
  </si>
  <si>
    <t>516,13</t>
  </si>
  <si>
    <t>650,00</t>
  </si>
  <si>
    <t>790,29</t>
  </si>
  <si>
    <t>900,99</t>
  </si>
  <si>
    <t>24,21</t>
  </si>
  <si>
    <t>19,47</t>
  </si>
  <si>
    <t>519.087,13</t>
  </si>
  <si>
    <t>461.495,00</t>
  </si>
  <si>
    <t>92,37</t>
  </si>
  <si>
    <t>146,53</t>
  </si>
  <si>
    <t>20,61</t>
  </si>
  <si>
    <t>52,11</t>
  </si>
  <si>
    <t>75,83</t>
  </si>
  <si>
    <t>19,27</t>
  </si>
  <si>
    <t>18,84</t>
  </si>
  <si>
    <t>13,89</t>
  </si>
  <si>
    <t>22,29</t>
  </si>
  <si>
    <t>23,66</t>
  </si>
  <si>
    <t>29,58</t>
  </si>
  <si>
    <t>73,79</t>
  </si>
  <si>
    <t>16,47</t>
  </si>
  <si>
    <t>23,25</t>
  </si>
  <si>
    <t>26,35</t>
  </si>
  <si>
    <t>32,36</t>
  </si>
  <si>
    <t>47,90</t>
  </si>
  <si>
    <t>64,73</t>
  </si>
  <si>
    <t>80,74</t>
  </si>
  <si>
    <t>40,52</t>
  </si>
  <si>
    <t>743.846,85</t>
  </si>
  <si>
    <t>64.640,16</t>
  </si>
  <si>
    <t>27.060,08</t>
  </si>
  <si>
    <t>13.038,11</t>
  </si>
  <si>
    <t>268.573,89</t>
  </si>
  <si>
    <t>28.677,33</t>
  </si>
  <si>
    <t>504,75</t>
  </si>
  <si>
    <t>18,24</t>
  </si>
  <si>
    <t>MARMORISTA / GRANITEIRO (HORISTA)</t>
  </si>
  <si>
    <t>32,39</t>
  </si>
  <si>
    <t>7.684,03</t>
  </si>
  <si>
    <t>14.325,92</t>
  </si>
  <si>
    <t>16.485,48</t>
  </si>
  <si>
    <t>15.570,29</t>
  </si>
  <si>
    <t>17.518,69</t>
  </si>
  <si>
    <t>32.235,60</t>
  </si>
  <si>
    <t>18.028,55</t>
  </si>
  <si>
    <t>17.688,76</t>
  </si>
  <si>
    <t>40,23</t>
  </si>
  <si>
    <t>3,87</t>
  </si>
  <si>
    <t>77,67</t>
  </si>
  <si>
    <t>98,85</t>
  </si>
  <si>
    <t>15,59</t>
  </si>
  <si>
    <t>5,80</t>
  </si>
  <si>
    <t>49,03</t>
  </si>
  <si>
    <t>326,20</t>
  </si>
  <si>
    <t>341,74</t>
  </si>
  <si>
    <t>330,78</t>
  </si>
  <si>
    <t>448,97</t>
  </si>
  <si>
    <t>558,69</t>
  </si>
  <si>
    <t>2.978,39</t>
  </si>
  <si>
    <t>20,23</t>
  </si>
  <si>
    <t>2.589,07</t>
  </si>
  <si>
    <t>7,00</t>
  </si>
  <si>
    <t>2,65</t>
  </si>
  <si>
    <t>1,47</t>
  </si>
  <si>
    <t>1,66</t>
  </si>
  <si>
    <t>32,75</t>
  </si>
  <si>
    <t>12,97</t>
  </si>
  <si>
    <t>29,65</t>
  </si>
  <si>
    <t>46,34</t>
  </si>
  <si>
    <t>40,78</t>
  </si>
  <si>
    <t>95,95</t>
  </si>
  <si>
    <t>65,13</t>
  </si>
  <si>
    <t>25,22</t>
  </si>
  <si>
    <t>9.247,05</t>
  </si>
  <si>
    <t>27,10</t>
  </si>
  <si>
    <t>18,36</t>
  </si>
  <si>
    <t>18.650,91</t>
  </si>
  <si>
    <t>6,55</t>
  </si>
  <si>
    <t>626,63</t>
  </si>
  <si>
    <t>747,54</t>
  </si>
  <si>
    <t>277,93</t>
  </si>
  <si>
    <t>826,20</t>
  </si>
  <si>
    <t>685,68</t>
  </si>
  <si>
    <t>8,31</t>
  </si>
  <si>
    <t>11,36</t>
  </si>
  <si>
    <t>10,48</t>
  </si>
  <si>
    <t>6,11</t>
  </si>
  <si>
    <t>8,29</t>
  </si>
  <si>
    <t>22,40</t>
  </si>
  <si>
    <t>189.750,00</t>
  </si>
  <si>
    <t>292.839,92</t>
  </si>
  <si>
    <t>288.039,26</t>
  </si>
  <si>
    <t>351.407,91</t>
  </si>
  <si>
    <t>361.980,28</t>
  </si>
  <si>
    <t>36,39</t>
  </si>
  <si>
    <t>11.399,66</t>
  </si>
  <si>
    <t>12.057,05</t>
  </si>
  <si>
    <t>14.346,27</t>
  </si>
  <si>
    <t>MISTURADOR DE METAL CROMADO DE PAREDE PARA LAVATORIO (REF 1878)</t>
  </si>
  <si>
    <t>713,15</t>
  </si>
  <si>
    <t>MISTURADOR DE METAL CROMADO, DE MESA/BANCADA, COM BICA BAIXA, PARA LAVATORIO (REF 1875)</t>
  </si>
  <si>
    <t>315,15</t>
  </si>
  <si>
    <t>MISTURADOR DE PAREDE, DE METAL CROMADO, PARA COZINHA, BICA ALTA MOVEL, COM AREJADOR ARTICULADO (REF 1258)</t>
  </si>
  <si>
    <t>386,02</t>
  </si>
  <si>
    <t>57.061,59</t>
  </si>
  <si>
    <t>53,45</t>
  </si>
  <si>
    <t>MISTURADOR METALICO, BASE PARA CHUVEIRO/BANHEIRA, 1/2 " OU 3/4 ", SOLDAVEL OU ROSCAVEL (NAO INCLUI ACABAMENTOS)</t>
  </si>
  <si>
    <t>189,37</t>
  </si>
  <si>
    <t>MISTURADOR MONOCOMANDO PARA CHUVEIRO, BASE BRUTA, METALICO COM ACABAMENTO CROMADO</t>
  </si>
  <si>
    <t>416,05</t>
  </si>
  <si>
    <t>227,54</t>
  </si>
  <si>
    <t>121,30</t>
  </si>
  <si>
    <t>175,62</t>
  </si>
  <si>
    <t>731,60</t>
  </si>
  <si>
    <t>2.801,29</t>
  </si>
  <si>
    <t>7.484,53</t>
  </si>
  <si>
    <t>3.720,08</t>
  </si>
  <si>
    <t>3.496,43</t>
  </si>
  <si>
    <t>4.311,51</t>
  </si>
  <si>
    <t>928.000,00</t>
  </si>
  <si>
    <t>1.153.155,72</t>
  </si>
  <si>
    <t>1.213.845,15</t>
  </si>
  <si>
    <t>4.504,07</t>
  </si>
  <si>
    <t>2.233,42</t>
  </si>
  <si>
    <t>1.839,91</t>
  </si>
  <si>
    <t>1.799,89</t>
  </si>
  <si>
    <t>13,84</t>
  </si>
  <si>
    <t>19,60</t>
  </si>
  <si>
    <t>75,07</t>
  </si>
  <si>
    <t>66,84</t>
  </si>
  <si>
    <t>76,93</t>
  </si>
  <si>
    <t>64,88</t>
  </si>
  <si>
    <t>27,25</t>
  </si>
  <si>
    <t>66,95</t>
  </si>
  <si>
    <t>41,51</t>
  </si>
  <si>
    <t>160,68</t>
  </si>
  <si>
    <t>2,41</t>
  </si>
  <si>
    <t>49,54</t>
  </si>
  <si>
    <t>101,77</t>
  </si>
  <si>
    <t>100,43</t>
  </si>
  <si>
    <t>5.649,42</t>
  </si>
  <si>
    <t>11,95</t>
  </si>
  <si>
    <t>7,87</t>
  </si>
  <si>
    <t>3,80</t>
  </si>
  <si>
    <t>16,98</t>
  </si>
  <si>
    <t>20,28</t>
  </si>
  <si>
    <t>5,07</t>
  </si>
  <si>
    <t>10,37</t>
  </si>
  <si>
    <t>48,28</t>
  </si>
  <si>
    <t>31,55</t>
  </si>
  <si>
    <t>78,54</t>
  </si>
  <si>
    <t>126,45</t>
  </si>
  <si>
    <t>279,14</t>
  </si>
  <si>
    <t>463,80</t>
  </si>
  <si>
    <t>26,79</t>
  </si>
  <si>
    <t>21,55</t>
  </si>
  <si>
    <t>20,93</t>
  </si>
  <si>
    <t>6,19</t>
  </si>
  <si>
    <t>66,88</t>
  </si>
  <si>
    <t>40,41</t>
  </si>
  <si>
    <t>122,14</t>
  </si>
  <si>
    <t>107,87</t>
  </si>
  <si>
    <t>55,40</t>
  </si>
  <si>
    <t>37,38</t>
  </si>
  <si>
    <t>24,76</t>
  </si>
  <si>
    <t>144,81</t>
  </si>
  <si>
    <t>91,15</t>
  </si>
  <si>
    <t>64.864,88</t>
  </si>
  <si>
    <t>94.682,50</t>
  </si>
  <si>
    <t>114.581,32</t>
  </si>
  <si>
    <t>179.494,21</t>
  </si>
  <si>
    <t>51.865,28</t>
  </si>
  <si>
    <t>13,42</t>
  </si>
  <si>
    <t>5,50</t>
  </si>
  <si>
    <t>19,94</t>
  </si>
  <si>
    <t>13,23</t>
  </si>
  <si>
    <t>16,28</t>
  </si>
  <si>
    <t>15,97</t>
  </si>
  <si>
    <t>16,58</t>
  </si>
  <si>
    <t>20,34</t>
  </si>
  <si>
    <t>13,65</t>
  </si>
  <si>
    <t>10,95</t>
  </si>
  <si>
    <t>501.720,00</t>
  </si>
  <si>
    <t>565.000,00</t>
  </si>
  <si>
    <t>783.466,62</t>
  </si>
  <si>
    <t>891.946,62</t>
  </si>
  <si>
    <t>520.553,31</t>
  </si>
  <si>
    <t>9,24</t>
  </si>
  <si>
    <t>19,88</t>
  </si>
  <si>
    <t>44,75</t>
  </si>
  <si>
    <t>34,74</t>
  </si>
  <si>
    <t>73,33</t>
  </si>
  <si>
    <t>96,25</t>
  </si>
  <si>
    <t>108,91</t>
  </si>
  <si>
    <t>164,32</t>
  </si>
  <si>
    <t>317,24</t>
  </si>
  <si>
    <t>376,10</t>
  </si>
  <si>
    <t>4,35</t>
  </si>
  <si>
    <t>32,11</t>
  </si>
  <si>
    <t>64,22</t>
  </si>
  <si>
    <t>3.449,90</t>
  </si>
  <si>
    <t>154,80</t>
  </si>
  <si>
    <t>281,05</t>
  </si>
  <si>
    <t>0,27</t>
  </si>
  <si>
    <t>0,19</t>
  </si>
  <si>
    <t>0,46</t>
  </si>
  <si>
    <t>4,61</t>
  </si>
  <si>
    <t>0,15</t>
  </si>
  <si>
    <t>0,24</t>
  </si>
  <si>
    <t>0,16</t>
  </si>
  <si>
    <t>0,21</t>
  </si>
  <si>
    <t>0,25</t>
  </si>
  <si>
    <t>21,32</t>
  </si>
  <si>
    <t>6,85</t>
  </si>
  <si>
    <t>3,38</t>
  </si>
  <si>
    <t>4,83</t>
  </si>
  <si>
    <t>6,74</t>
  </si>
  <si>
    <t>8,14</t>
  </si>
  <si>
    <t>8,99</t>
  </si>
  <si>
    <t>12,11</t>
  </si>
  <si>
    <t>12,05</t>
  </si>
  <si>
    <t>16,01</t>
  </si>
  <si>
    <t>18,16</t>
  </si>
  <si>
    <t>19,75</t>
  </si>
  <si>
    <t>23,38</t>
  </si>
  <si>
    <t>17,33</t>
  </si>
  <si>
    <t>0,09</t>
  </si>
  <si>
    <t>0,38</t>
  </si>
  <si>
    <t>0,49</t>
  </si>
  <si>
    <t>1,57</t>
  </si>
  <si>
    <t>2,14</t>
  </si>
  <si>
    <t>5,98</t>
  </si>
  <si>
    <t>4,48</t>
  </si>
  <si>
    <t>1,30</t>
  </si>
  <si>
    <t>1,93</t>
  </si>
  <si>
    <t>0,23</t>
  </si>
  <si>
    <t>1,13</t>
  </si>
  <si>
    <t>0,70</t>
  </si>
  <si>
    <t>48,91</t>
  </si>
  <si>
    <t>117,69</t>
  </si>
  <si>
    <t>48,70</t>
  </si>
  <si>
    <t>192,77</t>
  </si>
  <si>
    <t>7.007,81</t>
  </si>
  <si>
    <t>29,09</t>
  </si>
  <si>
    <t>61,22</t>
  </si>
  <si>
    <t>61,50</t>
  </si>
  <si>
    <t>178,18</t>
  </si>
  <si>
    <t>114,75</t>
  </si>
  <si>
    <t>193,82</t>
  </si>
  <si>
    <t>137,22</t>
  </si>
  <si>
    <t>PASTILHEIRO (HORISTA)</t>
  </si>
  <si>
    <t>18,99</t>
  </si>
  <si>
    <t>33,46</t>
  </si>
  <si>
    <t>38,39</t>
  </si>
  <si>
    <t>363,45</t>
  </si>
  <si>
    <t>633,48</t>
  </si>
  <si>
    <t>531,75</t>
  </si>
  <si>
    <t>854,27</t>
  </si>
  <si>
    <t>35,70</t>
  </si>
  <si>
    <t>32,21</t>
  </si>
  <si>
    <t>34,52</t>
  </si>
  <si>
    <t>144,08</t>
  </si>
  <si>
    <t>165,09</t>
  </si>
  <si>
    <t>142,99</t>
  </si>
  <si>
    <t>143,75</t>
  </si>
  <si>
    <t>135,07</t>
  </si>
  <si>
    <t>133,91</t>
  </si>
  <si>
    <t>122,57</t>
  </si>
  <si>
    <t>132,07</t>
  </si>
  <si>
    <t>134,41</t>
  </si>
  <si>
    <t>105,89</t>
  </si>
  <si>
    <t>112,19</t>
  </si>
  <si>
    <t>66,73</t>
  </si>
  <si>
    <t>129,45</t>
  </si>
  <si>
    <t>63,28</t>
  </si>
  <si>
    <t>202,95</t>
  </si>
  <si>
    <t>100,39</t>
  </si>
  <si>
    <t>PEDREIRO (HORISTA)</t>
  </si>
  <si>
    <t>53,84</t>
  </si>
  <si>
    <t>57,89</t>
  </si>
  <si>
    <t>68,69</t>
  </si>
  <si>
    <t>80,13</t>
  </si>
  <si>
    <t>20,92</t>
  </si>
  <si>
    <t>13.348,84</t>
  </si>
  <si>
    <t>14,48</t>
  </si>
  <si>
    <t>14,71</t>
  </si>
  <si>
    <t>11,41</t>
  </si>
  <si>
    <t>12,18</t>
  </si>
  <si>
    <t>11,50</t>
  </si>
  <si>
    <t>12,50</t>
  </si>
  <si>
    <t>191,32</t>
  </si>
  <si>
    <t>86,47</t>
  </si>
  <si>
    <t>6,61</t>
  </si>
  <si>
    <t>5,37</t>
  </si>
  <si>
    <t>10,61</t>
  </si>
  <si>
    <t>23,86</t>
  </si>
  <si>
    <t>4,98</t>
  </si>
  <si>
    <t>5,28</t>
  </si>
  <si>
    <t>5,21</t>
  </si>
  <si>
    <t>16,84</t>
  </si>
  <si>
    <t>5,39</t>
  </si>
  <si>
    <t>3.926.315,76</t>
  </si>
  <si>
    <t>6.105.263,12</t>
  </si>
  <si>
    <t>1.494.736,88</t>
  </si>
  <si>
    <t>51.746,05</t>
  </si>
  <si>
    <t>7.457,13</t>
  </si>
  <si>
    <t>23.344,08</t>
  </si>
  <si>
    <t>12.767,21</t>
  </si>
  <si>
    <t>820.000,00</t>
  </si>
  <si>
    <t>855.556,64</t>
  </si>
  <si>
    <t>74.284,02</t>
  </si>
  <si>
    <t>56,71</t>
  </si>
  <si>
    <t>120,37</t>
  </si>
  <si>
    <t>209,44</t>
  </si>
  <si>
    <t>5,73</t>
  </si>
  <si>
    <t>1,91</t>
  </si>
  <si>
    <t>46,52</t>
  </si>
  <si>
    <t>53,07</t>
  </si>
  <si>
    <t>32,73</t>
  </si>
  <si>
    <t>34,29</t>
  </si>
  <si>
    <t>8,43</t>
  </si>
  <si>
    <t>43,14</t>
  </si>
  <si>
    <t>19,20</t>
  </si>
  <si>
    <t>69,70</t>
  </si>
  <si>
    <t>317,45</t>
  </si>
  <si>
    <t>192,82</t>
  </si>
  <si>
    <t>53,02</t>
  </si>
  <si>
    <t>309,02</t>
  </si>
  <si>
    <t>439,79</t>
  </si>
  <si>
    <t>49,33</t>
  </si>
  <si>
    <t>79,00</t>
  </si>
  <si>
    <t>346,50</t>
  </si>
  <si>
    <t>261,50</t>
  </si>
  <si>
    <t>334,15</t>
  </si>
  <si>
    <t>65,75</t>
  </si>
  <si>
    <t>155,24</t>
  </si>
  <si>
    <t>151,68</t>
  </si>
  <si>
    <t>88,35</t>
  </si>
  <si>
    <t>113,76</t>
  </si>
  <si>
    <t>209,82</t>
  </si>
  <si>
    <t>112,49</t>
  </si>
  <si>
    <t>123,87</t>
  </si>
  <si>
    <t>94,80</t>
  </si>
  <si>
    <t>14,10</t>
  </si>
  <si>
    <t>77,65</t>
  </si>
  <si>
    <t>211,93</t>
  </si>
  <si>
    <t>201,87</t>
  </si>
  <si>
    <t>524,73</t>
  </si>
  <si>
    <t>467,19</t>
  </si>
  <si>
    <t>147,25</t>
  </si>
  <si>
    <t>276,03</t>
  </si>
  <si>
    <t>221,82</t>
  </si>
  <si>
    <t>228,00</t>
  </si>
  <si>
    <t>35,32</t>
  </si>
  <si>
    <t>37,39</t>
  </si>
  <si>
    <t>22,79</t>
  </si>
  <si>
    <t>23,97</t>
  </si>
  <si>
    <t>21,58</t>
  </si>
  <si>
    <t>18,60</t>
  </si>
  <si>
    <t>22,72</t>
  </si>
  <si>
    <t>15,58</t>
  </si>
  <si>
    <t>17,96</t>
  </si>
  <si>
    <t>50,09</t>
  </si>
  <si>
    <t>30,66</t>
  </si>
  <si>
    <t>74,25</t>
  </si>
  <si>
    <t>57,96</t>
  </si>
  <si>
    <t>62,59</t>
  </si>
  <si>
    <t>52,77</t>
  </si>
  <si>
    <t>32,83</t>
  </si>
  <si>
    <t>9,34</t>
  </si>
  <si>
    <t>1.080,01</t>
  </si>
  <si>
    <t>678,38</t>
  </si>
  <si>
    <t>225,00</t>
  </si>
  <si>
    <t>47,56</t>
  </si>
  <si>
    <t>14,44</t>
  </si>
  <si>
    <t>27,94</t>
  </si>
  <si>
    <t>34,28</t>
  </si>
  <si>
    <t>24,16</t>
  </si>
  <si>
    <t>45,04</t>
  </si>
  <si>
    <t>519,75</t>
  </si>
  <si>
    <t>648,00</t>
  </si>
  <si>
    <t>33,75</t>
  </si>
  <si>
    <t>1.835,74</t>
  </si>
  <si>
    <t>149,02</t>
  </si>
  <si>
    <t>89,60</t>
  </si>
  <si>
    <t>92,59</t>
  </si>
  <si>
    <t>31,47</t>
  </si>
  <si>
    <t>6,95</t>
  </si>
  <si>
    <t>37,41</t>
  </si>
  <si>
    <t>18,70</t>
  </si>
  <si>
    <t>52,39</t>
  </si>
  <si>
    <t>97,37</t>
  </si>
  <si>
    <t>6,51</t>
  </si>
  <si>
    <t>3,68</t>
  </si>
  <si>
    <t>38,87</t>
  </si>
  <si>
    <t>87,97</t>
  </si>
  <si>
    <t>178,63</t>
  </si>
  <si>
    <t>344,98</t>
  </si>
  <si>
    <t>1.014,36</t>
  </si>
  <si>
    <t>3,36</t>
  </si>
  <si>
    <t>12,32</t>
  </si>
  <si>
    <t>11,93</t>
  </si>
  <si>
    <t>6.723,23</t>
  </si>
  <si>
    <t>55,80</t>
  </si>
  <si>
    <t>429,27</t>
  </si>
  <si>
    <t>3,64</t>
  </si>
  <si>
    <t>9,67</t>
  </si>
  <si>
    <t>24,17</t>
  </si>
  <si>
    <t>131,33</t>
  </si>
  <si>
    <t>8,18</t>
  </si>
  <si>
    <t>3,18</t>
  </si>
  <si>
    <t>161,35</t>
  </si>
  <si>
    <t>17,12</t>
  </si>
  <si>
    <t>0,90</t>
  </si>
  <si>
    <t>1,05</t>
  </si>
  <si>
    <t>0,31</t>
  </si>
  <si>
    <t>4,40</t>
  </si>
  <si>
    <t>6,58</t>
  </si>
  <si>
    <t>1.358,46</t>
  </si>
  <si>
    <t>330,29</t>
  </si>
  <si>
    <t>309,79</t>
  </si>
  <si>
    <t>244,31</t>
  </si>
  <si>
    <t>217,50</t>
  </si>
  <si>
    <t>275,92</t>
  </si>
  <si>
    <t>269,53</t>
  </si>
  <si>
    <t>308,36</t>
  </si>
  <si>
    <t>575,40</t>
  </si>
  <si>
    <t>611,79</t>
  </si>
  <si>
    <t>548,00</t>
  </si>
  <si>
    <t>712,53</t>
  </si>
  <si>
    <t>577,73</t>
  </si>
  <si>
    <t>398,99</t>
  </si>
  <si>
    <t>730,62</t>
  </si>
  <si>
    <t>370,10</t>
  </si>
  <si>
    <t>457,52</t>
  </si>
  <si>
    <t>743,47</t>
  </si>
  <si>
    <t>626,75</t>
  </si>
  <si>
    <t>933,71</t>
  </si>
  <si>
    <t>409,73</t>
  </si>
  <si>
    <t>276,58</t>
  </si>
  <si>
    <t>676,75</t>
  </si>
  <si>
    <t>562,05</t>
  </si>
  <si>
    <t>391,17</t>
  </si>
  <si>
    <t>186,85</t>
  </si>
  <si>
    <t>193,90</t>
  </si>
  <si>
    <t>206,12</t>
  </si>
  <si>
    <t>242,12</t>
  </si>
  <si>
    <t>224,76</t>
  </si>
  <si>
    <t>204,08</t>
  </si>
  <si>
    <t>215,17</t>
  </si>
  <si>
    <t>205,89</t>
  </si>
  <si>
    <t>224,53</t>
  </si>
  <si>
    <t>298,54</t>
  </si>
  <si>
    <t>419,22</t>
  </si>
  <si>
    <t>463,57</t>
  </si>
  <si>
    <t>487,90</t>
  </si>
  <si>
    <t>525,78</t>
  </si>
  <si>
    <t>662,67</t>
  </si>
  <si>
    <t>1.395,90</t>
  </si>
  <si>
    <t>38,19</t>
  </si>
  <si>
    <t>24,53</t>
  </si>
  <si>
    <t>204,15</t>
  </si>
  <si>
    <t>633,15</t>
  </si>
  <si>
    <t>550,85</t>
  </si>
  <si>
    <t>513,75</t>
  </si>
  <si>
    <t>673,58</t>
  </si>
  <si>
    <t>2.405,31</t>
  </si>
  <si>
    <t>2.733,79</t>
  </si>
  <si>
    <t>2.325,06</t>
  </si>
  <si>
    <t>2.321,68</t>
  </si>
  <si>
    <t>1.732,30</t>
  </si>
  <si>
    <t>1.754,29</t>
  </si>
  <si>
    <t>2.430,33</t>
  </si>
  <si>
    <t>598,16</t>
  </si>
  <si>
    <t>1.026,14</t>
  </si>
  <si>
    <t>1.629,84</t>
  </si>
  <si>
    <t>2.500,48</t>
  </si>
  <si>
    <t>3.663,87</t>
  </si>
  <si>
    <t>4.850,85</t>
  </si>
  <si>
    <t>6.958,94</t>
  </si>
  <si>
    <t>8.688,38</t>
  </si>
  <si>
    <t>13.228,59</t>
  </si>
  <si>
    <t>4.905,76</t>
  </si>
  <si>
    <t>6.874,85</t>
  </si>
  <si>
    <t>9.219,74</t>
  </si>
  <si>
    <t>11.790,00</t>
  </si>
  <si>
    <t>884,06</t>
  </si>
  <si>
    <t>15.157,28</t>
  </si>
  <si>
    <t>5.271,17</t>
  </si>
  <si>
    <t>8.083,14</t>
  </si>
  <si>
    <t>8.426,61</t>
  </si>
  <si>
    <t>13.768,81</t>
  </si>
  <si>
    <t>16.429,31</t>
  </si>
  <si>
    <t>1.417,55</t>
  </si>
  <si>
    <t>1.057,23</t>
  </si>
  <si>
    <t>2.145,56</t>
  </si>
  <si>
    <t>689,45</t>
  </si>
  <si>
    <t>933,39</t>
  </si>
  <si>
    <t>1.341,91</t>
  </si>
  <si>
    <t>2.486,54</t>
  </si>
  <si>
    <t>725,59</t>
  </si>
  <si>
    <t>3.278,39</t>
  </si>
  <si>
    <t>761,87</t>
  </si>
  <si>
    <t>4.413,37</t>
  </si>
  <si>
    <t>1.162,31</t>
  </si>
  <si>
    <t>1.643,22</t>
  </si>
  <si>
    <t>2.744,95</t>
  </si>
  <si>
    <t>960,89</t>
  </si>
  <si>
    <t>3.867,60</t>
  </si>
  <si>
    <t>1.302,24</t>
  </si>
  <si>
    <t>8.016,58</t>
  </si>
  <si>
    <t>1.791,72</t>
  </si>
  <si>
    <t>3.356,13</t>
  </si>
  <si>
    <t>5.381,07</t>
  </si>
  <si>
    <t>7.216,18</t>
  </si>
  <si>
    <t>1.521,52</t>
  </si>
  <si>
    <t>2.290,85</t>
  </si>
  <si>
    <t>6.633,20</t>
  </si>
  <si>
    <t>9.492,19</t>
  </si>
  <si>
    <t>487,87</t>
  </si>
  <si>
    <t>1.906,48</t>
  </si>
  <si>
    <t>604,74</t>
  </si>
  <si>
    <t>794,00</t>
  </si>
  <si>
    <t>1.179,38</t>
  </si>
  <si>
    <t>354,06</t>
  </si>
  <si>
    <t>90,79</t>
  </si>
  <si>
    <t>1.212,36</t>
  </si>
  <si>
    <t>1.692,52</t>
  </si>
  <si>
    <t>2.360,93</t>
  </si>
  <si>
    <t>3.219,01</t>
  </si>
  <si>
    <t>381,33</t>
  </si>
  <si>
    <t>59,38</t>
  </si>
  <si>
    <t>49,35</t>
  </si>
  <si>
    <t>59,19</t>
  </si>
  <si>
    <t>136,59</t>
  </si>
  <si>
    <t>122,93</t>
  </si>
  <si>
    <t>91,06</t>
  </si>
  <si>
    <t>102,44</t>
  </si>
  <si>
    <t>27,50</t>
  </si>
  <si>
    <t>39,20</t>
  </si>
  <si>
    <t>29,35</t>
  </si>
  <si>
    <t>26,58</t>
  </si>
  <si>
    <t>24,96</t>
  </si>
  <si>
    <t>23,47</t>
  </si>
  <si>
    <t>22,28</t>
  </si>
  <si>
    <t>22,95</t>
  </si>
  <si>
    <t>21,90</t>
  </si>
  <si>
    <t>22,26</t>
  </si>
  <si>
    <t>22,44</t>
  </si>
  <si>
    <t>25,05</t>
  </si>
  <si>
    <t>3.475,10</t>
  </si>
  <si>
    <t>609,10</t>
  </si>
  <si>
    <t>112,11</t>
  </si>
  <si>
    <t>14,25</t>
  </si>
  <si>
    <t>74.172,99</t>
  </si>
  <si>
    <t>98.315,92</t>
  </si>
  <si>
    <t>589,80</t>
  </si>
  <si>
    <t>62,86</t>
  </si>
  <si>
    <t>63,26</t>
  </si>
  <si>
    <t>10,34</t>
  </si>
  <si>
    <t>14,67</t>
  </si>
  <si>
    <t>18,50</t>
  </si>
  <si>
    <t>30,54</t>
  </si>
  <si>
    <t>253,30</t>
  </si>
  <si>
    <t>40,77</t>
  </si>
  <si>
    <t>46,48</t>
  </si>
  <si>
    <t>11,48</t>
  </si>
  <si>
    <t>11,84</t>
  </si>
  <si>
    <t>12,75</t>
  </si>
  <si>
    <t>19,93</t>
  </si>
  <si>
    <t>139,14</t>
  </si>
  <si>
    <t>474,72</t>
  </si>
  <si>
    <t>665,27</t>
  </si>
  <si>
    <t>699,13</t>
  </si>
  <si>
    <t>981,88</t>
  </si>
  <si>
    <t>801,76</t>
  </si>
  <si>
    <t>1.692,80</t>
  </si>
  <si>
    <t>805,81</t>
  </si>
  <si>
    <t>1.176,46</t>
  </si>
  <si>
    <t>1.376,90</t>
  </si>
  <si>
    <t>1.372,37</t>
  </si>
  <si>
    <t>492,76</t>
  </si>
  <si>
    <t>615,72</t>
  </si>
  <si>
    <t>569,35</t>
  </si>
  <si>
    <t>829,75</t>
  </si>
  <si>
    <t>1.024,75</t>
  </si>
  <si>
    <t>1.231,77</t>
  </si>
  <si>
    <t>178,53</t>
  </si>
  <si>
    <t>330,77</t>
  </si>
  <si>
    <t>716,86</t>
  </si>
  <si>
    <t>560,43</t>
  </si>
  <si>
    <t>104,83</t>
  </si>
  <si>
    <t>108,58</t>
  </si>
  <si>
    <t>170,45</t>
  </si>
  <si>
    <t>292,37</t>
  </si>
  <si>
    <t>46,09</t>
  </si>
  <si>
    <t>72,81</t>
  </si>
  <si>
    <t>53,72</t>
  </si>
  <si>
    <t>225,38</t>
  </si>
  <si>
    <t>314,41</t>
  </si>
  <si>
    <t>91,51</t>
  </si>
  <si>
    <t>96,74</t>
  </si>
  <si>
    <t>119,06</t>
  </si>
  <si>
    <t>148,83</t>
  </si>
  <si>
    <t>234,41</t>
  </si>
  <si>
    <t>25,58</t>
  </si>
  <si>
    <t>60,09</t>
  </si>
  <si>
    <t>138,13</t>
  </si>
  <si>
    <t>19,16</t>
  </si>
  <si>
    <t>14,54</t>
  </si>
  <si>
    <t>10,36</t>
  </si>
  <si>
    <t>13,19</t>
  </si>
  <si>
    <t>17,38</t>
  </si>
  <si>
    <t>16,70</t>
  </si>
  <si>
    <t>20,86</t>
  </si>
  <si>
    <t>41,55</t>
  </si>
  <si>
    <t>21,92</t>
  </si>
  <si>
    <t>22,66</t>
  </si>
  <si>
    <t>231,32</t>
  </si>
  <si>
    <t>142,50</t>
  </si>
  <si>
    <t>65,31</t>
  </si>
  <si>
    <t>89,72</t>
  </si>
  <si>
    <t>71,89</t>
  </si>
  <si>
    <t>57,31</t>
  </si>
  <si>
    <t>45,77</t>
  </si>
  <si>
    <t>6.693.491,55</t>
  </si>
  <si>
    <t>127,09</t>
  </si>
  <si>
    <t>244,46</t>
  </si>
  <si>
    <t>461,10</t>
  </si>
  <si>
    <t>7,49</t>
  </si>
  <si>
    <t>21,94</t>
  </si>
  <si>
    <t>59,94</t>
  </si>
  <si>
    <t>9,02</t>
  </si>
  <si>
    <t>110,71</t>
  </si>
  <si>
    <t>87,36</t>
  </si>
  <si>
    <t>39,83</t>
  </si>
  <si>
    <t>45,81</t>
  </si>
  <si>
    <t>26,00</t>
  </si>
  <si>
    <t>82,42</t>
  </si>
  <si>
    <t>18,28</t>
  </si>
  <si>
    <t>24,89</t>
  </si>
  <si>
    <t>84,75</t>
  </si>
  <si>
    <t>80,71</t>
  </si>
  <si>
    <t>30,92</t>
  </si>
  <si>
    <t>60,45</t>
  </si>
  <si>
    <t>129,70</t>
  </si>
  <si>
    <t>37,05</t>
  </si>
  <si>
    <t>37,57</t>
  </si>
  <si>
    <t>59,64</t>
  </si>
  <si>
    <t>79,77</t>
  </si>
  <si>
    <t>82,38</t>
  </si>
  <si>
    <t>150,88</t>
  </si>
  <si>
    <t>9,57</t>
  </si>
  <si>
    <t>27,29</t>
  </si>
  <si>
    <t>19,91</t>
  </si>
  <si>
    <t>22,14</t>
  </si>
  <si>
    <t>52,96</t>
  </si>
  <si>
    <t>91,12</t>
  </si>
  <si>
    <t>72,17</t>
  </si>
  <si>
    <t>31,81</t>
  </si>
  <si>
    <t>126,92</t>
  </si>
  <si>
    <t>263,22</t>
  </si>
  <si>
    <t>318,67</t>
  </si>
  <si>
    <t>33,55</t>
  </si>
  <si>
    <t>664,00</t>
  </si>
  <si>
    <t>100,19</t>
  </si>
  <si>
    <t>145,70</t>
  </si>
  <si>
    <t>139,30</t>
  </si>
  <si>
    <t>72,56</t>
  </si>
  <si>
    <t>81,85</t>
  </si>
  <si>
    <t>39,09</t>
  </si>
  <si>
    <t>155,00</t>
  </si>
  <si>
    <t>26,91</t>
  </si>
  <si>
    <t>74,68</t>
  </si>
  <si>
    <t>77,20</t>
  </si>
  <si>
    <t>6.131,58</t>
  </si>
  <si>
    <t>13.279,73</t>
  </si>
  <si>
    <t>3,22</t>
  </si>
  <si>
    <t>68,02</t>
  </si>
  <si>
    <t>20,64</t>
  </si>
  <si>
    <t>130,79</t>
  </si>
  <si>
    <t>26,21</t>
  </si>
  <si>
    <t>137,99</t>
  </si>
  <si>
    <t>314.222,88</t>
  </si>
  <si>
    <t>340.823,77</t>
  </si>
  <si>
    <t>353.292,90</t>
  </si>
  <si>
    <t>116,78</t>
  </si>
  <si>
    <t>21,25</t>
  </si>
  <si>
    <t>40,09</t>
  </si>
  <si>
    <t>29,00</t>
  </si>
  <si>
    <t>105,61</t>
  </si>
  <si>
    <t>3,79</t>
  </si>
  <si>
    <t>2,27</t>
  </si>
  <si>
    <t>2,83</t>
  </si>
  <si>
    <t>13,90</t>
  </si>
  <si>
    <t>28,34</t>
  </si>
  <si>
    <t>16,11</t>
  </si>
  <si>
    <t>33,60</t>
  </si>
  <si>
    <t>51,57</t>
  </si>
  <si>
    <t>21,75</t>
  </si>
  <si>
    <t>27,47</t>
  </si>
  <si>
    <t>5,70</t>
  </si>
  <si>
    <t>969.058,32</t>
  </si>
  <si>
    <t>912.900,00</t>
  </si>
  <si>
    <t>809.725,32</t>
  </si>
  <si>
    <t>607.313,20</t>
  </si>
  <si>
    <t>783.605,06</t>
  </si>
  <si>
    <t>584.125,36</t>
  </si>
  <si>
    <t>798.135,41</t>
  </si>
  <si>
    <t>176.320,15</t>
  </si>
  <si>
    <t>873.775,75</t>
  </si>
  <si>
    <t>717.278,58</t>
  </si>
  <si>
    <t>17,72</t>
  </si>
  <si>
    <t>39,30</t>
  </si>
  <si>
    <t>19.965,91</t>
  </si>
  <si>
    <t>11,34</t>
  </si>
  <si>
    <t>2.128,90</t>
  </si>
  <si>
    <t>1.618,53</t>
  </si>
  <si>
    <t>32,68</t>
  </si>
  <si>
    <t>56,19</t>
  </si>
  <si>
    <t>55,00</t>
  </si>
  <si>
    <t>61,69</t>
  </si>
  <si>
    <t>60,42</t>
  </si>
  <si>
    <t>277,13</t>
  </si>
  <si>
    <t>364,72</t>
  </si>
  <si>
    <t>4,15</t>
  </si>
  <si>
    <t>1,98</t>
  </si>
  <si>
    <t>2,86</t>
  </si>
  <si>
    <t>8,11</t>
  </si>
  <si>
    <t>5,63</t>
  </si>
  <si>
    <t>0,06</t>
  </si>
  <si>
    <t>11,80</t>
  </si>
  <si>
    <t>470,07</t>
  </si>
  <si>
    <t>546,86</t>
  </si>
  <si>
    <t>79,58</t>
  </si>
  <si>
    <t>30,06</t>
  </si>
  <si>
    <t>29,27</t>
  </si>
  <si>
    <t>37,55</t>
  </si>
  <si>
    <t>170,57</t>
  </si>
  <si>
    <t>63,53</t>
  </si>
  <si>
    <t>59,10</t>
  </si>
  <si>
    <t>105,02</t>
  </si>
  <si>
    <t>136,10</t>
  </si>
  <si>
    <t>36,10</t>
  </si>
  <si>
    <t>102,92</t>
  </si>
  <si>
    <t>217.162,48</t>
  </si>
  <si>
    <t>255.342,23</t>
  </si>
  <si>
    <t>197.464,65</t>
  </si>
  <si>
    <t>40,42</t>
  </si>
  <si>
    <t>45,60</t>
  </si>
  <si>
    <t>28,20</t>
  </si>
  <si>
    <t>29,51</t>
  </si>
  <si>
    <t>1.113,34</t>
  </si>
  <si>
    <t>4.485,59</t>
  </si>
  <si>
    <t>SERRALHEIRO (HORISTA)</t>
  </si>
  <si>
    <t>38,04</t>
  </si>
  <si>
    <t>205,36</t>
  </si>
  <si>
    <t>207,87</t>
  </si>
  <si>
    <t>163,40</t>
  </si>
  <si>
    <t>173,05</t>
  </si>
  <si>
    <t>10,78</t>
  </si>
  <si>
    <t>8,75</t>
  </si>
  <si>
    <t>15,70</t>
  </si>
  <si>
    <t>14,82</t>
  </si>
  <si>
    <t>3,16</t>
  </si>
  <si>
    <t>24,81</t>
  </si>
  <si>
    <t>4.205,03</t>
  </si>
  <si>
    <t>4.544,14</t>
  </si>
  <si>
    <t>2.265,99</t>
  </si>
  <si>
    <t>36,66</t>
  </si>
  <si>
    <t>19,56</t>
  </si>
  <si>
    <t>145,50</t>
  </si>
  <si>
    <t>289,41</t>
  </si>
  <si>
    <t>333,94</t>
  </si>
  <si>
    <t>73,00</t>
  </si>
  <si>
    <t>75,56</t>
  </si>
  <si>
    <t>40,51</t>
  </si>
  <si>
    <t>22,18</t>
  </si>
  <si>
    <t>13,22</t>
  </si>
  <si>
    <t>79,85</t>
  </si>
  <si>
    <t>58,54</t>
  </si>
  <si>
    <t>2,99</t>
  </si>
  <si>
    <t>6,64</t>
  </si>
  <si>
    <t>3,90</t>
  </si>
  <si>
    <t>29,63</t>
  </si>
  <si>
    <t>40,59</t>
  </si>
  <si>
    <t>43,69</t>
  </si>
  <si>
    <t>42,54</t>
  </si>
  <si>
    <t>33,67</t>
  </si>
  <si>
    <t>188,84</t>
  </si>
  <si>
    <t>1,82</t>
  </si>
  <si>
    <t>185,58</t>
  </si>
  <si>
    <t>9,07</t>
  </si>
  <si>
    <t>15,21</t>
  </si>
  <si>
    <t>8,22</t>
  </si>
  <si>
    <t>7,33</t>
  </si>
  <si>
    <t>2.371,85</t>
  </si>
  <si>
    <t>21,05</t>
  </si>
  <si>
    <t>5,84</t>
  </si>
  <si>
    <t>9,25</t>
  </si>
  <si>
    <t>136,09</t>
  </si>
  <si>
    <t>25,61</t>
  </si>
  <si>
    <t>268,70</t>
  </si>
  <si>
    <t>290,00</t>
  </si>
  <si>
    <t>359,96</t>
  </si>
  <si>
    <t>17,30</t>
  </si>
  <si>
    <t>30,73</t>
  </si>
  <si>
    <t>168,32</t>
  </si>
  <si>
    <t>199,28</t>
  </si>
  <si>
    <t>10.540,61</t>
  </si>
  <si>
    <t>762,65</t>
  </si>
  <si>
    <t>1.112,34</t>
  </si>
  <si>
    <t>33,02</t>
  </si>
  <si>
    <t>6,70</t>
  </si>
  <si>
    <t>1.702,05</t>
  </si>
  <si>
    <t>109,41</t>
  </si>
  <si>
    <t>139,41</t>
  </si>
  <si>
    <t>215,47</t>
  </si>
  <si>
    <t>321,94</t>
  </si>
  <si>
    <t>640,14</t>
  </si>
  <si>
    <t>1.178,47</t>
  </si>
  <si>
    <t>2.070,00</t>
  </si>
  <si>
    <t>169,41</t>
  </si>
  <si>
    <t>293,82</t>
  </si>
  <si>
    <t>451,76</t>
  </si>
  <si>
    <t>847,05</t>
  </si>
  <si>
    <t>1.303,23</t>
  </si>
  <si>
    <t>4,13</t>
  </si>
  <si>
    <t>4,04</t>
  </si>
  <si>
    <t>5,72</t>
  </si>
  <si>
    <t>8,24</t>
  </si>
  <si>
    <t>6,26</t>
  </si>
  <si>
    <t>60,52</t>
  </si>
  <si>
    <t>81,19</t>
  </si>
  <si>
    <t>115,65</t>
  </si>
  <si>
    <t>177,54</t>
  </si>
  <si>
    <t>226,52</t>
  </si>
  <si>
    <t>280,54</t>
  </si>
  <si>
    <t>104,18</t>
  </si>
  <si>
    <t>260,46</t>
  </si>
  <si>
    <t>660,46</t>
  </si>
  <si>
    <t>809,30</t>
  </si>
  <si>
    <t>337,67</t>
  </si>
  <si>
    <t>158,13</t>
  </si>
  <si>
    <t>241,86</t>
  </si>
  <si>
    <t>520,93</t>
  </si>
  <si>
    <t>600,00</t>
  </si>
  <si>
    <t>794,41</t>
  </si>
  <si>
    <t>2.531,16</t>
  </si>
  <si>
    <t>856,74</t>
  </si>
  <si>
    <t>448,66</t>
  </si>
  <si>
    <t>88.800,00</t>
  </si>
  <si>
    <t>109.292,30</t>
  </si>
  <si>
    <t>62.367,88</t>
  </si>
  <si>
    <t>74.099,00</t>
  </si>
  <si>
    <t>58.952,50</t>
  </si>
  <si>
    <t>123.473,57</t>
  </si>
  <si>
    <t>129.413,38</t>
  </si>
  <si>
    <t>151.910,36</t>
  </si>
  <si>
    <t>416,41</t>
  </si>
  <si>
    <t>305,74</t>
  </si>
  <si>
    <t>249,55</t>
  </si>
  <si>
    <t>305,77</t>
  </si>
  <si>
    <t>162,43</t>
  </si>
  <si>
    <t>205,56</t>
  </si>
  <si>
    <t>16,08</t>
  </si>
  <si>
    <t>44,99</t>
  </si>
  <si>
    <t>0,53</t>
  </si>
  <si>
    <t>34,76</t>
  </si>
  <si>
    <t>56,56</t>
  </si>
  <si>
    <t>166,20</t>
  </si>
  <si>
    <t>1.603,48</t>
  </si>
  <si>
    <t>8,07</t>
  </si>
  <si>
    <t>17,19</t>
  </si>
  <si>
    <t>64,67</t>
  </si>
  <si>
    <t>83,31</t>
  </si>
  <si>
    <t>164,67</t>
  </si>
  <si>
    <t>468,74</t>
  </si>
  <si>
    <t>733,37</t>
  </si>
  <si>
    <t>29,67</t>
  </si>
  <si>
    <t>8,46</t>
  </si>
  <si>
    <t>19,38</t>
  </si>
  <si>
    <t>113,05</t>
  </si>
  <si>
    <t>59,54</t>
  </si>
  <si>
    <t>12,04</t>
  </si>
  <si>
    <t>151,41</t>
  </si>
  <si>
    <t>279,15</t>
  </si>
  <si>
    <t>398,75</t>
  </si>
  <si>
    <t>934,62</t>
  </si>
  <si>
    <t>47,71</t>
  </si>
  <si>
    <t>62,82</t>
  </si>
  <si>
    <t>295,16</t>
  </si>
  <si>
    <t>35,86</t>
  </si>
  <si>
    <t>44,16</t>
  </si>
  <si>
    <t>33,44</t>
  </si>
  <si>
    <t>22,74</t>
  </si>
  <si>
    <t>122,19</t>
  </si>
  <si>
    <t>125,74</t>
  </si>
  <si>
    <t>65,91</t>
  </si>
  <si>
    <t>175,76</t>
  </si>
  <si>
    <t>332,79</t>
  </si>
  <si>
    <t>39,24</t>
  </si>
  <si>
    <t>20,53</t>
  </si>
  <si>
    <t>32,96</t>
  </si>
  <si>
    <t>35,78</t>
  </si>
  <si>
    <t>34,61</t>
  </si>
  <si>
    <t>39,89</t>
  </si>
  <si>
    <t>59,29</t>
  </si>
  <si>
    <t>47,68</t>
  </si>
  <si>
    <t>60,55</t>
  </si>
  <si>
    <t>61,75</t>
  </si>
  <si>
    <t>8,71</t>
  </si>
  <si>
    <t>22,43</t>
  </si>
  <si>
    <t>33,99</t>
  </si>
  <si>
    <t>54,13</t>
  </si>
  <si>
    <t>124,59</t>
  </si>
  <si>
    <t>105,28</t>
  </si>
  <si>
    <t>60,72</t>
  </si>
  <si>
    <t>688,26</t>
  </si>
  <si>
    <t>764,11</t>
  </si>
  <si>
    <t>203,89</t>
  </si>
  <si>
    <t>7,99</t>
  </si>
  <si>
    <t>13,09</t>
  </si>
  <si>
    <t>14,01</t>
  </si>
  <si>
    <t>11,65</t>
  </si>
  <si>
    <t>19,00</t>
  </si>
  <si>
    <t>23,30</t>
  </si>
  <si>
    <t>64,70</t>
  </si>
  <si>
    <t>100,49</t>
  </si>
  <si>
    <t>48,01</t>
  </si>
  <si>
    <t>65,62</t>
  </si>
  <si>
    <t>61,42</t>
  </si>
  <si>
    <t>210,18</t>
  </si>
  <si>
    <t>213,75</t>
  </si>
  <si>
    <t>323,98</t>
  </si>
  <si>
    <t>353,19</t>
  </si>
  <si>
    <t>358,72</t>
  </si>
  <si>
    <t>492,04</t>
  </si>
  <si>
    <t>166,83</t>
  </si>
  <si>
    <t>200,93</t>
  </si>
  <si>
    <t>8,19</t>
  </si>
  <si>
    <t>9,03</t>
  </si>
  <si>
    <t>58,25</t>
  </si>
  <si>
    <t>85,37</t>
  </si>
  <si>
    <t>18,57</t>
  </si>
  <si>
    <t>22,58</t>
  </si>
  <si>
    <t>39,91</t>
  </si>
  <si>
    <t>53,69</t>
  </si>
  <si>
    <t>45,17</t>
  </si>
  <si>
    <t>66,59</t>
  </si>
  <si>
    <t>84,62</t>
  </si>
  <si>
    <t>7,54</t>
  </si>
  <si>
    <t>213,00</t>
  </si>
  <si>
    <t>7,84</t>
  </si>
  <si>
    <t>17,66</t>
  </si>
  <si>
    <t>23,67</t>
  </si>
  <si>
    <t>41,77</t>
  </si>
  <si>
    <t>87,25</t>
  </si>
  <si>
    <t>133,10</t>
  </si>
  <si>
    <t>14,69</t>
  </si>
  <si>
    <t>32,42</t>
  </si>
  <si>
    <t>28,82</t>
  </si>
  <si>
    <t>4,02</t>
  </si>
  <si>
    <t>70,51</t>
  </si>
  <si>
    <t>12,74</t>
  </si>
  <si>
    <t>11,47</t>
  </si>
  <si>
    <t>14,33</t>
  </si>
  <si>
    <t>22,09</t>
  </si>
  <si>
    <t>6,12</t>
  </si>
  <si>
    <t>14,02</t>
  </si>
  <si>
    <t>48,71</t>
  </si>
  <si>
    <t>71,07</t>
  </si>
  <si>
    <t>75,65</t>
  </si>
  <si>
    <t>22,20</t>
  </si>
  <si>
    <t>24,98</t>
  </si>
  <si>
    <t>35,92</t>
  </si>
  <si>
    <t>20,95</t>
  </si>
  <si>
    <t>23,57</t>
  </si>
  <si>
    <t>65,30</t>
  </si>
  <si>
    <t>64,89</t>
  </si>
  <si>
    <t>19,05</t>
  </si>
  <si>
    <t>18,20</t>
  </si>
  <si>
    <t>19,04</t>
  </si>
  <si>
    <t>3,85</t>
  </si>
  <si>
    <t>16,59</t>
  </si>
  <si>
    <t>16,90</t>
  </si>
  <si>
    <t>218,34</t>
  </si>
  <si>
    <t>1,62</t>
  </si>
  <si>
    <t>11,78</t>
  </si>
  <si>
    <t>78,50</t>
  </si>
  <si>
    <t>128,75</t>
  </si>
  <si>
    <t>13,17</t>
  </si>
  <si>
    <t>81,58</t>
  </si>
  <si>
    <t>62,88</t>
  </si>
  <si>
    <t>19,42</t>
  </si>
  <si>
    <t>39,02</t>
  </si>
  <si>
    <t>231,62</t>
  </si>
  <si>
    <t>124,32</t>
  </si>
  <si>
    <t>25,44</t>
  </si>
  <si>
    <t>366,12</t>
  </si>
  <si>
    <t>586,91</t>
  </si>
  <si>
    <t>128,69</t>
  </si>
  <si>
    <t>98,76</t>
  </si>
  <si>
    <t>31,78</t>
  </si>
  <si>
    <t>64,30</t>
  </si>
  <si>
    <t>412,86</t>
  </si>
  <si>
    <t>211,43</t>
  </si>
  <si>
    <t>40,93</t>
  </si>
  <si>
    <t>675,44</t>
  </si>
  <si>
    <t>25,31</t>
  </si>
  <si>
    <t>51,47</t>
  </si>
  <si>
    <t>77,05</t>
  </si>
  <si>
    <t>46,43</t>
  </si>
  <si>
    <t>156,78</t>
  </si>
  <si>
    <t>33,84</t>
  </si>
  <si>
    <t>74,00</t>
  </si>
  <si>
    <t>62,50</t>
  </si>
  <si>
    <t>55,23</t>
  </si>
  <si>
    <t>101,50</t>
  </si>
  <si>
    <t>150,57</t>
  </si>
  <si>
    <t>74,14</t>
  </si>
  <si>
    <t>201,34</t>
  </si>
  <si>
    <t>164,55</t>
  </si>
  <si>
    <t>528,47</t>
  </si>
  <si>
    <t>235,63</t>
  </si>
  <si>
    <t>790,36</t>
  </si>
  <si>
    <t>2.271,91</t>
  </si>
  <si>
    <t>2.827,78</t>
  </si>
  <si>
    <t>54,38</t>
  </si>
  <si>
    <t>23,64</t>
  </si>
  <si>
    <t>67,77</t>
  </si>
  <si>
    <t>5,61</t>
  </si>
  <si>
    <t>2,42</t>
  </si>
  <si>
    <t>3,55</t>
  </si>
  <si>
    <t>25,96</t>
  </si>
  <si>
    <t>14,58</t>
  </si>
  <si>
    <t>21,76</t>
  </si>
  <si>
    <t>27,93</t>
  </si>
  <si>
    <t>32,02</t>
  </si>
  <si>
    <t>40,07</t>
  </si>
  <si>
    <t>57,34</t>
  </si>
  <si>
    <t>18,74</t>
  </si>
  <si>
    <t>18,03</t>
  </si>
  <si>
    <t>26,44</t>
  </si>
  <si>
    <t>15,19</t>
  </si>
  <si>
    <t>22,92</t>
  </si>
  <si>
    <t>24,86</t>
  </si>
  <si>
    <t>60,83</t>
  </si>
  <si>
    <t>105,80</t>
  </si>
  <si>
    <t>27,19</t>
  </si>
  <si>
    <t>47,16</t>
  </si>
  <si>
    <t>43,90</t>
  </si>
  <si>
    <t>9,01</t>
  </si>
  <si>
    <t>1.101,52</t>
  </si>
  <si>
    <t>1,99</t>
  </si>
  <si>
    <t>2,72</t>
  </si>
  <si>
    <t>2,00</t>
  </si>
  <si>
    <t>1.292,47</t>
  </si>
  <si>
    <t>1,46</t>
  </si>
  <si>
    <t>36,89</t>
  </si>
  <si>
    <t>153,45</t>
  </si>
  <si>
    <t>228,42</t>
  </si>
  <si>
    <t>174,69</t>
  </si>
  <si>
    <t>322,84</t>
  </si>
  <si>
    <t>382,23</t>
  </si>
  <si>
    <t>20,42</t>
  </si>
  <si>
    <t>18,73</t>
  </si>
  <si>
    <t>54,99</t>
  </si>
  <si>
    <t>27,62</t>
  </si>
  <si>
    <t>116,56</t>
  </si>
  <si>
    <t>104,43</t>
  </si>
  <si>
    <t>117,57</t>
  </si>
  <si>
    <t>136,64</t>
  </si>
  <si>
    <t>192,90</t>
  </si>
  <si>
    <t>39,62</t>
  </si>
  <si>
    <t>123,92</t>
  </si>
  <si>
    <t>138,09</t>
  </si>
  <si>
    <t>208,38</t>
  </si>
  <si>
    <t>253,87</t>
  </si>
  <si>
    <t>272,21</t>
  </si>
  <si>
    <t>290,49</t>
  </si>
  <si>
    <t>330,65</t>
  </si>
  <si>
    <t>363,31</t>
  </si>
  <si>
    <t>230,29</t>
  </si>
  <si>
    <t>383,38</t>
  </si>
  <si>
    <t>543,86</t>
  </si>
  <si>
    <t>671,34</t>
  </si>
  <si>
    <t>750,66</t>
  </si>
  <si>
    <t>861,12</t>
  </si>
  <si>
    <t>227,96</t>
  </si>
  <si>
    <t>65,23</t>
  </si>
  <si>
    <t>256,68</t>
  </si>
  <si>
    <t>209,41</t>
  </si>
  <si>
    <t>216,25</t>
  </si>
  <si>
    <t>223,30</t>
  </si>
  <si>
    <t>68,16</t>
  </si>
  <si>
    <t>464,52</t>
  </si>
  <si>
    <t>586,85</t>
  </si>
  <si>
    <t>43,75</t>
  </si>
  <si>
    <t>1,42</t>
  </si>
  <si>
    <t>9,86</t>
  </si>
  <si>
    <t>13,62</t>
  </si>
  <si>
    <t>21,74</t>
  </si>
  <si>
    <t>113,95</t>
  </si>
  <si>
    <t>22,19</t>
  </si>
  <si>
    <t>23,58</t>
  </si>
  <si>
    <t>32,35</t>
  </si>
  <si>
    <t>5,78</t>
  </si>
  <si>
    <t>5,88</t>
  </si>
  <si>
    <t>55,88</t>
  </si>
  <si>
    <t>94,29</t>
  </si>
  <si>
    <t>14,66</t>
  </si>
  <si>
    <t>19,43</t>
  </si>
  <si>
    <t>825,59</t>
  </si>
  <si>
    <t>1.158,73</t>
  </si>
  <si>
    <t>16,45</t>
  </si>
  <si>
    <t>5,58</t>
  </si>
  <si>
    <t>538,22</t>
  </si>
  <si>
    <t>18,55</t>
  </si>
  <si>
    <t>16,41</t>
  </si>
  <si>
    <t>15,46</t>
  </si>
  <si>
    <t>73,48</t>
  </si>
  <si>
    <t>74,46</t>
  </si>
  <si>
    <t>37,28</t>
  </si>
  <si>
    <t>36,09</t>
  </si>
  <si>
    <t>39,92</t>
  </si>
  <si>
    <t>44,06</t>
  </si>
  <si>
    <t>29,54</t>
  </si>
  <si>
    <t>26,83</t>
  </si>
  <si>
    <t>25,89</t>
  </si>
  <si>
    <t>28,84</t>
  </si>
  <si>
    <t>34,15</t>
  </si>
  <si>
    <t>54,65</t>
  </si>
  <si>
    <t>51,50</t>
  </si>
  <si>
    <t>24,47</t>
  </si>
  <si>
    <t>38,89</t>
  </si>
  <si>
    <t>16,92</t>
  </si>
  <si>
    <t>12,08</t>
  </si>
  <si>
    <t>158,07</t>
  </si>
  <si>
    <t>190,09</t>
  </si>
  <si>
    <t>415,10</t>
  </si>
  <si>
    <t>340,57</t>
  </si>
  <si>
    <t>82,32</t>
  </si>
  <si>
    <t>88,89</t>
  </si>
  <si>
    <t>199,96</t>
  </si>
  <si>
    <t>532,59</t>
  </si>
  <si>
    <t>124,15</t>
  </si>
  <si>
    <t>226,97</t>
  </si>
  <si>
    <t>146,03</t>
  </si>
  <si>
    <t>TORNEIRA DE MESA PARA LAVATORIO, METALICA CROMADA, COM MISTURADOR MONOCOMANDO, BICA BAIXA (REF 2875)</t>
  </si>
  <si>
    <t>266,00</t>
  </si>
  <si>
    <t>TORNEIRA DE MESA PARA LAVATORIO, METALICA CROMADA, COM SENSOR DE APROXIMACAO ELETRICO, BIVOLT</t>
  </si>
  <si>
    <t>1.766,63</t>
  </si>
  <si>
    <t>TORNEIRA DE MESA/BANCADA, PARA LAVATORIO, FIXA, METALICA CROMADA, PADRAO POPULAR, 1/2 " OU 3/4 " (REF 1193)</t>
  </si>
  <si>
    <t>58,00</t>
  </si>
  <si>
    <t>37,01</t>
  </si>
  <si>
    <t>31,40</t>
  </si>
  <si>
    <t>148,75</t>
  </si>
  <si>
    <t>TORNEIRA METALICA CROMADA CANO CURTO, SEM BICO, SEM AREJADOR, DE PAREDE, PARA TANQUE E USO GERAL, 1/2 " OU 3/4 " (REF 1143)</t>
  </si>
  <si>
    <t>75,54</t>
  </si>
  <si>
    <t>TORNEIRA METALICA CROMADA DE MESA PARA LAVATORIO, BICA ALTA, COM AREJADOR (REF 1195)</t>
  </si>
  <si>
    <t>113,37</t>
  </si>
  <si>
    <t>TORNEIRA METALICA CROMADA DE MESA PARA LAVATORIO, COM SENSOR DE PRESENCA A PILHA, COM AREJADOR EMBUTIDO</t>
  </si>
  <si>
    <t>1.433,46</t>
  </si>
  <si>
    <t>TORNEIRA METALICA CROMADA DE MESA, PARA LAVATORIO, TEMPORIZADA PRESSAO FECHAMENTO AUTOMATICO, BICA BAIXA</t>
  </si>
  <si>
    <t>119,12</t>
  </si>
  <si>
    <t>TORNEIRA METALICA CROMADA DE PAREDE LONGA PARA LAVATORIO, COM AREJADOR, ACIONAMENTO ALAVANCA, 1/4 DE VOLTA (REF 1178)</t>
  </si>
  <si>
    <t>150,89</t>
  </si>
  <si>
    <t>TORNEIRA METALICA CROMADA DE PAREDE, PARA COZINHA, BICA MOVEL, COM AREJADOR, 1/2 " OU 3/4 " (REF 1167 / 1168)</t>
  </si>
  <si>
    <t>100,45</t>
  </si>
  <si>
    <t>TORNEIRA METALICA CROMADA PARA JARDIM / TANQUE, COM BICO PLASTICO, CANO LONGO, DE PAREDE, PADRAO POPULAR / USO GERAL , 1/2 " OU 3/4 " (REF 1153 / 1130)</t>
  </si>
  <si>
    <t>47,64</t>
  </si>
  <si>
    <t>TORNEIRA METALICA CROMADA PARA TANQUE / JARDIM, SEM BICO , CANO LONGO, DE PAREDE, PADRAO POPULAR / USO GERAL, 1/2 " OU 3/4 " (REF 1126)</t>
  </si>
  <si>
    <t>40,34</t>
  </si>
  <si>
    <t>TORNEIRA METALICA CROMADA, CANO CURTO, COM AREJADOR, SEM BICO PLASTICO, DE PAREDE, PARA USO GERAL, 1/2 " OU 3/4 " (REF 1152 / 1154)</t>
  </si>
  <si>
    <t>58,63</t>
  </si>
  <si>
    <t>TORNEIRA METALICA CROMADA, DE MESA/BANCADA, PARA COZINHA, BICA MOVEL, COM AREJADOR, 1/2 " OU 3/4 " (REF 1167 / 1168)</t>
  </si>
  <si>
    <t>TORNEIRA METALICA CROMADA, RETA, DE PAREDE, PARA COZINHA, COM AREJADOR, PADRAO POPULAR, 1/2 " OU 3/4 " (REF 1159 / 1160)</t>
  </si>
  <si>
    <t>76,31</t>
  </si>
  <si>
    <t>TORNEIRA METALICA CROMADA, RETA, DE PAREDE, PARA COZINHA, SEM BICO, SEM AREJADOR, PADRAO POPULAR, 1/2 " OU 3/4 " (REF 1158)</t>
  </si>
  <si>
    <t>67,78</t>
  </si>
  <si>
    <t>51,58</t>
  </si>
  <si>
    <t>21,73</t>
  </si>
  <si>
    <t>100.300,55</t>
  </si>
  <si>
    <t>15.504,32</t>
  </si>
  <si>
    <t>7.112,07</t>
  </si>
  <si>
    <t>19.554,64</t>
  </si>
  <si>
    <t>126.826,56</t>
  </si>
  <si>
    <t>27.432,28</t>
  </si>
  <si>
    <t>8.686,88</t>
  </si>
  <si>
    <t>32.004,33</t>
  </si>
  <si>
    <t>9.702,89</t>
  </si>
  <si>
    <t>52.225,98</t>
  </si>
  <si>
    <t>12.547,73</t>
  </si>
  <si>
    <t>71.636,86</t>
  </si>
  <si>
    <t>257,26</t>
  </si>
  <si>
    <t>879.448,23</t>
  </si>
  <si>
    <t>3.623.017,32</t>
  </si>
  <si>
    <t>853.193,32</t>
  </si>
  <si>
    <t>1.106.075,33</t>
  </si>
  <si>
    <t>1.099.310,24</t>
  </si>
  <si>
    <t>1.629.414,65</t>
  </si>
  <si>
    <t>892.978,19</t>
  </si>
  <si>
    <t>281.439,23</t>
  </si>
  <si>
    <t>326.112,13</t>
  </si>
  <si>
    <t>96.046,71</t>
  </si>
  <si>
    <t>155.754,26</t>
  </si>
  <si>
    <t>239.000,00</t>
  </si>
  <si>
    <t>230.232,93</t>
  </si>
  <si>
    <t>256.869,14</t>
  </si>
  <si>
    <t>30,58</t>
  </si>
  <si>
    <t>175,07</t>
  </si>
  <si>
    <t>20,19</t>
  </si>
  <si>
    <t>41,30</t>
  </si>
  <si>
    <t>8,10</t>
  </si>
  <si>
    <t>615,80</t>
  </si>
  <si>
    <t>17,27</t>
  </si>
  <si>
    <t>112,40</t>
  </si>
  <si>
    <t>39,07</t>
  </si>
  <si>
    <t>61,76</t>
  </si>
  <si>
    <t>132,33</t>
  </si>
  <si>
    <t>74,29</t>
  </si>
  <si>
    <t>68,18</t>
  </si>
  <si>
    <t>33,14</t>
  </si>
  <si>
    <t>43,97</t>
  </si>
  <si>
    <t>50,88</t>
  </si>
  <si>
    <t>1.575,44</t>
  </si>
  <si>
    <t>147,71</t>
  </si>
  <si>
    <t>91,17</t>
  </si>
  <si>
    <t>3.022,96</t>
  </si>
  <si>
    <t>1.675,17</t>
  </si>
  <si>
    <t>45,20</t>
  </si>
  <si>
    <t>56,96</t>
  </si>
  <si>
    <t>185,97</t>
  </si>
  <si>
    <t>270,59</t>
  </si>
  <si>
    <t>386,83</t>
  </si>
  <si>
    <t>424,46</t>
  </si>
  <si>
    <t>729,35</t>
  </si>
  <si>
    <t>477,80</t>
  </si>
  <si>
    <t>958,50</t>
  </si>
  <si>
    <t>554,36</t>
  </si>
  <si>
    <t>604,76</t>
  </si>
  <si>
    <t>719,41</t>
  </si>
  <si>
    <t>202,33</t>
  </si>
  <si>
    <t>41,32</t>
  </si>
  <si>
    <t>60,22</t>
  </si>
  <si>
    <t>66,55</t>
  </si>
  <si>
    <t>86,85</t>
  </si>
  <si>
    <t>121,52</t>
  </si>
  <si>
    <t>139,61</t>
  </si>
  <si>
    <t>66,62</t>
  </si>
  <si>
    <t>24,23</t>
  </si>
  <si>
    <t>45,47</t>
  </si>
  <si>
    <t>119,21</t>
  </si>
  <si>
    <t>96,06</t>
  </si>
  <si>
    <t>30,64</t>
  </si>
  <si>
    <t>160,43</t>
  </si>
  <si>
    <t>220,94</t>
  </si>
  <si>
    <t>330,79</t>
  </si>
  <si>
    <t>358,75</t>
  </si>
  <si>
    <t>26,01</t>
  </si>
  <si>
    <t>40,03</t>
  </si>
  <si>
    <t>129,58</t>
  </si>
  <si>
    <t>220,97</t>
  </si>
  <si>
    <t>356,90</t>
  </si>
  <si>
    <t>442,02</t>
  </si>
  <si>
    <t>572,53</t>
  </si>
  <si>
    <t>86,32</t>
  </si>
  <si>
    <t>2.282,27</t>
  </si>
  <si>
    <t>650,69</t>
  </si>
  <si>
    <t>1.717,07</t>
  </si>
  <si>
    <t>3.582,00</t>
  </si>
  <si>
    <t>249,56</t>
  </si>
  <si>
    <t>1.216,75</t>
  </si>
  <si>
    <t>38,69</t>
  </si>
  <si>
    <t>10,98</t>
  </si>
  <si>
    <t>31,25</t>
  </si>
  <si>
    <t>80,83</t>
  </si>
  <si>
    <t>196,74</t>
  </si>
  <si>
    <t>100,81</t>
  </si>
  <si>
    <t>119,57</t>
  </si>
  <si>
    <t>136,46</t>
  </si>
  <si>
    <t>18,35</t>
  </si>
  <si>
    <t>94,37</t>
  </si>
  <si>
    <t>163,31</t>
  </si>
  <si>
    <t>90,62</t>
  </si>
  <si>
    <t>21,93</t>
  </si>
  <si>
    <t>72,84</t>
  </si>
  <si>
    <t>112,56</t>
  </si>
  <si>
    <t>204,54</t>
  </si>
  <si>
    <t>170,01</t>
  </si>
  <si>
    <t>54,68</t>
  </si>
  <si>
    <t>376,50</t>
  </si>
  <si>
    <t>554,69</t>
  </si>
  <si>
    <t>88,48</t>
  </si>
  <si>
    <t>841,04</t>
  </si>
  <si>
    <t>665,96</t>
  </si>
  <si>
    <t>60,76</t>
  </si>
  <si>
    <t>77,11</t>
  </si>
  <si>
    <t>111,98</t>
  </si>
  <si>
    <t>151,22</t>
  </si>
  <si>
    <t>219,30</t>
  </si>
  <si>
    <t>308,95</t>
  </si>
  <si>
    <t>451,63</t>
  </si>
  <si>
    <t>148,34</t>
  </si>
  <si>
    <t>260,72</t>
  </si>
  <si>
    <t>214,55</t>
  </si>
  <si>
    <t>65,69</t>
  </si>
  <si>
    <t>361,04</t>
  </si>
  <si>
    <t>468,44</t>
  </si>
  <si>
    <t>693,79</t>
  </si>
  <si>
    <t>107,07</t>
  </si>
  <si>
    <t>1.021,22</t>
  </si>
  <si>
    <t>46,53</t>
  </si>
  <si>
    <t>22,30</t>
  </si>
  <si>
    <t>70,00</t>
  </si>
  <si>
    <t>34,31</t>
  </si>
  <si>
    <t>27,43</t>
  </si>
  <si>
    <t>57,88</t>
  </si>
  <si>
    <t>291,04</t>
  </si>
  <si>
    <t>210,00</t>
  </si>
  <si>
    <t>409,41</t>
  </si>
  <si>
    <t>573,52</t>
  </si>
  <si>
    <t>611,47</t>
  </si>
  <si>
    <t>885,88</t>
  </si>
  <si>
    <t>2.454,77</t>
  </si>
  <si>
    <t>96,17</t>
  </si>
  <si>
    <t>108,52</t>
  </si>
  <si>
    <t>286,23</t>
  </si>
  <si>
    <t>349,41</t>
  </si>
  <si>
    <t>401,47</t>
  </si>
  <si>
    <t>449,99</t>
  </si>
  <si>
    <t>621,17</t>
  </si>
  <si>
    <t>659,99</t>
  </si>
  <si>
    <t>947,64</t>
  </si>
  <si>
    <t>2.752,94</t>
  </si>
  <si>
    <t>114,70</t>
  </si>
  <si>
    <t>182,20</t>
  </si>
  <si>
    <t>278,82</t>
  </si>
  <si>
    <t>405,88</t>
  </si>
  <si>
    <t>754,41</t>
  </si>
  <si>
    <t>912,17</t>
  </si>
  <si>
    <t>1.385,29</t>
  </si>
  <si>
    <t>167,64</t>
  </si>
  <si>
    <t>225,88</t>
  </si>
  <si>
    <t>273,52</t>
  </si>
  <si>
    <t>471,17</t>
  </si>
  <si>
    <t>490,94</t>
  </si>
  <si>
    <t>525,88</t>
  </si>
  <si>
    <t>822,35</t>
  </si>
  <si>
    <t>172,05</t>
  </si>
  <si>
    <t>176,47</t>
  </si>
  <si>
    <t>326,47</t>
  </si>
  <si>
    <t>400,58</t>
  </si>
  <si>
    <t>523,23</t>
  </si>
  <si>
    <t>534,79</t>
  </si>
  <si>
    <t>810,88</t>
  </si>
  <si>
    <t>1.050,00</t>
  </si>
  <si>
    <t>208,23</t>
  </si>
  <si>
    <t>434,11</t>
  </si>
  <si>
    <t>459,70</t>
  </si>
  <si>
    <t>657,35</t>
  </si>
  <si>
    <t>930,88</t>
  </si>
  <si>
    <t>26,06</t>
  </si>
  <si>
    <t>36,49</t>
  </si>
  <si>
    <t>50,94</t>
  </si>
  <si>
    <t>74,05</t>
  </si>
  <si>
    <t>85,28</t>
  </si>
  <si>
    <t>31,99</t>
  </si>
  <si>
    <t>43,84</t>
  </si>
  <si>
    <t>51,80</t>
  </si>
  <si>
    <t>77,10</t>
  </si>
  <si>
    <t>92,30</t>
  </si>
  <si>
    <t>32,70</t>
  </si>
  <si>
    <t>51,54</t>
  </si>
  <si>
    <t>56,87</t>
  </si>
  <si>
    <t>80,65</t>
  </si>
  <si>
    <t>95,26</t>
  </si>
  <si>
    <t>82,94</t>
  </si>
  <si>
    <t>100,71</t>
  </si>
  <si>
    <t>136,25</t>
  </si>
  <si>
    <t>35,54</t>
  </si>
  <si>
    <t>22,11</t>
  </si>
  <si>
    <t>15,12</t>
  </si>
  <si>
    <t>4,03</t>
  </si>
  <si>
    <t>2,74</t>
  </si>
  <si>
    <t>3,81</t>
  </si>
  <si>
    <t>5,71</t>
  </si>
  <si>
    <t>11,27</t>
  </si>
  <si>
    <t>5.611,02</t>
  </si>
  <si>
    <t>137,52</t>
  </si>
  <si>
    <t>4.130,89</t>
  </si>
  <si>
    <t>2.008,27</t>
  </si>
  <si>
    <t>295,18</t>
  </si>
  <si>
    <t>1.318,31</t>
  </si>
  <si>
    <t>5.089,16</t>
  </si>
  <si>
    <t>460,15</t>
  </si>
  <si>
    <t>1.127,50</t>
  </si>
  <si>
    <t>1.816,00</t>
  </si>
  <si>
    <t>29,29</t>
  </si>
  <si>
    <t>3.188,22</t>
  </si>
  <si>
    <t>4.741,78</t>
  </si>
  <si>
    <t>2.377,88</t>
  </si>
  <si>
    <t>65,52</t>
  </si>
  <si>
    <t>3.102,34</t>
  </si>
  <si>
    <t>93,73</t>
  </si>
  <si>
    <t>122,09</t>
  </si>
  <si>
    <t>291,42</t>
  </si>
  <si>
    <t>2.851,31</t>
  </si>
  <si>
    <t>3.496,86</t>
  </si>
  <si>
    <t>4.053,15</t>
  </si>
  <si>
    <t>5.353,63</t>
  </si>
  <si>
    <t>948,91</t>
  </si>
  <si>
    <t>1.321,58</t>
  </si>
  <si>
    <t>1.881,87</t>
  </si>
  <si>
    <t>19,08</t>
  </si>
  <si>
    <t>32,80</t>
  </si>
  <si>
    <t>19,72</t>
  </si>
  <si>
    <t>207,67</t>
  </si>
  <si>
    <t>17,11</t>
  </si>
  <si>
    <t>26,05</t>
  </si>
  <si>
    <t>34,47</t>
  </si>
  <si>
    <t>50,26</t>
  </si>
  <si>
    <t>83,77</t>
  </si>
  <si>
    <t>117,48</t>
  </si>
  <si>
    <t>236,42</t>
  </si>
  <si>
    <t>22,81</t>
  </si>
  <si>
    <t>45,97</t>
  </si>
  <si>
    <t>60,95</t>
  </si>
  <si>
    <t>117,56</t>
  </si>
  <si>
    <t>174,03</t>
  </si>
  <si>
    <t>17,45</t>
  </si>
  <si>
    <t>44,64</t>
  </si>
  <si>
    <t>66,93</t>
  </si>
  <si>
    <t>109,52</t>
  </si>
  <si>
    <t>181,18</t>
  </si>
  <si>
    <t>252,47</t>
  </si>
  <si>
    <t>356,25</t>
  </si>
  <si>
    <t>413,07</t>
  </si>
  <si>
    <t>268,75</t>
  </si>
  <si>
    <t>117,75</t>
  </si>
  <si>
    <t>204,19</t>
  </si>
  <si>
    <t>341,53</t>
  </si>
  <si>
    <t>63,54</t>
  </si>
  <si>
    <t>170,99</t>
  </si>
  <si>
    <t>289,78</t>
  </si>
  <si>
    <t>441,15</t>
  </si>
  <si>
    <t>626,44</t>
  </si>
  <si>
    <t>76,15</t>
  </si>
  <si>
    <t>22,56</t>
  </si>
  <si>
    <t>46,85</t>
  </si>
  <si>
    <t>91,35</t>
  </si>
  <si>
    <t>27,84</t>
  </si>
  <si>
    <t>54,67</t>
  </si>
  <si>
    <t>114,22</t>
  </si>
  <si>
    <t>34,22</t>
  </si>
  <si>
    <t>68,99</t>
  </si>
  <si>
    <t>10,71</t>
  </si>
  <si>
    <t>10,72</t>
  </si>
  <si>
    <t>5,74</t>
  </si>
  <si>
    <t>94,16</t>
  </si>
  <si>
    <t>42,66</t>
  </si>
  <si>
    <t>25,32</t>
  </si>
  <si>
    <t>121,78</t>
  </si>
  <si>
    <t>147,03</t>
  </si>
  <si>
    <t>211,44</t>
  </si>
  <si>
    <t>221,67</t>
  </si>
  <si>
    <t>43,06</t>
  </si>
  <si>
    <t>87,53</t>
  </si>
  <si>
    <t>15,04</t>
  </si>
  <si>
    <t>18,76</t>
  </si>
  <si>
    <t>24,58</t>
  </si>
  <si>
    <t>102,68</t>
  </si>
  <si>
    <t>4,84</t>
  </si>
  <si>
    <t>10,87</t>
  </si>
  <si>
    <t>15,82</t>
  </si>
  <si>
    <t>18,12</t>
  </si>
  <si>
    <t>51,22</t>
  </si>
  <si>
    <t>64,00</t>
  </si>
  <si>
    <t>2.691,10</t>
  </si>
  <si>
    <t>3.430,51</t>
  </si>
  <si>
    <t>3.469,72</t>
  </si>
  <si>
    <t>40,76</t>
  </si>
  <si>
    <t>56,00</t>
  </si>
  <si>
    <t>232,43</t>
  </si>
  <si>
    <t>149,19</t>
  </si>
  <si>
    <t>49,97</t>
  </si>
  <si>
    <t>375,84</t>
  </si>
  <si>
    <t>639,62</t>
  </si>
  <si>
    <t>131,55</t>
  </si>
  <si>
    <t>42,87</t>
  </si>
  <si>
    <t>83,74</t>
  </si>
  <si>
    <t>259,17</t>
  </si>
  <si>
    <t>209,31</t>
  </si>
  <si>
    <t>67,18</t>
  </si>
  <si>
    <t>378,79</t>
  </si>
  <si>
    <t>478,49</t>
  </si>
  <si>
    <t>178,97</t>
  </si>
  <si>
    <t>86,22</t>
  </si>
  <si>
    <t>83,34</t>
  </si>
  <si>
    <t>62,16</t>
  </si>
  <si>
    <t>49,94</t>
  </si>
  <si>
    <t>151,24</t>
  </si>
  <si>
    <t>91,41</t>
  </si>
  <si>
    <t>28,86</t>
  </si>
  <si>
    <t>234,30</t>
  </si>
  <si>
    <t>328,92</t>
  </si>
  <si>
    <t>11,73</t>
  </si>
  <si>
    <t>32,28</t>
  </si>
  <si>
    <t>42,43</t>
  </si>
  <si>
    <t>9,06</t>
  </si>
  <si>
    <t>12,95</t>
  </si>
  <si>
    <t>38,84</t>
  </si>
  <si>
    <t>8,23</t>
  </si>
  <si>
    <t>111,69</t>
  </si>
  <si>
    <t>44,67</t>
  </si>
  <si>
    <t>229,66</t>
  </si>
  <si>
    <t>290,82</t>
  </si>
  <si>
    <t>579,86</t>
  </si>
  <si>
    <t>9,69</t>
  </si>
  <si>
    <t>11,61</t>
  </si>
  <si>
    <t>37,11</t>
  </si>
  <si>
    <t>40,18</t>
  </si>
  <si>
    <t>101,13</t>
  </si>
  <si>
    <t>204,06</t>
  </si>
  <si>
    <t>313,76</t>
  </si>
  <si>
    <t>94,92</t>
  </si>
  <si>
    <t>135,80</t>
  </si>
  <si>
    <t>26,11</t>
  </si>
  <si>
    <t>38,76</t>
  </si>
  <si>
    <t>93,14</t>
  </si>
  <si>
    <t>135,19</t>
  </si>
  <si>
    <t>199,33</t>
  </si>
  <si>
    <t>137.267,59</t>
  </si>
  <si>
    <t>170.964,97</t>
  </si>
  <si>
    <t>3.325.609,68</t>
  </si>
  <si>
    <t>8.756.212,93</t>
  </si>
  <si>
    <t>392.649,25</t>
  </si>
  <si>
    <t>527.982,35</t>
  </si>
  <si>
    <t>647.029,46</t>
  </si>
  <si>
    <t>624.039,89</t>
  </si>
  <si>
    <t>2.707.421,00</t>
  </si>
  <si>
    <t>1.396.615,81</t>
  </si>
  <si>
    <t>217,53</t>
  </si>
  <si>
    <t>252,71</t>
  </si>
  <si>
    <t>204,72</t>
  </si>
  <si>
    <t>51,40</t>
  </si>
  <si>
    <t>74,30</t>
  </si>
  <si>
    <t>133,45</t>
  </si>
  <si>
    <t>110,74</t>
  </si>
  <si>
    <t>205,77</t>
  </si>
  <si>
    <t>102,59</t>
  </si>
  <si>
    <t>96,14</t>
  </si>
  <si>
    <t>60,56</t>
  </si>
  <si>
    <t>277,71</t>
  </si>
  <si>
    <t>155,40</t>
  </si>
  <si>
    <t>54,77</t>
  </si>
  <si>
    <t>380,72</t>
  </si>
  <si>
    <t>670,02</t>
  </si>
  <si>
    <t>199,06</t>
  </si>
  <si>
    <t>178,12</t>
  </si>
  <si>
    <t>72,23</t>
  </si>
  <si>
    <t>118,98</t>
  </si>
  <si>
    <t>398,81</t>
  </si>
  <si>
    <t>278,88</t>
  </si>
  <si>
    <t>87,54</t>
  </si>
  <si>
    <t>550,84</t>
  </si>
  <si>
    <t>854,35</t>
  </si>
  <si>
    <t>105,97</t>
  </si>
  <si>
    <t>91,98</t>
  </si>
  <si>
    <t>52,59</t>
  </si>
  <si>
    <t>61,31</t>
  </si>
  <si>
    <t>247,42</t>
  </si>
  <si>
    <t>154,41</t>
  </si>
  <si>
    <t>56,12</t>
  </si>
  <si>
    <t>337,87</t>
  </si>
  <si>
    <t>586,40</t>
  </si>
  <si>
    <t>40,85</t>
  </si>
  <si>
    <t>3,35</t>
  </si>
  <si>
    <t>3,15</t>
  </si>
  <si>
    <t>4,00</t>
  </si>
  <si>
    <t>7,53</t>
  </si>
  <si>
    <t>15,57</t>
  </si>
  <si>
    <t>18,29</t>
  </si>
  <si>
    <t>21,14</t>
  </si>
  <si>
    <t>57,81</t>
  </si>
  <si>
    <t>74,35</t>
  </si>
  <si>
    <t>92,39</t>
  </si>
  <si>
    <t>97,15</t>
  </si>
  <si>
    <t>61,93</t>
  </si>
  <si>
    <t>39,74</t>
  </si>
  <si>
    <t>64,01</t>
  </si>
  <si>
    <t>83.150,50</t>
  </si>
  <si>
    <t>0,43</t>
  </si>
  <si>
    <t>35,39</t>
  </si>
  <si>
    <t>30,45</t>
  </si>
  <si>
    <t>26,14</t>
  </si>
  <si>
    <t>5,56</t>
  </si>
  <si>
    <t>1.467,67</t>
  </si>
  <si>
    <t>1.595,30</t>
  </si>
  <si>
    <t>1.789,54</t>
  </si>
  <si>
    <t>3.850,00</t>
  </si>
  <si>
    <t>3.453,78</t>
  </si>
  <si>
    <t>4.207,13</t>
  </si>
  <si>
    <t>5.372.494,00</t>
  </si>
  <si>
    <t>2.261.757,62</t>
  </si>
  <si>
    <t>2.278.147,33</t>
  </si>
  <si>
    <t>2.760.000,00</t>
  </si>
  <si>
    <t>2.445.320,53</t>
  </si>
  <si>
    <t>VIDRACEIRO (HORISTA)</t>
  </si>
  <si>
    <t>16,05</t>
  </si>
  <si>
    <t>376,54</t>
  </si>
  <si>
    <t>327,77</t>
  </si>
  <si>
    <t>852,22</t>
  </si>
  <si>
    <t>996,44</t>
  </si>
  <si>
    <t>293,68</t>
  </si>
  <si>
    <t>91,77</t>
  </si>
  <si>
    <t>211,74</t>
  </si>
  <si>
    <t>104,88</t>
  </si>
  <si>
    <t>157,33</t>
  </si>
  <si>
    <t>113,22</t>
  </si>
  <si>
    <t>196,66</t>
  </si>
  <si>
    <t>78,66</t>
  </si>
  <si>
    <t>111,44</t>
  </si>
  <si>
    <t>162,57</t>
  </si>
  <si>
    <t>65,55</t>
  </si>
  <si>
    <t>203,22</t>
  </si>
  <si>
    <t>199,11</t>
  </si>
  <si>
    <t>117,49</t>
  </si>
  <si>
    <t>153,37</t>
  </si>
  <si>
    <t>215,36</t>
  </si>
  <si>
    <t>250,94</t>
  </si>
  <si>
    <t>141,77</t>
  </si>
  <si>
    <t>191,54</t>
  </si>
  <si>
    <t>15,78</t>
  </si>
  <si>
    <t>21,67</t>
  </si>
  <si>
    <t>38,13</t>
  </si>
  <si>
    <t>31,51</t>
  </si>
  <si>
    <t>39,37</t>
  </si>
  <si>
    <t>56,91</t>
  </si>
  <si>
    <t>60,92</t>
  </si>
  <si>
    <t>TOTAL DE INSUMOS : 5215</t>
  </si>
  <si>
    <t>ABRANGÊNCIA : NACIONAL                                              LOCALIDADE  : BRASILIA                                                                                                            DATA DE PREÇO   : 01/2022 REFERÊNCIA COLETA : MEDIANO</t>
  </si>
  <si>
    <t>6,94</t>
  </si>
  <si>
    <t>7,74</t>
  </si>
  <si>
    <t>9,74</t>
  </si>
  <si>
    <t>11,71</t>
  </si>
  <si>
    <t>15,72</t>
  </si>
  <si>
    <t>33,72</t>
  </si>
  <si>
    <t>38,23</t>
  </si>
  <si>
    <t>4,75</t>
  </si>
  <si>
    <t>5,97</t>
  </si>
  <si>
    <t>9,68</t>
  </si>
  <si>
    <t>12,17</t>
  </si>
  <si>
    <t>13,45</t>
  </si>
  <si>
    <t>17,80</t>
  </si>
  <si>
    <t>31,84</t>
  </si>
  <si>
    <t>40,64</t>
  </si>
  <si>
    <t>49,45</t>
  </si>
  <si>
    <t>96,87</t>
  </si>
  <si>
    <t>7,46</t>
  </si>
  <si>
    <t>14,92</t>
  </si>
  <si>
    <t>1,86</t>
  </si>
  <si>
    <t>2,54</t>
  </si>
  <si>
    <t>44,57</t>
  </si>
  <si>
    <t>56,85</t>
  </si>
  <si>
    <t>3,08</t>
  </si>
  <si>
    <t>12,29</t>
  </si>
  <si>
    <t>20,97</t>
  </si>
  <si>
    <t>44,11</t>
  </si>
  <si>
    <t>43,20</t>
  </si>
  <si>
    <t>67,70</t>
  </si>
  <si>
    <t>123,20</t>
  </si>
  <si>
    <t>136,15</t>
  </si>
  <si>
    <t>14,65</t>
  </si>
  <si>
    <t>16,62</t>
  </si>
  <si>
    <t>2,07</t>
  </si>
  <si>
    <t>8,58</t>
  </si>
  <si>
    <t>9,15</t>
  </si>
  <si>
    <t>15,44</t>
  </si>
  <si>
    <t>30,50</t>
  </si>
  <si>
    <t>44,98</t>
  </si>
  <si>
    <t>63,67</t>
  </si>
  <si>
    <t>82,36</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</si>
  <si>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</si>
  <si>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</si>
  <si>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</si>
  <si>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</si>
  <si>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</si>
  <si>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</si>
  <si>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</si>
  <si>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</si>
  <si>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</si>
  <si>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</si>
  <si>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</si>
  <si>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</si>
  <si>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</si>
  <si>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</si>
  <si>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</si>
  <si>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</si>
  <si>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3,27</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</si>
  <si>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</si>
  <si>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</si>
  <si>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</si>
  <si>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</si>
  <si>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</si>
  <si>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</si>
  <si>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</si>
  <si>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32,82</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</si>
  <si>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</si>
  <si>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</si>
  <si>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41,02</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</si>
  <si>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</si>
  <si>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</si>
  <si>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</si>
  <si>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</si>
  <si>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</si>
  <si>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</si>
  <si>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</si>
  <si>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</si>
  <si>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</si>
  <si>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</si>
  <si>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</si>
  <si>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</si>
  <si>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</si>
  <si>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73,86</t>
  </si>
  <si>
    <t>ASSENTAMENTO DE CONEXÃO COM 3 ACESSOS, EM PEAD LISO PARA REDE DE ÁGUA OU ESGOTO, DIÂMETRO DE 250 MM, JUNTA SOLDADA (NÃO INCLUI O FORNECIMENTO E EXECUÇÃO DE SOLDA). AF_12/2021</t>
  </si>
  <si>
    <t>82,06</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</si>
  <si>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</si>
  <si>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</si>
  <si>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</si>
  <si>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</si>
  <si>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</si>
  <si>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</si>
  <si>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19,19</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</si>
  <si>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</si>
  <si>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</si>
  <si>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</si>
  <si>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</si>
  <si>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</si>
  <si>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</si>
  <si>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</si>
  <si>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</si>
  <si>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</si>
  <si>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</si>
  <si>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</si>
  <si>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</si>
  <si>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</si>
  <si>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</si>
  <si>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</si>
  <si>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</si>
  <si>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982,73</t>
  </si>
  <si>
    <t>7,39</t>
  </si>
  <si>
    <t>187,00</t>
  </si>
  <si>
    <t>22,45</t>
  </si>
  <si>
    <t>148,52</t>
  </si>
  <si>
    <t>5,79</t>
  </si>
  <si>
    <t>246,60</t>
  </si>
  <si>
    <t>28,24</t>
  </si>
  <si>
    <t>173,85</t>
  </si>
  <si>
    <t>145,47</t>
  </si>
  <si>
    <t>23,90</t>
  </si>
  <si>
    <t>4,29</t>
  </si>
  <si>
    <t>15,76</t>
  </si>
  <si>
    <t>228,51</t>
  </si>
  <si>
    <t>4,68</t>
  </si>
  <si>
    <t>11,09</t>
  </si>
  <si>
    <t>180,88</t>
  </si>
  <si>
    <t>13,16</t>
  </si>
  <si>
    <t>13,72</t>
  </si>
  <si>
    <t>26,13</t>
  </si>
  <si>
    <t>26,08</t>
  </si>
  <si>
    <t>68,08</t>
  </si>
  <si>
    <t>175,97</t>
  </si>
  <si>
    <t>90,36</t>
  </si>
  <si>
    <t>11,77</t>
  </si>
  <si>
    <t>2,64</t>
  </si>
  <si>
    <t>20,31</t>
  </si>
  <si>
    <t>20,83</t>
  </si>
  <si>
    <t>68,61</t>
  </si>
  <si>
    <t>157,20</t>
  </si>
  <si>
    <t>10,70</t>
  </si>
  <si>
    <t>10,88</t>
  </si>
  <si>
    <t>21,81</t>
  </si>
  <si>
    <t>266,79</t>
  </si>
  <si>
    <t>119,75</t>
  </si>
  <si>
    <t>46,33</t>
  </si>
  <si>
    <t>38,78</t>
  </si>
  <si>
    <t>61,65</t>
  </si>
  <si>
    <t>10,69</t>
  </si>
  <si>
    <t>39,81</t>
  </si>
  <si>
    <t>6,32</t>
  </si>
  <si>
    <t>0,30</t>
  </si>
  <si>
    <t>44,31</t>
  </si>
  <si>
    <t>6,31</t>
  </si>
  <si>
    <t>72,41</t>
  </si>
  <si>
    <t>0,86</t>
  </si>
  <si>
    <t>5,14</t>
  </si>
  <si>
    <t>1,60</t>
  </si>
  <si>
    <t>65,36</t>
  </si>
  <si>
    <t>6,09</t>
  </si>
  <si>
    <t>0,87</t>
  </si>
  <si>
    <t>38,16</t>
  </si>
  <si>
    <t>14,97</t>
  </si>
  <si>
    <t>6,99</t>
  </si>
  <si>
    <t>49,06</t>
  </si>
  <si>
    <t>49,48</t>
  </si>
  <si>
    <t>6,71</t>
  </si>
  <si>
    <t>59,23</t>
  </si>
  <si>
    <t>57,63</t>
  </si>
  <si>
    <t>0,40</t>
  </si>
  <si>
    <t>102,31</t>
  </si>
  <si>
    <t>38,95</t>
  </si>
  <si>
    <t>0,03</t>
  </si>
  <si>
    <t>70,74</t>
  </si>
  <si>
    <t>20,99</t>
  </si>
  <si>
    <t>0,48</t>
  </si>
  <si>
    <t>39,05</t>
  </si>
  <si>
    <t>0,17</t>
  </si>
  <si>
    <t>40,50</t>
  </si>
  <si>
    <t>44,80</t>
  </si>
  <si>
    <t>24,73</t>
  </si>
  <si>
    <t>21,99</t>
  </si>
  <si>
    <t>42,13</t>
  </si>
  <si>
    <t>23,42</t>
  </si>
  <si>
    <t>42,47</t>
  </si>
  <si>
    <t>25,53</t>
  </si>
  <si>
    <t>69,83</t>
  </si>
  <si>
    <t>177,46</t>
  </si>
  <si>
    <t>81,84</t>
  </si>
  <si>
    <t>13,93</t>
  </si>
  <si>
    <t>97,68</t>
  </si>
  <si>
    <t>86,18</t>
  </si>
  <si>
    <t>199,32</t>
  </si>
  <si>
    <t>47,43</t>
  </si>
  <si>
    <t>47,84</t>
  </si>
  <si>
    <t>37,56</t>
  </si>
  <si>
    <t>23,85</t>
  </si>
  <si>
    <t>53,23</t>
  </si>
  <si>
    <t>40,12</t>
  </si>
  <si>
    <t>26,19</t>
  </si>
  <si>
    <t>22,06</t>
  </si>
  <si>
    <t>38,67</t>
  </si>
  <si>
    <t>6,98</t>
  </si>
  <si>
    <t>3,26</t>
  </si>
  <si>
    <t>59,67</t>
  </si>
  <si>
    <t>64,68</t>
  </si>
  <si>
    <t>4,55</t>
  </si>
  <si>
    <t>235,73</t>
  </si>
  <si>
    <t>6,75</t>
  </si>
  <si>
    <t>60,89</t>
  </si>
  <si>
    <t>43,15</t>
  </si>
  <si>
    <t>54,00</t>
  </si>
  <si>
    <t>32,66</t>
  </si>
  <si>
    <t>74,91</t>
  </si>
  <si>
    <t>19,01</t>
  </si>
  <si>
    <t>88,88</t>
  </si>
  <si>
    <t>46,91</t>
  </si>
  <si>
    <t>52,52</t>
  </si>
  <si>
    <t>93,11</t>
  </si>
  <si>
    <t>107,08</t>
  </si>
  <si>
    <t>61,49</t>
  </si>
  <si>
    <t>201,43</t>
  </si>
  <si>
    <t>57,42</t>
  </si>
  <si>
    <t>9,39</t>
  </si>
  <si>
    <t>176,88</t>
  </si>
  <si>
    <t>76,94</t>
  </si>
  <si>
    <t>56,50</t>
  </si>
  <si>
    <t>54,84</t>
  </si>
  <si>
    <t>1,40</t>
  </si>
  <si>
    <t>43,34</t>
  </si>
  <si>
    <t>30,18</t>
  </si>
  <si>
    <t>5,35</t>
  </si>
  <si>
    <t>163,73</t>
  </si>
  <si>
    <t>4,49</t>
  </si>
  <si>
    <t>28,55</t>
  </si>
  <si>
    <t>35,38</t>
  </si>
  <si>
    <t>6,36</t>
  </si>
  <si>
    <t>1,28</t>
  </si>
  <si>
    <t>0,44</t>
  </si>
  <si>
    <t>BETONEIRA CAPACIDADE NOMINAL 400 L, CAPACIDADE DE MISTURA 310 L, MOTOR A DIESEL POTÊNCIA 5,0 CV, SEM CARREGADOR - DEPRECIAÇÃO. AF_06/2014</t>
  </si>
  <si>
    <t>0,39</t>
  </si>
  <si>
    <t>BETONEIRA CAPACIDADE NOMINAL 400 L, CAPACIDADE DE MISTURA 310 L, MOTOR A DIESEL POTÊNCIA 5,0 CV, SEM CARREGADOR - JUROS. AF_06/2014</t>
  </si>
  <si>
    <t>BETONEIRA CAPACIDADE NOMINAL 400 L, CAPACIDADE DE MISTURA 310 L, MOTOR A DIESEL POTÊNCIA 5,0 CV, SEM CARREGADOR - MANUTENÇÃO. AF_06/2014</t>
  </si>
  <si>
    <t>BETONEIRA CAPACIDADE NOMINAL 400 L, CAPACIDADE DE MISTURA 310 L, MOTOR A DIESEL POTÊNCIA 5,0 CV, SEM CARREGADOR - MATERIAIS NA OPERAÇÃO. AF_06/2014</t>
  </si>
  <si>
    <t>0,08</t>
  </si>
  <si>
    <t>3,72</t>
  </si>
  <si>
    <t>1,03</t>
  </si>
  <si>
    <t>42,74</t>
  </si>
  <si>
    <t>58,68</t>
  </si>
  <si>
    <t>27,77</t>
  </si>
  <si>
    <t>49,64</t>
  </si>
  <si>
    <t>21,40</t>
  </si>
  <si>
    <t>0,02</t>
  </si>
  <si>
    <t>2,68</t>
  </si>
  <si>
    <t>17,59</t>
  </si>
  <si>
    <t>2,38</t>
  </si>
  <si>
    <t>49,84</t>
  </si>
  <si>
    <t>62,30</t>
  </si>
  <si>
    <t>82,66</t>
  </si>
  <si>
    <t>34,39</t>
  </si>
  <si>
    <t>112,67</t>
  </si>
  <si>
    <t>25,36</t>
  </si>
  <si>
    <t>34,18</t>
  </si>
  <si>
    <t>7,69</t>
  </si>
  <si>
    <t>219,67</t>
  </si>
  <si>
    <t>26,53</t>
  </si>
  <si>
    <t>12,73</t>
  </si>
  <si>
    <t>31,64</t>
  </si>
  <si>
    <t>43,87</t>
  </si>
  <si>
    <t>5,95</t>
  </si>
  <si>
    <t>31,13</t>
  </si>
  <si>
    <t>23,79</t>
  </si>
  <si>
    <t>85,36</t>
  </si>
  <si>
    <t>0,14</t>
  </si>
  <si>
    <t>37,12</t>
  </si>
  <si>
    <t>6,68</t>
  </si>
  <si>
    <t>153,99</t>
  </si>
  <si>
    <t>24,40</t>
  </si>
  <si>
    <t>274,68</t>
  </si>
  <si>
    <t>153,61</t>
  </si>
  <si>
    <t>359,73</t>
  </si>
  <si>
    <t>57,00</t>
  </si>
  <si>
    <t>641,66</t>
  </si>
  <si>
    <t>406,23</t>
  </si>
  <si>
    <t>110,40</t>
  </si>
  <si>
    <t>19,87</t>
  </si>
  <si>
    <t>312,58</t>
  </si>
  <si>
    <t>49,53</t>
  </si>
  <si>
    <t>557,56</t>
  </si>
  <si>
    <t>346,28</t>
  </si>
  <si>
    <t>90,47</t>
  </si>
  <si>
    <t>145,43</t>
  </si>
  <si>
    <t>77,93</t>
  </si>
  <si>
    <t>18,51</t>
  </si>
  <si>
    <t>30,49</t>
  </si>
  <si>
    <t>70,91</t>
  </si>
  <si>
    <t>26,67</t>
  </si>
  <si>
    <t>BETONEIRA CAPACIDADE NOMINAL DE 600 L, CAPACIDADE DE MISTURA 440 L, MOTOR A DIESEL POTÊNCIA 10 CV, COM CARREGADOR - DEPRECIAÇÃO. AF_11/2014</t>
  </si>
  <si>
    <t>BETONEIRA CAPACIDADE NOMINAL DE 600 L, CAPACIDADE DE MISTURA 440 L, MOTOR A DIESEL POTÊNCIA 10 CV, COM CARREGADOR - JUROS. AF_11/2014</t>
  </si>
  <si>
    <t>BETONEIRA CAPACIDADE NOMINAL DE 600 L, CAPACIDADE DE MISTURA 440 L, MOTOR A DIESEL POTÊNCIA 10 CV, COM CARREGADOR - MANUTENÇÃO. AF_11/2014</t>
  </si>
  <si>
    <t>1,79</t>
  </si>
  <si>
    <t>BETONEIRA CAPACIDADE NOMINAL DE 600 L, CAPACIDADE DE MISTURA 440 L, MOTOR A DIESEL POTÊNCIA 10 CV, COM CARREGADOR - MATERIAIS NA OPERAÇÃO. AF_11/2014</t>
  </si>
  <si>
    <t>7,70</t>
  </si>
  <si>
    <t>5,65</t>
  </si>
  <si>
    <t>54,60</t>
  </si>
  <si>
    <t>162,08</t>
  </si>
  <si>
    <t>34,89</t>
  </si>
  <si>
    <t>58,28</t>
  </si>
  <si>
    <t>0,34</t>
  </si>
  <si>
    <t>6,24</t>
  </si>
  <si>
    <t>57,06</t>
  </si>
  <si>
    <t>5,19</t>
  </si>
  <si>
    <t>8,08</t>
  </si>
  <si>
    <t>0,42</t>
  </si>
  <si>
    <t>6,48</t>
  </si>
  <si>
    <t>209,27</t>
  </si>
  <si>
    <t>29,05</t>
  </si>
  <si>
    <t>261,88</t>
  </si>
  <si>
    <t>109,94</t>
  </si>
  <si>
    <t>96,71</t>
  </si>
  <si>
    <t>131,70</t>
  </si>
  <si>
    <t>84,31</t>
  </si>
  <si>
    <t>29,53</t>
  </si>
  <si>
    <t>32,30</t>
  </si>
  <si>
    <t>52,30</t>
  </si>
  <si>
    <t>36,63</t>
  </si>
  <si>
    <t>3,86</t>
  </si>
  <si>
    <t>55,71</t>
  </si>
  <si>
    <t>13,15</t>
  </si>
  <si>
    <t>144,54</t>
  </si>
  <si>
    <t>6,14</t>
  </si>
  <si>
    <t>75,68</t>
  </si>
  <si>
    <t>33,95</t>
  </si>
  <si>
    <t>134,86</t>
  </si>
  <si>
    <t>4,19</t>
  </si>
  <si>
    <t>3,39</t>
  </si>
  <si>
    <t>2,79</t>
  </si>
  <si>
    <t>4,22</t>
  </si>
  <si>
    <t>142,28</t>
  </si>
  <si>
    <t>16,56</t>
  </si>
  <si>
    <t>2,45</t>
  </si>
  <si>
    <t>28,05</t>
  </si>
  <si>
    <t>123,03</t>
  </si>
  <si>
    <t>32,12</t>
  </si>
  <si>
    <t>6,57</t>
  </si>
  <si>
    <t>57,18</t>
  </si>
  <si>
    <t>276,87</t>
  </si>
  <si>
    <t>0,00</t>
  </si>
  <si>
    <t>47,47</t>
  </si>
  <si>
    <t>1,85</t>
  </si>
  <si>
    <t>14,61</t>
  </si>
  <si>
    <t>45,55</t>
  </si>
  <si>
    <t>23,51</t>
  </si>
  <si>
    <t>4,79</t>
  </si>
  <si>
    <t>41,59</t>
  </si>
  <si>
    <t>253,82</t>
  </si>
  <si>
    <t>1,44</t>
  </si>
  <si>
    <t>325,41</t>
  </si>
  <si>
    <t>407,22</t>
  </si>
  <si>
    <t>143,60</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</si>
  <si>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</si>
  <si>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</si>
  <si>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</si>
  <si>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</si>
  <si>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0,96</t>
  </si>
  <si>
    <t>40,36</t>
  </si>
  <si>
    <t>0,28</t>
  </si>
  <si>
    <t>84,84</t>
  </si>
  <si>
    <t>136,38</t>
  </si>
  <si>
    <t>12,09</t>
  </si>
  <si>
    <t>6,73</t>
  </si>
  <si>
    <t>4,76</t>
  </si>
  <si>
    <t>147,34</t>
  </si>
  <si>
    <t>108,29</t>
  </si>
  <si>
    <t>174,08</t>
  </si>
  <si>
    <t>2.640,00</t>
  </si>
  <si>
    <t>5,86</t>
  </si>
  <si>
    <t>10,99</t>
  </si>
  <si>
    <t>23,10</t>
  </si>
  <si>
    <t>5,04</t>
  </si>
  <si>
    <t>63,82</t>
  </si>
  <si>
    <t>52,91</t>
  </si>
  <si>
    <t>16,77</t>
  </si>
  <si>
    <t>18,34</t>
  </si>
  <si>
    <t>135,35</t>
  </si>
  <si>
    <t>47,75</t>
  </si>
  <si>
    <t>29,64</t>
  </si>
  <si>
    <t>45,73</t>
  </si>
  <si>
    <t>50,02</t>
  </si>
  <si>
    <t>0,52</t>
  </si>
  <si>
    <t>0,99</t>
  </si>
  <si>
    <t>1,24</t>
  </si>
  <si>
    <t>0,58</t>
  </si>
  <si>
    <t>5,31</t>
  </si>
  <si>
    <t>0,33</t>
  </si>
  <si>
    <t>46,57</t>
  </si>
  <si>
    <t>3,31</t>
  </si>
  <si>
    <t>43,70</t>
  </si>
  <si>
    <t>54,69</t>
  </si>
  <si>
    <t>7,12</t>
  </si>
  <si>
    <t>65,66</t>
  </si>
  <si>
    <t>50,56</t>
  </si>
  <si>
    <t>6,86</t>
  </si>
  <si>
    <t>63,21</t>
  </si>
  <si>
    <t>1,37</t>
  </si>
  <si>
    <t>6,79</t>
  </si>
  <si>
    <t>251,02</t>
  </si>
  <si>
    <t>21,56</t>
  </si>
  <si>
    <t>110,11</t>
  </si>
  <si>
    <t>25,66</t>
  </si>
  <si>
    <t>130,35</t>
  </si>
  <si>
    <t>18,77</t>
  </si>
  <si>
    <t>16,13</t>
  </si>
  <si>
    <t>20,16</t>
  </si>
  <si>
    <t>16,00</t>
  </si>
  <si>
    <t>45,15</t>
  </si>
  <si>
    <t>64,63</t>
  </si>
  <si>
    <t>7,17</t>
  </si>
  <si>
    <t>51,65</t>
  </si>
  <si>
    <t>133,02</t>
  </si>
  <si>
    <t>23,94</t>
  </si>
  <si>
    <t>213,83</t>
  </si>
  <si>
    <t>197,54</t>
  </si>
  <si>
    <t>350,24</t>
  </si>
  <si>
    <t>63,04</t>
  </si>
  <si>
    <t>563,02</t>
  </si>
  <si>
    <t>282,20</t>
  </si>
  <si>
    <t>2,82</t>
  </si>
  <si>
    <t>7,05</t>
  </si>
  <si>
    <t>123,75</t>
  </si>
  <si>
    <t>60,50</t>
  </si>
  <si>
    <t>165,00</t>
  </si>
  <si>
    <t>81,13</t>
  </si>
  <si>
    <t>1,97</t>
  </si>
  <si>
    <t>16,22</t>
  </si>
  <si>
    <t>80,02</t>
  </si>
  <si>
    <t>141,57</t>
  </si>
  <si>
    <t>7,51</t>
  </si>
  <si>
    <t>107,26</t>
  </si>
  <si>
    <t>25,13</t>
  </si>
  <si>
    <t>58,45</t>
  </si>
  <si>
    <t>19,68</t>
  </si>
  <si>
    <t>19,69</t>
  </si>
  <si>
    <t>37,16</t>
  </si>
  <si>
    <t>24,61</t>
  </si>
  <si>
    <t>47,31</t>
  </si>
  <si>
    <t>16,20</t>
  </si>
  <si>
    <t>17,60</t>
  </si>
  <si>
    <t>23,11</t>
  </si>
  <si>
    <t>58,56</t>
  </si>
  <si>
    <t>13,18</t>
  </si>
  <si>
    <t>911,72</t>
  </si>
  <si>
    <t>46,67</t>
  </si>
  <si>
    <t>77,98</t>
  </si>
  <si>
    <t>9,43</t>
  </si>
  <si>
    <t>197,21</t>
  </si>
  <si>
    <t>27,60</t>
  </si>
  <si>
    <t>GEOTÊXTIL NÃO TECIDO 100% POLIÉSTER, RESISTÊNCIA A TRAÇÃO DE 31 KN/M (RT-31), INSTALADO EM DRENO - FORNECIMENTO E INSTALAÇÃO. AF_07/2021</t>
  </si>
  <si>
    <t>144,33</t>
  </si>
  <si>
    <t>187,75</t>
  </si>
  <si>
    <t>144,84</t>
  </si>
  <si>
    <t>182,51</t>
  </si>
  <si>
    <t>188,81</t>
  </si>
  <si>
    <t>189,32</t>
  </si>
  <si>
    <t>37,87</t>
  </si>
  <si>
    <t>45,32</t>
  </si>
  <si>
    <t>48,40</t>
  </si>
  <si>
    <t>60,24</t>
  </si>
  <si>
    <t>85,82</t>
  </si>
  <si>
    <t>38,15</t>
  </si>
  <si>
    <t>48,51</t>
  </si>
  <si>
    <t>58,04</t>
  </si>
  <si>
    <t>16,69</t>
  </si>
  <si>
    <t>15,74</t>
  </si>
  <si>
    <t>11,37</t>
  </si>
  <si>
    <t>17,69</t>
  </si>
  <si>
    <t>56,39</t>
  </si>
  <si>
    <t>49,57</t>
  </si>
  <si>
    <t>65,05</t>
  </si>
  <si>
    <t>119,87</t>
  </si>
  <si>
    <t>62,81</t>
  </si>
  <si>
    <t>11,31</t>
  </si>
  <si>
    <t>150,77</t>
  </si>
  <si>
    <t>92,16</t>
  </si>
  <si>
    <t>55,82</t>
  </si>
  <si>
    <t>68,26</t>
  </si>
  <si>
    <t>441,13</t>
  </si>
  <si>
    <t>213,31</t>
  </si>
  <si>
    <t>225,58</t>
  </si>
  <si>
    <t>17,57</t>
  </si>
  <si>
    <t>23,91</t>
  </si>
  <si>
    <t>203,72</t>
  </si>
  <si>
    <t>15,85</t>
  </si>
  <si>
    <t>19,46</t>
  </si>
  <si>
    <t>32,43</t>
  </si>
  <si>
    <t>54,15</t>
  </si>
  <si>
    <t>40,83</t>
  </si>
  <si>
    <t>209,33</t>
  </si>
  <si>
    <t>199,37</t>
  </si>
  <si>
    <t>217,92</t>
  </si>
  <si>
    <t>122,37</t>
  </si>
  <si>
    <t>160,60</t>
  </si>
  <si>
    <t>243,99</t>
  </si>
  <si>
    <t>103,95</t>
  </si>
  <si>
    <t>68,85</t>
  </si>
  <si>
    <t>52,47</t>
  </si>
  <si>
    <t>41,53</t>
  </si>
  <si>
    <t>65,28</t>
  </si>
  <si>
    <t>29,82</t>
  </si>
  <si>
    <t>MONTAGEM E DESMONTAGEM DE FÔRMA DE LAJE MACIÇA, PÉ-DIREITO DUPLO, EM CHAPA DE MADEIRA COMPENSADA PLASTIFICADA, 10 UTILIZAÇÕES. AF_09/2020</t>
  </si>
  <si>
    <t>31,21</t>
  </si>
  <si>
    <t>89,94</t>
  </si>
  <si>
    <t>25,67</t>
  </si>
  <si>
    <t>168,11</t>
  </si>
  <si>
    <t>276,62</t>
  </si>
  <si>
    <t>254,04</t>
  </si>
  <si>
    <t>161,96</t>
  </si>
  <si>
    <t>12,31</t>
  </si>
  <si>
    <t>11,83</t>
  </si>
  <si>
    <t>14,51</t>
  </si>
  <si>
    <t>14,43</t>
  </si>
  <si>
    <t>13,52</t>
  </si>
  <si>
    <t>11,17</t>
  </si>
  <si>
    <t>12,37</t>
  </si>
  <si>
    <t>13,01</t>
  </si>
  <si>
    <t>12,61</t>
  </si>
  <si>
    <t>16,38</t>
  </si>
  <si>
    <t>15,47</t>
  </si>
  <si>
    <t>13,85</t>
  </si>
  <si>
    <t>11,70</t>
  </si>
  <si>
    <t>12,39</t>
  </si>
  <si>
    <t>11,46</t>
  </si>
  <si>
    <t>11,35</t>
  </si>
  <si>
    <t>9,75</t>
  </si>
  <si>
    <t>13,96</t>
  </si>
  <si>
    <t>13,49</t>
  </si>
  <si>
    <t>13,48</t>
  </si>
  <si>
    <t>13,24</t>
  </si>
  <si>
    <t>18,06</t>
  </si>
  <si>
    <t>12,56</t>
  </si>
  <si>
    <t>10,55</t>
  </si>
  <si>
    <t>16,03</t>
  </si>
  <si>
    <t>15,15</t>
  </si>
  <si>
    <t>16,78</t>
  </si>
  <si>
    <t>14,99</t>
  </si>
  <si>
    <t>12,64</t>
  </si>
  <si>
    <t>11,96</t>
  </si>
  <si>
    <t>14,86</t>
  </si>
  <si>
    <t>14,83</t>
  </si>
  <si>
    <t>48,90</t>
  </si>
  <si>
    <t>51,73</t>
  </si>
  <si>
    <t>61,66</t>
  </si>
  <si>
    <t>92,13</t>
  </si>
  <si>
    <t>6,18</t>
  </si>
  <si>
    <t>115,83</t>
  </si>
  <si>
    <t>120,84</t>
  </si>
  <si>
    <t>116,17</t>
  </si>
  <si>
    <t>17,41</t>
  </si>
  <si>
    <t>21,24</t>
  </si>
  <si>
    <t>27,39</t>
  </si>
  <si>
    <t>7,34</t>
  </si>
  <si>
    <t>47,05</t>
  </si>
  <si>
    <t>60,66</t>
  </si>
  <si>
    <t>88,84</t>
  </si>
  <si>
    <t>57,29</t>
  </si>
  <si>
    <t>12,27</t>
  </si>
  <si>
    <t>6,50</t>
  </si>
  <si>
    <t>8,25</t>
  </si>
  <si>
    <t>8,78</t>
  </si>
  <si>
    <t>9,13</t>
  </si>
  <si>
    <t>15,14</t>
  </si>
  <si>
    <t>12,30</t>
  </si>
  <si>
    <t>11,72</t>
  </si>
  <si>
    <t>15,67</t>
  </si>
  <si>
    <t>19,53</t>
  </si>
  <si>
    <t>9,66</t>
  </si>
  <si>
    <t>12,69</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</si>
  <si>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</si>
  <si>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</si>
  <si>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</si>
  <si>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36,59</t>
  </si>
  <si>
    <t>ELETRODUTO RÍGIDO ROSCÁVEL, PVC, DN 85 MM (3"), PARA REDE ENTERRADA DE DISTRIBUIÇÃO DE ENERGIA ELÉTRICA - FORNECIMENTO E INSTALAÇÃO. AF_12/2021</t>
  </si>
  <si>
    <t>44,89</t>
  </si>
  <si>
    <t>ELETRODUTO RÍGIDO ROSCÁVEL, PVC, DN 110 MM (4"), PARA REDE ENTERRADA DE DISTRIBUIÇÃO DE ENERGIA ELÉTRICA - FORNECIMENTO E INSTALAÇÃO. AF_12/2021</t>
  </si>
  <si>
    <t>11,90</t>
  </si>
  <si>
    <t>52,15</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</si>
  <si>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</si>
  <si>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</si>
  <si>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</si>
  <si>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</si>
  <si>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8,34</t>
  </si>
  <si>
    <t>11,18</t>
  </si>
  <si>
    <t>9,04</t>
  </si>
  <si>
    <t>10,93</t>
  </si>
  <si>
    <t>22,65</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</si>
  <si>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</si>
  <si>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</si>
  <si>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18,08</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</si>
  <si>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</si>
  <si>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</si>
  <si>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</si>
  <si>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</si>
  <si>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</si>
  <si>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</si>
  <si>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</si>
  <si>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</si>
  <si>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7,71</t>
  </si>
  <si>
    <t>12,28</t>
  </si>
  <si>
    <t>7,11</t>
  </si>
  <si>
    <t>26,34</t>
  </si>
  <si>
    <t>17,39</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</si>
  <si>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</si>
  <si>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</si>
  <si>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40,97</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</si>
  <si>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</si>
  <si>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</si>
  <si>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</si>
  <si>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</si>
  <si>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</si>
  <si>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</si>
  <si>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</si>
  <si>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</si>
  <si>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17,13</t>
  </si>
  <si>
    <t>14,13</t>
  </si>
  <si>
    <t>33,56</t>
  </si>
  <si>
    <t>8,48</t>
  </si>
  <si>
    <t>9,19</t>
  </si>
  <si>
    <t>17,94</t>
  </si>
  <si>
    <t>29,92</t>
  </si>
  <si>
    <t>27,80</t>
  </si>
  <si>
    <t>70,76</t>
  </si>
  <si>
    <t>82,41</t>
  </si>
  <si>
    <t>89,69</t>
  </si>
  <si>
    <t>17,62</t>
  </si>
  <si>
    <t>30,23</t>
  </si>
  <si>
    <t>1.304,75</t>
  </si>
  <si>
    <t>18,45</t>
  </si>
  <si>
    <t>24,71</t>
  </si>
  <si>
    <t>34,20</t>
  </si>
  <si>
    <t>42,67</t>
  </si>
  <si>
    <t>68,64</t>
  </si>
  <si>
    <t>78,49</t>
  </si>
  <si>
    <t>111,39</t>
  </si>
  <si>
    <t>40,56</t>
  </si>
  <si>
    <t>47,58</t>
  </si>
  <si>
    <t>42,94</t>
  </si>
  <si>
    <t>25,98</t>
  </si>
  <si>
    <t>22,69</t>
  </si>
  <si>
    <t>43,94</t>
  </si>
  <si>
    <t>49,22</t>
  </si>
  <si>
    <t>37,34</t>
  </si>
  <si>
    <t>61,06</t>
  </si>
  <si>
    <t>94,70</t>
  </si>
  <si>
    <t>47,15</t>
  </si>
  <si>
    <t>30,16</t>
  </si>
  <si>
    <t>28,03</t>
  </si>
  <si>
    <t>47,36</t>
  </si>
  <si>
    <t>77,15</t>
  </si>
  <si>
    <t>20,39</t>
  </si>
  <si>
    <t>7,35</t>
  </si>
  <si>
    <t>6,63</t>
  </si>
  <si>
    <t>18,53</t>
  </si>
  <si>
    <t>28,18</t>
  </si>
  <si>
    <t>76,57</t>
  </si>
  <si>
    <t>101,70</t>
  </si>
  <si>
    <t>22,84</t>
  </si>
  <si>
    <t>116,68</t>
  </si>
  <si>
    <t>111,54</t>
  </si>
  <si>
    <t>28,72</t>
  </si>
  <si>
    <t>32,06</t>
  </si>
  <si>
    <t>355,21</t>
  </si>
  <si>
    <t>200,76</t>
  </si>
  <si>
    <t>182,80</t>
  </si>
  <si>
    <t>30,25</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</si>
  <si>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</si>
  <si>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</si>
  <si>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266,17</t>
  </si>
  <si>
    <t>6,35</t>
  </si>
  <si>
    <t>6,88</t>
  </si>
  <si>
    <t>15,96</t>
  </si>
  <si>
    <t>36,77</t>
  </si>
  <si>
    <t>33,78</t>
  </si>
  <si>
    <t>69,97</t>
  </si>
  <si>
    <t>31,19</t>
  </si>
  <si>
    <t>50,62</t>
  </si>
  <si>
    <t>35,43</t>
  </si>
  <si>
    <t>50,59</t>
  </si>
  <si>
    <t>61,59</t>
  </si>
  <si>
    <t>30,17</t>
  </si>
  <si>
    <t>57,33</t>
  </si>
  <si>
    <t>133,50</t>
  </si>
  <si>
    <t>14,07</t>
  </si>
  <si>
    <t>13,51</t>
  </si>
  <si>
    <t>64,08</t>
  </si>
  <si>
    <t>81,16</t>
  </si>
  <si>
    <t>41,50</t>
  </si>
  <si>
    <t>67,33</t>
  </si>
  <si>
    <t>109,17</t>
  </si>
  <si>
    <t>59,78</t>
  </si>
  <si>
    <t>60,54</t>
  </si>
  <si>
    <t>10,83</t>
  </si>
  <si>
    <t>32,24</t>
  </si>
  <si>
    <t>30,04</t>
  </si>
  <si>
    <t>15,83</t>
  </si>
  <si>
    <t>26,20</t>
  </si>
  <si>
    <t>24,08</t>
  </si>
  <si>
    <t>60,86</t>
  </si>
  <si>
    <t>25,17</t>
  </si>
  <si>
    <t>9,40</t>
  </si>
  <si>
    <t>54,90</t>
  </si>
  <si>
    <t>117,36</t>
  </si>
  <si>
    <t>121,90</t>
  </si>
  <si>
    <t>81,80</t>
  </si>
  <si>
    <t>28,30</t>
  </si>
  <si>
    <t>19,61</t>
  </si>
  <si>
    <t>34,79</t>
  </si>
  <si>
    <t>7,30</t>
  </si>
  <si>
    <t>9,71</t>
  </si>
  <si>
    <t>15,08</t>
  </si>
  <si>
    <t>14,79</t>
  </si>
  <si>
    <t>14,38</t>
  </si>
  <si>
    <t>17,20</t>
  </si>
  <si>
    <t>9,09</t>
  </si>
  <si>
    <t>36,50</t>
  </si>
  <si>
    <t>9,78</t>
  </si>
  <si>
    <t>18,52</t>
  </si>
  <si>
    <t>23,83</t>
  </si>
  <si>
    <t>46,97</t>
  </si>
  <si>
    <t>35,49</t>
  </si>
  <si>
    <t>15,29</t>
  </si>
  <si>
    <t>21,45</t>
  </si>
  <si>
    <t>10,38</t>
  </si>
  <si>
    <t>19,96</t>
  </si>
  <si>
    <t>9,08</t>
  </si>
  <si>
    <t>12,53</t>
  </si>
  <si>
    <t>40,88</t>
  </si>
  <si>
    <t>36,80</t>
  </si>
  <si>
    <t>64,27</t>
  </si>
  <si>
    <t>50,61</t>
  </si>
  <si>
    <t>16,71</t>
  </si>
  <si>
    <t>9,49</t>
  </si>
  <si>
    <t>14,64</t>
  </si>
  <si>
    <t>23,99</t>
  </si>
  <si>
    <t>22,47</t>
  </si>
  <si>
    <t>8,94</t>
  </si>
  <si>
    <t>21,15</t>
  </si>
  <si>
    <t>26,39</t>
  </si>
  <si>
    <t>9,70</t>
  </si>
  <si>
    <t>13,91</t>
  </si>
  <si>
    <t>17,71</t>
  </si>
  <si>
    <t>25,83</t>
  </si>
  <si>
    <t>12,22</t>
  </si>
  <si>
    <t>41,70</t>
  </si>
  <si>
    <t>12,67</t>
  </si>
  <si>
    <t>18,39</t>
  </si>
  <si>
    <t>56,42</t>
  </si>
  <si>
    <t>11,79</t>
  </si>
  <si>
    <t>16,33</t>
  </si>
  <si>
    <t>70,39</t>
  </si>
  <si>
    <t>23,03</t>
  </si>
  <si>
    <t>11,51</t>
  </si>
  <si>
    <t>16,93</t>
  </si>
  <si>
    <t>12,01</t>
  </si>
  <si>
    <t>25,74</t>
  </si>
  <si>
    <t>9,54</t>
  </si>
  <si>
    <t>23,78</t>
  </si>
  <si>
    <t>40,61</t>
  </si>
  <si>
    <t>15,51</t>
  </si>
  <si>
    <t>20,00</t>
  </si>
  <si>
    <t>7,36</t>
  </si>
  <si>
    <t>33,21</t>
  </si>
  <si>
    <t>16,29</t>
  </si>
  <si>
    <t>103,71</t>
  </si>
  <si>
    <t>25,24</t>
  </si>
  <si>
    <t>70,65</t>
  </si>
  <si>
    <t>11,20</t>
  </si>
  <si>
    <t>103,44</t>
  </si>
  <si>
    <t>190,89</t>
  </si>
  <si>
    <t>8,53</t>
  </si>
  <si>
    <t>20,63</t>
  </si>
  <si>
    <t>14,26</t>
  </si>
  <si>
    <t>24,91</t>
  </si>
  <si>
    <t>37,93</t>
  </si>
  <si>
    <t>32,89</t>
  </si>
  <si>
    <t>33,68</t>
  </si>
  <si>
    <t>46,40</t>
  </si>
  <si>
    <t>81,06</t>
  </si>
  <si>
    <t>89,03</t>
  </si>
  <si>
    <t>35,72</t>
  </si>
  <si>
    <t>66,31</t>
  </si>
  <si>
    <t>108,26</t>
  </si>
  <si>
    <t>161,60</t>
  </si>
  <si>
    <t>46,06</t>
  </si>
  <si>
    <t>20,24</t>
  </si>
  <si>
    <t>31,66</t>
  </si>
  <si>
    <t>17,68</t>
  </si>
  <si>
    <t>33,77</t>
  </si>
  <si>
    <t>41,66</t>
  </si>
  <si>
    <t>23,08</t>
  </si>
  <si>
    <t>33,20</t>
  </si>
  <si>
    <t>8,56</t>
  </si>
  <si>
    <t>26,97</t>
  </si>
  <si>
    <t>659,63</t>
  </si>
  <si>
    <t>97,73</t>
  </si>
  <si>
    <t>13,35</t>
  </si>
  <si>
    <t>16,24</t>
  </si>
  <si>
    <t>28,45</t>
  </si>
  <si>
    <t>19,32</t>
  </si>
  <si>
    <t>30,48</t>
  </si>
  <si>
    <t>47,17</t>
  </si>
  <si>
    <t>16,07</t>
  </si>
  <si>
    <t>26,72</t>
  </si>
  <si>
    <t>88,19</t>
  </si>
  <si>
    <t>175,03</t>
  </si>
  <si>
    <t>133,51</t>
  </si>
  <si>
    <t>27,68</t>
  </si>
  <si>
    <t>251,35</t>
  </si>
  <si>
    <t>47,37</t>
  </si>
  <si>
    <t>20,57</t>
  </si>
  <si>
    <t>134,00</t>
  </si>
  <si>
    <t>36,64</t>
  </si>
  <si>
    <t>199,10</t>
  </si>
  <si>
    <t>96,29</t>
  </si>
  <si>
    <t>28,60</t>
  </si>
  <si>
    <t>36,84</t>
  </si>
  <si>
    <t>29,21</t>
  </si>
  <si>
    <t>10,03</t>
  </si>
  <si>
    <t>13,60</t>
  </si>
  <si>
    <t>14,09</t>
  </si>
  <si>
    <t>28,88</t>
  </si>
  <si>
    <t>6,02</t>
  </si>
  <si>
    <t>6,38</t>
  </si>
  <si>
    <t>29,72</t>
  </si>
  <si>
    <t>40,99</t>
  </si>
  <si>
    <t>9,37</t>
  </si>
  <si>
    <t>103,74</t>
  </si>
  <si>
    <t>15,03</t>
  </si>
  <si>
    <t>157,28</t>
  </si>
  <si>
    <t>15,77</t>
  </si>
  <si>
    <t>20,47</t>
  </si>
  <si>
    <t>29,36</t>
  </si>
  <si>
    <t>24,00</t>
  </si>
  <si>
    <t>25,47</t>
  </si>
  <si>
    <t>31,68</t>
  </si>
  <si>
    <t>49,21</t>
  </si>
  <si>
    <t>28,10</t>
  </si>
  <si>
    <t>34,64</t>
  </si>
  <si>
    <t>56,32</t>
  </si>
  <si>
    <t>710,62</t>
  </si>
  <si>
    <t>62,71</t>
  </si>
  <si>
    <t>113,35</t>
  </si>
  <si>
    <t>113,09</t>
  </si>
  <si>
    <t>163,25</t>
  </si>
  <si>
    <t>51,67</t>
  </si>
  <si>
    <t>31,20</t>
  </si>
  <si>
    <t>21,03</t>
  </si>
  <si>
    <t>444,82</t>
  </si>
  <si>
    <t>4,41</t>
  </si>
  <si>
    <t>3,73</t>
  </si>
  <si>
    <t>5,09</t>
  </si>
  <si>
    <t>8,88</t>
  </si>
  <si>
    <t>42,78</t>
  </si>
  <si>
    <t>17,21</t>
  </si>
  <si>
    <t>61,24</t>
  </si>
  <si>
    <t>189,82</t>
  </si>
  <si>
    <t>122,39</t>
  </si>
  <si>
    <t>57,36</t>
  </si>
  <si>
    <t>82,21</t>
  </si>
  <si>
    <t>35,04</t>
  </si>
  <si>
    <t>41,99</t>
  </si>
  <si>
    <t>42,71</t>
  </si>
  <si>
    <t>87,80</t>
  </si>
  <si>
    <t>59,97</t>
  </si>
  <si>
    <t>145,19</t>
  </si>
  <si>
    <t>92,48</t>
  </si>
  <si>
    <t>267,65</t>
  </si>
  <si>
    <t>63,88</t>
  </si>
  <si>
    <t>89,74</t>
  </si>
  <si>
    <t>137,04</t>
  </si>
  <si>
    <t>57,44</t>
  </si>
  <si>
    <t>26,32</t>
  </si>
  <si>
    <t>28,59</t>
  </si>
  <si>
    <t>6,77</t>
  </si>
  <si>
    <t>5,60</t>
  </si>
  <si>
    <t>4,93</t>
  </si>
  <si>
    <t>27,12</t>
  </si>
  <si>
    <t>21,66</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</si>
  <si>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</si>
  <si>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</si>
  <si>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</si>
  <si>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</si>
  <si>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</si>
  <si>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</si>
  <si>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88,15</t>
  </si>
  <si>
    <t>37,10</t>
  </si>
  <si>
    <t>113,74</t>
  </si>
  <si>
    <t>10,53</t>
  </si>
  <si>
    <t>11,04</t>
  </si>
  <si>
    <t>14,91</t>
  </si>
  <si>
    <t>14,63</t>
  </si>
  <si>
    <t>17,50</t>
  </si>
  <si>
    <t>19,11</t>
  </si>
  <si>
    <t>13,66</t>
  </si>
  <si>
    <t>15,92</t>
  </si>
  <si>
    <t>14,95</t>
  </si>
  <si>
    <t>9,35</t>
  </si>
  <si>
    <t>17,79</t>
  </si>
  <si>
    <t>22,02</t>
  </si>
  <si>
    <t>17,98</t>
  </si>
  <si>
    <t>12,16</t>
  </si>
  <si>
    <t>12,45</t>
  </si>
  <si>
    <t>6,10</t>
  </si>
  <si>
    <t>60,69</t>
  </si>
  <si>
    <t>54,94</t>
  </si>
  <si>
    <t>69,35</t>
  </si>
  <si>
    <t>102,80</t>
  </si>
  <si>
    <t>11,49</t>
  </si>
  <si>
    <t>21,01</t>
  </si>
  <si>
    <t>19,66</t>
  </si>
  <si>
    <t>44,73</t>
  </si>
  <si>
    <t>2,75</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</si>
  <si>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</si>
  <si>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</si>
  <si>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</si>
  <si>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</si>
  <si>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</si>
  <si>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</si>
  <si>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</si>
  <si>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</si>
  <si>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</si>
  <si>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</si>
  <si>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</si>
  <si>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</si>
  <si>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</si>
  <si>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</si>
  <si>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</si>
  <si>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</si>
  <si>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</si>
  <si>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</si>
  <si>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74,81</t>
  </si>
  <si>
    <t>85,47</t>
  </si>
  <si>
    <t>96,45</t>
  </si>
  <si>
    <t>146,64</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</si>
  <si>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</si>
  <si>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</si>
  <si>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69,72</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</si>
  <si>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</si>
  <si>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</si>
  <si>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</si>
  <si>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</si>
  <si>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</si>
  <si>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</si>
  <si>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77,96</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</si>
  <si>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</si>
  <si>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</si>
  <si>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</si>
  <si>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</si>
  <si>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</si>
  <si>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104,11</t>
  </si>
  <si>
    <t>ALVENARIA DE VEDAÇÃO DE BLOCOS  VAZADOS DE CONCRETO DE 14X19X29 CM (ESPESSURA 14 CM) E ARGAMASSA DE ASSENTAMENTO COM PREPARO MANUAL. AF_12/2021</t>
  </si>
  <si>
    <t>105,38</t>
  </si>
  <si>
    <t>99,58</t>
  </si>
  <si>
    <t>98,06</t>
  </si>
  <si>
    <t>93,78</t>
  </si>
  <si>
    <t>92,62</t>
  </si>
  <si>
    <t>132,38</t>
  </si>
  <si>
    <t>52,07</t>
  </si>
  <si>
    <t>120,14</t>
  </si>
  <si>
    <t>192,75</t>
  </si>
  <si>
    <t>198,96</t>
  </si>
  <si>
    <t>35,96</t>
  </si>
  <si>
    <t>43,95</t>
  </si>
  <si>
    <t>124,57</t>
  </si>
  <si>
    <t>69,84</t>
  </si>
  <si>
    <t>86,20</t>
  </si>
  <si>
    <t>104,40</t>
  </si>
  <si>
    <t>94,82</t>
  </si>
  <si>
    <t>12,35</t>
  </si>
  <si>
    <t>117,18</t>
  </si>
  <si>
    <t>2,36</t>
  </si>
  <si>
    <t>20,71</t>
  </si>
  <si>
    <t>30,31</t>
  </si>
  <si>
    <t>41,52</t>
  </si>
  <si>
    <t>7,45</t>
  </si>
  <si>
    <t>27,15</t>
  </si>
  <si>
    <t>20,60</t>
  </si>
  <si>
    <t>APLICAÇÃO MASSA ACRÍLICA PARA MADEIRA, PARA PINTURA COM TINTA DE ACABAMENTO (PIGMENTADA). AF_01/2021</t>
  </si>
  <si>
    <t>18,96</t>
  </si>
  <si>
    <t>9,90</t>
  </si>
  <si>
    <t>10,68</t>
  </si>
  <si>
    <t>13,40</t>
  </si>
  <si>
    <t>10,27</t>
  </si>
  <si>
    <t>20,27</t>
  </si>
  <si>
    <t>44,30</t>
  </si>
  <si>
    <t>8,83</t>
  </si>
  <si>
    <t>9,79</t>
  </si>
  <si>
    <t>43,56</t>
  </si>
  <si>
    <t>56,86</t>
  </si>
  <si>
    <t>105,57</t>
  </si>
  <si>
    <t>33,49</t>
  </si>
  <si>
    <t>40,75</t>
  </si>
  <si>
    <t>37,45</t>
  </si>
  <si>
    <t>62,84</t>
  </si>
  <si>
    <t>87,13</t>
  </si>
  <si>
    <t>148,73</t>
  </si>
  <si>
    <t>48,55</t>
  </si>
  <si>
    <t>39,41</t>
  </si>
  <si>
    <t>91,67</t>
  </si>
  <si>
    <t>51,68</t>
  </si>
  <si>
    <t>104,64</t>
  </si>
  <si>
    <t>20,21</t>
  </si>
  <si>
    <t>29,42</t>
  </si>
  <si>
    <t>86,78</t>
  </si>
  <si>
    <t>2,09</t>
  </si>
  <si>
    <t>4,92</t>
  </si>
  <si>
    <t>6,84</t>
  </si>
  <si>
    <t>7,60</t>
  </si>
  <si>
    <t>9,52</t>
  </si>
  <si>
    <t>28,65</t>
  </si>
  <si>
    <t>37,44</t>
  </si>
  <si>
    <t>39,38</t>
  </si>
  <si>
    <t>16,85</t>
  </si>
  <si>
    <t>33,79</t>
  </si>
  <si>
    <t>20,62</t>
  </si>
  <si>
    <t>70,33</t>
  </si>
  <si>
    <t>67,35</t>
  </si>
  <si>
    <t>64,03</t>
  </si>
  <si>
    <t>101,74</t>
  </si>
  <si>
    <t>71,63</t>
  </si>
  <si>
    <t>104,16</t>
  </si>
  <si>
    <t>114,10</t>
  </si>
  <si>
    <t>57,68</t>
  </si>
  <si>
    <t>51,60</t>
  </si>
  <si>
    <t>2,67</t>
  </si>
  <si>
    <t>80,93</t>
  </si>
  <si>
    <t>440,98</t>
  </si>
  <si>
    <t>555,97</t>
  </si>
  <si>
    <t>530,80</t>
  </si>
  <si>
    <t>485,03</t>
  </si>
  <si>
    <t>445,27</t>
  </si>
  <si>
    <t>50,64</t>
  </si>
  <si>
    <t>1,71</t>
  </si>
  <si>
    <t>3,12</t>
  </si>
  <si>
    <t>0,47</t>
  </si>
  <si>
    <t>4,63</t>
  </si>
  <si>
    <t>34,75</t>
  </si>
  <si>
    <t>11,91</t>
  </si>
  <si>
    <t>4,67</t>
  </si>
  <si>
    <t>6,39</t>
  </si>
  <si>
    <t>1,63</t>
  </si>
  <si>
    <t>62,72</t>
  </si>
  <si>
    <t>38,41</t>
  </si>
  <si>
    <t>107,99</t>
  </si>
  <si>
    <t>10,75</t>
  </si>
  <si>
    <t>6,60</t>
  </si>
  <si>
    <t>4,38</t>
  </si>
  <si>
    <t>7,81</t>
  </si>
  <si>
    <t>0,65</t>
  </si>
  <si>
    <t>1,22</t>
  </si>
  <si>
    <t>1,55</t>
  </si>
  <si>
    <t>1,21</t>
  </si>
  <si>
    <t>1,04</t>
  </si>
  <si>
    <t>4,70</t>
  </si>
  <si>
    <t>4,17</t>
  </si>
  <si>
    <t>7,24</t>
  </si>
  <si>
    <t>7,09</t>
  </si>
  <si>
    <t>7,16</t>
  </si>
  <si>
    <t>1,20</t>
  </si>
  <si>
    <t>228,21</t>
  </si>
  <si>
    <t>5,94</t>
  </si>
  <si>
    <t>5,10</t>
  </si>
  <si>
    <t>17,17</t>
  </si>
  <si>
    <t>23,70</t>
  </si>
  <si>
    <t>22,48</t>
  </si>
  <si>
    <t>66,69</t>
  </si>
  <si>
    <t>1,78</t>
  </si>
  <si>
    <t>13,53</t>
  </si>
  <si>
    <t>21,39</t>
  </si>
  <si>
    <t>19,17</t>
  </si>
  <si>
    <t>30,94</t>
  </si>
  <si>
    <t>36,86</t>
  </si>
  <si>
    <t>25,21</t>
  </si>
  <si>
    <t>19,10</t>
  </si>
  <si>
    <t>19,36</t>
  </si>
  <si>
    <t>19,58</t>
  </si>
  <si>
    <t>19,54</t>
  </si>
  <si>
    <t>19,89</t>
  </si>
  <si>
    <t>25,75</t>
  </si>
  <si>
    <t>27,83</t>
  </si>
  <si>
    <t>30,08</t>
  </si>
  <si>
    <t>0,20</t>
  </si>
  <si>
    <t>16,74</t>
  </si>
  <si>
    <t>164,66</t>
  </si>
  <si>
    <t>84,88</t>
  </si>
  <si>
    <t>28,13</t>
  </si>
  <si>
    <t>11,26</t>
  </si>
  <si>
    <t>20,88</t>
  </si>
  <si>
    <t>21,96</t>
  </si>
  <si>
    <t>26,46</t>
  </si>
  <si>
    <t>14,74</t>
  </si>
  <si>
    <t>6,62</t>
  </si>
  <si>
    <t>31,86</t>
  </si>
  <si>
    <t>12,33</t>
  </si>
  <si>
    <t>18,46</t>
  </si>
  <si>
    <t>29,88</t>
  </si>
  <si>
    <t>1.599,90</t>
  </si>
  <si>
    <t>SINAPI JAN 2022</t>
  </si>
  <si>
    <t>SINAPI - JANEIRO 2022 COM DESONERAÇÃO</t>
  </si>
  <si>
    <t>26,93%</t>
  </si>
  <si>
    <t>ENCARGOS SOCIAIS (%) HORISTA  81,53  MENSALISTA  46,82</t>
  </si>
  <si>
    <t>1.787,62</t>
  </si>
  <si>
    <t>1.931,32</t>
  </si>
  <si>
    <t>1.449,64</t>
  </si>
  <si>
    <t>8,13</t>
  </si>
  <si>
    <t>2.207,82</t>
  </si>
  <si>
    <t>11,12</t>
  </si>
  <si>
    <t>1.981,79</t>
  </si>
  <si>
    <t>1.967,82</t>
  </si>
  <si>
    <t>1.967,07</t>
  </si>
  <si>
    <t>23,01</t>
  </si>
  <si>
    <t>4.095,69</t>
  </si>
  <si>
    <t>4.920,80</t>
  </si>
  <si>
    <t>2.745,53</t>
  </si>
  <si>
    <t>10.118,67</t>
  </si>
  <si>
    <t>62,99</t>
  </si>
  <si>
    <t>11.210,38</t>
  </si>
  <si>
    <t>80,76</t>
  </si>
  <si>
    <t>14.372,72</t>
  </si>
  <si>
    <t>106,77</t>
  </si>
  <si>
    <t>19.002,01</t>
  </si>
  <si>
    <t>2.083,86</t>
  </si>
  <si>
    <t>3.138,32</t>
  </si>
  <si>
    <t>1.946,53</t>
  </si>
  <si>
    <t>3.430,36</t>
  </si>
  <si>
    <t>4.480,79</t>
  </si>
  <si>
    <t>1.780,03</t>
  </si>
  <si>
    <t>1.792,67</t>
  </si>
  <si>
    <t>1.121,51</t>
  </si>
  <si>
    <t>5.395,72</t>
  </si>
  <si>
    <t>1.929,30</t>
  </si>
  <si>
    <t>2.486,73</t>
  </si>
  <si>
    <t>2.163,08</t>
  </si>
  <si>
    <t>1.669,25</t>
  </si>
  <si>
    <t>20.123,51</t>
  </si>
  <si>
    <t>2.044,89</t>
  </si>
  <si>
    <t>24,54</t>
  </si>
  <si>
    <t>4.368,15</t>
  </si>
  <si>
    <t>3.904,32</t>
  </si>
  <si>
    <t>4.665,36</t>
  </si>
  <si>
    <t>2.748,70</t>
  </si>
  <si>
    <t>4.049,83</t>
  </si>
  <si>
    <t>13.727,67</t>
  </si>
  <si>
    <t>15.624,90</t>
  </si>
  <si>
    <t>120,02</t>
  </si>
  <si>
    <t>21.358,83</t>
  </si>
  <si>
    <t>78,27</t>
  </si>
  <si>
    <t>13.927,93</t>
  </si>
  <si>
    <t>88,29</t>
  </si>
  <si>
    <t>15.713,45</t>
  </si>
  <si>
    <t>21.533,79</t>
  </si>
  <si>
    <t>16.109,66</t>
  </si>
  <si>
    <t>85,48</t>
  </si>
  <si>
    <t>15.211,99</t>
  </si>
  <si>
    <t>2.115,80</t>
  </si>
  <si>
    <t>3.448,14</t>
  </si>
  <si>
    <t>2.650,65</t>
  </si>
  <si>
    <t>2.806,31</t>
  </si>
  <si>
    <t>17,48</t>
  </si>
  <si>
    <t>3.111,49</t>
  </si>
  <si>
    <t>17,91</t>
  </si>
  <si>
    <t>3.190,85</t>
  </si>
  <si>
    <t>4.167,01</t>
  </si>
  <si>
    <t>2.596,11</t>
  </si>
  <si>
    <t>2.020,08</t>
  </si>
  <si>
    <t>2.893,83</t>
  </si>
  <si>
    <t>12,68</t>
  </si>
  <si>
    <t>2.258,50</t>
  </si>
  <si>
    <t>2.130,34</t>
  </si>
  <si>
    <t>3.016,09</t>
  </si>
  <si>
    <t>2.071,49</t>
  </si>
  <si>
    <t>7,93</t>
  </si>
  <si>
    <t>1.412,81</t>
  </si>
  <si>
    <t>2.345,69</t>
  </si>
  <si>
    <t>2.036,36</t>
  </si>
  <si>
    <t>11,03</t>
  </si>
  <si>
    <t>1.965,15</t>
  </si>
  <si>
    <t>2.089,17</t>
  </si>
  <si>
    <t>2.506,29</t>
  </si>
  <si>
    <t>14,06</t>
  </si>
  <si>
    <t>2.457,86</t>
  </si>
  <si>
    <t>2.087,97</t>
  </si>
  <si>
    <t>2.144,89</t>
  </si>
  <si>
    <t>2.549,01</t>
  </si>
  <si>
    <t>3.127,16</t>
  </si>
  <si>
    <t>2.383,91</t>
  </si>
  <si>
    <t>2.631,60</t>
  </si>
  <si>
    <t>2.101,97</t>
  </si>
  <si>
    <t>2.259,92</t>
  </si>
  <si>
    <t>16,64</t>
  </si>
  <si>
    <t>2.963,16</t>
  </si>
  <si>
    <t>2.953,10</t>
  </si>
  <si>
    <t>10,31</t>
  </si>
  <si>
    <t>1.834,97</t>
  </si>
  <si>
    <t>3.065,08</t>
  </si>
  <si>
    <t>3.369,15</t>
  </si>
  <si>
    <t>2.618,98</t>
  </si>
  <si>
    <t>40,22</t>
  </si>
  <si>
    <t>7.158,47</t>
  </si>
  <si>
    <t>5.974,41</t>
  </si>
  <si>
    <t>3.634,60</t>
  </si>
  <si>
    <t>2.997,88</t>
  </si>
  <si>
    <t>2.469,73</t>
  </si>
  <si>
    <t>13,81</t>
  </si>
  <si>
    <t>81,53%(HORA)   46,82%(MÊS)</t>
  </si>
  <si>
    <t>PCI.817.01 - CUSTO DE COMPOSIÇÕES - SINTÉTICO                                               DATA DE EMISSÃO: 11/02/2022 23:21:50            DATA DE RT: 11/02/2022</t>
  </si>
  <si>
    <t>ENCARGOS SOCIAIS DESONERADOS: 81,53%(HORA)   46,82%(MÊS)</t>
  </si>
  <si>
    <t>TIPO</t>
  </si>
  <si>
    <t>7,21</t>
  </si>
  <si>
    <t>10,90</t>
  </si>
  <si>
    <t>27,23</t>
  </si>
  <si>
    <t>35,94</t>
  </si>
  <si>
    <t>58,52</t>
  </si>
  <si>
    <t>7,88</t>
  </si>
  <si>
    <t>10,20</t>
  </si>
  <si>
    <t>36,27</t>
  </si>
  <si>
    <t>41,83</t>
  </si>
  <si>
    <t>56,92</t>
  </si>
  <si>
    <t>67,00</t>
  </si>
  <si>
    <t>77,07</t>
  </si>
  <si>
    <t>87,12</t>
  </si>
  <si>
    <t>101,38</t>
  </si>
  <si>
    <t>111,89</t>
  </si>
  <si>
    <t>38,36</t>
  </si>
  <si>
    <t>55,01</t>
  </si>
  <si>
    <t>63,31</t>
  </si>
  <si>
    <t>71,61</t>
  </si>
  <si>
    <t>83,03</t>
  </si>
  <si>
    <t>44,94</t>
  </si>
  <si>
    <t>94,13</t>
  </si>
  <si>
    <t>140,10</t>
  </si>
  <si>
    <t>236,66</t>
  </si>
  <si>
    <t>379,99</t>
  </si>
  <si>
    <t>469,97</t>
  </si>
  <si>
    <t>609,16</t>
  </si>
  <si>
    <t>76,21</t>
  </si>
  <si>
    <t>122,55</t>
  </si>
  <si>
    <t>203,16</t>
  </si>
  <si>
    <t>288,41</t>
  </si>
  <si>
    <t>393,17</t>
  </si>
  <si>
    <t>460,47</t>
  </si>
  <si>
    <t>1.293,90</t>
  </si>
  <si>
    <t>49,25</t>
  </si>
  <si>
    <t>4,53</t>
  </si>
  <si>
    <t>7,89</t>
  </si>
  <si>
    <t>14,31</t>
  </si>
  <si>
    <t>263,82</t>
  </si>
  <si>
    <t>312,32</t>
  </si>
  <si>
    <t>1.827,61</t>
  </si>
  <si>
    <t>24,69</t>
  </si>
  <si>
    <t>28,44</t>
  </si>
  <si>
    <t>2.433,55</t>
  </si>
  <si>
    <t>37,17</t>
  </si>
  <si>
    <t>3.804,07</t>
  </si>
  <si>
    <t>42,97</t>
  </si>
  <si>
    <t>54,73</t>
  </si>
  <si>
    <t>21,89</t>
  </si>
  <si>
    <t>79,70</t>
  </si>
  <si>
    <t>88,40</t>
  </si>
  <si>
    <t>101,52</t>
  </si>
  <si>
    <t>114,58</t>
  </si>
  <si>
    <t>140,68</t>
  </si>
  <si>
    <t>198,04</t>
  </si>
  <si>
    <t>207,27</t>
  </si>
  <si>
    <t>366,73</t>
  </si>
  <si>
    <t>448,75</t>
  </si>
  <si>
    <t>585,12</t>
  </si>
  <si>
    <t>15,79</t>
  </si>
  <si>
    <t>606,23</t>
  </si>
  <si>
    <t>898,52</t>
  </si>
  <si>
    <t>923,71</t>
  </si>
  <si>
    <t>204,84</t>
  </si>
  <si>
    <t>14,41</t>
  </si>
  <si>
    <t>215,74</t>
  </si>
  <si>
    <t>377,24</t>
  </si>
  <si>
    <t>461,03</t>
  </si>
  <si>
    <t>599,23</t>
  </si>
  <si>
    <t>622,20</t>
  </si>
  <si>
    <t>916,50</t>
  </si>
  <si>
    <t>943,49</t>
  </si>
  <si>
    <t>41,84</t>
  </si>
  <si>
    <t>155,95</t>
  </si>
  <si>
    <t>187,38</t>
  </si>
  <si>
    <t>280,49</t>
  </si>
  <si>
    <t>369,23</t>
  </si>
  <si>
    <t>446,52</t>
  </si>
  <si>
    <t>512,97</t>
  </si>
  <si>
    <t>536,12</t>
  </si>
  <si>
    <t>164,41</t>
  </si>
  <si>
    <t>197,86</t>
  </si>
  <si>
    <t>292,76</t>
  </si>
  <si>
    <t>383,52</t>
  </si>
  <si>
    <t>462,48</t>
  </si>
  <si>
    <t>530,69</t>
  </si>
  <si>
    <t>44,18</t>
  </si>
  <si>
    <t>53,79</t>
  </si>
  <si>
    <t>64,19</t>
  </si>
  <si>
    <t>74,42</t>
  </si>
  <si>
    <t>86,63</t>
  </si>
  <si>
    <t>99,46</t>
  </si>
  <si>
    <t>114,43</t>
  </si>
  <si>
    <t>773,00</t>
  </si>
  <si>
    <t>143,19</t>
  </si>
  <si>
    <t>1.105,20</t>
  </si>
  <si>
    <t>52,64</t>
  </si>
  <si>
    <t>76,46</t>
  </si>
  <si>
    <t>88,71</t>
  </si>
  <si>
    <t>134,28</t>
  </si>
  <si>
    <t>796,38</t>
  </si>
  <si>
    <t>166,57</t>
  </si>
  <si>
    <t>1.133,89</t>
  </si>
  <si>
    <t>221,44</t>
  </si>
  <si>
    <t>79,60</t>
  </si>
  <si>
    <t>97,59</t>
  </si>
  <si>
    <t>133,28</t>
  </si>
  <si>
    <t>106,07</t>
  </si>
  <si>
    <t>143,78</t>
  </si>
  <si>
    <t>10,04</t>
  </si>
  <si>
    <t>28,85</t>
  </si>
  <si>
    <t>33,11</t>
  </si>
  <si>
    <t>43,08</t>
  </si>
  <si>
    <t>70,08</t>
  </si>
  <si>
    <t>94,90</t>
  </si>
  <si>
    <t>102,51</t>
  </si>
  <si>
    <t>122,61</t>
  </si>
  <si>
    <t>35,98</t>
  </si>
  <si>
    <t>43,07</t>
  </si>
  <si>
    <t>60,77</t>
  </si>
  <si>
    <t>78,45</t>
  </si>
  <si>
    <t>129,40</t>
  </si>
  <si>
    <t>147,10</t>
  </si>
  <si>
    <t>198,05</t>
  </si>
  <si>
    <t>215,75</t>
  </si>
  <si>
    <t>266,68</t>
  </si>
  <si>
    <t>284,38</t>
  </si>
  <si>
    <t>319,77</t>
  </si>
  <si>
    <t>388,43</t>
  </si>
  <si>
    <t>423,82</t>
  </si>
  <si>
    <t>492,45</t>
  </si>
  <si>
    <t>527,85</t>
  </si>
  <si>
    <t>631,89</t>
  </si>
  <si>
    <t>58,06</t>
  </si>
  <si>
    <t>84,61</t>
  </si>
  <si>
    <t>111,15</t>
  </si>
  <si>
    <t>187,58</t>
  </si>
  <si>
    <t>214,12</t>
  </si>
  <si>
    <t>290,55</t>
  </si>
  <si>
    <t>317,09</t>
  </si>
  <si>
    <t>393,52</t>
  </si>
  <si>
    <t>420,04</t>
  </si>
  <si>
    <t>473,13</t>
  </si>
  <si>
    <t>576,10</t>
  </si>
  <si>
    <t>629,18</t>
  </si>
  <si>
    <t>732,16</t>
  </si>
  <si>
    <t>785,25</t>
  </si>
  <si>
    <t>941,30</t>
  </si>
  <si>
    <t>28,07</t>
  </si>
  <si>
    <t>36,93</t>
  </si>
  <si>
    <t>80,09</t>
  </si>
  <si>
    <t>114,42</t>
  </si>
  <si>
    <t>139,89</t>
  </si>
  <si>
    <t>166,42</t>
  </si>
  <si>
    <t>218,45</t>
  </si>
  <si>
    <t>252,72</t>
  </si>
  <si>
    <t>270,47</t>
  </si>
  <si>
    <t>322,49</t>
  </si>
  <si>
    <t>138,47</t>
  </si>
  <si>
    <t>1.319,69</t>
  </si>
  <si>
    <t>461,88</t>
  </si>
  <si>
    <t>1.131,85</t>
  </si>
  <si>
    <t>1.824,34</t>
  </si>
  <si>
    <t>3.201,26</t>
  </si>
  <si>
    <t>4.760,91</t>
  </si>
  <si>
    <t>3.129,47</t>
  </si>
  <si>
    <t>5.120,99</t>
  </si>
  <si>
    <t>5.647,54</t>
  </si>
  <si>
    <t>4.176,81</t>
  </si>
  <si>
    <t>2.063,60</t>
  </si>
  <si>
    <t>1.383,02</t>
  </si>
  <si>
    <t>13,43</t>
  </si>
  <si>
    <t>16,42</t>
  </si>
  <si>
    <t>26,88</t>
  </si>
  <si>
    <t>29,87</t>
  </si>
  <si>
    <t>41,82</t>
  </si>
  <si>
    <t>59,75</t>
  </si>
  <si>
    <t>32,86</t>
  </si>
  <si>
    <t>47,80</t>
  </si>
  <si>
    <t>53,77</t>
  </si>
  <si>
    <t>67,22</t>
  </si>
  <si>
    <t>74,69</t>
  </si>
  <si>
    <t>83,65</t>
  </si>
  <si>
    <t>94,11</t>
  </si>
  <si>
    <t>106,06</t>
  </si>
  <si>
    <t>18,72</t>
  </si>
  <si>
    <t>261,37</t>
  </si>
  <si>
    <t>2.987,18</t>
  </si>
  <si>
    <t>1.697,11</t>
  </si>
  <si>
    <t>34,94</t>
  </si>
  <si>
    <t>48,12</t>
  </si>
  <si>
    <t>89,36</t>
  </si>
  <si>
    <t>2.407,58</t>
  </si>
  <si>
    <t>185,64</t>
  </si>
  <si>
    <t>219,74</t>
  </si>
  <si>
    <t>412,94</t>
  </si>
  <si>
    <t>418,47</t>
  </si>
  <si>
    <t>551,79</t>
  </si>
  <si>
    <t>1.079,14</t>
  </si>
  <si>
    <t>1.124,03</t>
  </si>
  <si>
    <t>924,93</t>
  </si>
  <si>
    <t>903,61</t>
  </si>
  <si>
    <t>589,87</t>
  </si>
  <si>
    <t>567,30</t>
  </si>
  <si>
    <t>987,64</t>
  </si>
  <si>
    <t>949,15</t>
  </si>
  <si>
    <t>6.521,48</t>
  </si>
  <si>
    <t>10.063,54</t>
  </si>
  <si>
    <t>913,47</t>
  </si>
  <si>
    <t>1.215,43</t>
  </si>
  <si>
    <t>155,66</t>
  </si>
  <si>
    <t>158,46</t>
  </si>
  <si>
    <t>137,89</t>
  </si>
  <si>
    <t>139,90</t>
  </si>
  <si>
    <t>186,82</t>
  </si>
  <si>
    <t>237,59</t>
  </si>
  <si>
    <t>201,79</t>
  </si>
  <si>
    <t>197,92</t>
  </si>
  <si>
    <t>202,00</t>
  </si>
  <si>
    <t>177,76</t>
  </si>
  <si>
    <t>180,23</t>
  </si>
  <si>
    <t>233,91</t>
  </si>
  <si>
    <t>206,64</t>
  </si>
  <si>
    <t>257,36</t>
  </si>
  <si>
    <t>150,94</t>
  </si>
  <si>
    <t>128,42</t>
  </si>
  <si>
    <t>5.620,60</t>
  </si>
  <si>
    <t>8.513,01</t>
  </si>
  <si>
    <t>187,53</t>
  </si>
  <si>
    <t>115,52</t>
  </si>
  <si>
    <t>105,51</t>
  </si>
  <si>
    <t>144,64</t>
  </si>
  <si>
    <t>179,09</t>
  </si>
  <si>
    <t>178,51</t>
  </si>
  <si>
    <t>169,38</t>
  </si>
  <si>
    <t>410,28</t>
  </si>
  <si>
    <t>145,33</t>
  </si>
  <si>
    <t>218,32</t>
  </si>
  <si>
    <t>207,45</t>
  </si>
  <si>
    <t>556,43</t>
  </si>
  <si>
    <t>105,33</t>
  </si>
  <si>
    <t>130,38</t>
  </si>
  <si>
    <t>108,39</t>
  </si>
  <si>
    <t>168,82</t>
  </si>
  <si>
    <t>163,91</t>
  </si>
  <si>
    <t>264,06</t>
  </si>
  <si>
    <t>31,77</t>
  </si>
  <si>
    <t>218,07</t>
  </si>
  <si>
    <t>203,94</t>
  </si>
  <si>
    <t>153,77</t>
  </si>
  <si>
    <t>188,66</t>
  </si>
  <si>
    <t>217,56</t>
  </si>
  <si>
    <t>193,23</t>
  </si>
  <si>
    <t>202,91</t>
  </si>
  <si>
    <t>183,00</t>
  </si>
  <si>
    <t>143,46</t>
  </si>
  <si>
    <t>225,13</t>
  </si>
  <si>
    <t>84,21</t>
  </si>
  <si>
    <t>173,14</t>
  </si>
  <si>
    <t>222,98</t>
  </si>
  <si>
    <t>108,00</t>
  </si>
  <si>
    <t>627,39</t>
  </si>
  <si>
    <t>1.485,33</t>
  </si>
  <si>
    <t>1.286,66</t>
  </si>
  <si>
    <t>350,82</t>
  </si>
  <si>
    <t>173,61</t>
  </si>
  <si>
    <t>176,68</t>
  </si>
  <si>
    <t>277,02</t>
  </si>
  <si>
    <t>308,75</t>
  </si>
  <si>
    <t>127,81</t>
  </si>
  <si>
    <t>627,82</t>
  </si>
  <si>
    <t>356,55</t>
  </si>
  <si>
    <t>136,95</t>
  </si>
  <si>
    <t>91,63</t>
  </si>
  <si>
    <t>182,07</t>
  </si>
  <si>
    <t>212,78</t>
  </si>
  <si>
    <t>179,12</t>
  </si>
  <si>
    <t>400,79</t>
  </si>
  <si>
    <t>281,57</t>
  </si>
  <si>
    <t>79,59</t>
  </si>
  <si>
    <t>72,15</t>
  </si>
  <si>
    <t>350,35</t>
  </si>
  <si>
    <t>20,70</t>
  </si>
  <si>
    <t>939,08</t>
  </si>
  <si>
    <t>114,76</t>
  </si>
  <si>
    <t>18,95</t>
  </si>
  <si>
    <t>277,07</t>
  </si>
  <si>
    <t>213,22</t>
  </si>
  <si>
    <t>75,95</t>
  </si>
  <si>
    <t>3.028,59</t>
  </si>
  <si>
    <t>127,91</t>
  </si>
  <si>
    <t>283,34</t>
  </si>
  <si>
    <t>190,78</t>
  </si>
  <si>
    <t>128,17</t>
  </si>
  <si>
    <t>126,64</t>
  </si>
  <si>
    <t>20,32</t>
  </si>
  <si>
    <t>211,08</t>
  </si>
  <si>
    <t>125,45</t>
  </si>
  <si>
    <t>229,38</t>
  </si>
  <si>
    <t>224,71</t>
  </si>
  <si>
    <t>155,21</t>
  </si>
  <si>
    <t>223,79</t>
  </si>
  <si>
    <t>165,51</t>
  </si>
  <si>
    <t>117,88</t>
  </si>
  <si>
    <t>75,89</t>
  </si>
  <si>
    <t>199,84</t>
  </si>
  <si>
    <t>586,94</t>
  </si>
  <si>
    <t>1.277,11</t>
  </si>
  <si>
    <t>20,54</t>
  </si>
  <si>
    <t>72,30</t>
  </si>
  <si>
    <t>43,88</t>
  </si>
  <si>
    <t>41,39</t>
  </si>
  <si>
    <t>123,76</t>
  </si>
  <si>
    <t>59,52</t>
  </si>
  <si>
    <t>155,68</t>
  </si>
  <si>
    <t>66,15</t>
  </si>
  <si>
    <t>42,92</t>
  </si>
  <si>
    <t>34,77</t>
  </si>
  <si>
    <t>21,53</t>
  </si>
  <si>
    <t>42,22</t>
  </si>
  <si>
    <t>69,14</t>
  </si>
  <si>
    <t>43,51</t>
  </si>
  <si>
    <t>73,11</t>
  </si>
  <si>
    <t>66,85</t>
  </si>
  <si>
    <t>42,42</t>
  </si>
  <si>
    <t>31,71</t>
  </si>
  <si>
    <t>69,96</t>
  </si>
  <si>
    <t>78,02</t>
  </si>
  <si>
    <t>50,15</t>
  </si>
  <si>
    <t>32,14</t>
  </si>
  <si>
    <t>67,53</t>
  </si>
  <si>
    <t>437,44</t>
  </si>
  <si>
    <t>382,82</t>
  </si>
  <si>
    <t>127,46</t>
  </si>
  <si>
    <t>76,03</t>
  </si>
  <si>
    <t>60,34</t>
  </si>
  <si>
    <t>63,47</t>
  </si>
  <si>
    <t>69,52</t>
  </si>
  <si>
    <t>256,00</t>
  </si>
  <si>
    <t>140,54</t>
  </si>
  <si>
    <t>52,35</t>
  </si>
  <si>
    <t>18,48</t>
  </si>
  <si>
    <t>66,74</t>
  </si>
  <si>
    <t>17,76</t>
  </si>
  <si>
    <t>32,59</t>
  </si>
  <si>
    <t>388,26</t>
  </si>
  <si>
    <t>62,85</t>
  </si>
  <si>
    <t>129,90</t>
  </si>
  <si>
    <t>25,88</t>
  </si>
  <si>
    <t>214,51</t>
  </si>
  <si>
    <t>37,09</t>
  </si>
  <si>
    <t>21,38</t>
  </si>
  <si>
    <t>67,36</t>
  </si>
  <si>
    <t>78,84</t>
  </si>
  <si>
    <t>42,48</t>
  </si>
  <si>
    <t>42,20</t>
  </si>
  <si>
    <t>36,90</t>
  </si>
  <si>
    <t>52,10</t>
  </si>
  <si>
    <t>37,18</t>
  </si>
  <si>
    <t>50,78</t>
  </si>
  <si>
    <t>39,73</t>
  </si>
  <si>
    <t>76,53</t>
  </si>
  <si>
    <t>175,57</t>
  </si>
  <si>
    <t>431,89</t>
  </si>
  <si>
    <t>467,32</t>
  </si>
  <si>
    <t>520,80</t>
  </si>
  <si>
    <t>572,67</t>
  </si>
  <si>
    <t>656,16</t>
  </si>
  <si>
    <t>80,52</t>
  </si>
  <si>
    <t>88,65</t>
  </si>
  <si>
    <t>104,45</t>
  </si>
  <si>
    <t>1.022,68</t>
  </si>
  <si>
    <t>1.251,36</t>
  </si>
  <si>
    <t>1.332,36</t>
  </si>
  <si>
    <t>1.482,59</t>
  </si>
  <si>
    <t>1.831,26</t>
  </si>
  <si>
    <t>2.285,66</t>
  </si>
  <si>
    <t>2.389,74</t>
  </si>
  <si>
    <t>2.593,07</t>
  </si>
  <si>
    <t>2.952,88</t>
  </si>
  <si>
    <t>3.072,19</t>
  </si>
  <si>
    <t>1.006,93</t>
  </si>
  <si>
    <t>1.223,76</t>
  </si>
  <si>
    <t>1.466,83</t>
  </si>
  <si>
    <t>1.801,92</t>
  </si>
  <si>
    <t>2.245,70</t>
  </si>
  <si>
    <t>2.350,86</t>
  </si>
  <si>
    <t>2.526,59</t>
  </si>
  <si>
    <t>2.875,14</t>
  </si>
  <si>
    <t>2.976,97</t>
  </si>
  <si>
    <t>39,17</t>
  </si>
  <si>
    <t>50,70</t>
  </si>
  <si>
    <t>27,13</t>
  </si>
  <si>
    <t>45,16</t>
  </si>
  <si>
    <t>36,75</t>
  </si>
  <si>
    <t>47,12</t>
  </si>
  <si>
    <t>52,08</t>
  </si>
  <si>
    <t>17,03</t>
  </si>
  <si>
    <t>46,74</t>
  </si>
  <si>
    <t>120,75</t>
  </si>
  <si>
    <t>272,82</t>
  </si>
  <si>
    <t>23,88</t>
  </si>
  <si>
    <t>82,85</t>
  </si>
  <si>
    <t>92,20</t>
  </si>
  <si>
    <t>64,98</t>
  </si>
  <si>
    <t>12,26</t>
  </si>
  <si>
    <t>21,60</t>
  </si>
  <si>
    <t>57,67</t>
  </si>
  <si>
    <t>60,65</t>
  </si>
  <si>
    <t>97,42</t>
  </si>
  <si>
    <t>189,08</t>
  </si>
  <si>
    <t>58,33</t>
  </si>
  <si>
    <t>150,20</t>
  </si>
  <si>
    <t>181,89</t>
  </si>
  <si>
    <t>263,83</t>
  </si>
  <si>
    <t>155,25</t>
  </si>
  <si>
    <t>55,68</t>
  </si>
  <si>
    <t>161,93</t>
  </si>
  <si>
    <t>58,44</t>
  </si>
  <si>
    <t>157,36</t>
  </si>
  <si>
    <t>83,61</t>
  </si>
  <si>
    <t>46,11</t>
  </si>
  <si>
    <t>59,87</t>
  </si>
  <si>
    <t>786,04</t>
  </si>
  <si>
    <t>940,14</t>
  </si>
  <si>
    <t>1.094,24</t>
  </si>
  <si>
    <t>1.377,38</t>
  </si>
  <si>
    <t>1.531,47</t>
  </si>
  <si>
    <t>1.716,99</t>
  </si>
  <si>
    <t>2.007,42</t>
  </si>
  <si>
    <t>2.218,63</t>
  </si>
  <si>
    <t>2.372,73</t>
  </si>
  <si>
    <t>2.565,81</t>
  </si>
  <si>
    <t>901,16</t>
  </si>
  <si>
    <t>1.055,26</t>
  </si>
  <si>
    <t>1.299,42</t>
  </si>
  <si>
    <t>1.453,51</t>
  </si>
  <si>
    <t>1.639,03</t>
  </si>
  <si>
    <t>1.851,51</t>
  </si>
  <si>
    <t>2.101,70</t>
  </si>
  <si>
    <t>2.255,80</t>
  </si>
  <si>
    <t>2.409,89</t>
  </si>
  <si>
    <t>1.066,76</t>
  </si>
  <si>
    <t>1.421,05</t>
  </si>
  <si>
    <t>1.503,74</t>
  </si>
  <si>
    <t>1.670,34</t>
  </si>
  <si>
    <t>2.059,56</t>
  </si>
  <si>
    <t>2.805,66</t>
  </si>
  <si>
    <t>2.907,25</t>
  </si>
  <si>
    <t>3.153,79</t>
  </si>
  <si>
    <t>3.604,63</t>
  </si>
  <si>
    <t>3.875,74</t>
  </si>
  <si>
    <t>1.035,25</t>
  </si>
  <si>
    <t>1.382,17</t>
  </si>
  <si>
    <t>1.464,87</t>
  </si>
  <si>
    <t>1.751,89</t>
  </si>
  <si>
    <t>1.955,90</t>
  </si>
  <si>
    <t>2.628,04</t>
  </si>
  <si>
    <t>2.728,19</t>
  </si>
  <si>
    <t>2.917,47</t>
  </si>
  <si>
    <t>3.253,05</t>
  </si>
  <si>
    <t>3.177,28</t>
  </si>
  <si>
    <t>710,50</t>
  </si>
  <si>
    <t>40,39</t>
  </si>
  <si>
    <t>58,42</t>
  </si>
  <si>
    <t>48,11</t>
  </si>
  <si>
    <t>30,57</t>
  </si>
  <si>
    <t>74,80</t>
  </si>
  <si>
    <t>135,45</t>
  </si>
  <si>
    <t>173,62</t>
  </si>
  <si>
    <t>149,52</t>
  </si>
  <si>
    <t>171,82</t>
  </si>
  <si>
    <t>152,19</t>
  </si>
  <si>
    <t>168,64</t>
  </si>
  <si>
    <t>161,52</t>
  </si>
  <si>
    <t>188,43</t>
  </si>
  <si>
    <t>177,96</t>
  </si>
  <si>
    <t>200,49</t>
  </si>
  <si>
    <t>45,88</t>
  </si>
  <si>
    <t>62,06</t>
  </si>
  <si>
    <t>92,79</t>
  </si>
  <si>
    <t>113,28</t>
  </si>
  <si>
    <t>11,11</t>
  </si>
  <si>
    <t>53,96</t>
  </si>
  <si>
    <t>185,59</t>
  </si>
  <si>
    <t>176,56</t>
  </si>
  <si>
    <t>194,49</t>
  </si>
  <si>
    <t>26,78</t>
  </si>
  <si>
    <t>642,90</t>
  </si>
  <si>
    <t>616,64</t>
  </si>
  <si>
    <t>779,69</t>
  </si>
  <si>
    <t>718,34</t>
  </si>
  <si>
    <t>857,56</t>
  </si>
  <si>
    <t>776,59</t>
  </si>
  <si>
    <t>887,57</t>
  </si>
  <si>
    <t>1.472,03</t>
  </si>
  <si>
    <t>1.811,49</t>
  </si>
  <si>
    <t>2.149,59</t>
  </si>
  <si>
    <t>537,46</t>
  </si>
  <si>
    <t>489,91</t>
  </si>
  <si>
    <t>220,15</t>
  </si>
  <si>
    <t>252,81</t>
  </si>
  <si>
    <t>292,28</t>
  </si>
  <si>
    <t>709,88</t>
  </si>
  <si>
    <t>135,10</t>
  </si>
  <si>
    <t>157,17</t>
  </si>
  <si>
    <t>170,35</t>
  </si>
  <si>
    <t>133,44</t>
  </si>
  <si>
    <t>147,90</t>
  </si>
  <si>
    <t>170,66</t>
  </si>
  <si>
    <t>185,14</t>
  </si>
  <si>
    <t>128,50</t>
  </si>
  <si>
    <t>151,27</t>
  </si>
  <si>
    <t>133,82</t>
  </si>
  <si>
    <t>156,37</t>
  </si>
  <si>
    <t>141,60</t>
  </si>
  <si>
    <t>165,43</t>
  </si>
  <si>
    <t>174,41</t>
  </si>
  <si>
    <t>131,10</t>
  </si>
  <si>
    <t>167,66</t>
  </si>
  <si>
    <t>181,35</t>
  </si>
  <si>
    <t>140,86</t>
  </si>
  <si>
    <t>155,75</t>
  </si>
  <si>
    <t>194,18</t>
  </si>
  <si>
    <t>133,74</t>
  </si>
  <si>
    <t>156,88</t>
  </si>
  <si>
    <t>136,57</t>
  </si>
  <si>
    <t>159,57</t>
  </si>
  <si>
    <t>146,60</t>
  </si>
  <si>
    <t>170,88</t>
  </si>
  <si>
    <t>154,05</t>
  </si>
  <si>
    <t>178,24</t>
  </si>
  <si>
    <t>190,61</t>
  </si>
  <si>
    <t>170,34</t>
  </si>
  <si>
    <t>164,93</t>
  </si>
  <si>
    <t>160,62</t>
  </si>
  <si>
    <t>205,45</t>
  </si>
  <si>
    <t>192,01</t>
  </si>
  <si>
    <t>178,38</t>
  </si>
  <si>
    <t>173,93</t>
  </si>
  <si>
    <t>179,42</t>
  </si>
  <si>
    <t>159,23</t>
  </si>
  <si>
    <t>152,09</t>
  </si>
  <si>
    <t>149,62</t>
  </si>
  <si>
    <t>194,27</t>
  </si>
  <si>
    <t>172,90</t>
  </si>
  <si>
    <t>167,30</t>
  </si>
  <si>
    <t>157,70</t>
  </si>
  <si>
    <t>27,82</t>
  </si>
  <si>
    <t>1.002,04</t>
  </si>
  <si>
    <t>600,96</t>
  </si>
  <si>
    <t>785,37</t>
  </si>
  <si>
    <t>484,56</t>
  </si>
  <si>
    <t>493,28</t>
  </si>
  <si>
    <t>34,70</t>
  </si>
  <si>
    <t>85,16</t>
  </si>
  <si>
    <t>143,65</t>
  </si>
  <si>
    <t>49,32</t>
  </si>
  <si>
    <t>93,85</t>
  </si>
  <si>
    <t>89,45</t>
  </si>
  <si>
    <t>113,27</t>
  </si>
  <si>
    <t>305,82</t>
  </si>
  <si>
    <t>428,58</t>
  </si>
  <si>
    <t>582,98</t>
  </si>
  <si>
    <t>794,73</t>
  </si>
  <si>
    <t>1.054,33</t>
  </si>
  <si>
    <t>979,82</t>
  </si>
  <si>
    <t>2.093,75</t>
  </si>
  <si>
    <t>786,11</t>
  </si>
  <si>
    <t>1.761,42</t>
  </si>
  <si>
    <t>1.641,69</t>
  </si>
  <si>
    <t>3.032,42</t>
  </si>
  <si>
    <t>1.636,15</t>
  </si>
  <si>
    <t>2.889,65</t>
  </si>
  <si>
    <t>2.633,16</t>
  </si>
  <si>
    <t>4.561,38</t>
  </si>
  <si>
    <t>1.219,00</t>
  </si>
  <si>
    <t>2.671,29</t>
  </si>
  <si>
    <t>1.299,69</t>
  </si>
  <si>
    <t>2.333,26</t>
  </si>
  <si>
    <t>2.128,30</t>
  </si>
  <si>
    <t>4.019,59</t>
  </si>
  <si>
    <t>454,49</t>
  </si>
  <si>
    <t>472,68</t>
  </si>
  <si>
    <t>1.067,67</t>
  </si>
  <si>
    <t>1.485,11</t>
  </si>
  <si>
    <t>884,32</t>
  </si>
  <si>
    <t>1.958,41</t>
  </si>
  <si>
    <t>1.082,01</t>
  </si>
  <si>
    <t>467,02</t>
  </si>
  <si>
    <t>1.303,20</t>
  </si>
  <si>
    <t>622,97</t>
  </si>
  <si>
    <t>2.892,46</t>
  </si>
  <si>
    <t>1.524,43</t>
  </si>
  <si>
    <t>895,06</t>
  </si>
  <si>
    <t>3.726,41</t>
  </si>
  <si>
    <t>1.856,24</t>
  </si>
  <si>
    <t>2.454,85</t>
  </si>
  <si>
    <t>1.149,83</t>
  </si>
  <si>
    <t>3.109,18</t>
  </si>
  <si>
    <t>1.372,77</t>
  </si>
  <si>
    <t>1.595,77</t>
  </si>
  <si>
    <t>1.818,72</t>
  </si>
  <si>
    <t>5.107,62</t>
  </si>
  <si>
    <t>2.041,74</t>
  </si>
  <si>
    <t>2.264,72</t>
  </si>
  <si>
    <t>6.420,06</t>
  </si>
  <si>
    <t>2.487,67</t>
  </si>
  <si>
    <t>3.868,19</t>
  </si>
  <si>
    <t>4.729,57</t>
  </si>
  <si>
    <t>5.562,55</t>
  </si>
  <si>
    <t>6.395,53</t>
  </si>
  <si>
    <t>7.232,93</t>
  </si>
  <si>
    <t>8.061,54</t>
  </si>
  <si>
    <t>2.732,00</t>
  </si>
  <si>
    <t>5.713,88</t>
  </si>
  <si>
    <t>2.063,17</t>
  </si>
  <si>
    <t>6.713,25</t>
  </si>
  <si>
    <t>2.286,06</t>
  </si>
  <si>
    <t>7.770,24</t>
  </si>
  <si>
    <t>2.509,09</t>
  </si>
  <si>
    <t>8.772,38</t>
  </si>
  <si>
    <t>9.774,59</t>
  </si>
  <si>
    <t>2.959,40</t>
  </si>
  <si>
    <t>7.973,42</t>
  </si>
  <si>
    <t>2.513,56</t>
  </si>
  <si>
    <t>9.185,32</t>
  </si>
  <si>
    <t>2.736,47</t>
  </si>
  <si>
    <t>10.397,15</t>
  </si>
  <si>
    <t>11.609,06</t>
  </si>
  <si>
    <t>3.186,81</t>
  </si>
  <si>
    <t>10.622,24</t>
  </si>
  <si>
    <t>2.963,87</t>
  </si>
  <si>
    <t>12.018,57</t>
  </si>
  <si>
    <t>13.414,94</t>
  </si>
  <si>
    <t>3.414,25</t>
  </si>
  <si>
    <t>13.630,39</t>
  </si>
  <si>
    <t>15.220,76</t>
  </si>
  <si>
    <t>3.641,68</t>
  </si>
  <si>
    <t>17.808,03</t>
  </si>
  <si>
    <t>3.825,44</t>
  </si>
  <si>
    <t>258,80</t>
  </si>
  <si>
    <t>867,98</t>
  </si>
  <si>
    <t>2.422,92</t>
  </si>
  <si>
    <t>5.766,38</t>
  </si>
  <si>
    <t>3.763,39</t>
  </si>
  <si>
    <t>4.417,68</t>
  </si>
  <si>
    <t>352,84</t>
  </si>
  <si>
    <t>1.159,20</t>
  </si>
  <si>
    <t>1.143,18</t>
  </si>
  <si>
    <t>1.351,22</t>
  </si>
  <si>
    <t>1.376,69</t>
  </si>
  <si>
    <t>1.610,20</t>
  </si>
  <si>
    <t>1.739,60</t>
  </si>
  <si>
    <t>1.869,00</t>
  </si>
  <si>
    <t>1.872,22</t>
  </si>
  <si>
    <t>2.105,73</t>
  </si>
  <si>
    <t>2.339,24</t>
  </si>
  <si>
    <t>2.468,64</t>
  </si>
  <si>
    <t>2.598,04</t>
  </si>
  <si>
    <t>3.654,67</t>
  </si>
  <si>
    <t>4.416,89</t>
  </si>
  <si>
    <t>4.850,88</t>
  </si>
  <si>
    <t>5.284,87</t>
  </si>
  <si>
    <t>3.621,50</t>
  </si>
  <si>
    <t>4.383,71</t>
  </si>
  <si>
    <t>5.145,93</t>
  </si>
  <si>
    <t>5.579,92</t>
  </si>
  <si>
    <t>6.013,91</t>
  </si>
  <si>
    <t>619,32</t>
  </si>
  <si>
    <t>1.519,09</t>
  </si>
  <si>
    <t>2.788,19</t>
  </si>
  <si>
    <t>1.425,69</t>
  </si>
  <si>
    <t>4.604,30</t>
  </si>
  <si>
    <t>890,07</t>
  </si>
  <si>
    <t>1.730,78</t>
  </si>
  <si>
    <t>4.292,05</t>
  </si>
  <si>
    <t>1.742,13</t>
  </si>
  <si>
    <t>2.389,55</t>
  </si>
  <si>
    <t>1.095,70</t>
  </si>
  <si>
    <t>5.426,34</t>
  </si>
  <si>
    <t>3.025,86</t>
  </si>
  <si>
    <t>1.307,37</t>
  </si>
  <si>
    <t>1.942,51</t>
  </si>
  <si>
    <t>3.662,01</t>
  </si>
  <si>
    <t>4.300,50</t>
  </si>
  <si>
    <t>449,82</t>
  </si>
  <si>
    <t>621,71</t>
  </si>
  <si>
    <t>6.225,08</t>
  </si>
  <si>
    <t>1.020,73</t>
  </si>
  <si>
    <t>1.422,93</t>
  </si>
  <si>
    <t>4.970,25</t>
  </si>
  <si>
    <t>875,16</t>
  </si>
  <si>
    <t>2.154,21</t>
  </si>
  <si>
    <t>350,62</t>
  </si>
  <si>
    <t>5.610,99</t>
  </si>
  <si>
    <t>1.876,18</t>
  </si>
  <si>
    <t>2.387,68</t>
  </si>
  <si>
    <t>1.003,74</t>
  </si>
  <si>
    <t>7.035,56</t>
  </si>
  <si>
    <t>1.231,22</t>
  </si>
  <si>
    <t>6.246,65</t>
  </si>
  <si>
    <t>8.939,81</t>
  </si>
  <si>
    <t>464,11</t>
  </si>
  <si>
    <t>2.330,49</t>
  </si>
  <si>
    <t>3.765,52</t>
  </si>
  <si>
    <t>2.365,90</t>
  </si>
  <si>
    <t>2.329,17</t>
  </si>
  <si>
    <t>1.214,70</t>
  </si>
  <si>
    <t>7.781,02</t>
  </si>
  <si>
    <t>2.599,32</t>
  </si>
  <si>
    <t>2.595,56</t>
  </si>
  <si>
    <t>10.118,45</t>
  </si>
  <si>
    <t>2.810,97</t>
  </si>
  <si>
    <t>11.297,35</t>
  </si>
  <si>
    <t>5.566,43</t>
  </si>
  <si>
    <t>3.026,41</t>
  </si>
  <si>
    <t>10.337,23</t>
  </si>
  <si>
    <t>2.814,73</t>
  </si>
  <si>
    <t>11.695,74</t>
  </si>
  <si>
    <t>2.027,84</t>
  </si>
  <si>
    <t>13.049,94</t>
  </si>
  <si>
    <t>3.241,85</t>
  </si>
  <si>
    <t>13.275,81</t>
  </si>
  <si>
    <t>6.534,05</t>
  </si>
  <si>
    <t>14.811,16</t>
  </si>
  <si>
    <t>3.457,31</t>
  </si>
  <si>
    <t>16.568,13</t>
  </si>
  <si>
    <t>2.172,17</t>
  </si>
  <si>
    <t>257,80</t>
  </si>
  <si>
    <t>802,50</t>
  </si>
  <si>
    <t>7.564,42</t>
  </si>
  <si>
    <t>2.383,92</t>
  </si>
  <si>
    <t>8.539,95</t>
  </si>
  <si>
    <t>9.515,54</t>
  </si>
  <si>
    <t>7.760,74</t>
  </si>
  <si>
    <t>3.636,00</t>
  </si>
  <si>
    <t>1.362,77</t>
  </si>
  <si>
    <t>1.079,66</t>
  </si>
  <si>
    <t>475,46</t>
  </si>
  <si>
    <t>424,73</t>
  </si>
  <si>
    <t>468,37</t>
  </si>
  <si>
    <t>2.865,87</t>
  </si>
  <si>
    <t>1.600,35</t>
  </si>
  <si>
    <t>2.557,58</t>
  </si>
  <si>
    <t>2.516,21</t>
  </si>
  <si>
    <t>1.575,82</t>
  </si>
  <si>
    <t>27,90</t>
  </si>
  <si>
    <t>30,93</t>
  </si>
  <si>
    <t>36,34</t>
  </si>
  <si>
    <t>39,79</t>
  </si>
  <si>
    <t>47,50</t>
  </si>
  <si>
    <t>62,17</t>
  </si>
  <si>
    <t>67,49</t>
  </si>
  <si>
    <t>75,55</t>
  </si>
  <si>
    <t>82,61</t>
  </si>
  <si>
    <t>50,77</t>
  </si>
  <si>
    <t>54,30</t>
  </si>
  <si>
    <t>48,82</t>
  </si>
  <si>
    <t>52,34</t>
  </si>
  <si>
    <t>40,28</t>
  </si>
  <si>
    <t>43,80</t>
  </si>
  <si>
    <t>50,67</t>
  </si>
  <si>
    <t>59,25</t>
  </si>
  <si>
    <t>69,99</t>
  </si>
  <si>
    <t>36,30</t>
  </si>
  <si>
    <t>45,66</t>
  </si>
  <si>
    <t>55,05</t>
  </si>
  <si>
    <t>63,94</t>
  </si>
  <si>
    <t>88,94</t>
  </si>
  <si>
    <t>15,28</t>
  </si>
  <si>
    <t>477,73</t>
  </si>
  <si>
    <t>1.022,53</t>
  </si>
  <si>
    <t>2.100,21</t>
  </si>
  <si>
    <t>3.522,84</t>
  </si>
  <si>
    <t>5.288,22</t>
  </si>
  <si>
    <t>7.432,68</t>
  </si>
  <si>
    <t>12.888,09</t>
  </si>
  <si>
    <t>4.267,85</t>
  </si>
  <si>
    <t>6.403,29</t>
  </si>
  <si>
    <t>9.012,65</t>
  </si>
  <si>
    <t>15.647,40</t>
  </si>
  <si>
    <t>7.953,98</t>
  </si>
  <si>
    <t>11.145,90</t>
  </si>
  <si>
    <t>19.164,34</t>
  </si>
  <si>
    <t>2.563,75</t>
  </si>
  <si>
    <t>4.467,90</t>
  </si>
  <si>
    <t>7.134,03</t>
  </si>
  <si>
    <t>10.581,24</t>
  </si>
  <si>
    <t>20.149,01</t>
  </si>
  <si>
    <t>9.975,08</t>
  </si>
  <si>
    <t>14.842,17</t>
  </si>
  <si>
    <t>27.655,24</t>
  </si>
  <si>
    <t>12.830,06</t>
  </si>
  <si>
    <t>19.124,30</t>
  </si>
  <si>
    <t>35.304,50</t>
  </si>
  <si>
    <t>12.176,02</t>
  </si>
  <si>
    <t>18.864,36</t>
  </si>
  <si>
    <t>26.347,19</t>
  </si>
  <si>
    <t>37.332,87</t>
  </si>
  <si>
    <t>15.101,10</t>
  </si>
  <si>
    <t>22.836,22</t>
  </si>
  <si>
    <t>32.192,15</t>
  </si>
  <si>
    <t>45.248,80</t>
  </si>
  <si>
    <t>17.433,61</t>
  </si>
  <si>
    <t>26.870,20</t>
  </si>
  <si>
    <t>37.856,52</t>
  </si>
  <si>
    <t>53.752,00</t>
  </si>
  <si>
    <t>7.671,30</t>
  </si>
  <si>
    <t>11.528,70</t>
  </si>
  <si>
    <t>17.498,97</t>
  </si>
  <si>
    <t>26.305,19</t>
  </si>
  <si>
    <t>8.819,82</t>
  </si>
  <si>
    <t>13.159,39</t>
  </si>
  <si>
    <t>14.685,05</t>
  </si>
  <si>
    <t>19.506,80</t>
  </si>
  <si>
    <t>30.708,30</t>
  </si>
  <si>
    <t>9.863,30</t>
  </si>
  <si>
    <t>16.191,01</t>
  </si>
  <si>
    <t>21.396,46</t>
  </si>
  <si>
    <t>35.439,66</t>
  </si>
  <si>
    <t>28.306,34</t>
  </si>
  <si>
    <t>46.215,03</t>
  </si>
  <si>
    <t>62.366,42</t>
  </si>
  <si>
    <t>89.693,88</t>
  </si>
  <si>
    <t>30.131,52</t>
  </si>
  <si>
    <t>48.814,76</t>
  </si>
  <si>
    <t>69.209,35</t>
  </si>
  <si>
    <t>84.947,97</t>
  </si>
  <si>
    <t>30.774,42</t>
  </si>
  <si>
    <t>53.517,05</t>
  </si>
  <si>
    <t>74.981,38</t>
  </si>
  <si>
    <t>90.039,23</t>
  </si>
  <si>
    <t>20,94</t>
  </si>
  <si>
    <t>27,95</t>
  </si>
  <si>
    <t>16,61</t>
  </si>
  <si>
    <t>23,62</t>
  </si>
  <si>
    <t>20,22</t>
  </si>
  <si>
    <t>39,46</t>
  </si>
  <si>
    <t>48,41</t>
  </si>
  <si>
    <t>33,03</t>
  </si>
  <si>
    <t>30,15</t>
  </si>
  <si>
    <t>39,25</t>
  </si>
  <si>
    <t>79,02</t>
  </si>
  <si>
    <t>62,19</t>
  </si>
  <si>
    <t>79,31</t>
  </si>
  <si>
    <t>115,00</t>
  </si>
  <si>
    <t>60,36</t>
  </si>
  <si>
    <t>96,05</t>
  </si>
  <si>
    <t>14,60</t>
  </si>
  <si>
    <t>21,61</t>
  </si>
  <si>
    <t>17,84</t>
  </si>
  <si>
    <t>811,93</t>
  </si>
  <si>
    <t>813,41</t>
  </si>
  <si>
    <t>838,84</t>
  </si>
  <si>
    <t>1.038,35</t>
  </si>
  <si>
    <t>693,38</t>
  </si>
  <si>
    <t>699,57</t>
  </si>
  <si>
    <t>705,73</t>
  </si>
  <si>
    <t>711,90</t>
  </si>
  <si>
    <t>1.037,10</t>
  </si>
  <si>
    <t>1.069,69</t>
  </si>
  <si>
    <t>362,34</t>
  </si>
  <si>
    <t>309,11</t>
  </si>
  <si>
    <t>315,01</t>
  </si>
  <si>
    <t>337,73</t>
  </si>
  <si>
    <t>415,81</t>
  </si>
  <si>
    <t>595,29</t>
  </si>
  <si>
    <t>663,15</t>
  </si>
  <si>
    <t>147,50</t>
  </si>
  <si>
    <t>129,30</t>
  </si>
  <si>
    <t>1.022,15</t>
  </si>
  <si>
    <t>1.065,86</t>
  </si>
  <si>
    <t>1.146,73</t>
  </si>
  <si>
    <t>1.323,42</t>
  </si>
  <si>
    <t>1.394,07</t>
  </si>
  <si>
    <t>884,16</t>
  </si>
  <si>
    <t>892,85</t>
  </si>
  <si>
    <t>918,36</t>
  </si>
  <si>
    <t>999,23</t>
  </si>
  <si>
    <t>1.175,92</t>
  </si>
  <si>
    <t>1.246,57</t>
  </si>
  <si>
    <t>320,20</t>
  </si>
  <si>
    <t>326,62</t>
  </si>
  <si>
    <t>382,73</t>
  </si>
  <si>
    <t>425,63</t>
  </si>
  <si>
    <t>895,25</t>
  </si>
  <si>
    <t>904,46</t>
  </si>
  <si>
    <t>963,36</t>
  </si>
  <si>
    <t>1.009,05</t>
  </si>
  <si>
    <t>257,21</t>
  </si>
  <si>
    <t>336,00</t>
  </si>
  <si>
    <t>329,79</t>
  </si>
  <si>
    <t>353,43</t>
  </si>
  <si>
    <t>389,12</t>
  </si>
  <si>
    <t>770,36</t>
  </si>
  <si>
    <t>1.075,96</t>
  </si>
  <si>
    <t>89,87</t>
  </si>
  <si>
    <t>89,65</t>
  </si>
  <si>
    <t>76,28</t>
  </si>
  <si>
    <t>823,27</t>
  </si>
  <si>
    <t>817,64</t>
  </si>
  <si>
    <t>855,80</t>
  </si>
  <si>
    <t>935,72</t>
  </si>
  <si>
    <t>1.113,36</t>
  </si>
  <si>
    <t>1.183,06</t>
  </si>
  <si>
    <t>733,62</t>
  </si>
  <si>
    <t>741,36</t>
  </si>
  <si>
    <t>765,93</t>
  </si>
  <si>
    <t>845,85</t>
  </si>
  <si>
    <t>1.023,49</t>
  </si>
  <si>
    <t>1.093,19</t>
  </si>
  <si>
    <t>744,71</t>
  </si>
  <si>
    <t>752,97</t>
  </si>
  <si>
    <t>810,93</t>
  </si>
  <si>
    <t>855,67</t>
  </si>
  <si>
    <t>904,84</t>
  </si>
  <si>
    <t>754,30</t>
  </si>
  <si>
    <t>931,27</t>
  </si>
  <si>
    <t>779,78</t>
  </si>
  <si>
    <t>969,75</t>
  </si>
  <si>
    <t>817,32</t>
  </si>
  <si>
    <t>1.350,99</t>
  </si>
  <si>
    <t>1.198,56</t>
  </si>
  <si>
    <t>1.656,59</t>
  </si>
  <si>
    <t>1.504,16</t>
  </si>
  <si>
    <t>9,22</t>
  </si>
  <si>
    <t>925,96</t>
  </si>
  <si>
    <t>1.024,55</t>
  </si>
  <si>
    <t>834,36</t>
  </si>
  <si>
    <t>1.033,76</t>
  </si>
  <si>
    <t>1.060,57</t>
  </si>
  <si>
    <t>856,06</t>
  </si>
  <si>
    <t>1.110,86</t>
  </si>
  <si>
    <t>900,80</t>
  </si>
  <si>
    <t>1.156,55</t>
  </si>
  <si>
    <t>945,54</t>
  </si>
  <si>
    <t>1.034,14</t>
  </si>
  <si>
    <t>843,95</t>
  </si>
  <si>
    <t>1.117,25</t>
  </si>
  <si>
    <t>907,19</t>
  </si>
  <si>
    <t>1.498,49</t>
  </si>
  <si>
    <t>1.288,43</t>
  </si>
  <si>
    <t>1.804,09</t>
  </si>
  <si>
    <t>1.594,03</t>
  </si>
  <si>
    <t>50,69</t>
  </si>
  <si>
    <t>56,30</t>
  </si>
  <si>
    <t>61,95</t>
  </si>
  <si>
    <t>67,57</t>
  </si>
  <si>
    <t>80,45</t>
  </si>
  <si>
    <t>860,81</t>
  </si>
  <si>
    <t>829,25</t>
  </si>
  <si>
    <t>873,45</t>
  </si>
  <si>
    <t>692,81</t>
  </si>
  <si>
    <t>1.128,84</t>
  </si>
  <si>
    <t>1.382,52</t>
  </si>
  <si>
    <t>817,16</t>
  </si>
  <si>
    <t>1.094,08</t>
  </si>
  <si>
    <t>1.353,87</t>
  </si>
  <si>
    <t>880,23</t>
  </si>
  <si>
    <t>596,87</t>
  </si>
  <si>
    <t>723,36</t>
  </si>
  <si>
    <t>697,85</t>
  </si>
  <si>
    <t>65,42</t>
  </si>
  <si>
    <t>627,18</t>
  </si>
  <si>
    <t>499,45</t>
  </si>
  <si>
    <t>740,11</t>
  </si>
  <si>
    <t>116,50</t>
  </si>
  <si>
    <t>82,15</t>
  </si>
  <si>
    <t>598,98</t>
  </si>
  <si>
    <t>529,67</t>
  </si>
  <si>
    <t>1.491,79</t>
  </si>
  <si>
    <t>794,52</t>
  </si>
  <si>
    <t>617,47</t>
  </si>
  <si>
    <t>803,01</t>
  </si>
  <si>
    <t>648,35</t>
  </si>
  <si>
    <t>440,22</t>
  </si>
  <si>
    <t>799,74</t>
  </si>
  <si>
    <t>211,45</t>
  </si>
  <si>
    <t>64,77</t>
  </si>
  <si>
    <t>73,24</t>
  </si>
  <si>
    <t>136,99</t>
  </si>
  <si>
    <t>172,25</t>
  </si>
  <si>
    <t>103,15</t>
  </si>
  <si>
    <t>98,04</t>
  </si>
  <si>
    <t>117,70</t>
  </si>
  <si>
    <t>143,92</t>
  </si>
  <si>
    <t>144,65</t>
  </si>
  <si>
    <t>135,57</t>
  </si>
  <si>
    <t>181,46</t>
  </si>
  <si>
    <t>180,49</t>
  </si>
  <si>
    <t>212,33</t>
  </si>
  <si>
    <t>104,59</t>
  </si>
  <si>
    <t>213,93</t>
  </si>
  <si>
    <t>201,76</t>
  </si>
  <si>
    <t>223,21</t>
  </si>
  <si>
    <t>196,40</t>
  </si>
  <si>
    <t>242,29</t>
  </si>
  <si>
    <t>251,59</t>
  </si>
  <si>
    <t>200,82</t>
  </si>
  <si>
    <t>306,65</t>
  </si>
  <si>
    <t>288,18</t>
  </si>
  <si>
    <t>531,95</t>
  </si>
  <si>
    <t>989,93</t>
  </si>
  <si>
    <t>1.120,62</t>
  </si>
  <si>
    <t>237,06</t>
  </si>
  <si>
    <t>262,33</t>
  </si>
  <si>
    <t>298,91</t>
  </si>
  <si>
    <t>614,75</t>
  </si>
  <si>
    <t>1.239,28</t>
  </si>
  <si>
    <t>1.396,30</t>
  </si>
  <si>
    <t>2.802,12</t>
  </si>
  <si>
    <t>18,26</t>
  </si>
  <si>
    <t>13,03</t>
  </si>
  <si>
    <t>599,55</t>
  </si>
  <si>
    <t>310,84</t>
  </si>
  <si>
    <t>441,62</t>
  </si>
  <si>
    <t>358,82</t>
  </si>
  <si>
    <t>492,29</t>
  </si>
  <si>
    <t>18,41</t>
  </si>
  <si>
    <t>643,58</t>
  </si>
  <si>
    <t>1.118,30</t>
  </si>
  <si>
    <t>1.071,62</t>
  </si>
  <si>
    <t>1.016,42</t>
  </si>
  <si>
    <t>938,58</t>
  </si>
  <si>
    <t>910,82</t>
  </si>
  <si>
    <t>892,94</t>
  </si>
  <si>
    <t>877,60</t>
  </si>
  <si>
    <t>825,68</t>
  </si>
  <si>
    <t>990,02</t>
  </si>
  <si>
    <t>945,58</t>
  </si>
  <si>
    <t>894,13</t>
  </si>
  <si>
    <t>820,82</t>
  </si>
  <si>
    <t>778,95</t>
  </si>
  <si>
    <t>763,49</t>
  </si>
  <si>
    <t>752,31</t>
  </si>
  <si>
    <t>705,33</t>
  </si>
  <si>
    <t>810,38</t>
  </si>
  <si>
    <t>683,66</t>
  </si>
  <si>
    <t>21,16</t>
  </si>
  <si>
    <t>56,04</t>
  </si>
  <si>
    <t>102,90</t>
  </si>
  <si>
    <t>12,00</t>
  </si>
  <si>
    <t>17,42</t>
  </si>
  <si>
    <t>117,11</t>
  </si>
  <si>
    <t>218,01</t>
  </si>
  <si>
    <t>360,04</t>
  </si>
  <si>
    <t>498,79</t>
  </si>
  <si>
    <t>572,96</t>
  </si>
  <si>
    <t>90,14</t>
  </si>
  <si>
    <t>201,93</t>
  </si>
  <si>
    <t>16,63</t>
  </si>
  <si>
    <t>15,64</t>
  </si>
  <si>
    <t>98,28</t>
  </si>
  <si>
    <t>187,01</t>
  </si>
  <si>
    <t>71,05</t>
  </si>
  <si>
    <t>213,14</t>
  </si>
  <si>
    <t>107,92</t>
  </si>
  <si>
    <t>138,35</t>
  </si>
  <si>
    <t>124,52</t>
  </si>
  <si>
    <t>164,16</t>
  </si>
  <si>
    <t>624,51</t>
  </si>
  <si>
    <t>603,40</t>
  </si>
  <si>
    <t>259,13</t>
  </si>
  <si>
    <t>196,99</t>
  </si>
  <si>
    <t>244,69</t>
  </si>
  <si>
    <t>191,90</t>
  </si>
  <si>
    <t>115,77</t>
  </si>
  <si>
    <t>20,82</t>
  </si>
  <si>
    <t>18,43</t>
  </si>
  <si>
    <t>466,64</t>
  </si>
  <si>
    <t>174,68</t>
  </si>
  <si>
    <t>215,78</t>
  </si>
  <si>
    <t>251,64</t>
  </si>
  <si>
    <t>182,09</t>
  </si>
  <si>
    <t>198,97</t>
  </si>
  <si>
    <t>191,46</t>
  </si>
  <si>
    <t>297,39</t>
  </si>
  <si>
    <t>366,26</t>
  </si>
  <si>
    <t>166,56</t>
  </si>
  <si>
    <t>207,17</t>
  </si>
  <si>
    <t>156,11</t>
  </si>
  <si>
    <t>233,06</t>
  </si>
  <si>
    <t>347,69</t>
  </si>
  <si>
    <t>213,92</t>
  </si>
  <si>
    <t>163,69</t>
  </si>
  <si>
    <t>59,66</t>
  </si>
  <si>
    <t>236,53</t>
  </si>
  <si>
    <t>178,23</t>
  </si>
  <si>
    <t>118,85</t>
  </si>
  <si>
    <t>14,36</t>
  </si>
  <si>
    <t>320,27</t>
  </si>
  <si>
    <t>195,19</t>
  </si>
  <si>
    <t>118,95</t>
  </si>
  <si>
    <t>126,85</t>
  </si>
  <si>
    <t>145,67</t>
  </si>
  <si>
    <t>77,74</t>
  </si>
  <si>
    <t>62,64</t>
  </si>
  <si>
    <t>52,25</t>
  </si>
  <si>
    <t>63,29</t>
  </si>
  <si>
    <t>49,31</t>
  </si>
  <si>
    <t>47,18</t>
  </si>
  <si>
    <t>57,58</t>
  </si>
  <si>
    <t>42,55</t>
  </si>
  <si>
    <t>291,21</t>
  </si>
  <si>
    <t>154,06</t>
  </si>
  <si>
    <t>284,85</t>
  </si>
  <si>
    <t>181,66</t>
  </si>
  <si>
    <t>148,92</t>
  </si>
  <si>
    <t>228,79</t>
  </si>
  <si>
    <t>255,60</t>
  </si>
  <si>
    <t>198,62</t>
  </si>
  <si>
    <t>237,38</t>
  </si>
  <si>
    <t>125,94</t>
  </si>
  <si>
    <t>183,49</t>
  </si>
  <si>
    <t>226,17</t>
  </si>
  <si>
    <t>114,24</t>
  </si>
  <si>
    <t>146,81</t>
  </si>
  <si>
    <t>221,38</t>
  </si>
  <si>
    <t>85,33</t>
  </si>
  <si>
    <t>133,70</t>
  </si>
  <si>
    <t>215,24</t>
  </si>
  <si>
    <t>86,56</t>
  </si>
  <si>
    <t>79,84</t>
  </si>
  <si>
    <t>123,17</t>
  </si>
  <si>
    <t>79,82</t>
  </si>
  <si>
    <t>75,24</t>
  </si>
  <si>
    <t>100,44</t>
  </si>
  <si>
    <t>199,53</t>
  </si>
  <si>
    <t>65,86</t>
  </si>
  <si>
    <t>326,33</t>
  </si>
  <si>
    <t>226,05</t>
  </si>
  <si>
    <t>153,42</t>
  </si>
  <si>
    <t>50,75</t>
  </si>
  <si>
    <t>82,53</t>
  </si>
  <si>
    <t>80,03</t>
  </si>
  <si>
    <t>78,65</t>
  </si>
  <si>
    <t>49,55</t>
  </si>
  <si>
    <t>41,97</t>
  </si>
  <si>
    <t>58,22</t>
  </si>
  <si>
    <t>40,02</t>
  </si>
  <si>
    <t>32,51</t>
  </si>
  <si>
    <t>28,63</t>
  </si>
  <si>
    <t>64,26</t>
  </si>
  <si>
    <t>62,24</t>
  </si>
  <si>
    <t>60,68</t>
  </si>
  <si>
    <t>24,19</t>
  </si>
  <si>
    <t>245,52</t>
  </si>
  <si>
    <t>189,60</t>
  </si>
  <si>
    <t>179,07</t>
  </si>
  <si>
    <t>209,40</t>
  </si>
  <si>
    <t>333,12</t>
  </si>
  <si>
    <t>190,19</t>
  </si>
  <si>
    <t>127,41</t>
  </si>
  <si>
    <t>205,52</t>
  </si>
  <si>
    <t>85,29</t>
  </si>
  <si>
    <t>139,10</t>
  </si>
  <si>
    <t>184,57</t>
  </si>
  <si>
    <t>248,27</t>
  </si>
  <si>
    <t>116,52</t>
  </si>
  <si>
    <t>171,53</t>
  </si>
  <si>
    <t>84,23</t>
  </si>
  <si>
    <t>196,17</t>
  </si>
  <si>
    <t>196,83</t>
  </si>
  <si>
    <t>150,24</t>
  </si>
  <si>
    <t>219,44</t>
  </si>
  <si>
    <t>459,99</t>
  </si>
  <si>
    <t>394,24</t>
  </si>
  <si>
    <t>264,84</t>
  </si>
  <si>
    <t>240,78</t>
  </si>
  <si>
    <t>206,78</t>
  </si>
  <si>
    <t>180,64</t>
  </si>
  <si>
    <t>207,66</t>
  </si>
  <si>
    <t>148,43</t>
  </si>
  <si>
    <t>259,90</t>
  </si>
  <si>
    <t>202,99</t>
  </si>
  <si>
    <t>156,99</t>
  </si>
  <si>
    <t>236,07</t>
  </si>
  <si>
    <t>206,36</t>
  </si>
  <si>
    <t>149,73</t>
  </si>
  <si>
    <t>306,09</t>
  </si>
  <si>
    <t>216,95</t>
  </si>
  <si>
    <t>165,31</t>
  </si>
  <si>
    <t>254,53</t>
  </si>
  <si>
    <t>206,51</t>
  </si>
  <si>
    <t>148,60</t>
  </si>
  <si>
    <t>328,50</t>
  </si>
  <si>
    <t>475,04</t>
  </si>
  <si>
    <t>263,04</t>
  </si>
  <si>
    <t>240,48</t>
  </si>
  <si>
    <t>212,39</t>
  </si>
  <si>
    <t>185,06</t>
  </si>
  <si>
    <t>167,82</t>
  </si>
  <si>
    <t>456,42</t>
  </si>
  <si>
    <t>267,08</t>
  </si>
  <si>
    <t>240,93</t>
  </si>
  <si>
    <t>178,13</t>
  </si>
  <si>
    <t>521,39</t>
  </si>
  <si>
    <t>439,25</t>
  </si>
  <si>
    <t>260,95</t>
  </si>
  <si>
    <t>206,96</t>
  </si>
  <si>
    <t>179,77</t>
  </si>
  <si>
    <t>164,69</t>
  </si>
  <si>
    <t>478,99</t>
  </si>
  <si>
    <t>401,34</t>
  </si>
  <si>
    <t>270,43</t>
  </si>
  <si>
    <t>242,02</t>
  </si>
  <si>
    <t>180,77</t>
  </si>
  <si>
    <t>165,06</t>
  </si>
  <si>
    <t>533,46</t>
  </si>
  <si>
    <t>458,45</t>
  </si>
  <si>
    <t>256,76</t>
  </si>
  <si>
    <t>230,13</t>
  </si>
  <si>
    <t>202,45</t>
  </si>
  <si>
    <t>175,24</t>
  </si>
  <si>
    <t>160,15</t>
  </si>
  <si>
    <t>379,17</t>
  </si>
  <si>
    <t>250,19</t>
  </si>
  <si>
    <t>228,36</t>
  </si>
  <si>
    <t>194,37</t>
  </si>
  <si>
    <t>167,79</t>
  </si>
  <si>
    <t>153,09</t>
  </si>
  <si>
    <t>472,37</t>
  </si>
  <si>
    <t>407,79</t>
  </si>
  <si>
    <t>234,65</t>
  </si>
  <si>
    <t>214,72</t>
  </si>
  <si>
    <t>188,32</t>
  </si>
  <si>
    <t>162,97</t>
  </si>
  <si>
    <t>153,07</t>
  </si>
  <si>
    <t>3.277,99</t>
  </si>
  <si>
    <t>4.032,60</t>
  </si>
  <si>
    <t>4.256,09</t>
  </si>
  <si>
    <t>4.373,31</t>
  </si>
  <si>
    <t>4.785,32</t>
  </si>
  <si>
    <t>4.835,80</t>
  </si>
  <si>
    <t>4.678,35</t>
  </si>
  <si>
    <t>4.140,84</t>
  </si>
  <si>
    <t>207,46</t>
  </si>
  <si>
    <t>159,15</t>
  </si>
  <si>
    <t>236,31</t>
  </si>
  <si>
    <t>196,30</t>
  </si>
  <si>
    <t>141,51</t>
  </si>
  <si>
    <t>276,60</t>
  </si>
  <si>
    <t>16,68</t>
  </si>
  <si>
    <t>16,97</t>
  </si>
  <si>
    <t>14,19</t>
  </si>
  <si>
    <t>13,38</t>
  </si>
  <si>
    <t>16,10</t>
  </si>
  <si>
    <t>12,57</t>
  </si>
  <si>
    <t>18,64</t>
  </si>
  <si>
    <t>17,55</t>
  </si>
  <si>
    <t>16,40</t>
  </si>
  <si>
    <t>11,33</t>
  </si>
  <si>
    <t>14,37</t>
  </si>
  <si>
    <t>12,20</t>
  </si>
  <si>
    <t>15,56</t>
  </si>
  <si>
    <t>14,46</t>
  </si>
  <si>
    <t>16,39</t>
  </si>
  <si>
    <t>12,42</t>
  </si>
  <si>
    <t>10,18</t>
  </si>
  <si>
    <t>932,65</t>
  </si>
  <si>
    <t>815,49</t>
  </si>
  <si>
    <t>902,69</t>
  </si>
  <si>
    <t>501,03</t>
  </si>
  <si>
    <t>541,10</t>
  </si>
  <si>
    <t>586,25</t>
  </si>
  <si>
    <t>662,60</t>
  </si>
  <si>
    <t>492,17</t>
  </si>
  <si>
    <t>532,76</t>
  </si>
  <si>
    <t>581,96</t>
  </si>
  <si>
    <t>664,76</t>
  </si>
  <si>
    <t>598,30</t>
  </si>
  <si>
    <t>453,77</t>
  </si>
  <si>
    <t>483,93</t>
  </si>
  <si>
    <t>444,92</t>
  </si>
  <si>
    <t>480,30</t>
  </si>
  <si>
    <t>471,06</t>
  </si>
  <si>
    <t>467,80</t>
  </si>
  <si>
    <t>466,44</t>
  </si>
  <si>
    <t>464,14</t>
  </si>
  <si>
    <t>533,04</t>
  </si>
  <si>
    <t>510,09</t>
  </si>
  <si>
    <t>500,38</t>
  </si>
  <si>
    <t>484,19</t>
  </si>
  <si>
    <t>502,84</t>
  </si>
  <si>
    <t>487,12</t>
  </si>
  <si>
    <t>480,45</t>
  </si>
  <si>
    <t>469,37</t>
  </si>
  <si>
    <t>476,89</t>
  </si>
  <si>
    <t>464,71</t>
  </si>
  <si>
    <t>447,03</t>
  </si>
  <si>
    <t>889,94</t>
  </si>
  <si>
    <t>178,70</t>
  </si>
  <si>
    <t>404,64</t>
  </si>
  <si>
    <t>438,79</t>
  </si>
  <si>
    <t>469,51</t>
  </si>
  <si>
    <t>483,75</t>
  </si>
  <si>
    <t>496,61</t>
  </si>
  <si>
    <t>552,45</t>
  </si>
  <si>
    <t>402,91</t>
  </si>
  <si>
    <t>434,31</t>
  </si>
  <si>
    <t>460,28</t>
  </si>
  <si>
    <t>479,46</t>
  </si>
  <si>
    <t>492,26</t>
  </si>
  <si>
    <t>546,77</t>
  </si>
  <si>
    <t>456,21</t>
  </si>
  <si>
    <t>662,56</t>
  </si>
  <si>
    <t>734,22</t>
  </si>
  <si>
    <t>506,14</t>
  </si>
  <si>
    <t>512,48</t>
  </si>
  <si>
    <t>490,45</t>
  </si>
  <si>
    <t>508,41</t>
  </si>
  <si>
    <t>493,60</t>
  </si>
  <si>
    <t>536,27</t>
  </si>
  <si>
    <t>511,83</t>
  </si>
  <si>
    <t>495,95</t>
  </si>
  <si>
    <t>554,13</t>
  </si>
  <si>
    <t>520,34</t>
  </si>
  <si>
    <t>525,24</t>
  </si>
  <si>
    <t>500,64</t>
  </si>
  <si>
    <t>609,34</t>
  </si>
  <si>
    <t>638,08</t>
  </si>
  <si>
    <t>673,31</t>
  </si>
  <si>
    <t>686,47</t>
  </si>
  <si>
    <t>714,95</t>
  </si>
  <si>
    <t>751,01</t>
  </si>
  <si>
    <t>608,69</t>
  </si>
  <si>
    <t>634,31</t>
  </si>
  <si>
    <t>665,11</t>
  </si>
  <si>
    <t>685,99</t>
  </si>
  <si>
    <t>711,64</t>
  </si>
  <si>
    <t>751,60</t>
  </si>
  <si>
    <t>666,16</t>
  </si>
  <si>
    <t>686,60</t>
  </si>
  <si>
    <t>562,75</t>
  </si>
  <si>
    <t>534,38</t>
  </si>
  <si>
    <t>500,35</t>
  </si>
  <si>
    <t>176,06</t>
  </si>
  <si>
    <t>165,17</t>
  </si>
  <si>
    <t>843,04</t>
  </si>
  <si>
    <t>603,59</t>
  </si>
  <si>
    <t>97,51</t>
  </si>
  <si>
    <t>41,91</t>
  </si>
  <si>
    <t>64,95</t>
  </si>
  <si>
    <t>64,06</t>
  </si>
  <si>
    <t>106,42</t>
  </si>
  <si>
    <t>107,43</t>
  </si>
  <si>
    <t>45,65</t>
  </si>
  <si>
    <t>47,92</t>
  </si>
  <si>
    <t>50,63</t>
  </si>
  <si>
    <t>49,07</t>
  </si>
  <si>
    <t>49,52</t>
  </si>
  <si>
    <t>89,75</t>
  </si>
  <si>
    <t>100,93</t>
  </si>
  <si>
    <t>39,08</t>
  </si>
  <si>
    <t>38,58</t>
  </si>
  <si>
    <t>24,10</t>
  </si>
  <si>
    <t>2.149,64</t>
  </si>
  <si>
    <t>3.577,88</t>
  </si>
  <si>
    <t>2.507,94</t>
  </si>
  <si>
    <t>3.170,70</t>
  </si>
  <si>
    <t>2.455,36</t>
  </si>
  <si>
    <t>3.216,25</t>
  </si>
  <si>
    <t>3.023,95</t>
  </si>
  <si>
    <t>3.112,88</t>
  </si>
  <si>
    <t>2.673,70</t>
  </si>
  <si>
    <t>2.249,06</t>
  </si>
  <si>
    <t>1.499,44</t>
  </si>
  <si>
    <t>3.204,54</t>
  </si>
  <si>
    <t>4.840,35</t>
  </si>
  <si>
    <t>2.702,65</t>
  </si>
  <si>
    <t>2.069,62</t>
  </si>
  <si>
    <t>90,71</t>
  </si>
  <si>
    <t>114,69</t>
  </si>
  <si>
    <t>103,60</t>
  </si>
  <si>
    <t>98,00</t>
  </si>
  <si>
    <t>129,02</t>
  </si>
  <si>
    <t>120,10</t>
  </si>
  <si>
    <t>137,33</t>
  </si>
  <si>
    <t>642,66</t>
  </si>
  <si>
    <t>651,91</t>
  </si>
  <si>
    <t>661,17</t>
  </si>
  <si>
    <t>670,43</t>
  </si>
  <si>
    <t>688,94</t>
  </si>
  <si>
    <t>54,83</t>
  </si>
  <si>
    <t>65,63</t>
  </si>
  <si>
    <t>78,71</t>
  </si>
  <si>
    <t>112,84</t>
  </si>
  <si>
    <t>153,96</t>
  </si>
  <si>
    <t>205,09</t>
  </si>
  <si>
    <t>27,01</t>
  </si>
  <si>
    <t>20,52</t>
  </si>
  <si>
    <t>15,07</t>
  </si>
  <si>
    <t>43,16</t>
  </si>
  <si>
    <t>39,28</t>
  </si>
  <si>
    <t>38,97</t>
  </si>
  <si>
    <t>83,32</t>
  </si>
  <si>
    <t>155,10</t>
  </si>
  <si>
    <t>142,73</t>
  </si>
  <si>
    <t>45,41</t>
  </si>
  <si>
    <t>31,88</t>
  </si>
  <si>
    <t>30,98</t>
  </si>
  <si>
    <t>44,45</t>
  </si>
  <si>
    <t>57,45</t>
  </si>
  <si>
    <t>70,89</t>
  </si>
  <si>
    <t>71,02</t>
  </si>
  <si>
    <t>84,50</t>
  </si>
  <si>
    <t>33,90</t>
  </si>
  <si>
    <t>11,59</t>
  </si>
  <si>
    <t>5,62</t>
  </si>
  <si>
    <t>6,45</t>
  </si>
  <si>
    <t>9,53</t>
  </si>
  <si>
    <t>8,90</t>
  </si>
  <si>
    <t>16,80</t>
  </si>
  <si>
    <t>10,23</t>
  </si>
  <si>
    <t>17,01</t>
  </si>
  <si>
    <t>35,93</t>
  </si>
  <si>
    <t>44,17</t>
  </si>
  <si>
    <t>67,29</t>
  </si>
  <si>
    <t>9,58</t>
  </si>
  <si>
    <t>27,26</t>
  </si>
  <si>
    <t>32,44</t>
  </si>
  <si>
    <t>10,67</t>
  </si>
  <si>
    <t>10,43</t>
  </si>
  <si>
    <t>7,98</t>
  </si>
  <si>
    <t>8,51</t>
  </si>
  <si>
    <t>9,98</t>
  </si>
  <si>
    <t>10,22</t>
  </si>
  <si>
    <t>14,16</t>
  </si>
  <si>
    <t>17,97</t>
  </si>
  <si>
    <t>21,12</t>
  </si>
  <si>
    <t>13,61</t>
  </si>
  <si>
    <t>48,47</t>
  </si>
  <si>
    <t>50,57</t>
  </si>
  <si>
    <t>8,21</t>
  </si>
  <si>
    <t>4,16</t>
  </si>
  <si>
    <t>25,84</t>
  </si>
  <si>
    <t>17,34</t>
  </si>
  <si>
    <t>29,93</t>
  </si>
  <si>
    <t>40,68</t>
  </si>
  <si>
    <t>78,80</t>
  </si>
  <si>
    <t>104,22</t>
  </si>
  <si>
    <t>135,04</t>
  </si>
  <si>
    <t>166,99</t>
  </si>
  <si>
    <t>204,39</t>
  </si>
  <si>
    <t>335,59</t>
  </si>
  <si>
    <t>28,26</t>
  </si>
  <si>
    <t>29,52</t>
  </si>
  <si>
    <t>25,85</t>
  </si>
  <si>
    <t>38,94</t>
  </si>
  <si>
    <t>31,79</t>
  </si>
  <si>
    <t>41,14</t>
  </si>
  <si>
    <t>38,48</t>
  </si>
  <si>
    <t>43,10</t>
  </si>
  <si>
    <t>25,04</t>
  </si>
  <si>
    <t>28,32</t>
  </si>
  <si>
    <t>28,89</t>
  </si>
  <si>
    <t>17,65</t>
  </si>
  <si>
    <t>27,06</t>
  </si>
  <si>
    <t>43,53</t>
  </si>
  <si>
    <t>126,09</t>
  </si>
  <si>
    <t>197,73</t>
  </si>
  <si>
    <t>378,38</t>
  </si>
  <si>
    <t>737,79</t>
  </si>
  <si>
    <t>1.141,95</t>
  </si>
  <si>
    <t>166,40</t>
  </si>
  <si>
    <t>262,63</t>
  </si>
  <si>
    <t>509,35</t>
  </si>
  <si>
    <t>683,04</t>
  </si>
  <si>
    <t>797,00</t>
  </si>
  <si>
    <t>191,09</t>
  </si>
  <si>
    <t>358,08</t>
  </si>
  <si>
    <t>490,13</t>
  </si>
  <si>
    <t>563,23</t>
  </si>
  <si>
    <t>24,92</t>
  </si>
  <si>
    <t>64,49</t>
  </si>
  <si>
    <t>65,51</t>
  </si>
  <si>
    <t>72,90</t>
  </si>
  <si>
    <t>77,85</t>
  </si>
  <si>
    <t>80,27</t>
  </si>
  <si>
    <t>88,52</t>
  </si>
  <si>
    <t>94,26</t>
  </si>
  <si>
    <t>4.174,18</t>
  </si>
  <si>
    <t>8.072,31</t>
  </si>
  <si>
    <t>10.763,09</t>
  </si>
  <si>
    <t>2.377,78</t>
  </si>
  <si>
    <t>501,91</t>
  </si>
  <si>
    <t>88,96</t>
  </si>
  <si>
    <t>60,17</t>
  </si>
  <si>
    <t>678,02</t>
  </si>
  <si>
    <t>730,25</t>
  </si>
  <si>
    <t>840,03</t>
  </si>
  <si>
    <t>1.214,73</t>
  </si>
  <si>
    <t>1.731,22</t>
  </si>
  <si>
    <t>695,70</t>
  </si>
  <si>
    <t>80,48</t>
  </si>
  <si>
    <t>167,06</t>
  </si>
  <si>
    <t>712,75</t>
  </si>
  <si>
    <t>1.151,45</t>
  </si>
  <si>
    <t>1.550,40</t>
  </si>
  <si>
    <t>2.499,36</t>
  </si>
  <si>
    <t>5.247,95</t>
  </si>
  <si>
    <t>136,87</t>
  </si>
  <si>
    <t>168,97</t>
  </si>
  <si>
    <t>352,72</t>
  </si>
  <si>
    <t>1.301,41</t>
  </si>
  <si>
    <t>161,87</t>
  </si>
  <si>
    <t>25,65</t>
  </si>
  <si>
    <t>23,39</t>
  </si>
  <si>
    <t>32,54</t>
  </si>
  <si>
    <t>40,70</t>
  </si>
  <si>
    <t>59,36</t>
  </si>
  <si>
    <t>67,52</t>
  </si>
  <si>
    <t>61,61</t>
  </si>
  <si>
    <t>47,59</t>
  </si>
  <si>
    <t>55,75</t>
  </si>
  <si>
    <t>73,39</t>
  </si>
  <si>
    <t>68,79</t>
  </si>
  <si>
    <t>82,25</t>
  </si>
  <si>
    <t>76,34</t>
  </si>
  <si>
    <t>93,06</t>
  </si>
  <si>
    <t>106,52</t>
  </si>
  <si>
    <t>38,90</t>
  </si>
  <si>
    <t>47,06</t>
  </si>
  <si>
    <t>101,58</t>
  </si>
  <si>
    <t>109,74</t>
  </si>
  <si>
    <t>16,14</t>
  </si>
  <si>
    <t>24,30</t>
  </si>
  <si>
    <t>44,74</t>
  </si>
  <si>
    <t>29,19</t>
  </si>
  <si>
    <t>29,71</t>
  </si>
  <si>
    <t>24,66</t>
  </si>
  <si>
    <t>21,68</t>
  </si>
  <si>
    <t>27,20</t>
  </si>
  <si>
    <t>41,57</t>
  </si>
  <si>
    <t>49,73</t>
  </si>
  <si>
    <t>35,60</t>
  </si>
  <si>
    <t>43,76</t>
  </si>
  <si>
    <t>49,04</t>
  </si>
  <si>
    <t>69,04</t>
  </si>
  <si>
    <t>52,16</t>
  </si>
  <si>
    <t>60,08</t>
  </si>
  <si>
    <t>60,32</t>
  </si>
  <si>
    <t>68,24</t>
  </si>
  <si>
    <t>69,12</t>
  </si>
  <si>
    <t>82,58</t>
  </si>
  <si>
    <t>102,43</t>
  </si>
  <si>
    <t>115,89</t>
  </si>
  <si>
    <t>37,04</t>
  </si>
  <si>
    <t>56,62</t>
  </si>
  <si>
    <t>51,10</t>
  </si>
  <si>
    <t>62,49</t>
  </si>
  <si>
    <t>63,86</t>
  </si>
  <si>
    <t>72,02</t>
  </si>
  <si>
    <t>57,99</t>
  </si>
  <si>
    <t>70,95</t>
  </si>
  <si>
    <t>92,14</t>
  </si>
  <si>
    <t>164,53</t>
  </si>
  <si>
    <t>37,15</t>
  </si>
  <si>
    <t>38,33</t>
  </si>
  <si>
    <t>93,26</t>
  </si>
  <si>
    <t>96,23</t>
  </si>
  <si>
    <t>40,91</t>
  </si>
  <si>
    <t>25,08</t>
  </si>
  <si>
    <t>64,37</t>
  </si>
  <si>
    <t>40,38</t>
  </si>
  <si>
    <t>44,77</t>
  </si>
  <si>
    <t>31,91</t>
  </si>
  <si>
    <t>137,67</t>
  </si>
  <si>
    <t>184,29</t>
  </si>
  <si>
    <t>73,81</t>
  </si>
  <si>
    <t>127,08</t>
  </si>
  <si>
    <t>43,57</t>
  </si>
  <si>
    <t>31,09</t>
  </si>
  <si>
    <t>35,25</t>
  </si>
  <si>
    <t>1.322,01</t>
  </si>
  <si>
    <t>1.420,02</t>
  </si>
  <si>
    <t>1.465,01</t>
  </si>
  <si>
    <t>1.612,65</t>
  </si>
  <si>
    <t>1.309,26</t>
  </si>
  <si>
    <t>1.407,27</t>
  </si>
  <si>
    <t>1.452,26</t>
  </si>
  <si>
    <t>1.605,16</t>
  </si>
  <si>
    <t>1.753,51</t>
  </si>
  <si>
    <t>1.821,61</t>
  </si>
  <si>
    <t>2.029,99</t>
  </si>
  <si>
    <t>1.599,54</t>
  </si>
  <si>
    <t>1.747,89</t>
  </si>
  <si>
    <t>1.815,99</t>
  </si>
  <si>
    <t>2.024,37</t>
  </si>
  <si>
    <t>1.722,97</t>
  </si>
  <si>
    <t>1.920,77</t>
  </si>
  <si>
    <t>2.011,57</t>
  </si>
  <si>
    <t>2.279,61</t>
  </si>
  <si>
    <t>1.841,72</t>
  </si>
  <si>
    <t>2.039,52</t>
  </si>
  <si>
    <t>2.130,32</t>
  </si>
  <si>
    <t>2.398,36</t>
  </si>
  <si>
    <t>785,08</t>
  </si>
  <si>
    <t>956,68</t>
  </si>
  <si>
    <t>1.098,58</t>
  </si>
  <si>
    <t>772,33</t>
  </si>
  <si>
    <t>943,93</t>
  </si>
  <si>
    <t>1.085,83</t>
  </si>
  <si>
    <t>1.084,32</t>
  </si>
  <si>
    <t>1.260,74</t>
  </si>
  <si>
    <t>1.341,72</t>
  </si>
  <si>
    <t>1.554,57</t>
  </si>
  <si>
    <t>1.078,70</t>
  </si>
  <si>
    <t>1.255,12</t>
  </si>
  <si>
    <t>1.336,10</t>
  </si>
  <si>
    <t>1.548,95</t>
  </si>
  <si>
    <t>1.219,91</t>
  </si>
  <si>
    <t>1.455,13</t>
  </si>
  <si>
    <t>1.563,11</t>
  </si>
  <si>
    <t>1.846,91</t>
  </si>
  <si>
    <t>1.338,66</t>
  </si>
  <si>
    <t>1.573,88</t>
  </si>
  <si>
    <t>1.681,86</t>
  </si>
  <si>
    <t>1.965,66</t>
  </si>
  <si>
    <t>75,15</t>
  </si>
  <si>
    <t>128,36</t>
  </si>
  <si>
    <t>167,02</t>
  </si>
  <si>
    <t>97,61</t>
  </si>
  <si>
    <t>142,95</t>
  </si>
  <si>
    <t>32,53</t>
  </si>
  <si>
    <t>19,85</t>
  </si>
  <si>
    <t>6,93</t>
  </si>
  <si>
    <t>28,17</t>
  </si>
  <si>
    <t>38,80</t>
  </si>
  <si>
    <t>55,28</t>
  </si>
  <si>
    <t>101,69</t>
  </si>
  <si>
    <t>132,36</t>
  </si>
  <si>
    <t>97,75</t>
  </si>
  <si>
    <t>150,53</t>
  </si>
  <si>
    <t>73,34</t>
  </si>
  <si>
    <t>85,91</t>
  </si>
  <si>
    <t>63,41</t>
  </si>
  <si>
    <t>22,01</t>
  </si>
  <si>
    <t>120,73</t>
  </si>
  <si>
    <t>111,42</t>
  </si>
  <si>
    <t>50,11</t>
  </si>
  <si>
    <t>67,98</t>
  </si>
  <si>
    <t>78,56</t>
  </si>
  <si>
    <t>81,40</t>
  </si>
  <si>
    <t>54,45</t>
  </si>
  <si>
    <t>312,27</t>
  </si>
  <si>
    <t>202,58</t>
  </si>
  <si>
    <t>309,48</t>
  </si>
  <si>
    <t>518,82</t>
  </si>
  <si>
    <t>567,69</t>
  </si>
  <si>
    <t>671,80</t>
  </si>
  <si>
    <t>885,89</t>
  </si>
  <si>
    <t>1.019,03</t>
  </si>
  <si>
    <t>1.647,57</t>
  </si>
  <si>
    <t>448,32</t>
  </si>
  <si>
    <t>29,30</t>
  </si>
  <si>
    <t>287,10</t>
  </si>
  <si>
    <t>119,80</t>
  </si>
  <si>
    <t>414,76</t>
  </si>
  <si>
    <t>455,18</t>
  </si>
  <si>
    <t>494,81</t>
  </si>
  <si>
    <t>475,23</t>
  </si>
  <si>
    <t>546,61</t>
  </si>
  <si>
    <t>496,58</t>
  </si>
  <si>
    <t>539,52</t>
  </si>
  <si>
    <t>538,16</t>
  </si>
  <si>
    <t>606,62</t>
  </si>
  <si>
    <t>581,10</t>
  </si>
  <si>
    <t>639,40</t>
  </si>
  <si>
    <t>691,93</t>
  </si>
  <si>
    <t>638,02</t>
  </si>
  <si>
    <t>681,57</t>
  </si>
  <si>
    <t>683,33</t>
  </si>
  <si>
    <t>757,21</t>
  </si>
  <si>
    <t>819,27</t>
  </si>
  <si>
    <t>919,00</t>
  </si>
  <si>
    <t>943,81</t>
  </si>
  <si>
    <t>1.026,03</t>
  </si>
  <si>
    <t>444,42</t>
  </si>
  <si>
    <t>531,62</t>
  </si>
  <si>
    <t>683,68</t>
  </si>
  <si>
    <t>873,33</t>
  </si>
  <si>
    <t>1.359,44</t>
  </si>
  <si>
    <t>562,92</t>
  </si>
  <si>
    <t>1.406,90</t>
  </si>
  <si>
    <t>577,70</t>
  </si>
  <si>
    <t>930,65</t>
  </si>
  <si>
    <t>1.432,22</t>
  </si>
  <si>
    <t>592,43</t>
  </si>
  <si>
    <t>750,75</t>
  </si>
  <si>
    <t>949,16</t>
  </si>
  <si>
    <t>1.456,86</t>
  </si>
  <si>
    <t>783,63</t>
  </si>
  <si>
    <t>985,80</t>
  </si>
  <si>
    <t>1.508,50</t>
  </si>
  <si>
    <t>1.022,18</t>
  </si>
  <si>
    <t>1.567,29</t>
  </si>
  <si>
    <t>612,49</t>
  </si>
  <si>
    <t>3.840,53</t>
  </si>
  <si>
    <t>4.328,02</t>
  </si>
  <si>
    <t>2.785,81</t>
  </si>
  <si>
    <t>2.941,38</t>
  </si>
  <si>
    <t>353,86</t>
  </si>
  <si>
    <t>375,37</t>
  </si>
  <si>
    <t>69,42</t>
  </si>
  <si>
    <t>72,12</t>
  </si>
  <si>
    <t>80,85</t>
  </si>
  <si>
    <t>9.077,05</t>
  </si>
  <si>
    <t>10.103,63</t>
  </si>
  <si>
    <t>12.966,56</t>
  </si>
  <si>
    <t>15.941,29</t>
  </si>
  <si>
    <t>20.002,17</t>
  </si>
  <si>
    <t>27.919,06</t>
  </si>
  <si>
    <t>32.515,26</t>
  </si>
  <si>
    <t>60,70</t>
  </si>
  <si>
    <t>163,28</t>
  </si>
  <si>
    <t>154,13</t>
  </si>
  <si>
    <t>198,99</t>
  </si>
  <si>
    <t>187,10</t>
  </si>
  <si>
    <t>169,77</t>
  </si>
  <si>
    <t>172,41</t>
  </si>
  <si>
    <t>232,32</t>
  </si>
  <si>
    <t>208,73</t>
  </si>
  <si>
    <t>226,60</t>
  </si>
  <si>
    <t>259,60</t>
  </si>
  <si>
    <t>69,18</t>
  </si>
  <si>
    <t>90,84</t>
  </si>
  <si>
    <t>119,93</t>
  </si>
  <si>
    <t>69,80</t>
  </si>
  <si>
    <t>97,91</t>
  </si>
  <si>
    <t>54,09</t>
  </si>
  <si>
    <t>86,77</t>
  </si>
  <si>
    <t>129,25</t>
  </si>
  <si>
    <t>87,82</t>
  </si>
  <si>
    <t>129,05</t>
  </si>
  <si>
    <t>107,98</t>
  </si>
  <si>
    <t>2.798,65</t>
  </si>
  <si>
    <t>740,52</t>
  </si>
  <si>
    <t>1.220,28</t>
  </si>
  <si>
    <t>545,48</t>
  </si>
  <si>
    <t>589,33</t>
  </si>
  <si>
    <t>180,09</t>
  </si>
  <si>
    <t>245,86</t>
  </si>
  <si>
    <t>282,40</t>
  </si>
  <si>
    <t>1.530,73</t>
  </si>
  <si>
    <t>517,84</t>
  </si>
  <si>
    <t>442,45</t>
  </si>
  <si>
    <t>265,57</t>
  </si>
  <si>
    <t>2.950,20</t>
  </si>
  <si>
    <t>125,61</t>
  </si>
  <si>
    <t>18,23</t>
  </si>
  <si>
    <t>23,69</t>
  </si>
  <si>
    <t>21,23</t>
  </si>
  <si>
    <t>13,11</t>
  </si>
  <si>
    <t>43,99</t>
  </si>
  <si>
    <t>600,04</t>
  </si>
  <si>
    <t>119,90</t>
  </si>
  <si>
    <t>359,24</t>
  </si>
  <si>
    <t>522,78</t>
  </si>
  <si>
    <t>513,50</t>
  </si>
  <si>
    <t>376,25</t>
  </si>
  <si>
    <t>920,37</t>
  </si>
  <si>
    <t>2.166,97</t>
  </si>
  <si>
    <t>1.710,18</t>
  </si>
  <si>
    <t>1.864,66</t>
  </si>
  <si>
    <t>2.404,56</t>
  </si>
  <si>
    <t>1.965,81</t>
  </si>
  <si>
    <t>2.111,60</t>
  </si>
  <si>
    <t>3.489,50</t>
  </si>
  <si>
    <t>2.756,72</t>
  </si>
  <si>
    <t>3.052,23</t>
  </si>
  <si>
    <t>4.754,79</t>
  </si>
  <si>
    <t>3.556,77</t>
  </si>
  <si>
    <t>3.979,47</t>
  </si>
  <si>
    <t>8.815,07</t>
  </si>
  <si>
    <t>5.032,56</t>
  </si>
  <si>
    <t>9.855,45</t>
  </si>
  <si>
    <t>5.306,80</t>
  </si>
  <si>
    <t>5.451,55</t>
  </si>
  <si>
    <t>11.117,12</t>
  </si>
  <si>
    <t>6.972,68</t>
  </si>
  <si>
    <t>15.374,65</t>
  </si>
  <si>
    <t>8.589,01</t>
  </si>
  <si>
    <t>18.550,87</t>
  </si>
  <si>
    <t>9.601,19</t>
  </si>
  <si>
    <t>5.503,46</t>
  </si>
  <si>
    <t>6.534,45</t>
  </si>
  <si>
    <t>6.765,52</t>
  </si>
  <si>
    <t>7.023,08</t>
  </si>
  <si>
    <t>9.951,13</t>
  </si>
  <si>
    <t>10.278,66</t>
  </si>
  <si>
    <t>10.506,99</t>
  </si>
  <si>
    <t>12.047,40</t>
  </si>
  <si>
    <t>11.984,52</t>
  </si>
  <si>
    <t>12.580,30</t>
  </si>
  <si>
    <t>23.244,04</t>
  </si>
  <si>
    <t>29.788,46</t>
  </si>
  <si>
    <t>57,41</t>
  </si>
  <si>
    <t>71,81</t>
  </si>
  <si>
    <t>87,21</t>
  </si>
  <si>
    <t>7.355,67</t>
  </si>
  <si>
    <t>13.076,80</t>
  </si>
  <si>
    <t>4,66</t>
  </si>
  <si>
    <t>617,04</t>
  </si>
  <si>
    <t>887,07</t>
  </si>
  <si>
    <t>1.358,30</t>
  </si>
  <si>
    <t>1.035,78</t>
  </si>
  <si>
    <t>20,37</t>
  </si>
  <si>
    <t>56,02</t>
  </si>
  <si>
    <t>69,77</t>
  </si>
  <si>
    <t>34,00</t>
  </si>
  <si>
    <t>59,60</t>
  </si>
  <si>
    <t>28,56</t>
  </si>
  <si>
    <t>43,54</t>
  </si>
  <si>
    <t>55,35</t>
  </si>
  <si>
    <t>24,70</t>
  </si>
  <si>
    <t>41,87</t>
  </si>
  <si>
    <t>133,33</t>
  </si>
  <si>
    <t>210,66</t>
  </si>
  <si>
    <t>27,07</t>
  </si>
  <si>
    <t>31,92</t>
  </si>
  <si>
    <t>65,20</t>
  </si>
  <si>
    <t>40,32</t>
  </si>
  <si>
    <t>30,51</t>
  </si>
  <si>
    <t>45,96</t>
  </si>
  <si>
    <t>75,91</t>
  </si>
  <si>
    <t>105,50</t>
  </si>
  <si>
    <t>54,23</t>
  </si>
  <si>
    <t>83,93</t>
  </si>
  <si>
    <t>42,61</t>
  </si>
  <si>
    <t>70,03</t>
  </si>
  <si>
    <t>78,93</t>
  </si>
  <si>
    <t>116,93</t>
  </si>
  <si>
    <t>157,40</t>
  </si>
  <si>
    <t>227,61</t>
  </si>
  <si>
    <t>319,83</t>
  </si>
  <si>
    <t>239,85</t>
  </si>
  <si>
    <t>297,59</t>
  </si>
  <si>
    <t>395,19</t>
  </si>
  <si>
    <t>489,76</t>
  </si>
  <si>
    <t>85,02</t>
  </si>
  <si>
    <t>62,46</t>
  </si>
  <si>
    <t>163,03</t>
  </si>
  <si>
    <t>184,18</t>
  </si>
  <si>
    <t>49,37</t>
  </si>
  <si>
    <t>82,12</t>
  </si>
  <si>
    <t>104,69</t>
  </si>
  <si>
    <t>175,44</t>
  </si>
  <si>
    <t>110,25</t>
  </si>
  <si>
    <t>135,89</t>
  </si>
  <si>
    <t>180,30</t>
  </si>
  <si>
    <t>118,41</t>
  </si>
  <si>
    <t>179,73</t>
  </si>
  <si>
    <t>118,63</t>
  </si>
  <si>
    <t>55,98</t>
  </si>
  <si>
    <t>74,83</t>
  </si>
  <si>
    <t>100,98</t>
  </si>
  <si>
    <t>66,57</t>
  </si>
  <si>
    <t>76,84</t>
  </si>
  <si>
    <t>133,49</t>
  </si>
  <si>
    <t>59,12</t>
  </si>
  <si>
    <t>85,31</t>
  </si>
  <si>
    <t>164,74</t>
  </si>
  <si>
    <t>112,12</t>
  </si>
  <si>
    <t>137,43</t>
  </si>
  <si>
    <t>181,48</t>
  </si>
  <si>
    <t>31,98</t>
  </si>
  <si>
    <t>41,56</t>
  </si>
  <si>
    <t>59,24</t>
  </si>
  <si>
    <t>76,81</t>
  </si>
  <si>
    <t>114,86</t>
  </si>
  <si>
    <t>195,24</t>
  </si>
  <si>
    <t>320,98</t>
  </si>
  <si>
    <t>442,04</t>
  </si>
  <si>
    <t>637,94</t>
  </si>
  <si>
    <t>81,54</t>
  </si>
  <si>
    <t>117,98</t>
  </si>
  <si>
    <t>36,96</t>
  </si>
  <si>
    <t>45,64</t>
  </si>
  <si>
    <t>60,15</t>
  </si>
  <si>
    <t>90,55</t>
  </si>
  <si>
    <t>231,39</t>
  </si>
  <si>
    <t>82,18</t>
  </si>
  <si>
    <t>31,93</t>
  </si>
  <si>
    <t>28,02</t>
  </si>
  <si>
    <t>43,25</t>
  </si>
  <si>
    <t>52,27</t>
  </si>
  <si>
    <t>19,63</t>
  </si>
  <si>
    <t>39,77</t>
  </si>
  <si>
    <t>134,48</t>
  </si>
  <si>
    <t>36,11</t>
  </si>
  <si>
    <t>70,57</t>
  </si>
  <si>
    <t>196,56</t>
  </si>
  <si>
    <t>268,39</t>
  </si>
  <si>
    <t>23,43</t>
  </si>
  <si>
    <t>59,88</t>
  </si>
  <si>
    <t>130,95</t>
  </si>
  <si>
    <t>213,96</t>
  </si>
  <si>
    <t>30,42</t>
  </si>
  <si>
    <t>39,35</t>
  </si>
  <si>
    <t>72,47</t>
  </si>
  <si>
    <t>134,06</t>
  </si>
  <si>
    <t>189,74</t>
  </si>
  <si>
    <t>245,03</t>
  </si>
  <si>
    <t>54,32</t>
  </si>
  <si>
    <t>84,00</t>
  </si>
  <si>
    <t>54,63</t>
  </si>
  <si>
    <t>69,03</t>
  </si>
  <si>
    <t>84,43</t>
  </si>
  <si>
    <t>92,18</t>
  </si>
  <si>
    <t>117,13</t>
  </si>
  <si>
    <t>176,18</t>
  </si>
  <si>
    <t>211,84</t>
  </si>
  <si>
    <t>228,29</t>
  </si>
  <si>
    <t>60,74</t>
  </si>
  <si>
    <t>96,00</t>
  </si>
  <si>
    <t>121,22</t>
  </si>
  <si>
    <t>110,42</t>
  </si>
  <si>
    <t>140,89</t>
  </si>
  <si>
    <t>111,16</t>
  </si>
  <si>
    <t>153,66</t>
  </si>
  <si>
    <t>221,66</t>
  </si>
  <si>
    <t>269,21</t>
  </si>
  <si>
    <t>372,34</t>
  </si>
  <si>
    <t>482,69</t>
  </si>
  <si>
    <t>71,98</t>
  </si>
  <si>
    <t>114,98</t>
  </si>
  <si>
    <t>157,75</t>
  </si>
  <si>
    <t>80,38</t>
  </si>
  <si>
    <t>177,42</t>
  </si>
  <si>
    <t>53,65</t>
  </si>
  <si>
    <t>57,47</t>
  </si>
  <si>
    <t>66,26</t>
  </si>
  <si>
    <t>654,41</t>
  </si>
  <si>
    <t>36,68</t>
  </si>
  <si>
    <t>49,71</t>
  </si>
  <si>
    <t>18,89</t>
  </si>
  <si>
    <t>27,89</t>
  </si>
  <si>
    <t>50,10</t>
  </si>
  <si>
    <t>35,53</t>
  </si>
  <si>
    <t>48,30</t>
  </si>
  <si>
    <t>23,48</t>
  </si>
  <si>
    <t>33,33</t>
  </si>
  <si>
    <t>58,12</t>
  </si>
  <si>
    <t>362,97</t>
  </si>
  <si>
    <t>170,85</t>
  </si>
  <si>
    <t>195,59</t>
  </si>
  <si>
    <t>160,50</t>
  </si>
  <si>
    <t>269,17</t>
  </si>
  <si>
    <t>346,76</t>
  </si>
  <si>
    <t>242,13</t>
  </si>
  <si>
    <t>367,52</t>
  </si>
  <si>
    <t>175,40</t>
  </si>
  <si>
    <t>200,14</t>
  </si>
  <si>
    <t>165,05</t>
  </si>
  <si>
    <t>276,01</t>
  </si>
  <si>
    <t>355,88</t>
  </si>
  <si>
    <t>8,40</t>
  </si>
  <si>
    <t>5,67</t>
  </si>
  <si>
    <t>3,83</t>
  </si>
  <si>
    <t>28,46</t>
  </si>
  <si>
    <t>8,15</t>
  </si>
  <si>
    <t>6,59</t>
  </si>
  <si>
    <t>7,26</t>
  </si>
  <si>
    <t>9,47</t>
  </si>
  <si>
    <t>21,65</t>
  </si>
  <si>
    <t>23,37</t>
  </si>
  <si>
    <t>46,42</t>
  </si>
  <si>
    <t>57,90</t>
  </si>
  <si>
    <t>98,82</t>
  </si>
  <si>
    <t>82,50</t>
  </si>
  <si>
    <t>54,33</t>
  </si>
  <si>
    <t>156,19</t>
  </si>
  <si>
    <t>31,75</t>
  </si>
  <si>
    <t>114,67</t>
  </si>
  <si>
    <t>86,95</t>
  </si>
  <si>
    <t>62,63</t>
  </si>
  <si>
    <t>40,62</t>
  </si>
  <si>
    <t>25,97</t>
  </si>
  <si>
    <t>39,42</t>
  </si>
  <si>
    <t>30,59</t>
  </si>
  <si>
    <t>71,47</t>
  </si>
  <si>
    <t>10,12</t>
  </si>
  <si>
    <t>87,11</t>
  </si>
  <si>
    <t>41,41</t>
  </si>
  <si>
    <t>82,13</t>
  </si>
  <si>
    <t>79,63</t>
  </si>
  <si>
    <t>8,82</t>
  </si>
  <si>
    <t>72,01</t>
  </si>
  <si>
    <t>143,26</t>
  </si>
  <si>
    <t>26,22</t>
  </si>
  <si>
    <t>45,99</t>
  </si>
  <si>
    <t>146,66</t>
  </si>
  <si>
    <t>63,91</t>
  </si>
  <si>
    <t>108,60</t>
  </si>
  <si>
    <t>38,29</t>
  </si>
  <si>
    <t>215,19</t>
  </si>
  <si>
    <t>33,86</t>
  </si>
  <si>
    <t>74,94</t>
  </si>
  <si>
    <t>326,55</t>
  </si>
  <si>
    <t>28,33</t>
  </si>
  <si>
    <t>20,77</t>
  </si>
  <si>
    <t>33,50</t>
  </si>
  <si>
    <t>21,85</t>
  </si>
  <si>
    <t>83,48</t>
  </si>
  <si>
    <t>150,32</t>
  </si>
  <si>
    <t>13,37</t>
  </si>
  <si>
    <t>21,84</t>
  </si>
  <si>
    <t>17,89</t>
  </si>
  <si>
    <t>19,09</t>
  </si>
  <si>
    <t>10,08</t>
  </si>
  <si>
    <t>38,43</t>
  </si>
  <si>
    <t>17,93</t>
  </si>
  <si>
    <t>72,37</t>
  </si>
  <si>
    <t>120,36</t>
  </si>
  <si>
    <t>18,21</t>
  </si>
  <si>
    <t>80,86</t>
  </si>
  <si>
    <t>26,75</t>
  </si>
  <si>
    <t>316,08</t>
  </si>
  <si>
    <t>35,91</t>
  </si>
  <si>
    <t>126,52</t>
  </si>
  <si>
    <t>84,94</t>
  </si>
  <si>
    <t>77,46</t>
  </si>
  <si>
    <t>11,87</t>
  </si>
  <si>
    <t>251,39</t>
  </si>
  <si>
    <t>216,74</t>
  </si>
  <si>
    <t>16,66</t>
  </si>
  <si>
    <t>192,83</t>
  </si>
  <si>
    <t>132,78</t>
  </si>
  <si>
    <t>44,02</t>
  </si>
  <si>
    <t>46,71</t>
  </si>
  <si>
    <t>16,52</t>
  </si>
  <si>
    <t>19,39</t>
  </si>
  <si>
    <t>19,12</t>
  </si>
  <si>
    <t>24,68</t>
  </si>
  <si>
    <t>70,02</t>
  </si>
  <si>
    <t>16,23</t>
  </si>
  <si>
    <t>24,74</t>
  </si>
  <si>
    <t>124,51</t>
  </si>
  <si>
    <t>39,97</t>
  </si>
  <si>
    <t>86,97</t>
  </si>
  <si>
    <t>30,70</t>
  </si>
  <si>
    <t>20,36</t>
  </si>
  <si>
    <t>34,44</t>
  </si>
  <si>
    <t>138,11</t>
  </si>
  <si>
    <t>141,20</t>
  </si>
  <si>
    <t>163,86</t>
  </si>
  <si>
    <t>168,03</t>
  </si>
  <si>
    <t>41,89</t>
  </si>
  <si>
    <t>7,91</t>
  </si>
  <si>
    <t>19,55</t>
  </si>
  <si>
    <t>35,89</t>
  </si>
  <si>
    <t>32,99</t>
  </si>
  <si>
    <t>15,62</t>
  </si>
  <si>
    <t>31,95</t>
  </si>
  <si>
    <t>126,71</t>
  </si>
  <si>
    <t>28,92</t>
  </si>
  <si>
    <t>150,87</t>
  </si>
  <si>
    <t>35,19</t>
  </si>
  <si>
    <t>41,95</t>
  </si>
  <si>
    <t>33,70</t>
  </si>
  <si>
    <t>203,53</t>
  </si>
  <si>
    <t>103,39</t>
  </si>
  <si>
    <t>113,44</t>
  </si>
  <si>
    <t>149,78</t>
  </si>
  <si>
    <t>219,60</t>
  </si>
  <si>
    <t>73,49</t>
  </si>
  <si>
    <t>160,52</t>
  </si>
  <si>
    <t>69,62</t>
  </si>
  <si>
    <t>94,49</t>
  </si>
  <si>
    <t>31,38</t>
  </si>
  <si>
    <t>112,15</t>
  </si>
  <si>
    <t>48,26</t>
  </si>
  <si>
    <t>92,85</t>
  </si>
  <si>
    <t>205,73</t>
  </si>
  <si>
    <t>15,11</t>
  </si>
  <si>
    <t>8,87</t>
  </si>
  <si>
    <t>19,25</t>
  </si>
  <si>
    <t>54,08</t>
  </si>
  <si>
    <t>82,90</t>
  </si>
  <si>
    <t>127,73</t>
  </si>
  <si>
    <t>404,77</t>
  </si>
  <si>
    <t>35,17</t>
  </si>
  <si>
    <t>47,10</t>
  </si>
  <si>
    <t>73,30</t>
  </si>
  <si>
    <t>208,99</t>
  </si>
  <si>
    <t>102,57</t>
  </si>
  <si>
    <t>499,18</t>
  </si>
  <si>
    <t>36,76</t>
  </si>
  <si>
    <t>14,11</t>
  </si>
  <si>
    <t>31,67</t>
  </si>
  <si>
    <t>47,11</t>
  </si>
  <si>
    <t>57,50</t>
  </si>
  <si>
    <t>76,61</t>
  </si>
  <si>
    <t>85,84</t>
  </si>
  <si>
    <t>83,42</t>
  </si>
  <si>
    <t>132,64</t>
  </si>
  <si>
    <t>123,62</t>
  </si>
  <si>
    <t>177,91</t>
  </si>
  <si>
    <t>111,19</t>
  </si>
  <si>
    <t>169,35</t>
  </si>
  <si>
    <t>212,35</t>
  </si>
  <si>
    <t>31,61</t>
  </si>
  <si>
    <t>38,18</t>
  </si>
  <si>
    <t>43,64</t>
  </si>
  <si>
    <t>77,95</t>
  </si>
  <si>
    <t>87,18</t>
  </si>
  <si>
    <t>111,93</t>
  </si>
  <si>
    <t>43,21</t>
  </si>
  <si>
    <t>58,15</t>
  </si>
  <si>
    <t>85,40</t>
  </si>
  <si>
    <t>83,35</t>
  </si>
  <si>
    <t>134,69</t>
  </si>
  <si>
    <t>125,67</t>
  </si>
  <si>
    <t>182,05</t>
  </si>
  <si>
    <t>84,10</t>
  </si>
  <si>
    <t>111,08</t>
  </si>
  <si>
    <t>172,03</t>
  </si>
  <si>
    <t>217,87</t>
  </si>
  <si>
    <t>104,66</t>
  </si>
  <si>
    <t>45,45</t>
  </si>
  <si>
    <t>41,07</t>
  </si>
  <si>
    <t>52,50</t>
  </si>
  <si>
    <t>68,77</t>
  </si>
  <si>
    <t>66,72</t>
  </si>
  <si>
    <t>105,74</t>
  </si>
  <si>
    <t>158,83</t>
  </si>
  <si>
    <t>141,44</t>
  </si>
  <si>
    <t>64,84</t>
  </si>
  <si>
    <t>88,90</t>
  </si>
  <si>
    <t>186,90</t>
  </si>
  <si>
    <t>31,29</t>
  </si>
  <si>
    <t>17,78</t>
  </si>
  <si>
    <t>27,09</t>
  </si>
  <si>
    <t>22,36</t>
  </si>
  <si>
    <t>35,76</t>
  </si>
  <si>
    <t>57,86</t>
  </si>
  <si>
    <t>179,57</t>
  </si>
  <si>
    <t>264,93</t>
  </si>
  <si>
    <t>49,43</t>
  </si>
  <si>
    <t>71,31</t>
  </si>
  <si>
    <t>85,52</t>
  </si>
  <si>
    <t>117,33</t>
  </si>
  <si>
    <t>180,91</t>
  </si>
  <si>
    <t>267,69</t>
  </si>
  <si>
    <t>41,98</t>
  </si>
  <si>
    <t>75,87</t>
  </si>
  <si>
    <t>106,22</t>
  </si>
  <si>
    <t>167,59</t>
  </si>
  <si>
    <t>252,21</t>
  </si>
  <si>
    <t>28,77</t>
  </si>
  <si>
    <t>40,82</t>
  </si>
  <si>
    <t>49,11</t>
  </si>
  <si>
    <t>89,73</t>
  </si>
  <si>
    <t>121,88</t>
  </si>
  <si>
    <t>124,18</t>
  </si>
  <si>
    <t>31,70</t>
  </si>
  <si>
    <t>45,22</t>
  </si>
  <si>
    <t>91,07</t>
  </si>
  <si>
    <t>126,94</t>
  </si>
  <si>
    <t>24,02</t>
  </si>
  <si>
    <t>49,81</t>
  </si>
  <si>
    <t>77,75</t>
  </si>
  <si>
    <t>111,46</t>
  </si>
  <si>
    <t>597,95</t>
  </si>
  <si>
    <t>51,23</t>
  </si>
  <si>
    <t>657,46</t>
  </si>
  <si>
    <t>34,03</t>
  </si>
  <si>
    <t>89,76</t>
  </si>
  <si>
    <t>753,02</t>
  </si>
  <si>
    <t>51,44</t>
  </si>
  <si>
    <t>945,38</t>
  </si>
  <si>
    <t>81,90</t>
  </si>
  <si>
    <t>71,46</t>
  </si>
  <si>
    <t>1.310,40</t>
  </si>
  <si>
    <t>193,92</t>
  </si>
  <si>
    <t>1.729,17</t>
  </si>
  <si>
    <t>93,52</t>
  </si>
  <si>
    <t>35,48</t>
  </si>
  <si>
    <t>516,39</t>
  </si>
  <si>
    <t>599,63</t>
  </si>
  <si>
    <t>26,52</t>
  </si>
  <si>
    <t>659,13</t>
  </si>
  <si>
    <t>91,43</t>
  </si>
  <si>
    <t>96,83</t>
  </si>
  <si>
    <t>34,83</t>
  </si>
  <si>
    <t>37,77</t>
  </si>
  <si>
    <t>516,54</t>
  </si>
  <si>
    <t>601,13</t>
  </si>
  <si>
    <t>54,41</t>
  </si>
  <si>
    <t>38,42</t>
  </si>
  <si>
    <t>94,15</t>
  </si>
  <si>
    <t>661,85</t>
  </si>
  <si>
    <t>99,85</t>
  </si>
  <si>
    <t>28,19</t>
  </si>
  <si>
    <t>101,68</t>
  </si>
  <si>
    <t>148,53</t>
  </si>
  <si>
    <t>332,45</t>
  </si>
  <si>
    <t>45,69</t>
  </si>
  <si>
    <t>45,72</t>
  </si>
  <si>
    <t>71,68</t>
  </si>
  <si>
    <t>62,45</t>
  </si>
  <si>
    <t>104,50</t>
  </si>
  <si>
    <t>67,85</t>
  </si>
  <si>
    <t>102,52</t>
  </si>
  <si>
    <t>141,25</t>
  </si>
  <si>
    <t>158,64</t>
  </si>
  <si>
    <t>87,58</t>
  </si>
  <si>
    <t>141,09</t>
  </si>
  <si>
    <t>186,50</t>
  </si>
  <si>
    <t>85,42</t>
  </si>
  <si>
    <t>325,86</t>
  </si>
  <si>
    <t>459,62</t>
  </si>
  <si>
    <t>145,49</t>
  </si>
  <si>
    <t>166,29</t>
  </si>
  <si>
    <t>418,86</t>
  </si>
  <si>
    <t>346,54</t>
  </si>
  <si>
    <t>410,48</t>
  </si>
  <si>
    <t>951,45</t>
  </si>
  <si>
    <t>213,94</t>
  </si>
  <si>
    <t>518,01</t>
  </si>
  <si>
    <t>793,01</t>
  </si>
  <si>
    <t>1.663,12</t>
  </si>
  <si>
    <t>7,37</t>
  </si>
  <si>
    <t>29,70</t>
  </si>
  <si>
    <t>36,82</t>
  </si>
  <si>
    <t>41,25</t>
  </si>
  <si>
    <t>87,64</t>
  </si>
  <si>
    <t>84,92</t>
  </si>
  <si>
    <t>126,31</t>
  </si>
  <si>
    <t>15,55</t>
  </si>
  <si>
    <t>17,14</t>
  </si>
  <si>
    <t>49,47</t>
  </si>
  <si>
    <t>66,46</t>
  </si>
  <si>
    <t>136,89</t>
  </si>
  <si>
    <t>87,01</t>
  </si>
  <si>
    <t>172,98</t>
  </si>
  <si>
    <t>131,46</t>
  </si>
  <si>
    <t>329,51</t>
  </si>
  <si>
    <t>266,93</t>
  </si>
  <si>
    <t>25,41</t>
  </si>
  <si>
    <t>26,80</t>
  </si>
  <si>
    <t>64,12</t>
  </si>
  <si>
    <t>103,38</t>
  </si>
  <si>
    <t>89,58</t>
  </si>
  <si>
    <t>173,47</t>
  </si>
  <si>
    <t>145,21</t>
  </si>
  <si>
    <t>263,06</t>
  </si>
  <si>
    <t>248,61</t>
  </si>
  <si>
    <t>26,17</t>
  </si>
  <si>
    <t>58,80</t>
  </si>
  <si>
    <t>27,40</t>
  </si>
  <si>
    <t>36,05</t>
  </si>
  <si>
    <t>67,43</t>
  </si>
  <si>
    <t>92,06</t>
  </si>
  <si>
    <t>248,38</t>
  </si>
  <si>
    <t>338,51</t>
  </si>
  <si>
    <t>469,22</t>
  </si>
  <si>
    <t>32,48</t>
  </si>
  <si>
    <t>147,46</t>
  </si>
  <si>
    <t>128,65</t>
  </si>
  <si>
    <t>19,95</t>
  </si>
  <si>
    <t>57,20</t>
  </si>
  <si>
    <t>132,91</t>
  </si>
  <si>
    <t>163,42</t>
  </si>
  <si>
    <t>43,81</t>
  </si>
  <si>
    <t>152,05</t>
  </si>
  <si>
    <t>196,19</t>
  </si>
  <si>
    <t>48,92</t>
  </si>
  <si>
    <t>94,99</t>
  </si>
  <si>
    <t>308,79</t>
  </si>
  <si>
    <t>357,96</t>
  </si>
  <si>
    <t>503,45</t>
  </si>
  <si>
    <t>108,82</t>
  </si>
  <si>
    <t>78,92</t>
  </si>
  <si>
    <t>77,35</t>
  </si>
  <si>
    <t>9,27</t>
  </si>
  <si>
    <t>57,57</t>
  </si>
  <si>
    <t>44,82</t>
  </si>
  <si>
    <t>34,24</t>
  </si>
  <si>
    <t>45,00</t>
  </si>
  <si>
    <t>8,38</t>
  </si>
  <si>
    <t>28,27</t>
  </si>
  <si>
    <t>97,84</t>
  </si>
  <si>
    <t>94,87</t>
  </si>
  <si>
    <t>221,45</t>
  </si>
  <si>
    <t>99,63</t>
  </si>
  <si>
    <t>158,04</t>
  </si>
  <si>
    <t>22,77</t>
  </si>
  <si>
    <t>53,47</t>
  </si>
  <si>
    <t>103,55</t>
  </si>
  <si>
    <t>156,26</t>
  </si>
  <si>
    <t>247,27</t>
  </si>
  <si>
    <t>5,42</t>
  </si>
  <si>
    <t>6,47</t>
  </si>
  <si>
    <t>65,47</t>
  </si>
  <si>
    <t>98,97</t>
  </si>
  <si>
    <t>158,00</t>
  </si>
  <si>
    <t>101,98</t>
  </si>
  <si>
    <t>146,88</t>
  </si>
  <si>
    <t>221,41</t>
  </si>
  <si>
    <t>54,96</t>
  </si>
  <si>
    <t>109,03</t>
  </si>
  <si>
    <t>154,88</t>
  </si>
  <si>
    <t>247,19</t>
  </si>
  <si>
    <t>306,51</t>
  </si>
  <si>
    <t>156,29</t>
  </si>
  <si>
    <t>276,64</t>
  </si>
  <si>
    <t>314,34</t>
  </si>
  <si>
    <t>150,17</t>
  </si>
  <si>
    <t>248,45</t>
  </si>
  <si>
    <t>23,35</t>
  </si>
  <si>
    <t>24,82</t>
  </si>
  <si>
    <t>25,26</t>
  </si>
  <si>
    <t>33,17</t>
  </si>
  <si>
    <t>48,60</t>
  </si>
  <si>
    <t>21,35</t>
  </si>
  <si>
    <t>30,61</t>
  </si>
  <si>
    <t>40,73</t>
  </si>
  <si>
    <t>43,39</t>
  </si>
  <si>
    <t>37,24</t>
  </si>
  <si>
    <t>32,05</t>
  </si>
  <si>
    <t>36,99</t>
  </si>
  <si>
    <t>55,58</t>
  </si>
  <si>
    <t>69,65</t>
  </si>
  <si>
    <t>37,83</t>
  </si>
  <si>
    <t>60,47</t>
  </si>
  <si>
    <t>88,11</t>
  </si>
  <si>
    <t>90,67</t>
  </si>
  <si>
    <t>115,29</t>
  </si>
  <si>
    <t>212,05</t>
  </si>
  <si>
    <t>227,00</t>
  </si>
  <si>
    <t>229,80</t>
  </si>
  <si>
    <t>229,73</t>
  </si>
  <si>
    <t>263,21</t>
  </si>
  <si>
    <t>278,37</t>
  </si>
  <si>
    <t>33,10</t>
  </si>
  <si>
    <t>37,67</t>
  </si>
  <si>
    <t>58,01</t>
  </si>
  <si>
    <t>45,56</t>
  </si>
  <si>
    <t>50,46</t>
  </si>
  <si>
    <t>113,81</t>
  </si>
  <si>
    <t>130,60</t>
  </si>
  <si>
    <t>135,14</t>
  </si>
  <si>
    <t>149,64</t>
  </si>
  <si>
    <t>154,50</t>
  </si>
  <si>
    <t>171,24</t>
  </si>
  <si>
    <t>206,14</t>
  </si>
  <si>
    <t>227,20</t>
  </si>
  <si>
    <t>221,30</t>
  </si>
  <si>
    <t>235,27</t>
  </si>
  <si>
    <t>290,18</t>
  </si>
  <si>
    <t>173,23</t>
  </si>
  <si>
    <t>184,74</t>
  </si>
  <si>
    <t>303,02</t>
  </si>
  <si>
    <t>321,43</t>
  </si>
  <si>
    <t>704,42</t>
  </si>
  <si>
    <t>621,84</t>
  </si>
  <si>
    <t>277,19</t>
  </si>
  <si>
    <t>486,66</t>
  </si>
  <si>
    <t>756,98</t>
  </si>
  <si>
    <t>33,09</t>
  </si>
  <si>
    <t>27,18</t>
  </si>
  <si>
    <t>48,08</t>
  </si>
  <si>
    <t>61,09</t>
  </si>
  <si>
    <t>73,84</t>
  </si>
  <si>
    <t>91,18</t>
  </si>
  <si>
    <t>111,35</t>
  </si>
  <si>
    <t>169,56</t>
  </si>
  <si>
    <t>210,32</t>
  </si>
  <si>
    <t>226,55</t>
  </si>
  <si>
    <t>281,46</t>
  </si>
  <si>
    <t>53,70</t>
  </si>
  <si>
    <t>110,67</t>
  </si>
  <si>
    <t>286,60</t>
  </si>
  <si>
    <t>305,01</t>
  </si>
  <si>
    <t>691,31</t>
  </si>
  <si>
    <t>608,73</t>
  </si>
  <si>
    <t>83,80</t>
  </si>
  <si>
    <t>123,88</t>
  </si>
  <si>
    <t>160,03</t>
  </si>
  <si>
    <t>250,73</t>
  </si>
  <si>
    <t>464,70</t>
  </si>
  <si>
    <t>739,55</t>
  </si>
  <si>
    <t>30,96</t>
  </si>
  <si>
    <t>54,27</t>
  </si>
  <si>
    <t>55,51</t>
  </si>
  <si>
    <t>83,27</t>
  </si>
  <si>
    <t>158,21</t>
  </si>
  <si>
    <t>211,64</t>
  </si>
  <si>
    <t>266,55</t>
  </si>
  <si>
    <t>50,50</t>
  </si>
  <si>
    <t>102,27</t>
  </si>
  <si>
    <t>153,08</t>
  </si>
  <si>
    <t>269,48</t>
  </si>
  <si>
    <t>287,89</t>
  </si>
  <si>
    <t>668,99</t>
  </si>
  <si>
    <t>586,41</t>
  </si>
  <si>
    <t>116,36</t>
  </si>
  <si>
    <t>148,81</t>
  </si>
  <si>
    <t>234,92</t>
  </si>
  <si>
    <t>709,76</t>
  </si>
  <si>
    <t>22,78</t>
  </si>
  <si>
    <t>25,00</t>
  </si>
  <si>
    <t>47,57</t>
  </si>
  <si>
    <t>75,45</t>
  </si>
  <si>
    <t>66,01</t>
  </si>
  <si>
    <t>112,89</t>
  </si>
  <si>
    <t>170,50</t>
  </si>
  <si>
    <t>313,65</t>
  </si>
  <si>
    <t>406,44</t>
  </si>
  <si>
    <t>782,44</t>
  </si>
  <si>
    <t>289,99</t>
  </si>
  <si>
    <t>575,02</t>
  </si>
  <si>
    <t>792,73</t>
  </si>
  <si>
    <t>948,16</t>
  </si>
  <si>
    <t>224,66</t>
  </si>
  <si>
    <t>420,12</t>
  </si>
  <si>
    <t>595,08</t>
  </si>
  <si>
    <t>714,30</t>
  </si>
  <si>
    <t>161,18</t>
  </si>
  <si>
    <t>387,88</t>
  </si>
  <si>
    <t>668,39</t>
  </si>
  <si>
    <t>1.106,57</t>
  </si>
  <si>
    <t>267,34</t>
  </si>
  <si>
    <t>474,09</t>
  </si>
  <si>
    <t>177,68</t>
  </si>
  <si>
    <t>281,70</t>
  </si>
  <si>
    <t>556,41</t>
  </si>
  <si>
    <t>767,22</t>
  </si>
  <si>
    <t>915,17</t>
  </si>
  <si>
    <t>217,82</t>
  </si>
  <si>
    <t>408,41</t>
  </si>
  <si>
    <t>578,35</t>
  </si>
  <si>
    <t>691,70</t>
  </si>
  <si>
    <t>3,98</t>
  </si>
  <si>
    <t>4,60</t>
  </si>
  <si>
    <t>5,54</t>
  </si>
  <si>
    <t>8,02</t>
  </si>
  <si>
    <t>290,64</t>
  </si>
  <si>
    <t>496,41</t>
  </si>
  <si>
    <t>504,94</t>
  </si>
  <si>
    <t>1.021,36</t>
  </si>
  <si>
    <t>1.148,95</t>
  </si>
  <si>
    <t>388,79</t>
  </si>
  <si>
    <t>534,15</t>
  </si>
  <si>
    <t>864,62</t>
  </si>
  <si>
    <t>1.114,27</t>
  </si>
  <si>
    <t>2.898,05</t>
  </si>
  <si>
    <t>5.539,04</t>
  </si>
  <si>
    <t>725,72</t>
  </si>
  <si>
    <t>1.001,04</t>
  </si>
  <si>
    <t>37,75</t>
  </si>
  <si>
    <t>41,72</t>
  </si>
  <si>
    <t>576,16</t>
  </si>
  <si>
    <t>401,65</t>
  </si>
  <si>
    <t>443,88</t>
  </si>
  <si>
    <t>255,92</t>
  </si>
  <si>
    <t>8,17</t>
  </si>
  <si>
    <t>45,24</t>
  </si>
  <si>
    <t>388,38</t>
  </si>
  <si>
    <t>658,89</t>
  </si>
  <si>
    <t>408,88</t>
  </si>
  <si>
    <t>262,08</t>
  </si>
  <si>
    <t>231,21</t>
  </si>
  <si>
    <t>188,41</t>
  </si>
  <si>
    <t>263,28</t>
  </si>
  <si>
    <t>295,67</t>
  </si>
  <si>
    <t>120,71</t>
  </si>
  <si>
    <t>327,96</t>
  </si>
  <si>
    <t>392,36</t>
  </si>
  <si>
    <t>103,69</t>
  </si>
  <si>
    <t>116,06</t>
  </si>
  <si>
    <t>26,51</t>
  </si>
  <si>
    <t>723,42</t>
  </si>
  <si>
    <t>638,53</t>
  </si>
  <si>
    <t>620,47</t>
  </si>
  <si>
    <t>708,73</t>
  </si>
  <si>
    <t>472,43</t>
  </si>
  <si>
    <t>454,37</t>
  </si>
  <si>
    <t>506,25</t>
  </si>
  <si>
    <t>488,19</t>
  </si>
  <si>
    <t>326,70</t>
  </si>
  <si>
    <t>308,64</t>
  </si>
  <si>
    <t>318,29</t>
  </si>
  <si>
    <t>300,23</t>
  </si>
  <si>
    <t>397,62</t>
  </si>
  <si>
    <t>433,62</t>
  </si>
  <si>
    <t>371,78</t>
  </si>
  <si>
    <t>363,37</t>
  </si>
  <si>
    <t>260,30</t>
  </si>
  <si>
    <t>187,36</t>
  </si>
  <si>
    <t>347,18</t>
  </si>
  <si>
    <t>349,94</t>
  </si>
  <si>
    <t>941,42</t>
  </si>
  <si>
    <t>684,28</t>
  </si>
  <si>
    <t>207,37</t>
  </si>
  <si>
    <t>996,83</t>
  </si>
  <si>
    <t>581,22</t>
  </si>
  <si>
    <t>998,38</t>
  </si>
  <si>
    <t>942,55</t>
  </si>
  <si>
    <t>241,91</t>
  </si>
  <si>
    <t>602,45</t>
  </si>
  <si>
    <t>611,89</t>
  </si>
  <si>
    <t>55,48</t>
  </si>
  <si>
    <t>39,94</t>
  </si>
  <si>
    <t>134,39</t>
  </si>
  <si>
    <t>435,98</t>
  </si>
  <si>
    <t>40,01</t>
  </si>
  <si>
    <t>206,58</t>
  </si>
  <si>
    <t>278,81</t>
  </si>
  <si>
    <t>1.451,18</t>
  </si>
  <si>
    <t>425,46</t>
  </si>
  <si>
    <t>567,28</t>
  </si>
  <si>
    <t>787,63</t>
  </si>
  <si>
    <t>80,88</t>
  </si>
  <si>
    <t>38,65</t>
  </si>
  <si>
    <t>43,17</t>
  </si>
  <si>
    <t>494,33</t>
  </si>
  <si>
    <t>538,54</t>
  </si>
  <si>
    <t>458,44</t>
  </si>
  <si>
    <t>261,75</t>
  </si>
  <si>
    <t>276,33</t>
  </si>
  <si>
    <t>286,03</t>
  </si>
  <si>
    <t>293,47</t>
  </si>
  <si>
    <t>286,15</t>
  </si>
  <si>
    <t>306,88</t>
  </si>
  <si>
    <t>849,30</t>
  </si>
  <si>
    <t>517,61</t>
  </si>
  <si>
    <t>2.031,77</t>
  </si>
  <si>
    <t>2.782,34</t>
  </si>
  <si>
    <t>4.495,21</t>
  </si>
  <si>
    <t>6.088,61</t>
  </si>
  <si>
    <t>7.095,78</t>
  </si>
  <si>
    <t>8.395,47</t>
  </si>
  <si>
    <t>1.774,32</t>
  </si>
  <si>
    <t>3.841,62</t>
  </si>
  <si>
    <t>5.367,75</t>
  </si>
  <si>
    <t>7.452,06</t>
  </si>
  <si>
    <t>2.854,20</t>
  </si>
  <si>
    <t>4.345,11</t>
  </si>
  <si>
    <t>5.007,79</t>
  </si>
  <si>
    <t>6.946,19</t>
  </si>
  <si>
    <t>5.273,27</t>
  </si>
  <si>
    <t>7.042,18</t>
  </si>
  <si>
    <t>9.947,26</t>
  </si>
  <si>
    <t>13.294,64</t>
  </si>
  <si>
    <t>15.256,82</t>
  </si>
  <si>
    <t>16.797,90</t>
  </si>
  <si>
    <t>4.400,37</t>
  </si>
  <si>
    <t>6.842,76</t>
  </si>
  <si>
    <t>10.578,43</t>
  </si>
  <si>
    <t>13.734,50</t>
  </si>
  <si>
    <t>15.796,76</t>
  </si>
  <si>
    <t>18.582,98</t>
  </si>
  <si>
    <t>4.532,26</t>
  </si>
  <si>
    <t>7.939,91</t>
  </si>
  <si>
    <t>10.201,28</t>
  </si>
  <si>
    <t>15.105,87</t>
  </si>
  <si>
    <t>3.862,63</t>
  </si>
  <si>
    <t>5.098,32</t>
  </si>
  <si>
    <t>7.150,04</t>
  </si>
  <si>
    <t>9.677,32</t>
  </si>
  <si>
    <t>10.939,77</t>
  </si>
  <si>
    <t>11.711,99</t>
  </si>
  <si>
    <t>3.320,54</t>
  </si>
  <si>
    <t>5.251,46</t>
  </si>
  <si>
    <t>8.258,76</t>
  </si>
  <si>
    <t>10.691,77</t>
  </si>
  <si>
    <t>12.541,79</t>
  </si>
  <si>
    <t>14.809,61</t>
  </si>
  <si>
    <t>2.747,45</t>
  </si>
  <si>
    <t>4.712,58</t>
  </si>
  <si>
    <t>6.172,52</t>
  </si>
  <si>
    <t>9.133,82</t>
  </si>
  <si>
    <t>771,31</t>
  </si>
  <si>
    <t>432,86</t>
  </si>
  <si>
    <t>58,27</t>
  </si>
  <si>
    <t>143,50</t>
  </si>
  <si>
    <t>729,04</t>
  </si>
  <si>
    <t>131,76</t>
  </si>
  <si>
    <t>126,96</t>
  </si>
  <si>
    <t>206,86</t>
  </si>
  <si>
    <t>25,48</t>
  </si>
  <si>
    <t>38,02</t>
  </si>
  <si>
    <t>440,71</t>
  </si>
  <si>
    <t>40,44</t>
  </si>
  <si>
    <t>623,34</t>
  </si>
  <si>
    <t>257,24</t>
  </si>
  <si>
    <t>81,99</t>
  </si>
  <si>
    <t>86,05</t>
  </si>
  <si>
    <t>79,87</t>
  </si>
  <si>
    <t>90,70</t>
  </si>
  <si>
    <t>42,37</t>
  </si>
  <si>
    <t>64,44</t>
  </si>
  <si>
    <t>87,32</t>
  </si>
  <si>
    <t>89,93</t>
  </si>
  <si>
    <t>164,96</t>
  </si>
  <si>
    <t>58,98</t>
  </si>
  <si>
    <t>80,34</t>
  </si>
  <si>
    <t>140,62</t>
  </si>
  <si>
    <t>281,53</t>
  </si>
  <si>
    <t>341,58</t>
  </si>
  <si>
    <t>693,06</t>
  </si>
  <si>
    <t>110,58</t>
  </si>
  <si>
    <t>151,85</t>
  </si>
  <si>
    <t>160,70</t>
  </si>
  <si>
    <t>87,26</t>
  </si>
  <si>
    <t>210,15</t>
  </si>
  <si>
    <t>354,42</t>
  </si>
  <si>
    <t>433,14</t>
  </si>
  <si>
    <t>555,86</t>
  </si>
  <si>
    <t>59,50</t>
  </si>
  <si>
    <t>80,32</t>
  </si>
  <si>
    <t>118,91</t>
  </si>
  <si>
    <t>144,07</t>
  </si>
  <si>
    <t>219,47</t>
  </si>
  <si>
    <t>125,00</t>
  </si>
  <si>
    <t>186,29</t>
  </si>
  <si>
    <t>209,68</t>
  </si>
  <si>
    <t>292,58</t>
  </si>
  <si>
    <t>417,12</t>
  </si>
  <si>
    <t>573,75</t>
  </si>
  <si>
    <t>883,41</t>
  </si>
  <si>
    <t>55,53</t>
  </si>
  <si>
    <t>60,59</t>
  </si>
  <si>
    <t>116,59</t>
  </si>
  <si>
    <t>360,78</t>
  </si>
  <si>
    <t>615,46</t>
  </si>
  <si>
    <t>289,40</t>
  </si>
  <si>
    <t>265,73</t>
  </si>
  <si>
    <t>63,57</t>
  </si>
  <si>
    <t>100,22</t>
  </si>
  <si>
    <t>107,90</t>
  </si>
  <si>
    <t>162,24</t>
  </si>
  <si>
    <t>286,85</t>
  </si>
  <si>
    <t>392,17</t>
  </si>
  <si>
    <t>684,55</t>
  </si>
  <si>
    <t>236,54</t>
  </si>
  <si>
    <t>173,31</t>
  </si>
  <si>
    <t>66,47</t>
  </si>
  <si>
    <t>95,37</t>
  </si>
  <si>
    <t>143,40</t>
  </si>
  <si>
    <t>32,50</t>
  </si>
  <si>
    <t>43,43</t>
  </si>
  <si>
    <t>24,51</t>
  </si>
  <si>
    <t>26,94</t>
  </si>
  <si>
    <t>26,82</t>
  </si>
  <si>
    <t>37,30</t>
  </si>
  <si>
    <t>170,15</t>
  </si>
  <si>
    <t>181,85</t>
  </si>
  <si>
    <t>332,96</t>
  </si>
  <si>
    <t>510,30</t>
  </si>
  <si>
    <t>621,22</t>
  </si>
  <si>
    <t>806,07</t>
  </si>
  <si>
    <t>298,48</t>
  </si>
  <si>
    <t>441,00</t>
  </si>
  <si>
    <t>577,33</t>
  </si>
  <si>
    <t>221,65</t>
  </si>
  <si>
    <t>406,70</t>
  </si>
  <si>
    <t>606,18</t>
  </si>
  <si>
    <t>795,27</t>
  </si>
  <si>
    <t>127,11</t>
  </si>
  <si>
    <t>165,24</t>
  </si>
  <si>
    <t>166,97</t>
  </si>
  <si>
    <t>52,00</t>
  </si>
  <si>
    <t>106,37</t>
  </si>
  <si>
    <t>18,25</t>
  </si>
  <si>
    <t>32,47</t>
  </si>
  <si>
    <t>9,60</t>
  </si>
  <si>
    <t>3,58</t>
  </si>
  <si>
    <t>5,26</t>
  </si>
  <si>
    <t>49,19</t>
  </si>
  <si>
    <t>11,94</t>
  </si>
  <si>
    <t>2.438,30</t>
  </si>
  <si>
    <t>1.698,14</t>
  </si>
  <si>
    <t>1.333,71</t>
  </si>
  <si>
    <t>1.117,32</t>
  </si>
  <si>
    <t>3,95</t>
  </si>
  <si>
    <t>16,73</t>
  </si>
  <si>
    <t>1.487,53</t>
  </si>
  <si>
    <t>911,41</t>
  </si>
  <si>
    <t>1.153,26</t>
  </si>
  <si>
    <t>1.471,65</t>
  </si>
  <si>
    <t>935,46</t>
  </si>
  <si>
    <t>111,53</t>
  </si>
  <si>
    <t>1.503,25</t>
  </si>
  <si>
    <t>114,38</t>
  </si>
  <si>
    <t>2.631,38</t>
  </si>
  <si>
    <t>1.606,69</t>
  </si>
  <si>
    <t>117,82</t>
  </si>
  <si>
    <t>2.198,23</t>
  </si>
  <si>
    <t>120,79</t>
  </si>
  <si>
    <t>151,81</t>
  </si>
  <si>
    <t>7.487,48</t>
  </si>
  <si>
    <t>160,65</t>
  </si>
  <si>
    <t>58,88</t>
  </si>
  <si>
    <t>3.455,44</t>
  </si>
  <si>
    <t>5.731,13</t>
  </si>
  <si>
    <t>7.609,02</t>
  </si>
  <si>
    <t>7.550,34</t>
  </si>
  <si>
    <t>11.425,51</t>
  </si>
  <si>
    <t>1.148,43</t>
  </si>
  <si>
    <t>942,04</t>
  </si>
  <si>
    <t>736,23</t>
  </si>
  <si>
    <t>534,64</t>
  </si>
  <si>
    <t>852,29</t>
  </si>
  <si>
    <t>708,62</t>
  </si>
  <si>
    <t>563,77</t>
  </si>
  <si>
    <t>421,41</t>
  </si>
  <si>
    <t>35,56</t>
  </si>
  <si>
    <t>123,97</t>
  </si>
  <si>
    <t>78,86</t>
  </si>
  <si>
    <t>148,62</t>
  </si>
  <si>
    <t>250,62</t>
  </si>
  <si>
    <t>208,24</t>
  </si>
  <si>
    <t>15,94</t>
  </si>
  <si>
    <t>10,47</t>
  </si>
  <si>
    <t>14,78</t>
  </si>
  <si>
    <t>19,02</t>
  </si>
  <si>
    <t>17,70</t>
  </si>
  <si>
    <t>23,89</t>
  </si>
  <si>
    <t>13,88</t>
  </si>
  <si>
    <t>16,83</t>
  </si>
  <si>
    <t>125,85</t>
  </si>
  <si>
    <t>145,71</t>
  </si>
  <si>
    <t>67,37</t>
  </si>
  <si>
    <t>8,61</t>
  </si>
  <si>
    <t>4,69</t>
  </si>
  <si>
    <t>6,69</t>
  </si>
  <si>
    <t>11,28</t>
  </si>
  <si>
    <t>7,41</t>
  </si>
  <si>
    <t>6,30</t>
  </si>
  <si>
    <t>12,84</t>
  </si>
  <si>
    <t>11,56</t>
  </si>
  <si>
    <t>60,04</t>
  </si>
  <si>
    <t>52,85</t>
  </si>
  <si>
    <t>51,24</t>
  </si>
  <si>
    <t>54,29</t>
  </si>
  <si>
    <t>67,28</t>
  </si>
  <si>
    <t>108,19</t>
  </si>
  <si>
    <t>105,12</t>
  </si>
  <si>
    <t>101,75</t>
  </si>
  <si>
    <t>115,36</t>
  </si>
  <si>
    <t>108,62</t>
  </si>
  <si>
    <t>105,62</t>
  </si>
  <si>
    <t>101,79</t>
  </si>
  <si>
    <t>9,17</t>
  </si>
  <si>
    <t>11,85</t>
  </si>
  <si>
    <t>24,85</t>
  </si>
  <si>
    <t>40,84</t>
  </si>
  <si>
    <t>265,46</t>
  </si>
  <si>
    <t>304,76</t>
  </si>
  <si>
    <t>245,22</t>
  </si>
  <si>
    <t>284,52</t>
  </si>
  <si>
    <t>238,81</t>
  </si>
  <si>
    <t>271,91</t>
  </si>
  <si>
    <t>237,11</t>
  </si>
  <si>
    <t>208,41</t>
  </si>
  <si>
    <t>125,66</t>
  </si>
  <si>
    <t>53,75</t>
  </si>
  <si>
    <t>54,81</t>
  </si>
  <si>
    <t>72,66</t>
  </si>
  <si>
    <t>86,82</t>
  </si>
  <si>
    <t>88,22</t>
  </si>
  <si>
    <t>79,12</t>
  </si>
  <si>
    <t>80,04</t>
  </si>
  <si>
    <t>75,01</t>
  </si>
  <si>
    <t>76,01</t>
  </si>
  <si>
    <t>103,70</t>
  </si>
  <si>
    <t>104,77</t>
  </si>
  <si>
    <t>128,26</t>
  </si>
  <si>
    <t>130,12</t>
  </si>
  <si>
    <t>157,73</t>
  </si>
  <si>
    <t>51,39</t>
  </si>
  <si>
    <t>71,18</t>
  </si>
  <si>
    <t>64,80</t>
  </si>
  <si>
    <t>66,03</t>
  </si>
  <si>
    <t>75,77</t>
  </si>
  <si>
    <t>77,00</t>
  </si>
  <si>
    <t>67,34</t>
  </si>
  <si>
    <t>68,57</t>
  </si>
  <si>
    <t>80,84</t>
  </si>
  <si>
    <t>75,79</t>
  </si>
  <si>
    <t>87,47</t>
  </si>
  <si>
    <t>84,78</t>
  </si>
  <si>
    <t>76,64</t>
  </si>
  <si>
    <t>78,39</t>
  </si>
  <si>
    <t>90,88</t>
  </si>
  <si>
    <t>92,63</t>
  </si>
  <si>
    <t>81,22</t>
  </si>
  <si>
    <t>82,97</t>
  </si>
  <si>
    <t>92,99</t>
  </si>
  <si>
    <t>94,94</t>
  </si>
  <si>
    <t>86,58</t>
  </si>
  <si>
    <t>88,53</t>
  </si>
  <si>
    <t>106,04</t>
  </si>
  <si>
    <t>92,17</t>
  </si>
  <si>
    <t>94,12</t>
  </si>
  <si>
    <t>51,31</t>
  </si>
  <si>
    <t>67,08</t>
  </si>
  <si>
    <t>139,24</t>
  </si>
  <si>
    <t>66,28</t>
  </si>
  <si>
    <t>67,16</t>
  </si>
  <si>
    <t>86,86</t>
  </si>
  <si>
    <t>105,25</t>
  </si>
  <si>
    <t>96,92</t>
  </si>
  <si>
    <t>97,96</t>
  </si>
  <si>
    <t>118,21</t>
  </si>
  <si>
    <t>119,51</t>
  </si>
  <si>
    <t>100,32</t>
  </si>
  <si>
    <t>101,48</t>
  </si>
  <si>
    <t>80,12</t>
  </si>
  <si>
    <t>99,03</t>
  </si>
  <si>
    <t>94,44</t>
  </si>
  <si>
    <t>97,24</t>
  </si>
  <si>
    <t>95,76</t>
  </si>
  <si>
    <t>91,60</t>
  </si>
  <si>
    <t>114,81</t>
  </si>
  <si>
    <t>110,30</t>
  </si>
  <si>
    <t>101,82</t>
  </si>
  <si>
    <t>95,17</t>
  </si>
  <si>
    <t>121,09</t>
  </si>
  <si>
    <t>112,47</t>
  </si>
  <si>
    <t>108,10</t>
  </si>
  <si>
    <t>101,72</t>
  </si>
  <si>
    <t>113,11</t>
  </si>
  <si>
    <t>109,75</t>
  </si>
  <si>
    <t>105,58</t>
  </si>
  <si>
    <t>128,58</t>
  </si>
  <si>
    <t>124,29</t>
  </si>
  <si>
    <t>119,43</t>
  </si>
  <si>
    <t>138,70</t>
  </si>
  <si>
    <t>130,30</t>
  </si>
  <si>
    <t>79,67</t>
  </si>
  <si>
    <t>95,88</t>
  </si>
  <si>
    <t>195,64</t>
  </si>
  <si>
    <t>690,07</t>
  </si>
  <si>
    <t>700,58</t>
  </si>
  <si>
    <t>80,21</t>
  </si>
  <si>
    <t>91,86</t>
  </si>
  <si>
    <t>110,53</t>
  </si>
  <si>
    <t>133,38</t>
  </si>
  <si>
    <t>102,40</t>
  </si>
  <si>
    <t>132,72</t>
  </si>
  <si>
    <t>155,88</t>
  </si>
  <si>
    <t>124,61</t>
  </si>
  <si>
    <t>136,85</t>
  </si>
  <si>
    <t>154,93</t>
  </si>
  <si>
    <t>55,73</t>
  </si>
  <si>
    <t>270,48</t>
  </si>
  <si>
    <t>705,47</t>
  </si>
  <si>
    <t>461,73</t>
  </si>
  <si>
    <t>714,12</t>
  </si>
  <si>
    <t>615,68</t>
  </si>
  <si>
    <t>248,62</t>
  </si>
  <si>
    <t>273,37</t>
  </si>
  <si>
    <t>110,02</t>
  </si>
  <si>
    <t>154,44</t>
  </si>
  <si>
    <t>226,88</t>
  </si>
  <si>
    <t>1.552,82</t>
  </si>
  <si>
    <t>1.339,93</t>
  </si>
  <si>
    <t>1.675,69</t>
  </si>
  <si>
    <t>1.462,80</t>
  </si>
  <si>
    <t>87,19</t>
  </si>
  <si>
    <t>68,98</t>
  </si>
  <si>
    <t>60,67</t>
  </si>
  <si>
    <t>37,33</t>
  </si>
  <si>
    <t>92,53</t>
  </si>
  <si>
    <t>177,26</t>
  </si>
  <si>
    <t>203,96</t>
  </si>
  <si>
    <t>210,52</t>
  </si>
  <si>
    <t>190,86</t>
  </si>
  <si>
    <t>263,47</t>
  </si>
  <si>
    <t>288,17</t>
  </si>
  <si>
    <t>312,51</t>
  </si>
  <si>
    <t>244,60</t>
  </si>
  <si>
    <t>269,68</t>
  </si>
  <si>
    <t>294,42</t>
  </si>
  <si>
    <t>315,50</t>
  </si>
  <si>
    <t>21,02</t>
  </si>
  <si>
    <t>166,13</t>
  </si>
  <si>
    <t>139,01</t>
  </si>
  <si>
    <t>119,35</t>
  </si>
  <si>
    <t>191,96</t>
  </si>
  <si>
    <t>216,66</t>
  </si>
  <si>
    <t>241,00</t>
  </si>
  <si>
    <t>173,09</t>
  </si>
  <si>
    <t>198,17</t>
  </si>
  <si>
    <t>222,91</t>
  </si>
  <si>
    <t>57,91</t>
  </si>
  <si>
    <t>136,84</t>
  </si>
  <si>
    <t>54,14</t>
  </si>
  <si>
    <t>143,12</t>
  </si>
  <si>
    <t>74,96</t>
  </si>
  <si>
    <t>25,18</t>
  </si>
  <si>
    <t>25,64</t>
  </si>
  <si>
    <t>34,59</t>
  </si>
  <si>
    <t>1.454,59</t>
  </si>
  <si>
    <t>1.577,46</t>
  </si>
  <si>
    <t>97,41</t>
  </si>
  <si>
    <t>233,64</t>
  </si>
  <si>
    <t>284,96</t>
  </si>
  <si>
    <t>355,16</t>
  </si>
  <si>
    <t>160,39</t>
  </si>
  <si>
    <t>206,28</t>
  </si>
  <si>
    <t>213,88</t>
  </si>
  <si>
    <t>238,14</t>
  </si>
  <si>
    <t>170,23</t>
  </si>
  <si>
    <t>197,41</t>
  </si>
  <si>
    <t>220,13</t>
  </si>
  <si>
    <t>140,43</t>
  </si>
  <si>
    <t>35,81</t>
  </si>
  <si>
    <t>69,47</t>
  </si>
  <si>
    <t>140,93</t>
  </si>
  <si>
    <t>69,00</t>
  </si>
  <si>
    <t>102,88</t>
  </si>
  <si>
    <t>87,07</t>
  </si>
  <si>
    <t>103,07</t>
  </si>
  <si>
    <t>104,63</t>
  </si>
  <si>
    <t>88,61</t>
  </si>
  <si>
    <t>90,02</t>
  </si>
  <si>
    <t>106,16</t>
  </si>
  <si>
    <t>90,01</t>
  </si>
  <si>
    <t>77,52</t>
  </si>
  <si>
    <t>106,79</t>
  </si>
  <si>
    <t>125,38</t>
  </si>
  <si>
    <t>137,00</t>
  </si>
  <si>
    <t>148,59</t>
  </si>
  <si>
    <t>173,98</t>
  </si>
  <si>
    <t>185,51</t>
  </si>
  <si>
    <t>170,43</t>
  </si>
  <si>
    <t>194,97</t>
  </si>
  <si>
    <t>209,80</t>
  </si>
  <si>
    <t>269,99</t>
  </si>
  <si>
    <t>320,67</t>
  </si>
  <si>
    <t>281,85</t>
  </si>
  <si>
    <t>1.257,90</t>
  </si>
  <si>
    <t>1.086,70</t>
  </si>
  <si>
    <t>222,97</t>
  </si>
  <si>
    <t>272,89</t>
  </si>
  <si>
    <t>344,49</t>
  </si>
  <si>
    <t>1.102,66</t>
  </si>
  <si>
    <t>1.061,14</t>
  </si>
  <si>
    <t>507,02</t>
  </si>
  <si>
    <t>545,57</t>
  </si>
  <si>
    <t>451,24</t>
  </si>
  <si>
    <t>489,79</t>
  </si>
  <si>
    <t>457,40</t>
  </si>
  <si>
    <t>414,42</t>
  </si>
  <si>
    <t>424,14</t>
  </si>
  <si>
    <t>18,18</t>
  </si>
  <si>
    <t>14,84</t>
  </si>
  <si>
    <t>21,43</t>
  </si>
  <si>
    <t>18,10</t>
  </si>
  <si>
    <t>26,87</t>
  </si>
  <si>
    <t>13,71</t>
  </si>
  <si>
    <t>25,86</t>
  </si>
  <si>
    <t>21,69</t>
  </si>
  <si>
    <t>21,88</t>
  </si>
  <si>
    <t>21,42</t>
  </si>
  <si>
    <t>20,89</t>
  </si>
  <si>
    <t>36,91</t>
  </si>
  <si>
    <t>42,84</t>
  </si>
  <si>
    <t>18,78</t>
  </si>
  <si>
    <t>42,21</t>
  </si>
  <si>
    <t>41,92</t>
  </si>
  <si>
    <t>26,40</t>
  </si>
  <si>
    <t>4,18</t>
  </si>
  <si>
    <t>2,46</t>
  </si>
  <si>
    <t>39,59</t>
  </si>
  <si>
    <t>38,60</t>
  </si>
  <si>
    <t>48,44</t>
  </si>
  <si>
    <t>212,30</t>
  </si>
  <si>
    <t>326,93</t>
  </si>
  <si>
    <t>218,21</t>
  </si>
  <si>
    <t>42,17</t>
  </si>
  <si>
    <t>44,47</t>
  </si>
  <si>
    <t>38,03</t>
  </si>
  <si>
    <t>87,16</t>
  </si>
  <si>
    <t>75,37</t>
  </si>
  <si>
    <t>67,84</t>
  </si>
  <si>
    <t>114,83</t>
  </si>
  <si>
    <t>103,66</t>
  </si>
  <si>
    <t>97,03</t>
  </si>
  <si>
    <t>132,14</t>
  </si>
  <si>
    <t>119,22</t>
  </si>
  <si>
    <t>41,88</t>
  </si>
  <si>
    <t>37,79</t>
  </si>
  <si>
    <t>316,35</t>
  </si>
  <si>
    <t>452,50</t>
  </si>
  <si>
    <t>41,38</t>
  </si>
  <si>
    <t>30,67</t>
  </si>
  <si>
    <t>39,32</t>
  </si>
  <si>
    <t>64,74</t>
  </si>
  <si>
    <t>190,92</t>
  </si>
  <si>
    <t>118,46</t>
  </si>
  <si>
    <t>226,44</t>
  </si>
  <si>
    <t>152,13</t>
  </si>
  <si>
    <t>276,95</t>
  </si>
  <si>
    <t>84,20</t>
  </si>
  <si>
    <t>146,95</t>
  </si>
  <si>
    <t>237,49</t>
  </si>
  <si>
    <t>360,67</t>
  </si>
  <si>
    <t>369,60</t>
  </si>
  <si>
    <t>94,95</t>
  </si>
  <si>
    <t>112,63</t>
  </si>
  <si>
    <t>364,12</t>
  </si>
  <si>
    <t>325,26</t>
  </si>
  <si>
    <t>33,47</t>
  </si>
  <si>
    <t>6,41</t>
  </si>
  <si>
    <t>40,80</t>
  </si>
  <si>
    <t>768,94</t>
  </si>
  <si>
    <t>579,95</t>
  </si>
  <si>
    <t>95,91</t>
  </si>
  <si>
    <t>84,57</t>
  </si>
  <si>
    <t>113,14</t>
  </si>
  <si>
    <t>128,51</t>
  </si>
  <si>
    <t>109,61</t>
  </si>
  <si>
    <t>145,04</t>
  </si>
  <si>
    <t>72,05</t>
  </si>
  <si>
    <t>51,85</t>
  </si>
  <si>
    <t>57,28</t>
  </si>
  <si>
    <t>76,97</t>
  </si>
  <si>
    <t>41,54</t>
  </si>
  <si>
    <t>83,82</t>
  </si>
  <si>
    <t>93,09</t>
  </si>
  <si>
    <t>43,32</t>
  </si>
  <si>
    <t>80,43</t>
  </si>
  <si>
    <t>89,70</t>
  </si>
  <si>
    <t>102,75</t>
  </si>
  <si>
    <t>47,24</t>
  </si>
  <si>
    <t>99,97</t>
  </si>
  <si>
    <t>67,09</t>
  </si>
  <si>
    <t>44,85</t>
  </si>
  <si>
    <t>79,23</t>
  </si>
  <si>
    <t>85,30</t>
  </si>
  <si>
    <t>49,91</t>
  </si>
  <si>
    <t>55,08</t>
  </si>
  <si>
    <t>92,19</t>
  </si>
  <si>
    <t>101,46</t>
  </si>
  <si>
    <t>28,97</t>
  </si>
  <si>
    <t>71,21</t>
  </si>
  <si>
    <t>77,14</t>
  </si>
  <si>
    <t>119,63</t>
  </si>
  <si>
    <t>130,25</t>
  </si>
  <si>
    <t>75,80</t>
  </si>
  <si>
    <t>128,53</t>
  </si>
  <si>
    <t>158,14</t>
  </si>
  <si>
    <t>43,55</t>
  </si>
  <si>
    <t>50,82</t>
  </si>
  <si>
    <t>14,22</t>
  </si>
  <si>
    <t>30,65</t>
  </si>
  <si>
    <t>15,06</t>
  </si>
  <si>
    <t>24,41</t>
  </si>
  <si>
    <t>29,98</t>
  </si>
  <si>
    <t>31,72</t>
  </si>
  <si>
    <t>22,51</t>
  </si>
  <si>
    <t>23,13</t>
  </si>
  <si>
    <t>25,94</t>
  </si>
  <si>
    <t>37,31</t>
  </si>
  <si>
    <t>37,98</t>
  </si>
  <si>
    <t>36,85</t>
  </si>
  <si>
    <t>56,22</t>
  </si>
  <si>
    <t>27,08</t>
  </si>
  <si>
    <t>29,78</t>
  </si>
  <si>
    <t>32,74</t>
  </si>
  <si>
    <t>51,72</t>
  </si>
  <si>
    <t>54,92</t>
  </si>
  <si>
    <t>83,59</t>
  </si>
  <si>
    <t>75,18</t>
  </si>
  <si>
    <t>99,74</t>
  </si>
  <si>
    <t>94,08</t>
  </si>
  <si>
    <t>118,06</t>
  </si>
  <si>
    <t>39,01</t>
  </si>
  <si>
    <t>50,33</t>
  </si>
  <si>
    <t>65,64</t>
  </si>
  <si>
    <t>53,32</t>
  </si>
  <si>
    <t>58,35</t>
  </si>
  <si>
    <t>66,36</t>
  </si>
  <si>
    <t>77,49</t>
  </si>
  <si>
    <t>86,14</t>
  </si>
  <si>
    <t>106,71</t>
  </si>
  <si>
    <t>94,41</t>
  </si>
  <si>
    <t>122,01</t>
  </si>
  <si>
    <t>139,53</t>
  </si>
  <si>
    <t>160,98</t>
  </si>
  <si>
    <t>66,54</t>
  </si>
  <si>
    <t>72,74</t>
  </si>
  <si>
    <t>99,56</t>
  </si>
  <si>
    <t>136,32</t>
  </si>
  <si>
    <t>129,85</t>
  </si>
  <si>
    <t>142,41</t>
  </si>
  <si>
    <t>92,21</t>
  </si>
  <si>
    <t>146,07</t>
  </si>
  <si>
    <t>108,89</t>
  </si>
  <si>
    <t>133,90</t>
  </si>
  <si>
    <t>148,31</t>
  </si>
  <si>
    <t>106,81</t>
  </si>
  <si>
    <t>99,86</t>
  </si>
  <si>
    <t>154,43</t>
  </si>
  <si>
    <t>111,60</t>
  </si>
  <si>
    <t>103,03</t>
  </si>
  <si>
    <t>158,06</t>
  </si>
  <si>
    <t>120,91</t>
  </si>
  <si>
    <t>144,73</t>
  </si>
  <si>
    <t>108,23</t>
  </si>
  <si>
    <t>103,94</t>
  </si>
  <si>
    <t>121,13</t>
  </si>
  <si>
    <t>34,82</t>
  </si>
  <si>
    <t>34,32</t>
  </si>
  <si>
    <t>47,22</t>
  </si>
  <si>
    <t>188,13</t>
  </si>
  <si>
    <t>171,85</t>
  </si>
  <si>
    <t>220,27</t>
  </si>
  <si>
    <t>50,43</t>
  </si>
  <si>
    <t>56,82</t>
  </si>
  <si>
    <t>61,77</t>
  </si>
  <si>
    <t>265,87</t>
  </si>
  <si>
    <t>245,16</t>
  </si>
  <si>
    <t>256,11</t>
  </si>
  <si>
    <t>308,80</t>
  </si>
  <si>
    <t>57,27</t>
  </si>
  <si>
    <t>55,50</t>
  </si>
  <si>
    <t>42,29</t>
  </si>
  <si>
    <t>51,70</t>
  </si>
  <si>
    <t>54,76</t>
  </si>
  <si>
    <t>57,24</t>
  </si>
  <si>
    <t>79,08</t>
  </si>
  <si>
    <t>95,18</t>
  </si>
  <si>
    <t>139,83</t>
  </si>
  <si>
    <t>185,07</t>
  </si>
  <si>
    <t>61,30</t>
  </si>
  <si>
    <t>64,59</t>
  </si>
  <si>
    <t>2,53</t>
  </si>
  <si>
    <t>68,25</t>
  </si>
  <si>
    <t>72,82</t>
  </si>
  <si>
    <t>14,52</t>
  </si>
  <si>
    <t>432,54</t>
  </si>
  <si>
    <t>428,10</t>
  </si>
  <si>
    <t>438,96</t>
  </si>
  <si>
    <t>546,94</t>
  </si>
  <si>
    <t>535,29</t>
  </si>
  <si>
    <t>534,86</t>
  </si>
  <si>
    <t>528,18</t>
  </si>
  <si>
    <t>548,64</t>
  </si>
  <si>
    <t>527,22</t>
  </si>
  <si>
    <t>540,46</t>
  </si>
  <si>
    <t>520,27</t>
  </si>
  <si>
    <t>623,82</t>
  </si>
  <si>
    <t>436,34</t>
  </si>
  <si>
    <t>574,36</t>
  </si>
  <si>
    <t>568,38</t>
  </si>
  <si>
    <t>531,91</t>
  </si>
  <si>
    <t>534,27</t>
  </si>
  <si>
    <t>513,34</t>
  </si>
  <si>
    <t>505,42</t>
  </si>
  <si>
    <t>417,56</t>
  </si>
  <si>
    <t>410,21</t>
  </si>
  <si>
    <t>484,72</t>
  </si>
  <si>
    <t>478,89</t>
  </si>
  <si>
    <t>449,53</t>
  </si>
  <si>
    <t>438,24</t>
  </si>
  <si>
    <t>2.474,82</t>
  </si>
  <si>
    <t>2.479,02</t>
  </si>
  <si>
    <t>2.554,30</t>
  </si>
  <si>
    <t>2.552,39</t>
  </si>
  <si>
    <t>2.495,65</t>
  </si>
  <si>
    <t>2.500,53</t>
  </si>
  <si>
    <t>448,70</t>
  </si>
  <si>
    <t>404,00</t>
  </si>
  <si>
    <t>473,90</t>
  </si>
  <si>
    <t>423,10</t>
  </si>
  <si>
    <t>562,55</t>
  </si>
  <si>
    <t>516,36</t>
  </si>
  <si>
    <t>535,20</t>
  </si>
  <si>
    <t>507,45</t>
  </si>
  <si>
    <t>530,39</t>
  </si>
  <si>
    <t>524,68</t>
  </si>
  <si>
    <t>527,00</t>
  </si>
  <si>
    <t>515,24</t>
  </si>
  <si>
    <t>714,06</t>
  </si>
  <si>
    <t>620,10</t>
  </si>
  <si>
    <t>596,33</t>
  </si>
  <si>
    <t>626,39</t>
  </si>
  <si>
    <t>573,24</t>
  </si>
  <si>
    <t>544,31</t>
  </si>
  <si>
    <t>574,46</t>
  </si>
  <si>
    <t>507,90</t>
  </si>
  <si>
    <t>536,14</t>
  </si>
  <si>
    <t>479,54</t>
  </si>
  <si>
    <t>451,11</t>
  </si>
  <si>
    <t>396,39</t>
  </si>
  <si>
    <t>545,11</t>
  </si>
  <si>
    <t>486,11</t>
  </si>
  <si>
    <t>460,59</t>
  </si>
  <si>
    <t>476,92</t>
  </si>
  <si>
    <t>437,96</t>
  </si>
  <si>
    <t>418,80</t>
  </si>
  <si>
    <t>2.450,82</t>
  </si>
  <si>
    <t>2.428,00</t>
  </si>
  <si>
    <t>2.528,37</t>
  </si>
  <si>
    <t>2.493,90</t>
  </si>
  <si>
    <t>2.491,25</t>
  </si>
  <si>
    <t>2.478,33</t>
  </si>
  <si>
    <t>2.454,71</t>
  </si>
  <si>
    <t>529,22</t>
  </si>
  <si>
    <t>551,88</t>
  </si>
  <si>
    <t>644,01</t>
  </si>
  <si>
    <t>634,40</t>
  </si>
  <si>
    <t>650,52</t>
  </si>
  <si>
    <t>630,29</t>
  </si>
  <si>
    <t>624,43</t>
  </si>
  <si>
    <t>735,31</t>
  </si>
  <si>
    <t>672,00</t>
  </si>
  <si>
    <t>636,68</t>
  </si>
  <si>
    <t>614,82</t>
  </si>
  <si>
    <t>521,67</t>
  </si>
  <si>
    <t>592,54</t>
  </si>
  <si>
    <t>546,05</t>
  </si>
  <si>
    <t>2.565,16</t>
  </si>
  <si>
    <t>2.633,45</t>
  </si>
  <si>
    <t>2.588,19</t>
  </si>
  <si>
    <t>1.185,37</t>
  </si>
  <si>
    <t>1.180,11</t>
  </si>
  <si>
    <t>1.172,49</t>
  </si>
  <si>
    <t>1.381,65</t>
  </si>
  <si>
    <t>1.372,12</t>
  </si>
  <si>
    <t>1.365,79</t>
  </si>
  <si>
    <t>3.261,66</t>
  </si>
  <si>
    <t>3.270,93</t>
  </si>
  <si>
    <t>3.284,88</t>
  </si>
  <si>
    <t>3.625,42</t>
  </si>
  <si>
    <t>3.654,03</t>
  </si>
  <si>
    <t>3.683,11</t>
  </si>
  <si>
    <t>2.296,04</t>
  </si>
  <si>
    <t>2.306,79</t>
  </si>
  <si>
    <t>2.318,82</t>
  </si>
  <si>
    <t>1.348,40</t>
  </si>
  <si>
    <t>1.547,11</t>
  </si>
  <si>
    <t>3.859,73</t>
  </si>
  <si>
    <t>2.503,13</t>
  </si>
  <si>
    <t>3.401,59</t>
  </si>
  <si>
    <t>3.404,49</t>
  </si>
  <si>
    <t>1.213,11</t>
  </si>
  <si>
    <t>1.201,85</t>
  </si>
  <si>
    <t>694,26</t>
  </si>
  <si>
    <t>523,72</t>
  </si>
  <si>
    <t>605,05</t>
  </si>
  <si>
    <t>520,50</t>
  </si>
  <si>
    <t>605,87</t>
  </si>
  <si>
    <t>463,68</t>
  </si>
  <si>
    <t>555,18</t>
  </si>
  <si>
    <t>523,19</t>
  </si>
  <si>
    <t>726,33</t>
  </si>
  <si>
    <t>540,96</t>
  </si>
  <si>
    <t>512,42</t>
  </si>
  <si>
    <t>498,78</t>
  </si>
  <si>
    <t>608,76</t>
  </si>
  <si>
    <t>511,55</t>
  </si>
  <si>
    <t>470,82</t>
  </si>
  <si>
    <t>507,99</t>
  </si>
  <si>
    <t>471,27</t>
  </si>
  <si>
    <t>455,89</t>
  </si>
  <si>
    <t>681,45</t>
  </si>
  <si>
    <t>724,68</t>
  </si>
  <si>
    <t>668,70</t>
  </si>
  <si>
    <t>656,97</t>
  </si>
  <si>
    <t>765,87</t>
  </si>
  <si>
    <t>600,12</t>
  </si>
  <si>
    <t>631,92</t>
  </si>
  <si>
    <t>596,26</t>
  </si>
  <si>
    <t>582,88</t>
  </si>
  <si>
    <t>689,47</t>
  </si>
  <si>
    <t>501,48</t>
  </si>
  <si>
    <t>518,45</t>
  </si>
  <si>
    <t>519,64</t>
  </si>
  <si>
    <t>471,80</t>
  </si>
  <si>
    <t>681,54</t>
  </si>
  <si>
    <t>600,70</t>
  </si>
  <si>
    <t>24,44</t>
  </si>
  <si>
    <t>48,15</t>
  </si>
  <si>
    <t>1.163,25</t>
  </si>
  <si>
    <t>840,83</t>
  </si>
  <si>
    <t>329,99</t>
  </si>
  <si>
    <t>2,17</t>
  </si>
  <si>
    <t>1,73</t>
  </si>
  <si>
    <t>66,32</t>
  </si>
  <si>
    <t>49,74</t>
  </si>
  <si>
    <t>22,12</t>
  </si>
  <si>
    <t>14,30</t>
  </si>
  <si>
    <t>26,09</t>
  </si>
  <si>
    <t>124,26</t>
  </si>
  <si>
    <t>1,65</t>
  </si>
  <si>
    <t>4,27</t>
  </si>
  <si>
    <t>68,82</t>
  </si>
  <si>
    <t>75,52</t>
  </si>
  <si>
    <t>61,07</t>
  </si>
  <si>
    <t>45,89</t>
  </si>
  <si>
    <t>96,82</t>
  </si>
  <si>
    <t>99,02</t>
  </si>
  <si>
    <t>57,93</t>
  </si>
  <si>
    <t>284,17</t>
  </si>
  <si>
    <t>105,70</t>
  </si>
  <si>
    <t>720,84</t>
  </si>
  <si>
    <t>91,65</t>
  </si>
  <si>
    <t>83,98</t>
  </si>
  <si>
    <t>44,60</t>
  </si>
  <si>
    <t>485,22</t>
  </si>
  <si>
    <t>235,69</t>
  </si>
  <si>
    <t>220,76</t>
  </si>
  <si>
    <t>101,16</t>
  </si>
  <si>
    <t>28,95</t>
  </si>
  <si>
    <t>67,20</t>
  </si>
  <si>
    <t>152,36</t>
  </si>
  <si>
    <t>104,52</t>
  </si>
  <si>
    <t>127,84</t>
  </si>
  <si>
    <t>17,47</t>
  </si>
  <si>
    <t>175,35</t>
  </si>
  <si>
    <t>347,55</t>
  </si>
  <si>
    <t>147,06</t>
  </si>
  <si>
    <t>196,53</t>
  </si>
  <si>
    <t>108,13</t>
  </si>
  <si>
    <t>146,26</t>
  </si>
  <si>
    <t>1,54</t>
  </si>
  <si>
    <t>1,11</t>
  </si>
  <si>
    <t>4,97</t>
  </si>
  <si>
    <t>5,41</t>
  </si>
  <si>
    <t>6,56</t>
  </si>
  <si>
    <t>442,96</t>
  </si>
  <si>
    <t>219,85</t>
  </si>
  <si>
    <t>8,55</t>
  </si>
  <si>
    <t>4,07</t>
  </si>
  <si>
    <t>33,22</t>
  </si>
  <si>
    <t>18,98</t>
  </si>
  <si>
    <t>26,96</t>
  </si>
  <si>
    <t>16,76</t>
  </si>
  <si>
    <t>12,40</t>
  </si>
  <si>
    <t>51,37</t>
  </si>
  <si>
    <t>27,74</t>
  </si>
  <si>
    <t>149,17</t>
  </si>
  <si>
    <t>114,51</t>
  </si>
  <si>
    <t>75,53</t>
  </si>
  <si>
    <t>62,79</t>
  </si>
  <si>
    <t>62,37</t>
  </si>
  <si>
    <t>64,31</t>
  </si>
  <si>
    <t>56,80</t>
  </si>
  <si>
    <t>85,66</t>
  </si>
  <si>
    <t>86,70</t>
  </si>
  <si>
    <t>38,20</t>
  </si>
  <si>
    <t>37,58</t>
  </si>
  <si>
    <t>178,52</t>
  </si>
  <si>
    <t>213,27</t>
  </si>
  <si>
    <t>124,16</t>
  </si>
  <si>
    <t>300,34</t>
  </si>
  <si>
    <t>153,04</t>
  </si>
  <si>
    <t>5.394,51</t>
  </si>
  <si>
    <t>5.692,15</t>
  </si>
  <si>
    <t>4.276,38</t>
  </si>
  <si>
    <t>4.599,01</t>
  </si>
  <si>
    <t>2.304,38</t>
  </si>
  <si>
    <t>3.589,33</t>
  </si>
  <si>
    <t>2.095,20</t>
  </si>
  <si>
    <t>2.230,10</t>
  </si>
  <si>
    <t>1.719,73</t>
  </si>
  <si>
    <t>2.473,05</t>
  </si>
  <si>
    <t>1.930,28</t>
  </si>
  <si>
    <t>3.595,92</t>
  </si>
  <si>
    <t>2.101,80</t>
  </si>
  <si>
    <t>2.236,70</t>
  </si>
  <si>
    <t>1.726,33</t>
  </si>
  <si>
    <t>2.479,65</t>
  </si>
  <si>
    <t>2.012,85</t>
  </si>
  <si>
    <t>1.093,43</t>
  </si>
  <si>
    <t>1.170,80</t>
  </si>
  <si>
    <t>1.130,04</t>
  </si>
  <si>
    <t>285,87</t>
  </si>
  <si>
    <t>278,94</t>
  </si>
  <si>
    <t>135,70</t>
  </si>
  <si>
    <t>198,44</t>
  </si>
  <si>
    <t>96,36</t>
  </si>
  <si>
    <t>222,20</t>
  </si>
  <si>
    <t>89,46</t>
  </si>
  <si>
    <t>238,86</t>
  </si>
  <si>
    <t>619,23</t>
  </si>
  <si>
    <t>967,62</t>
  </si>
  <si>
    <t>19,41</t>
  </si>
  <si>
    <t>17,06</t>
  </si>
  <si>
    <t>22,52</t>
  </si>
  <si>
    <t>21,04</t>
  </si>
  <si>
    <t>22,60</t>
  </si>
  <si>
    <t>17,88</t>
  </si>
  <si>
    <t>17,85</t>
  </si>
  <si>
    <t>17,35</t>
  </si>
  <si>
    <t>17,64</t>
  </si>
  <si>
    <t>23,53</t>
  </si>
  <si>
    <t>15,89</t>
  </si>
  <si>
    <t>25,09</t>
  </si>
  <si>
    <t>42,09</t>
  </si>
  <si>
    <t>22,25</t>
  </si>
  <si>
    <t>20,65</t>
  </si>
  <si>
    <t>58,77</t>
  </si>
  <si>
    <t>82,84</t>
  </si>
  <si>
    <t>109,02</t>
  </si>
  <si>
    <t>27,87</t>
  </si>
  <si>
    <t>23,56</t>
  </si>
  <si>
    <t>79,61</t>
  </si>
  <si>
    <t>90,39</t>
  </si>
  <si>
    <t>123,00</t>
  </si>
  <si>
    <t>94,55</t>
  </si>
  <si>
    <t>3.367,46</t>
  </si>
  <si>
    <t>4.676,17</t>
  </si>
  <si>
    <t>2.345,70</t>
  </si>
  <si>
    <t>4.210,90</t>
  </si>
  <si>
    <t>4.974,30</t>
  </si>
  <si>
    <t>4.412,17</t>
  </si>
  <si>
    <t>5.289,05</t>
  </si>
  <si>
    <t>14.142,18</t>
  </si>
  <si>
    <t>3.744,78</t>
  </si>
  <si>
    <t>16.056,67</t>
  </si>
  <si>
    <t>21.842,78</t>
  </si>
  <si>
    <t>10.459,86</t>
  </si>
  <si>
    <t>14.735,61</t>
  </si>
  <si>
    <t>19.388,51</t>
  </si>
  <si>
    <t>3.167,16</t>
  </si>
  <si>
    <t>4.607,26</t>
  </si>
  <si>
    <t>3.054,01</t>
  </si>
  <si>
    <t>64,46</t>
  </si>
  <si>
    <t>124,92</t>
  </si>
  <si>
    <t>142,18</t>
  </si>
  <si>
    <t>194,36</t>
  </si>
  <si>
    <t>96,91</t>
  </si>
  <si>
    <t>54,58</t>
  </si>
  <si>
    <t>0,73</t>
  </si>
  <si>
    <t>19,31</t>
  </si>
  <si>
    <t>115,09</t>
  </si>
  <si>
    <t>80,54</t>
  </si>
  <si>
    <t>90,65</t>
  </si>
  <si>
    <t>35,65</t>
  </si>
  <si>
    <t>62,38</t>
  </si>
  <si>
    <t>90,80</t>
  </si>
  <si>
    <t>98,88</t>
  </si>
  <si>
    <t>111,56</t>
  </si>
  <si>
    <t>3.451,83</t>
  </si>
  <si>
    <t>20.475,48</t>
  </si>
  <si>
    <t>11.590,77</t>
  </si>
  <si>
    <t>14.316,40</t>
  </si>
  <si>
    <t>16.114,60</t>
  </si>
  <si>
    <t>6.344,51</t>
  </si>
  <si>
    <t>2.951,84</t>
  </si>
  <si>
    <t>29,07</t>
  </si>
  <si>
    <t>44,61</t>
  </si>
  <si>
    <t>27,51</t>
  </si>
  <si>
    <t>49,58</t>
  </si>
  <si>
    <t>21,41</t>
  </si>
  <si>
    <t>14,34</t>
  </si>
  <si>
    <t>63,42</t>
  </si>
  <si>
    <t>63,49</t>
  </si>
  <si>
    <t>30,47</t>
  </si>
  <si>
    <t>152,88</t>
  </si>
  <si>
    <t>338,30</t>
  </si>
  <si>
    <t>14,75</t>
  </si>
  <si>
    <t>11,52</t>
  </si>
  <si>
    <t>24,03</t>
  </si>
  <si>
    <t>23,92</t>
  </si>
  <si>
    <t>25,80</t>
  </si>
  <si>
    <t>5,55</t>
  </si>
  <si>
    <t>123,67</t>
  </si>
  <si>
    <t>3.103,06</t>
  </si>
  <si>
    <t>3.283,17</t>
  </si>
  <si>
    <t>2.561,89</t>
  </si>
  <si>
    <t>3.526,24</t>
  </si>
  <si>
    <t>3.520,42</t>
  </si>
  <si>
    <t>3.284,54</t>
  </si>
  <si>
    <t>3.262,32</t>
  </si>
  <si>
    <t>4.067,77</t>
  </si>
  <si>
    <t>3.204,78</t>
  </si>
  <si>
    <t>3.106,63</t>
  </si>
  <si>
    <t>3.164,85</t>
  </si>
  <si>
    <t>4.807,43</t>
  </si>
  <si>
    <t>2.894,62</t>
  </si>
  <si>
    <t>3.086,68</t>
  </si>
  <si>
    <t>1.421,70</t>
  </si>
  <si>
    <t>5.712,82</t>
  </si>
  <si>
    <t>4.073,26</t>
  </si>
  <si>
    <t>3.052,67</t>
  </si>
  <si>
    <t>3.807,13</t>
  </si>
  <si>
    <t>3.463,75</t>
  </si>
  <si>
    <t>4.051,50</t>
  </si>
  <si>
    <t>4.046,01</t>
  </si>
  <si>
    <t>2.783,06</t>
  </si>
  <si>
    <t>4.116,19</t>
  </si>
  <si>
    <t>4.119,43</t>
  </si>
  <si>
    <t>5.434,42</t>
  </si>
  <si>
    <t>3.972,72</t>
  </si>
  <si>
    <t>21.976,26</t>
  </si>
  <si>
    <t>16.737,55</t>
  </si>
  <si>
    <t>15.548,73</t>
  </si>
  <si>
    <t>4.084,24</t>
  </si>
  <si>
    <t>3.237,01</t>
  </si>
  <si>
    <t>3.276,67</t>
  </si>
  <si>
    <t>3.762,61</t>
  </si>
  <si>
    <t>4.137,69</t>
  </si>
  <si>
    <t>4.112,83</t>
  </si>
  <si>
    <t>4.229,31</t>
  </si>
  <si>
    <t>4.552,65</t>
  </si>
  <si>
    <t>3.952,93</t>
  </si>
  <si>
    <t>3.136,38</t>
  </si>
  <si>
    <t>4.215,82</t>
  </si>
  <si>
    <t>3.238,90</t>
  </si>
  <si>
    <t>4.127,39</t>
  </si>
  <si>
    <t>3.192,27</t>
  </si>
  <si>
    <t>3.179,87</t>
  </si>
  <si>
    <t>3.206,86</t>
  </si>
  <si>
    <t>1.714,49</t>
  </si>
  <si>
    <t>3.459,61</t>
  </si>
  <si>
    <t>3.148,70</t>
  </si>
  <si>
    <t>3.077,13</t>
  </si>
  <si>
    <t>3.201,78</t>
  </si>
  <si>
    <t>3.621,03</t>
  </si>
  <si>
    <t>3.866,98</t>
  </si>
  <si>
    <t>3.577,27</t>
  </si>
  <si>
    <t>3.204,75</t>
  </si>
  <si>
    <t>3.257,78</t>
  </si>
  <si>
    <t>3.663,96</t>
  </si>
  <si>
    <t>4.245,06</t>
  </si>
  <si>
    <t>3.498,02</t>
  </si>
  <si>
    <t>3.746,98</t>
  </si>
  <si>
    <t>3.214,65</t>
  </si>
  <si>
    <t>3.200,61</t>
  </si>
  <si>
    <t>3.373,40</t>
  </si>
  <si>
    <t>4.291,11</t>
  </si>
  <si>
    <t>4.510,72</t>
  </si>
  <si>
    <t>4.500,57</t>
  </si>
  <si>
    <t>2.960,96</t>
  </si>
  <si>
    <t>2.887,50</t>
  </si>
  <si>
    <t>3.097,44</t>
  </si>
  <si>
    <t>4.222,64</t>
  </si>
  <si>
    <t>4.544,46</t>
  </si>
  <si>
    <t>4.674,06</t>
  </si>
  <si>
    <t>7.498,76</t>
  </si>
  <si>
    <t>4.762,36</t>
  </si>
  <si>
    <t>4.300,15</t>
  </si>
  <si>
    <t>3.794,95</t>
  </si>
  <si>
    <t>3.079,51</t>
  </si>
  <si>
    <t>ENG. ISLAN SANTOS 
CREA 30901-D/DF
ART: 0720220013150</t>
  </si>
  <si>
    <t>ENG. TIAGO DE SOUZA OLIVEIRA 
CREA 24315-9
ART: 07202100477005</t>
  </si>
  <si>
    <t>028/2021-SEORÇA-R.01</t>
  </si>
  <si>
    <t>028.01/2021-SEORÇA-R.01</t>
  </si>
  <si>
    <t>028.01/2021-SEORÇA R.01: LOTE 01 - Orçamento</t>
  </si>
  <si>
    <t xml:space="preserve">TOPOGRAFO COM ENCARGOS COMPLEMENTARES </t>
  </si>
  <si>
    <t xml:space="preserve">90781 SINAPI </t>
  </si>
  <si>
    <t xml:space="preserve">90775 SINAPI </t>
  </si>
  <si>
    <t xml:space="preserve">88253 SINAPI </t>
  </si>
  <si>
    <t xml:space="preserve">88316 SINAPI </t>
  </si>
  <si>
    <t xml:space="preserve">88309 SINAPI </t>
  </si>
  <si>
    <t xml:space="preserve">98524 SINAPI </t>
  </si>
  <si>
    <t xml:space="preserve">88441 SINAPI </t>
  </si>
</sst>
</file>

<file path=xl/styles.xml><?xml version="1.0" encoding="utf-8"?>
<styleSheet xmlns="http://schemas.openxmlformats.org/spreadsheetml/2006/main">
  <numFmts count="33">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quot;R$&quot;* #,##0.00_);_(&quot;R$&quot;* \(#,##0.00\);_(&quot;R$&quot;* &quot;-&quot;??_);_(@_)"/>
    <numFmt numFmtId="167" formatCode="_(&quot;R$ &quot;* #,##0.00_);_(&quot;R$ &quot;* \(#,##0.00\);_(&quot;R$ &quot;* &quot;-&quot;??_);_(@_)"/>
    <numFmt numFmtId="168" formatCode="\$#,##0.00\ ;\(\$#,##0.00\)"/>
    <numFmt numFmtId="169" formatCode="\$#,##0\ ;\(\$#,##0\)"/>
    <numFmt numFmtId="170" formatCode="#,##0.00;[Red]#,##0.00"/>
    <numFmt numFmtId="171" formatCode="#,##0.000000000"/>
    <numFmt numFmtId="172" formatCode="#,##0.0000"/>
    <numFmt numFmtId="173" formatCode="_-* #,##0.00\ _€_-;\-* #,##0.00\ _€_-;_-* &quot;-&quot;??\ _€_-;_-@_-"/>
    <numFmt numFmtId="174" formatCode="#\,##0."/>
    <numFmt numFmtId="175" formatCode="_(&quot;$&quot;* #,##0_);_(&quot;$&quot;* \(#,##0\);_(&quot;$&quot;* &quot;-&quot;_);_(@_)"/>
    <numFmt numFmtId="176" formatCode="_(&quot;$&quot;* #,##0.00_);_(&quot;$&quot;* \(#,##0.00\);_(&quot;$&quot;* &quot;-&quot;??_);_(@_)"/>
    <numFmt numFmtId="177" formatCode="\$#."/>
    <numFmt numFmtId="178" formatCode="_-* #,##0.00\ [$€]_-;\-* #,##0.00\ [$€]_-;_-* &quot;-&quot;??\ [$€]_-;_-@_-"/>
    <numFmt numFmtId="179" formatCode="_([$€-2]* #,##0.00_);_([$€-2]* \(#,##0.00\);_([$€-2]* &quot;-&quot;??_)"/>
    <numFmt numFmtId="180" formatCode="#,##0.00&quot; &quot;;&quot; (&quot;#,##0.00&quot;)&quot;;&quot; -&quot;#&quot; &quot;;@&quot; &quot;"/>
    <numFmt numFmtId="181" formatCode="#,##0.00&quot; &quot;;&quot;-&quot;#,##0.00&quot; &quot;;&quot; -&quot;#&quot; &quot;;@&quot; &quot;"/>
    <numFmt numFmtId="182" formatCode="#.00"/>
    <numFmt numFmtId="183" formatCode="00"/>
    <numFmt numFmtId="184" formatCode="&quot;R$&quot;#,##0.00_);[Red]\(&quot;R$&quot;#,##0.00\)"/>
    <numFmt numFmtId="185" formatCode="0.00_)"/>
    <numFmt numFmtId="186" formatCode="%#.00"/>
    <numFmt numFmtId="187" formatCode="#\,##0.00"/>
    <numFmt numFmtId="188" formatCode="[$R$-416]&quot; &quot;#,##0.00;[Red]&quot;-&quot;[$R$-416]&quot; &quot;#,##0.00"/>
    <numFmt numFmtId="189" formatCode="#,"/>
    <numFmt numFmtId="190" formatCode="_(* #,##0_);_(* \(#,##0\);_(* &quot;-&quot;_);_(@_)"/>
    <numFmt numFmtId="191" formatCode="_-* #,##0.00_-;\-* #,##0.00_-;_-* \-??_-;_-@_-"/>
    <numFmt numFmtId="192" formatCode="&quot; &quot;#,##0.00&quot; &quot;;&quot; (&quot;#,##0.00&quot;)&quot;;&quot; -&quot;00&quot; &quot;;&quot; &quot;@&quot; &quot;"/>
    <numFmt numFmtId="193" formatCode="#,##0.00\ ;&quot; (&quot;#,##0.00\);&quot; -&quot;#\ ;@\ "/>
    <numFmt numFmtId="194" formatCode="_(* #,##0.00_);_(* \(#,##0.00\);_(* \-??_);_(@_)"/>
  </numFmts>
  <fonts count="130">
    <font>
      <sz val="11"/>
      <color theme="1"/>
      <name val="Calibri"/>
      <family val="2"/>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0"/>
      <color theme="1"/>
      <name val="Arial"/>
      <family val="2"/>
    </font>
    <font>
      <sz val="12"/>
      <color indexed="24"/>
      <name val="Arial"/>
      <family val="2"/>
    </font>
    <font>
      <sz val="10"/>
      <name val="Arial"/>
      <family val="2"/>
    </font>
    <font>
      <b/>
      <sz val="8"/>
      <name val="Arial"/>
      <family val="2"/>
    </font>
    <font>
      <sz val="8"/>
      <name val="Arial"/>
      <family val="2"/>
    </font>
    <font>
      <sz val="10"/>
      <name val="Arial"/>
      <family val="2"/>
    </font>
    <font>
      <b/>
      <sz val="10"/>
      <name val="Arial"/>
      <family val="2"/>
    </font>
    <font>
      <sz val="11"/>
      <color indexed="8"/>
      <name val="Calibri"/>
      <family val="2"/>
    </font>
    <font>
      <sz val="11"/>
      <color indexed="9"/>
      <name val="Calibri"/>
      <family val="2"/>
    </font>
    <font>
      <sz val="11"/>
      <color indexed="17"/>
      <name val="Calibri"/>
      <family val="2"/>
    </font>
    <font>
      <sz val="18"/>
      <color indexed="24"/>
      <name val="Arial"/>
      <family val="2"/>
    </font>
    <font>
      <sz val="8"/>
      <color indexed="24"/>
      <name val="Arial"/>
      <family val="2"/>
    </font>
    <font>
      <b/>
      <sz val="11"/>
      <color indexed="52"/>
      <name val="Calibri"/>
      <family val="2"/>
    </font>
    <font>
      <b/>
      <sz val="11"/>
      <color indexed="9"/>
      <name val="Calibri"/>
      <family val="2"/>
    </font>
    <font>
      <sz val="11"/>
      <color indexed="52"/>
      <name val="Calibri"/>
      <family val="2"/>
    </font>
    <font>
      <sz val="12"/>
      <name val="Times New Roman"/>
      <family val="1"/>
    </font>
    <font>
      <sz val="11"/>
      <color indexed="62"/>
      <name val="Calibri"/>
      <family val="2"/>
    </font>
    <font>
      <sz val="11"/>
      <color indexed="20"/>
      <name val="Calibri"/>
      <family val="2"/>
    </font>
    <font>
      <sz val="11"/>
      <color indexed="60"/>
      <name val="Calibri"/>
      <family val="2"/>
    </font>
    <font>
      <sz val="10"/>
      <color rgb="FF000000"/>
      <name val="Arial"/>
      <family val="2"/>
    </font>
    <font>
      <sz val="11"/>
      <color rgb="FF000000"/>
      <name val="Calibri"/>
      <family val="2"/>
      <scheme val="minor"/>
    </font>
    <font>
      <sz val="10"/>
      <name val="Lucida Sans Unicode"/>
      <family val="2"/>
    </font>
    <font>
      <sz val="7.5"/>
      <name val="MS Sans Serif"/>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1"/>
      <color indexed="56"/>
      <name val="Calibri"/>
      <family val="2"/>
    </font>
    <font>
      <b/>
      <sz val="11"/>
      <color indexed="8"/>
      <name val="Calibri"/>
      <family val="2"/>
    </font>
    <font>
      <b/>
      <sz val="16"/>
      <color rgb="FF92D050"/>
      <name val="Calibri"/>
      <family val="2"/>
      <scheme val="minor"/>
    </font>
    <font>
      <b/>
      <sz val="16"/>
      <color indexed="10"/>
      <name val="Calibri"/>
      <family val="2"/>
    </font>
    <font>
      <b/>
      <sz val="16"/>
      <color indexed="50"/>
      <name val="Calibri"/>
      <family val="2"/>
    </font>
    <font>
      <sz val="8"/>
      <name val="Times New Roman"/>
      <family val="1"/>
    </font>
    <font>
      <b/>
      <sz val="12"/>
      <name val="Calibri"/>
      <family val="2"/>
      <scheme val="minor"/>
    </font>
    <font>
      <b/>
      <u/>
      <sz val="15"/>
      <name val="Calibri"/>
      <family val="2"/>
      <scheme val="minor"/>
    </font>
    <font>
      <b/>
      <u/>
      <sz val="15"/>
      <name val="Calibri"/>
      <family val="2"/>
    </font>
    <font>
      <b/>
      <sz val="14"/>
      <name val="Times New Roman"/>
      <family val="1"/>
    </font>
    <font>
      <b/>
      <sz val="12"/>
      <name val="Times New Roman"/>
      <family val="1"/>
    </font>
    <font>
      <b/>
      <sz val="10"/>
      <name val="Calibri"/>
      <family val="2"/>
      <scheme val="minor"/>
    </font>
    <font>
      <sz val="10"/>
      <name val="Calibri"/>
      <family val="2"/>
      <scheme val="minor"/>
    </font>
    <font>
      <b/>
      <sz val="10"/>
      <name val="Times New Roman"/>
      <family val="1"/>
    </font>
    <font>
      <sz val="13"/>
      <name val="Arial"/>
      <family val="2"/>
    </font>
    <font>
      <b/>
      <i/>
      <sz val="13"/>
      <name val="Calibri"/>
      <family val="2"/>
      <scheme val="minor"/>
    </font>
    <font>
      <b/>
      <i/>
      <sz val="13"/>
      <name val="Calibri"/>
      <family val="2"/>
    </font>
    <font>
      <sz val="11"/>
      <name val="Calibri"/>
      <family val="2"/>
      <scheme val="minor"/>
    </font>
    <font>
      <sz val="12"/>
      <name val="Calibri"/>
      <family val="2"/>
    </font>
    <font>
      <sz val="9"/>
      <color indexed="81"/>
      <name val="Tahoma"/>
      <family val="2"/>
    </font>
    <font>
      <b/>
      <u/>
      <sz val="9"/>
      <color indexed="81"/>
      <name val="Tahoma"/>
      <family val="2"/>
    </font>
    <font>
      <sz val="9"/>
      <color indexed="10"/>
      <name val="Tahoma"/>
      <family val="2"/>
    </font>
    <font>
      <b/>
      <sz val="9"/>
      <color indexed="81"/>
      <name val="Tahoma"/>
      <family val="2"/>
    </font>
    <font>
      <i/>
      <sz val="9"/>
      <color indexed="81"/>
      <name val="Tahoma"/>
      <family val="2"/>
    </font>
    <font>
      <b/>
      <sz val="15"/>
      <color rgb="FF92D050"/>
      <name val="Calibri"/>
      <family val="2"/>
      <scheme val="minor"/>
    </font>
    <font>
      <sz val="12"/>
      <name val="Calibri"/>
      <family val="2"/>
      <scheme val="minor"/>
    </font>
    <font>
      <sz val="8"/>
      <color indexed="8"/>
      <name val="Calibri"/>
      <family val="2"/>
    </font>
    <font>
      <i/>
      <sz val="10"/>
      <name val="Arial"/>
      <family val="2"/>
    </font>
    <font>
      <b/>
      <sz val="14"/>
      <name val="Calibri"/>
      <family val="2"/>
      <scheme val="minor"/>
    </font>
    <font>
      <sz val="8"/>
      <name val="Calibri"/>
      <family val="2"/>
      <scheme val="minor"/>
    </font>
    <font>
      <b/>
      <sz val="10"/>
      <name val="Calibri"/>
      <family val="2"/>
    </font>
    <font>
      <b/>
      <sz val="10"/>
      <color rgb="FF000000"/>
      <name val="Arial"/>
      <family val="2"/>
    </font>
    <font>
      <sz val="12"/>
      <name val="Arial"/>
      <family val="2"/>
    </font>
    <font>
      <sz val="10"/>
      <color rgb="FFFF0000"/>
      <name val="Arial"/>
      <family val="2"/>
    </font>
    <font>
      <u/>
      <sz val="11"/>
      <color theme="10"/>
      <name val="Calibri"/>
      <family val="2"/>
    </font>
    <font>
      <sz val="10"/>
      <name val="Arial"/>
      <family val="2"/>
    </font>
    <font>
      <b/>
      <sz val="12"/>
      <name val="Arial"/>
      <family val="2"/>
    </font>
    <font>
      <sz val="10"/>
      <name val="Arial"/>
      <family val="2"/>
    </font>
    <font>
      <sz val="10"/>
      <name val="Courier New"/>
      <family val="3"/>
    </font>
    <font>
      <sz val="11"/>
      <color theme="1"/>
      <name val="Arial"/>
      <family val="2"/>
    </font>
    <font>
      <b/>
      <sz val="11"/>
      <color theme="1"/>
      <name val="Arial"/>
      <family val="2"/>
    </font>
    <font>
      <sz val="9"/>
      <color theme="1"/>
      <name val="Arial"/>
      <family val="2"/>
    </font>
    <font>
      <sz val="11"/>
      <name val="Arial"/>
      <family val="2"/>
    </font>
    <font>
      <sz val="9"/>
      <color theme="0"/>
      <name val="Arial"/>
      <family val="2"/>
    </font>
    <font>
      <b/>
      <sz val="10"/>
      <color theme="1"/>
      <name val="Arial"/>
      <family val="2"/>
    </font>
    <font>
      <sz val="28"/>
      <color theme="1"/>
      <name val="Arial"/>
      <family val="2"/>
    </font>
    <font>
      <u/>
      <sz val="9"/>
      <color theme="1"/>
      <name val="Arial"/>
      <family val="2"/>
    </font>
    <font>
      <b/>
      <sz val="9"/>
      <color theme="1"/>
      <name val="Arial"/>
      <family val="2"/>
    </font>
    <font>
      <sz val="8"/>
      <color theme="1"/>
      <name val="Arial"/>
      <family val="2"/>
    </font>
    <font>
      <sz val="10"/>
      <color indexed="8"/>
      <name val="MS Sans Serif"/>
      <family val="2"/>
    </font>
    <font>
      <sz val="10"/>
      <color rgb="FF000000"/>
      <name val="Arial1"/>
    </font>
    <font>
      <sz val="11"/>
      <color indexed="16"/>
      <name val="Calibri"/>
      <family val="2"/>
    </font>
    <font>
      <b/>
      <sz val="11"/>
      <color indexed="53"/>
      <name val="Calibri"/>
      <family val="2"/>
    </font>
    <font>
      <b/>
      <sz val="11"/>
      <color indexed="10"/>
      <name val="Calibri"/>
      <family val="2"/>
    </font>
    <font>
      <sz val="1"/>
      <color indexed="8"/>
      <name val="Courier"/>
      <family val="3"/>
    </font>
    <font>
      <sz val="11"/>
      <color rgb="FF000000"/>
      <name val="Calibri"/>
      <family val="2"/>
    </font>
    <font>
      <u/>
      <sz val="6"/>
      <color indexed="36"/>
      <name val="MS Sans Serif"/>
      <family val="2"/>
    </font>
    <font>
      <sz val="12"/>
      <color rgb="FF9999FF"/>
      <name val="Arial"/>
      <family val="2"/>
    </font>
    <font>
      <b/>
      <i/>
      <sz val="16"/>
      <color rgb="FF000000"/>
      <name val="Arial"/>
      <family val="2"/>
    </font>
    <font>
      <b/>
      <sz val="15"/>
      <color indexed="62"/>
      <name val="Calibri"/>
      <family val="2"/>
    </font>
    <font>
      <b/>
      <sz val="13"/>
      <color indexed="62"/>
      <name val="Calibri"/>
      <family val="2"/>
    </font>
    <font>
      <b/>
      <sz val="11"/>
      <color indexed="62"/>
      <name val="Calibri"/>
      <family val="2"/>
    </font>
    <font>
      <u/>
      <sz val="11"/>
      <color indexed="12"/>
      <name val="Arial"/>
      <family val="2"/>
    </font>
    <font>
      <u/>
      <sz val="10"/>
      <color indexed="12"/>
      <name val="Arial"/>
      <family val="2"/>
    </font>
    <font>
      <u/>
      <sz val="10"/>
      <color theme="10"/>
      <name val="Arial"/>
      <family val="2"/>
    </font>
    <font>
      <sz val="10"/>
      <name val="Courier"/>
      <family val="3"/>
    </font>
    <font>
      <b/>
      <sz val="10"/>
      <name val="Bookman Old Style"/>
      <family val="1"/>
    </font>
    <font>
      <sz val="11"/>
      <color indexed="53"/>
      <name val="Calibri"/>
      <family val="2"/>
    </font>
    <font>
      <sz val="10"/>
      <name val="MS Sans Serif"/>
      <family val="2"/>
    </font>
    <font>
      <sz val="11"/>
      <color indexed="8"/>
      <name val="Arial"/>
      <family val="2"/>
    </font>
    <font>
      <sz val="11"/>
      <color indexed="19"/>
      <name val="Calibri"/>
      <family val="2"/>
    </font>
    <font>
      <b/>
      <i/>
      <sz val="16"/>
      <name val="Helv"/>
    </font>
    <font>
      <sz val="10"/>
      <name val="Times New Roman"/>
      <family val="1"/>
    </font>
    <font>
      <sz val="11"/>
      <color rgb="FF000000"/>
      <name val="Arial"/>
      <family val="2"/>
    </font>
    <font>
      <b/>
      <sz val="14"/>
      <name val="Arial"/>
      <family val="2"/>
    </font>
    <font>
      <b/>
      <i/>
      <u/>
      <sz val="11"/>
      <color rgb="FF000000"/>
      <name val="Arial"/>
      <family val="2"/>
    </font>
    <font>
      <sz val="1"/>
      <color indexed="18"/>
      <name val="Courier"/>
      <family val="3"/>
    </font>
    <font>
      <b/>
      <sz val="18"/>
      <color indexed="62"/>
      <name val="Cambria"/>
      <family val="2"/>
    </font>
    <font>
      <sz val="12"/>
      <color rgb="FF9999FF"/>
      <name val="Arial"/>
      <family val="2"/>
      <charset val="1"/>
    </font>
    <font>
      <b/>
      <sz val="18"/>
      <color theme="3"/>
      <name val="Cambria"/>
      <family val="2"/>
    </font>
    <font>
      <b/>
      <sz val="1"/>
      <color indexed="8"/>
      <name val="Courier"/>
      <family val="3"/>
    </font>
    <font>
      <sz val="10"/>
      <name val="Courier New"/>
      <family val="3"/>
    </font>
  </fonts>
  <fills count="107">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00B0F0"/>
        <bgColor indexed="64"/>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solid">
        <fgColor indexed="22"/>
        <bgColor indexed="41"/>
      </patternFill>
    </fill>
    <fill>
      <patternFill patternType="solid">
        <fgColor indexed="9"/>
      </patternFill>
    </fill>
    <fill>
      <patternFill patternType="solid">
        <fgColor indexed="55"/>
        <bgColor indexed="23"/>
      </patternFill>
    </fill>
    <fill>
      <patternFill patternType="solid">
        <fgColor indexed="52"/>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62"/>
        <bgColor indexed="56"/>
      </patternFill>
    </fill>
    <fill>
      <patternFill patternType="solid">
        <fgColor indexed="56"/>
      </patternFill>
    </fill>
    <fill>
      <patternFill patternType="solid">
        <fgColor indexed="10"/>
        <bgColor indexed="60"/>
      </patternFill>
    </fill>
    <fill>
      <patternFill patternType="solid">
        <fgColor indexed="57"/>
        <bgColor indexed="21"/>
      </patternFill>
    </fill>
    <fill>
      <patternFill patternType="solid">
        <fgColor indexed="54"/>
      </patternFill>
    </fill>
    <fill>
      <patternFill patternType="solid">
        <fgColor indexed="53"/>
        <bgColor indexed="52"/>
      </patternFill>
    </fill>
    <fill>
      <patternFill patternType="solid">
        <fgColor indexed="22"/>
        <bgColor indexed="64"/>
      </patternFill>
    </fill>
    <fill>
      <patternFill patternType="solid">
        <fgColor indexed="26"/>
        <bgColor indexed="64"/>
      </patternFill>
    </fill>
    <fill>
      <patternFill patternType="solid">
        <fgColor indexed="43"/>
        <bgColor indexed="26"/>
      </patternFill>
    </fill>
    <fill>
      <patternFill patternType="solid">
        <fgColor indexed="43"/>
        <bgColor indexed="43"/>
      </patternFill>
    </fill>
    <fill>
      <patternFill patternType="solid">
        <fgColor indexed="26"/>
        <bgColor indexed="9"/>
      </patternFill>
    </fill>
  </fills>
  <borders count="97">
    <border>
      <left/>
      <right/>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64"/>
      </top>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9"/>
      </left>
      <right/>
      <top/>
      <bottom/>
      <diagonal/>
    </border>
    <border>
      <left style="hair">
        <color indexed="64"/>
      </left>
      <right style="hair">
        <color rgb="FF000000"/>
      </right>
      <top style="hair">
        <color indexed="64"/>
      </top>
      <bottom style="hair">
        <color rgb="FF000000"/>
      </bottom>
      <diagonal/>
    </border>
    <border>
      <left style="hair">
        <color rgb="FF000000"/>
      </left>
      <right/>
      <top style="hair">
        <color indexed="64"/>
      </top>
      <bottom style="hair">
        <color rgb="FF000000"/>
      </bottom>
      <diagonal/>
    </border>
    <border>
      <left/>
      <right/>
      <top style="hair">
        <color indexed="64"/>
      </top>
      <bottom style="hair">
        <color rgb="FF000000"/>
      </bottom>
      <diagonal/>
    </border>
    <border>
      <left style="hair">
        <color indexed="64"/>
      </left>
      <right style="hair">
        <color rgb="FF000000"/>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hair">
        <color rgb="FF000000"/>
      </right>
      <top/>
      <bottom style="hair">
        <color rgb="FF000000"/>
      </bottom>
      <diagonal/>
    </border>
    <border>
      <left/>
      <right style="hair">
        <color indexed="64"/>
      </right>
      <top/>
      <bottom style="hair">
        <color rgb="FF000000"/>
      </bottom>
      <diagonal/>
    </border>
    <border>
      <left style="hair">
        <color indexed="64"/>
      </left>
      <right/>
      <top style="hair">
        <color rgb="FF000000"/>
      </top>
      <bottom style="hair">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bottom style="hair">
        <color rgb="FF000000"/>
      </bottom>
      <diagonal/>
    </border>
    <border>
      <left style="hair">
        <color indexed="64"/>
      </left>
      <right/>
      <top/>
      <bottom style="hair">
        <color indexed="64"/>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
      <left/>
      <right style="hair">
        <color rgb="FF000000"/>
      </right>
      <top style="hair">
        <color indexed="64"/>
      </top>
      <bottom style="hair">
        <color indexed="64"/>
      </bottom>
      <diagonal/>
    </border>
    <border>
      <left style="medium">
        <color indexed="64"/>
      </left>
      <right style="thin">
        <color indexed="64"/>
      </right>
      <top style="thin">
        <color indexed="64"/>
      </top>
      <bottom style="thin">
        <color indexed="64"/>
      </bottom>
      <diagonal/>
    </border>
    <border>
      <left style="hair">
        <color rgb="FF000000"/>
      </left>
      <right/>
      <top/>
      <bottom style="hair">
        <color rgb="FF000000"/>
      </bottom>
      <diagonal/>
    </border>
    <border>
      <left style="hair">
        <color indexed="64"/>
      </left>
      <right/>
      <top/>
      <bottom style="hair">
        <color rgb="FF000000"/>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right style="hair">
        <color indexed="64"/>
      </right>
      <top style="hair">
        <color indexed="64"/>
      </top>
      <bottom style="hair">
        <color rgb="FF000000"/>
      </bottom>
      <diagonal/>
    </border>
    <border>
      <left/>
      <right style="hair">
        <color indexed="64"/>
      </right>
      <top style="hair">
        <color indexed="64"/>
      </top>
      <bottom style="hair">
        <color indexed="64"/>
      </bottom>
      <diagonal/>
    </border>
    <border>
      <left/>
      <right style="hair">
        <color indexed="64"/>
      </right>
      <top style="hair">
        <color rgb="FF000000"/>
      </top>
      <bottom style="hair">
        <color rgb="FF000000"/>
      </bottom>
      <diagonal/>
    </border>
    <border>
      <left/>
      <right/>
      <top/>
      <bottom style="hair">
        <color indexed="64"/>
      </bottom>
      <diagonal/>
    </border>
    <border>
      <left style="hair">
        <color rgb="FF000000"/>
      </left>
      <right style="hair">
        <color indexed="64"/>
      </right>
      <top style="hair">
        <color rgb="FF000000"/>
      </top>
      <bottom style="hair">
        <color indexed="64"/>
      </bottom>
      <diagonal/>
    </border>
    <border>
      <left style="hair">
        <color rgb="FF000000"/>
      </left>
      <right/>
      <top style="hair">
        <color indexed="64"/>
      </top>
      <bottom style="hair">
        <color indexed="64"/>
      </bottom>
      <diagonal/>
    </border>
    <border>
      <left/>
      <right/>
      <top/>
      <bottom style="double">
        <color indexed="10"/>
      </bottom>
      <diagonal/>
    </border>
    <border>
      <left/>
      <right/>
      <top/>
      <bottom style="thick">
        <color indexed="54"/>
      </bottom>
      <diagonal/>
    </border>
    <border>
      <left/>
      <right/>
      <top/>
      <bottom style="medium">
        <color indexed="44"/>
      </bottom>
      <diagonal/>
    </border>
    <border>
      <left style="thin">
        <color indexed="64"/>
      </left>
      <right style="thin">
        <color indexed="64"/>
      </right>
      <top/>
      <bottom style="medium">
        <color indexed="64"/>
      </bottom>
      <diagonal/>
    </border>
    <border>
      <left/>
      <right/>
      <top/>
      <bottom style="thin">
        <color indexed="49"/>
      </bottom>
      <diagonal/>
    </border>
    <border>
      <left/>
      <right/>
      <top/>
      <bottom style="thin">
        <color indexed="62"/>
      </bottom>
      <diagonal/>
    </border>
    <border>
      <left/>
      <right/>
      <top/>
      <bottom style="thick">
        <color indexed="49"/>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hair">
        <color rgb="FF000000"/>
      </top>
      <bottom/>
      <diagonal/>
    </border>
  </borders>
  <cellStyleXfs count="58677">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4" fillId="21" borderId="4" applyNumberFormat="0" applyAlignment="0" applyProtection="0"/>
    <xf numFmtId="0" fontId="5" fillId="22" borderId="5" applyNumberFormat="0" applyAlignment="0" applyProtection="0"/>
    <xf numFmtId="0" fontId="6" fillId="0" borderId="6" applyNumberFormat="0" applyFill="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7" fillId="29" borderId="4" applyNumberFormat="0" applyAlignment="0" applyProtection="0"/>
    <xf numFmtId="0" fontId="8" fillId="30" borderId="0" applyNumberFormat="0" applyBorder="0" applyAlignment="0" applyProtection="0"/>
    <xf numFmtId="0" fontId="9" fillId="31" borderId="0" applyNumberFormat="0" applyBorder="0" applyAlignment="0" applyProtection="0"/>
    <xf numFmtId="0" fontId="1" fillId="32" borderId="7" applyNumberFormat="0" applyFont="0" applyAlignment="0" applyProtection="0"/>
    <xf numFmtId="0" fontId="10" fillId="21" borderId="8"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7" fillId="0" borderId="12" applyNumberFormat="0" applyFill="0" applyAlignment="0" applyProtection="0"/>
    <xf numFmtId="4" fontId="19" fillId="0" borderId="0">
      <alignment vertical="center" wrapText="1"/>
      <protection locked="0"/>
    </xf>
    <xf numFmtId="0" fontId="20" fillId="0" borderId="0"/>
    <xf numFmtId="0" fontId="20" fillId="0" borderId="0"/>
    <xf numFmtId="165" fontId="20" fillId="0" borderId="0" applyFont="0" applyFill="0" applyBorder="0" applyAlignment="0" applyProtection="0"/>
    <xf numFmtId="0" fontId="23" fillId="0" borderId="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165" fontId="20" fillId="0" borderId="0" applyFont="0" applyFill="0" applyBorder="0" applyAlignment="0" applyProtection="0"/>
    <xf numFmtId="0" fontId="19" fillId="0" borderId="0" applyFont="0" applyFill="0" applyBorder="0" applyAlignment="0" applyProtection="0"/>
    <xf numFmtId="4" fontId="33" fillId="0" borderId="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2" fontId="19" fillId="0" borderId="0" applyFont="0" applyFill="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9" fontId="19" fillId="0" borderId="0" applyFont="0" applyFill="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37" fillId="0" borderId="0"/>
    <xf numFmtId="0" fontId="37" fillId="0" borderId="0"/>
    <xf numFmtId="0" fontId="37" fillId="0" borderId="0"/>
    <xf numFmtId="0" fontId="37" fillId="0" borderId="0"/>
    <xf numFmtId="0" fontId="20"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39" fillId="0" borderId="0"/>
    <xf numFmtId="0" fontId="39" fillId="0" borderId="0"/>
    <xf numFmtId="0" fontId="39" fillId="0" borderId="0"/>
    <xf numFmtId="0" fontId="39" fillId="0" borderId="0"/>
    <xf numFmtId="0" fontId="39" fillId="0" borderId="0"/>
    <xf numFmtId="0" fontId="38" fillId="0" borderId="0"/>
    <xf numFmtId="0" fontId="25" fillId="0" borderId="0"/>
    <xf numFmtId="0" fontId="25" fillId="0" borderId="0"/>
    <xf numFmtId="0" fontId="25" fillId="0" borderId="0"/>
    <xf numFmtId="0" fontId="25" fillId="0" borderId="0"/>
    <xf numFmtId="0" fontId="3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9" fillId="0" borderId="0"/>
    <xf numFmtId="0" fontId="39" fillId="0" borderId="0"/>
    <xf numFmtId="0" fontId="39" fillId="0" borderId="0"/>
    <xf numFmtId="0" fontId="39" fillId="0" borderId="0"/>
    <xf numFmtId="0" fontId="39" fillId="0" borderId="0"/>
    <xf numFmtId="0" fontId="38" fillId="0" borderId="0"/>
    <xf numFmtId="0" fontId="39" fillId="0" borderId="0"/>
    <xf numFmtId="0" fontId="39" fillId="0" borderId="0"/>
    <xf numFmtId="0" fontId="39" fillId="0" borderId="0"/>
    <xf numFmtId="0" fontId="20"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7" fillId="0" borderId="0"/>
    <xf numFmtId="0" fontId="37" fillId="0" borderId="0"/>
    <xf numFmtId="0" fontId="38" fillId="0" borderId="0"/>
    <xf numFmtId="0" fontId="38" fillId="0" borderId="0"/>
    <xf numFmtId="0" fontId="38" fillId="0" borderId="0"/>
    <xf numFmtId="0" fontId="38"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38" fillId="0" borderId="0"/>
    <xf numFmtId="0" fontId="40" fillId="0" borderId="0" applyBorder="0" applyAlignment="0">
      <alignment horizontal="left"/>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0"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6" fillId="0" borderId="0" applyNumberFormat="0" applyFill="0" applyBorder="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9" fillId="0" borderId="22" applyNumberFormat="0" applyFon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165" fontId="20" fillId="0" borderId="0" applyFont="0" applyFill="0" applyBorder="0" applyAlignment="0" applyProtection="0"/>
    <xf numFmtId="3" fontId="19" fillId="0" borderId="0" applyFont="0" applyFill="0" applyBorder="0" applyAlignment="0" applyProtection="0"/>
    <xf numFmtId="9" fontId="1" fillId="0" borderId="0" applyFont="0" applyFill="0" applyBorder="0" applyAlignment="0" applyProtection="0"/>
    <xf numFmtId="0" fontId="53" fillId="0" borderId="0"/>
    <xf numFmtId="166" fontId="20" fillId="0" borderId="0" applyFont="0" applyFill="0" applyBorder="0" applyAlignment="0" applyProtection="0"/>
    <xf numFmtId="0" fontId="25" fillId="0" borderId="0"/>
    <xf numFmtId="0" fontId="20" fillId="0" borderId="0"/>
    <xf numFmtId="0" fontId="20" fillId="0" borderId="0"/>
    <xf numFmtId="9"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4" fontId="19" fillId="0" borderId="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44" fontId="1" fillId="0" borderId="0" applyFont="0" applyFill="0" applyBorder="0" applyAlignment="0" applyProtection="0"/>
    <xf numFmtId="0" fontId="83" fillId="0" borderId="0"/>
    <xf numFmtId="44" fontId="25" fillId="0" borderId="0" applyFont="0" applyFill="0" applyBorder="0" applyAlignment="0" applyProtection="0"/>
    <xf numFmtId="0" fontId="82" fillId="0" borderId="0" applyNumberFormat="0" applyFill="0" applyBorder="0" applyAlignment="0" applyProtection="0">
      <alignment vertical="top"/>
      <protection locked="0"/>
    </xf>
    <xf numFmtId="167" fontId="20" fillId="0" borderId="0" applyFont="0" applyFill="0" applyBorder="0" applyAlignment="0" applyProtection="0"/>
    <xf numFmtId="43" fontId="1" fillId="0" borderId="0" applyFont="0" applyFill="0" applyBorder="0" applyAlignment="0" applyProtection="0"/>
    <xf numFmtId="0" fontId="85" fillId="0" borderId="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1" fillId="0" borderId="0" applyFont="0" applyFill="0" applyBorder="0" applyAlignment="0" applyProtection="0"/>
    <xf numFmtId="0" fontId="20" fillId="0" borderId="0"/>
    <xf numFmtId="44" fontId="25" fillId="0" borderId="0" applyFont="0" applyFill="0" applyBorder="0" applyAlignment="0" applyProtection="0"/>
    <xf numFmtId="0" fontId="20" fillId="0" borderId="0"/>
    <xf numFmtId="0" fontId="97" fillId="0" borderId="0"/>
    <xf numFmtId="0" fontId="25" fillId="34" borderId="0" applyNumberFormat="0" applyBorder="0" applyAlignment="0" applyProtection="0"/>
    <xf numFmtId="0" fontId="25" fillId="35" borderId="0" applyNumberFormat="0" applyBorder="0" applyAlignment="0" applyProtection="0"/>
    <xf numFmtId="0" fontId="25" fillId="36"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98" fillId="0" borderId="0" applyNumberFormat="0" applyBorder="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5" fillId="40"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5" fillId="61"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8"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5" fillId="41"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5" fillId="62"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8"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5" fillId="55"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5" fillId="6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8"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5" fillId="39"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5" fillId="64"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8"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5" fillId="65"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8"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5" fillId="5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5" fillId="66"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8"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0" fontId="25" fillId="37" borderId="0" applyNumberFormat="0" applyBorder="0" applyAlignment="0" applyProtection="0"/>
    <xf numFmtId="0" fontId="25" fillId="40" borderId="0" applyNumberFormat="0" applyBorder="0" applyAlignment="0" applyProtection="0"/>
    <xf numFmtId="0" fontId="25" fillId="43"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5" fillId="3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5" fillId="67"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8"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5" fillId="68"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8"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5" fillId="54"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5" fillId="69"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8"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5" fillId="3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5" fillId="64"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8"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5" fillId="38"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5" fillId="67"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8"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5" fillId="55"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5" fillId="7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8"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6" fillId="71"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38"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6" fillId="68"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53"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6" fillId="69"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3"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6" fillId="72"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35"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6" fillId="73"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38"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6" fillId="74"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98" fillId="0" borderId="0" applyNumberFormat="0" applyBorder="0" applyProtection="0"/>
    <xf numFmtId="0" fontId="26" fillId="41" borderId="0" applyNumberFormat="0" applyBorder="0" applyAlignment="0" applyProtection="0"/>
    <xf numFmtId="0" fontId="26" fillId="75" borderId="0" applyNumberFormat="0" applyBorder="0" applyAlignment="0" applyProtection="0"/>
    <xf numFmtId="0" fontId="25" fillId="76" borderId="0" applyNumberFormat="0" applyBorder="0" applyAlignment="0" applyProtection="0"/>
    <xf numFmtId="0" fontId="25" fillId="76" borderId="0" applyNumberFormat="0" applyBorder="0" applyAlignment="0" applyProtection="0"/>
    <xf numFmtId="0" fontId="26" fillId="77" borderId="0" applyNumberFormat="0" applyBorder="0" applyAlignment="0" applyProtection="0"/>
    <xf numFmtId="0" fontId="26" fillId="78" borderId="0" applyNumberFormat="0" applyBorder="0" applyAlignment="0" applyProtection="0"/>
    <xf numFmtId="0" fontId="25" fillId="79" borderId="0" applyNumberFormat="0" applyBorder="0" applyAlignment="0" applyProtection="0"/>
    <xf numFmtId="0" fontId="25" fillId="80" borderId="0" applyNumberFormat="0" applyBorder="0" applyAlignment="0" applyProtection="0"/>
    <xf numFmtId="0" fontId="26" fillId="81" borderId="0" applyNumberFormat="0" applyBorder="0" applyAlignment="0" applyProtection="0"/>
    <xf numFmtId="0" fontId="26" fillId="81" borderId="0" applyNumberFormat="0" applyBorder="0" applyAlignment="0" applyProtection="0"/>
    <xf numFmtId="0" fontId="25" fillId="79" borderId="0" applyNumberFormat="0" applyBorder="0" applyAlignment="0" applyProtection="0"/>
    <xf numFmtId="0" fontId="25" fillId="82" borderId="0" applyNumberFormat="0" applyBorder="0" applyAlignment="0" applyProtection="0"/>
    <xf numFmtId="0" fontId="26" fillId="80" borderId="0" applyNumberFormat="0" applyBorder="0" applyAlignment="0" applyProtection="0"/>
    <xf numFmtId="0" fontId="26" fillId="75" borderId="0" applyNumberFormat="0" applyBorder="0" applyAlignment="0" applyProtection="0"/>
    <xf numFmtId="0" fontId="25" fillId="76" borderId="0" applyNumberFormat="0" applyBorder="0" applyAlignment="0" applyProtection="0"/>
    <xf numFmtId="0" fontId="25" fillId="80" borderId="0" applyNumberFormat="0" applyBorder="0" applyAlignment="0" applyProtection="0"/>
    <xf numFmtId="0" fontId="26" fillId="80" borderId="0" applyNumberFormat="0" applyBorder="0" applyAlignment="0" applyProtection="0"/>
    <xf numFmtId="0" fontId="26" fillId="83" borderId="0" applyNumberFormat="0" applyBorder="0" applyAlignment="0" applyProtection="0"/>
    <xf numFmtId="0" fontId="25" fillId="84" borderId="0" applyNumberFormat="0" applyBorder="0" applyAlignment="0" applyProtection="0"/>
    <xf numFmtId="0" fontId="25" fillId="76" borderId="0" applyNumberFormat="0" applyBorder="0" applyAlignment="0" applyProtection="0"/>
    <xf numFmtId="0" fontId="26" fillId="77" borderId="0" applyNumberFormat="0" applyBorder="0" applyAlignment="0" applyProtection="0"/>
    <xf numFmtId="0" fontId="26" fillId="85" borderId="0" applyNumberFormat="0" applyBorder="0" applyAlignment="0" applyProtection="0"/>
    <xf numFmtId="0" fontId="25" fillId="79" borderId="0" applyNumberFormat="0" applyBorder="0" applyAlignment="0" applyProtection="0"/>
    <xf numFmtId="0" fontId="25" fillId="86" borderId="0" applyNumberFormat="0" applyBorder="0" applyAlignment="0" applyProtection="0"/>
    <xf numFmtId="0" fontId="26" fillId="86" borderId="0" applyNumberFormat="0" applyBorder="0" applyAlignment="0" applyProtection="0"/>
    <xf numFmtId="0" fontId="99" fillId="87" borderId="0" applyNumberFormat="0" applyBorder="0" applyAlignment="0" applyProtection="0"/>
    <xf numFmtId="0" fontId="3" fillId="20" borderId="0" applyNumberFormat="0" applyBorder="0" applyAlignment="0" applyProtection="0"/>
    <xf numFmtId="0" fontId="3" fillId="20" borderId="0" applyNumberFormat="0" applyBorder="0" applyAlignment="0" applyProtection="0"/>
    <xf numFmtId="0" fontId="27" fillId="63"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8" borderId="0" applyNumberFormat="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100" fillId="8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89"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101" fillId="90"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101" fillId="90"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5" fillId="22" borderId="5" applyNumberFormat="0" applyAlignment="0" applyProtection="0"/>
    <xf numFmtId="0" fontId="5" fillId="22" borderId="5" applyNumberFormat="0" applyAlignment="0" applyProtection="0"/>
    <xf numFmtId="0" fontId="31" fillId="91" borderId="15" applyNumberFormat="0" applyAlignment="0" applyProtection="0"/>
    <xf numFmtId="0" fontId="31" fillId="49" borderId="15" applyNumberFormat="0" applyAlignment="0" applyProtection="0"/>
    <xf numFmtId="0" fontId="5" fillId="22" borderId="5" applyNumberFormat="0" applyAlignment="0" applyProtection="0"/>
    <xf numFmtId="0" fontId="6" fillId="0" borderId="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43" fillId="0" borderId="86" applyNumberFormat="0" applyFill="0" applyAlignment="0" applyProtection="0"/>
    <xf numFmtId="0" fontId="31" fillId="81" borderId="15" applyNumberFormat="0" applyAlignment="0" applyProtection="0"/>
    <xf numFmtId="165" fontId="20" fillId="0" borderId="0" applyFont="0" applyFill="0" applyBorder="0" applyAlignment="0" applyProtection="0"/>
    <xf numFmtId="165" fontId="20" fillId="0" borderId="0" applyFont="0" applyFill="0" applyBorder="0" applyAlignment="0" applyProtection="0"/>
    <xf numFmtId="173" fontId="20" fillId="0" borderId="0" applyFont="0" applyFill="0" applyBorder="0" applyAlignment="0" applyProtection="0"/>
    <xf numFmtId="174" fontId="102" fillId="0" borderId="0">
      <protection locked="0"/>
    </xf>
    <xf numFmtId="0" fontId="24" fillId="92" borderId="32" applyFill="0" applyBorder="0" applyAlignment="0" applyProtection="0">
      <alignment vertical="center"/>
      <protection locked="0"/>
    </xf>
    <xf numFmtId="175" fontId="20" fillId="0" borderId="0" applyFont="0" applyFill="0" applyBorder="0" applyAlignment="0" applyProtection="0"/>
    <xf numFmtId="176" fontId="20" fillId="0" borderId="0" applyFont="0" applyFill="0" applyBorder="0" applyAlignment="0" applyProtection="0"/>
    <xf numFmtId="177" fontId="102" fillId="0" borderId="0">
      <protection locked="0"/>
    </xf>
    <xf numFmtId="0" fontId="102" fillId="0" borderId="0">
      <protection locked="0"/>
    </xf>
    <xf numFmtId="0" fontId="102" fillId="0" borderId="0">
      <protection locked="0"/>
    </xf>
    <xf numFmtId="0" fontId="49" fillId="93" borderId="0" applyNumberFormat="0" applyBorder="0" applyAlignment="0" applyProtection="0"/>
    <xf numFmtId="0" fontId="49" fillId="94" borderId="0" applyNumberFormat="0" applyBorder="0" applyAlignment="0" applyProtection="0"/>
    <xf numFmtId="0" fontId="49" fillId="95"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6" fillId="96"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97"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6" fillId="98"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6" fillId="99"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43"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6" fillId="72"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100"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6" fillId="73"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6" fillId="101"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1" borderId="0" applyNumberFormat="0" applyBorder="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66"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54"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54"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178" fontId="20" fillId="0" borderId="0" applyFont="0" applyFill="0" applyBorder="0" applyAlignment="0" applyProtection="0"/>
    <xf numFmtId="178" fontId="20" fillId="0" borderId="0" applyFont="0" applyFill="0" applyBorder="0" applyAlignment="0" applyProtection="0"/>
    <xf numFmtId="179" fontId="20" fillId="0" borderId="0" applyFont="0" applyFill="0" applyBorder="0" applyAlignment="0" applyProtection="0"/>
    <xf numFmtId="180" fontId="98" fillId="0" borderId="0" applyBorder="0" applyProtection="0"/>
    <xf numFmtId="180" fontId="98" fillId="0" borderId="0" applyBorder="0" applyProtection="0"/>
    <xf numFmtId="0" fontId="98" fillId="0" borderId="0" applyNumberFormat="0" applyBorder="0" applyProtection="0"/>
    <xf numFmtId="0" fontId="103" fillId="0" borderId="0" applyNumberFormat="0" applyBorder="0" applyProtection="0"/>
    <xf numFmtId="0" fontId="25" fillId="0" borderId="0"/>
    <xf numFmtId="0" fontId="103" fillId="0" borderId="0" applyNumberFormat="0" applyBorder="0" applyProtection="0"/>
    <xf numFmtId="181" fontId="103" fillId="0" borderId="0" applyBorder="0" applyProtection="0"/>
    <xf numFmtId="0" fontId="44" fillId="0" borderId="0" applyNumberFormat="0" applyFill="0" applyBorder="0" applyAlignment="0" applyProtection="0"/>
    <xf numFmtId="182" fontId="102" fillId="0" borderId="0">
      <protection locked="0"/>
    </xf>
    <xf numFmtId="182" fontId="102" fillId="0" borderId="0">
      <protection locked="0"/>
    </xf>
    <xf numFmtId="0" fontId="104" fillId="0" borderId="0" applyNumberFormat="0" applyFill="0" applyBorder="0" applyAlignment="0" applyProtection="0">
      <alignment vertical="top"/>
      <protection locked="0"/>
    </xf>
    <xf numFmtId="0" fontId="27" fillId="82" borderId="0" applyNumberFormat="0" applyBorder="0" applyAlignment="0" applyProtection="0"/>
    <xf numFmtId="4" fontId="19" fillId="0" borderId="0" applyNumberFormat="0" applyFont="0" applyFill="0" applyBorder="0" applyAlignment="0" applyProtection="0">
      <alignment vertical="center" wrapText="1"/>
      <protection locked="0"/>
    </xf>
    <xf numFmtId="4" fontId="19" fillId="0" borderId="0" applyNumberFormat="0" applyFont="0" applyFill="0" applyBorder="0" applyAlignment="0" applyProtection="0">
      <alignment vertical="center" wrapText="1"/>
      <protection locked="0"/>
    </xf>
    <xf numFmtId="4" fontId="19" fillId="0" borderId="0" applyNumberFormat="0" applyFont="0" applyFill="0" applyBorder="0" applyAlignment="0" applyProtection="0">
      <alignment vertical="center" wrapText="1"/>
      <protection locked="0"/>
    </xf>
    <xf numFmtId="4" fontId="19" fillId="0" borderId="0" applyNumberFormat="0" applyFont="0" applyFill="0" applyBorder="0" applyAlignment="0" applyProtection="0">
      <alignment vertical="center" wrapText="1"/>
      <protection locked="0"/>
    </xf>
    <xf numFmtId="4" fontId="105" fillId="0" borderId="0" applyNumberFormat="0" applyFont="0" applyFill="0" applyBorder="0" applyAlignment="0" applyProtection="0">
      <alignment vertical="center" wrapText="1"/>
      <protection locked="0"/>
    </xf>
    <xf numFmtId="38" fontId="22" fillId="102" borderId="0" applyNumberFormat="0" applyBorder="0" applyAlignment="0" applyProtection="0"/>
    <xf numFmtId="0" fontId="106" fillId="0" borderId="0" applyNumberFormat="0" applyBorder="0" applyProtection="0">
      <alignment horizontal="center"/>
    </xf>
    <xf numFmtId="0" fontId="107" fillId="0" borderId="87" applyNumberFormat="0" applyFill="0" applyAlignment="0" applyProtection="0"/>
    <xf numFmtId="0" fontId="102" fillId="0" borderId="0">
      <protection locked="0"/>
    </xf>
    <xf numFmtId="0" fontId="108" fillId="0" borderId="20" applyNumberFormat="0" applyFill="0" applyAlignment="0" applyProtection="0"/>
    <xf numFmtId="0" fontId="102" fillId="0" borderId="0">
      <protection locked="0"/>
    </xf>
    <xf numFmtId="0" fontId="109" fillId="0" borderId="88" applyNumberFormat="0" applyFill="0" applyAlignment="0" applyProtection="0"/>
    <xf numFmtId="0" fontId="109" fillId="0" borderId="0" applyNumberFormat="0" applyFill="0" applyBorder="0" applyAlignment="0" applyProtection="0"/>
    <xf numFmtId="0" fontId="106" fillId="0" borderId="0" applyNumberFormat="0" applyBorder="0" applyProtection="0">
      <alignment horizontal="center" textRotation="90"/>
    </xf>
    <xf numFmtId="0" fontId="110" fillId="0" borderId="0" applyNumberFormat="0" applyFill="0" applyBorder="0" applyAlignment="0" applyProtection="0">
      <alignment vertical="top"/>
      <protection locked="0"/>
    </xf>
    <xf numFmtId="0" fontId="111" fillId="0" borderId="0" applyNumberFormat="0" applyFill="0" applyBorder="0" applyAlignment="0" applyProtection="0">
      <alignment vertical="top"/>
      <protection locked="0"/>
    </xf>
    <xf numFmtId="0" fontId="112" fillId="0" borderId="0" applyNumberFormat="0" applyFill="0" applyBorder="0" applyAlignment="0" applyProtection="0">
      <alignment vertical="top"/>
      <protection locked="0"/>
    </xf>
    <xf numFmtId="0" fontId="112" fillId="0" borderId="0" applyNumberFormat="0" applyFill="0" applyBorder="0" applyAlignment="0" applyProtection="0"/>
    <xf numFmtId="0" fontId="8" fillId="30" borderId="0" applyNumberFormat="0" applyBorder="0" applyAlignment="0" applyProtection="0"/>
    <xf numFmtId="0" fontId="8" fillId="30" borderId="0" applyNumberFormat="0" applyBorder="0" applyAlignment="0" applyProtection="0"/>
    <xf numFmtId="0" fontId="35" fillId="62"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7" borderId="0" applyNumberFormat="0" applyBorder="0" applyAlignment="0" applyProtection="0"/>
    <xf numFmtId="0" fontId="113" fillId="0" borderId="0"/>
    <xf numFmtId="0" fontId="34" fillId="86" borderId="14" applyNumberFormat="0" applyAlignment="0" applyProtection="0"/>
    <xf numFmtId="10" fontId="22" fillId="103" borderId="13" applyNumberFormat="0" applyBorder="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0" fontId="34" fillId="86" borderId="14" applyNumberFormat="0" applyAlignment="0" applyProtection="0"/>
    <xf numFmtId="183" fontId="114" fillId="0" borderId="0"/>
    <xf numFmtId="0" fontId="115" fillId="0" borderId="16" applyNumberFormat="0" applyFill="0" applyAlignment="0" applyProtection="0"/>
    <xf numFmtId="0" fontId="20" fillId="0" borderId="0">
      <alignment horizontal="centerContinuous" vertical="justify"/>
    </xf>
    <xf numFmtId="0" fontId="20" fillId="0" borderId="0">
      <alignment horizontal="centerContinuous" vertical="justify"/>
    </xf>
    <xf numFmtId="0" fontId="20" fillId="0" borderId="0">
      <alignment horizontal="centerContinuous" vertical="justify"/>
    </xf>
    <xf numFmtId="0" fontId="20" fillId="0" borderId="0">
      <alignment horizontal="centerContinuous" vertical="justify"/>
    </xf>
    <xf numFmtId="0" fontId="20" fillId="0" borderId="0">
      <alignment horizontal="centerContinuous" vertical="justify"/>
    </xf>
    <xf numFmtId="0" fontId="33" fillId="0" borderId="0" applyAlignment="0">
      <alignment horizontal="center"/>
    </xf>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84" fontId="116" fillId="0" borderId="0" applyFont="0" applyFill="0" applyBorder="0" applyAlignment="0" applyProtection="0"/>
    <xf numFmtId="44" fontId="117"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67" fontId="20"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167" fontId="2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19"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9" fillId="31" borderId="0" applyNumberFormat="0" applyBorder="0" applyAlignment="0" applyProtection="0"/>
    <xf numFmtId="0" fontId="9" fillId="31" borderId="0" applyNumberFormat="0" applyBorder="0" applyAlignment="0" applyProtection="0"/>
    <xf numFmtId="0" fontId="36" fillId="104"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118" fillId="54" borderId="0" applyNumberFormat="0" applyBorder="0" applyAlignment="0" applyProtection="0"/>
    <xf numFmtId="0" fontId="36" fillId="105" borderId="0" applyNumberFormat="0" applyBorder="0" applyAlignment="0" applyProtection="0"/>
    <xf numFmtId="185" fontId="119"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0" fillId="0" borderId="0"/>
    <xf numFmtId="0" fontId="1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6" fillId="0" borderId="0"/>
    <xf numFmtId="0" fontId="20" fillId="0" borderId="0"/>
    <xf numFmtId="0" fontId="20" fillId="0" borderId="0"/>
    <xf numFmtId="0" fontId="38" fillId="0" borderId="0"/>
    <xf numFmtId="0" fontId="20" fillId="0" borderId="0"/>
    <xf numFmtId="0" fontId="20" fillId="0" borderId="0"/>
    <xf numFmtId="0" fontId="20" fillId="0" borderId="0"/>
    <xf numFmtId="0" fontId="1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8"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53" fillId="0" borderId="0"/>
    <xf numFmtId="0" fontId="20" fillId="0" borderId="0"/>
    <xf numFmtId="0" fontId="53" fillId="0" borderId="0"/>
    <xf numFmtId="0" fontId="20" fillId="0" borderId="0"/>
    <xf numFmtId="0" fontId="38"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9" fillId="0" borderId="0">
      <alignment vertical="center" wrapText="1"/>
      <protection locked="0"/>
    </xf>
    <xf numFmtId="0" fontId="20" fillId="0" borderId="0"/>
    <xf numFmtId="4" fontId="19" fillId="0" borderId="0">
      <alignment vertical="center" wrapText="1"/>
      <protection locked="0"/>
    </xf>
    <xf numFmtId="0" fontId="20" fillId="0" borderId="0"/>
    <xf numFmtId="0" fontId="20" fillId="0" borderId="0"/>
    <xf numFmtId="0" fontId="38"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4" fontId="19" fillId="0" borderId="0">
      <alignment vertical="center" wrapText="1"/>
      <protection locked="0"/>
    </xf>
    <xf numFmtId="0" fontId="20" fillId="0" borderId="0"/>
    <xf numFmtId="4" fontId="19"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9" fillId="0" borderId="0">
      <alignment vertical="center" wrapText="1"/>
      <protection locked="0"/>
    </xf>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4" fontId="19" fillId="0" borderId="0">
      <alignment vertical="center" wrapText="1"/>
      <protection locked="0"/>
    </xf>
    <xf numFmtId="0" fontId="20" fillId="0" borderId="0"/>
    <xf numFmtId="0" fontId="20" fillId="0" borderId="0"/>
    <xf numFmtId="0" fontId="121" fillId="0" borderId="0"/>
    <xf numFmtId="4" fontId="19" fillId="0" borderId="0">
      <alignment vertical="center" wrapText="1"/>
      <protection locked="0"/>
    </xf>
    <xf numFmtId="0" fontId="20" fillId="0" borderId="0"/>
    <xf numFmtId="0" fontId="20" fillId="0" borderId="0"/>
    <xf numFmtId="0" fontId="38" fillId="0" borderId="0"/>
    <xf numFmtId="0" fontId="20" fillId="0" borderId="0"/>
    <xf numFmtId="0" fontId="20" fillId="0" borderId="0"/>
    <xf numFmtId="0" fontId="20" fillId="0" borderId="0"/>
    <xf numFmtId="0" fontId="1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1" fillId="0" borderId="0"/>
    <xf numFmtId="0" fontId="1" fillId="0" borderId="0"/>
    <xf numFmtId="0" fontId="1" fillId="0" borderId="0"/>
    <xf numFmtId="0" fontId="1" fillId="0" borderId="0"/>
    <xf numFmtId="0" fontId="121" fillId="0" borderId="0"/>
    <xf numFmtId="0" fontId="1" fillId="0" borderId="0"/>
    <xf numFmtId="0" fontId="1" fillId="0" borderId="0"/>
    <xf numFmtId="0" fontId="1" fillId="0" borderId="0"/>
    <xf numFmtId="0" fontId="121" fillId="0" borderId="0"/>
    <xf numFmtId="0" fontId="121" fillId="0" borderId="0"/>
    <xf numFmtId="0" fontId="121" fillId="0" borderId="0"/>
    <xf numFmtId="0" fontId="121" fillId="0" borderId="0"/>
    <xf numFmtId="0" fontId="121" fillId="0" borderId="0"/>
    <xf numFmtId="0" fontId="38" fillId="0" borderId="0"/>
    <xf numFmtId="0" fontId="20" fillId="0" borderId="0"/>
    <xf numFmtId="0" fontId="20" fillId="0" borderId="0"/>
    <xf numFmtId="0" fontId="20" fillId="0" borderId="0"/>
    <xf numFmtId="0" fontId="20" fillId="0" borderId="0"/>
    <xf numFmtId="0" fontId="121" fillId="0" borderId="0"/>
    <xf numFmtId="0" fontId="121" fillId="0" borderId="0"/>
    <xf numFmtId="0" fontId="20" fillId="0" borderId="0"/>
    <xf numFmtId="0" fontId="20" fillId="0" borderId="0"/>
    <xf numFmtId="0" fontId="20" fillId="0" borderId="0"/>
    <xf numFmtId="0" fontId="20" fillId="0" borderId="0"/>
    <xf numFmtId="0" fontId="20" fillId="0" borderId="0"/>
    <xf numFmtId="0" fontId="20" fillId="0" borderId="0"/>
    <xf numFmtId="0" fontId="121" fillId="0" borderId="0"/>
    <xf numFmtId="0" fontId="121" fillId="0" borderId="0"/>
    <xf numFmtId="0" fontId="38" fillId="0" borderId="0"/>
    <xf numFmtId="0" fontId="20" fillId="0" borderId="0"/>
    <xf numFmtId="0" fontId="20" fillId="0" borderId="0"/>
    <xf numFmtId="0" fontId="20" fillId="0" borderId="0"/>
    <xf numFmtId="0" fontId="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20" fillId="0" borderId="0"/>
    <xf numFmtId="0" fontId="20" fillId="0" borderId="0"/>
    <xf numFmtId="0" fontId="38" fillId="0" borderId="0"/>
    <xf numFmtId="0" fontId="20" fillId="0" borderId="0"/>
    <xf numFmtId="0" fontId="20" fillId="0" borderId="0"/>
    <xf numFmtId="0" fontId="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20" fillId="0" borderId="0"/>
    <xf numFmtId="0" fontId="20" fillId="0" borderId="0"/>
    <xf numFmtId="0" fontId="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38" fillId="0" borderId="0"/>
    <xf numFmtId="0" fontId="20" fillId="0" borderId="0"/>
    <xf numFmtId="0" fontId="20" fillId="0" borderId="0"/>
    <xf numFmtId="0" fontId="20" fillId="0" borderId="0"/>
    <xf numFmtId="0" fontId="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20" fillId="0" borderId="0"/>
    <xf numFmtId="0" fontId="20" fillId="0" borderId="0"/>
    <xf numFmtId="0" fontId="38" fillId="0" borderId="0"/>
    <xf numFmtId="0" fontId="20" fillId="0" borderId="0"/>
    <xf numFmtId="0" fontId="20" fillId="0" borderId="0"/>
    <xf numFmtId="0" fontId="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20" fillId="0" borderId="0"/>
    <xf numFmtId="0" fontId="20" fillId="0" borderId="0"/>
    <xf numFmtId="0" fontId="38" fillId="0" borderId="0"/>
    <xf numFmtId="0" fontId="20" fillId="0" borderId="0"/>
    <xf numFmtId="0" fontId="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38" fillId="0" borderId="0"/>
    <xf numFmtId="0" fontId="20"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121" fillId="0" borderId="0"/>
    <xf numFmtId="0" fontId="20" fillId="0" borderId="0"/>
    <xf numFmtId="0" fontId="103" fillId="0" borderId="0" applyBorder="0" applyProtection="0">
      <alignment wrapText="1"/>
      <protection locked="0"/>
    </xf>
    <xf numFmtId="0" fontId="38" fillId="0" borderId="0"/>
    <xf numFmtId="0" fontId="103" fillId="0" borderId="0" applyBorder="0" applyProtection="0">
      <alignment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38" fillId="0" borderId="0"/>
    <xf numFmtId="0" fontId="20" fillId="0" borderId="0"/>
    <xf numFmtId="0" fontId="20" fillId="0" borderId="0"/>
    <xf numFmtId="0" fontId="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20" fillId="0" borderId="0"/>
    <xf numFmtId="0" fontId="20" fillId="0" borderId="0"/>
    <xf numFmtId="0" fontId="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20" fillId="0" borderId="0"/>
    <xf numFmtId="0" fontId="20" fillId="0" borderId="0"/>
    <xf numFmtId="0" fontId="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20" fillId="0" borderId="0"/>
    <xf numFmtId="0" fontId="20" fillId="0" borderId="0"/>
    <xf numFmtId="0" fontId="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20" fillId="0" borderId="0"/>
    <xf numFmtId="0" fontId="20" fillId="0" borderId="0"/>
    <xf numFmtId="0" fontId="20"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121"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40" fillId="0" borderId="0" applyBorder="0" applyAlignment="0">
      <alignment horizontal="left"/>
    </xf>
    <xf numFmtId="0" fontId="1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6"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16"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38" fillId="0" borderId="0"/>
    <xf numFmtId="0" fontId="1" fillId="0" borderId="0"/>
    <xf numFmtId="0" fontId="38"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6" fillId="0" borderId="0"/>
    <xf numFmtId="0" fontId="1" fillId="0" borderId="0"/>
    <xf numFmtId="0" fontId="1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4" fontId="19" fillId="0" borderId="0">
      <alignment vertical="center" wrapText="1"/>
      <protection locked="0"/>
    </xf>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38"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1" fillId="0" borderId="0"/>
    <xf numFmtId="0" fontId="41" fillId="0" borderId="0"/>
    <xf numFmtId="0" fontId="20" fillId="0" borderId="0"/>
    <xf numFmtId="0" fontId="1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20"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20"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20" fillId="0" borderId="0"/>
    <xf numFmtId="0" fontId="20"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20"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122" fillId="0" borderId="0">
      <alignment horizontal="left" vertical="center" indent="12"/>
    </xf>
    <xf numFmtId="0" fontId="22" fillId="0" borderId="32" applyBorder="0">
      <alignment horizontal="left" vertical="center" wrapText="1" indent="2"/>
      <protection locked="0"/>
    </xf>
    <xf numFmtId="0" fontId="22" fillId="0" borderId="32" applyBorder="0">
      <alignment horizontal="left" vertical="center" wrapText="1" indent="3"/>
      <protection locked="0"/>
    </xf>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106" borderId="17" applyNumberForma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0" borderId="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0" fillId="55" borderId="1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1" fillId="32" borderId="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20" fillId="79" borderId="17" applyNumberFormat="0" applyFon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0" fontId="42" fillId="88" borderId="18" applyNumberFormat="0" applyAlignment="0" applyProtection="0"/>
    <xf numFmtId="10" fontId="24" fillId="0" borderId="89">
      <alignment horizontal="center"/>
    </xf>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0" fontId="20" fillId="0" borderId="0" applyFont="0" applyFill="0" applyBorder="0" applyAlignment="0" applyProtection="0"/>
    <xf numFmtId="186" fontId="102" fillId="0" borderId="0">
      <protection locked="0"/>
    </xf>
    <xf numFmtId="186" fontId="102" fillId="0" borderId="0">
      <protection locked="0"/>
    </xf>
    <xf numFmtId="187" fontId="102" fillId="0" borderId="0">
      <protection locked="0"/>
    </xf>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10" fontId="19"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0" fontId="19" fillId="0" borderId="0" applyFont="0" applyFill="0" applyBorder="0" applyAlignment="0" applyProtection="0"/>
    <xf numFmtId="9" fontId="20"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9" fontId="116" fillId="0" borderId="0" applyFont="0" applyFill="0" applyBorder="0" applyAlignment="0" applyProtection="0"/>
    <xf numFmtId="9" fontId="116"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21"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117" fillId="0" borderId="0" applyFont="0" applyFill="0" applyBorder="0" applyAlignment="0" applyProtection="0"/>
    <xf numFmtId="9" fontId="11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10" fontId="105" fillId="0" borderId="0" applyFont="0" applyFill="0" applyBorder="0" applyAlignment="0" applyProtection="0">
      <alignment vertical="center" wrapText="1"/>
      <protection locked="0"/>
    </xf>
    <xf numFmtId="10" fontId="19" fillId="0" borderId="0" applyFont="0" applyFill="0" applyBorder="0" applyAlignment="0" applyProtection="0">
      <alignment vertical="center" wrapText="1"/>
      <protection locked="0"/>
    </xf>
    <xf numFmtId="10" fontId="19" fillId="0" borderId="0" applyFont="0" applyFill="0" applyBorder="0" applyAlignment="0" applyProtection="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9" fontId="121" fillId="0" borderId="0" applyFont="0" applyFill="0" applyBorder="0" applyAlignment="0" applyProtection="0"/>
    <xf numFmtId="9" fontId="1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23" fillId="0" borderId="0" applyNumberFormat="0" applyBorder="0" applyProtection="0"/>
    <xf numFmtId="188" fontId="123" fillId="0" borderId="0" applyBorder="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89"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90"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90"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38" fontId="116" fillId="0" borderId="0" applyFont="0" applyFill="0" applyBorder="0" applyAlignment="0" applyProtection="0"/>
    <xf numFmtId="189" fontId="124" fillId="0" borderId="0">
      <protection locked="0"/>
    </xf>
    <xf numFmtId="190" fontId="120"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91" fontId="20" fillId="0" borderId="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0" fontId="116"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40" fontId="116" fillId="0" borderId="0" applyFont="0" applyFill="0" applyBorder="0" applyAlignment="0" applyProtection="0"/>
    <xf numFmtId="165" fontId="41" fillId="0" borderId="0" applyFont="0" applyFill="0" applyBorder="0" applyAlignment="0" applyProtection="0"/>
    <xf numFmtId="40" fontId="116"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4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165" fontId="117"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25"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165" fontId="117"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180" fontId="98" fillId="0" borderId="0" applyBorder="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5" fillId="0" borderId="0" applyFont="0" applyFill="0" applyBorder="0" applyAlignment="0" applyProtection="0"/>
    <xf numFmtId="4" fontId="19" fillId="0" borderId="0" applyFont="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4" fontId="19" fillId="0" borderId="0" applyFont="0" applyFill="0" applyBorder="0" applyAlignment="0" applyProtection="0"/>
    <xf numFmtId="165" fontId="20" fillId="0" borderId="0" applyFont="0" applyFill="0" applyBorder="0" applyAlignment="0" applyProtection="0"/>
    <xf numFmtId="192" fontId="19" fillId="0" borderId="0" applyFont="0" applyFill="0" applyBorder="0" applyAlignment="0" applyProtection="0">
      <alignment vertical="center" wrapText="1"/>
      <protection locked="0"/>
    </xf>
    <xf numFmtId="192" fontId="105" fillId="0" borderId="0" applyFont="0" applyFill="0" applyBorder="0" applyAlignment="0" applyProtection="0">
      <alignment vertical="center" wrapText="1"/>
      <protection locked="0"/>
    </xf>
    <xf numFmtId="192" fontId="19" fillId="0" borderId="0" applyFont="0" applyFill="0" applyBorder="0" applyAlignment="0" applyProtection="0">
      <alignment vertical="center" wrapText="1"/>
      <protection locked="0"/>
    </xf>
    <xf numFmtId="192" fontId="19" fillId="0" borderId="0" applyFont="0" applyFill="0" applyBorder="0" applyAlignment="0" applyProtection="0">
      <alignment vertical="center" wrapText="1"/>
      <protection locked="0"/>
    </xf>
    <xf numFmtId="165" fontId="25" fillId="0" borderId="0" applyFont="0" applyFill="0" applyBorder="0" applyAlignment="0" applyProtection="0"/>
    <xf numFmtId="193" fontId="20" fillId="0" borderId="0" applyFill="0" applyBorder="0" applyAlignment="0" applyProtection="0"/>
    <xf numFmtId="190" fontId="120" fillId="0" borderId="0" applyFont="0" applyFill="0" applyBorder="0" applyAlignment="0" applyProtection="0"/>
    <xf numFmtId="0" fontId="125" fillId="0" borderId="0" applyNumberFormat="0" applyFill="0" applyBorder="0" applyAlignment="0" applyProtection="0"/>
    <xf numFmtId="0" fontId="116" fillId="0" borderId="0"/>
    <xf numFmtId="3" fontId="126" fillId="0" borderId="0">
      <alignment vertical="center" wrapText="1"/>
      <protection locked="0"/>
    </xf>
    <xf numFmtId="0" fontId="11"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6"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07" fillId="0" borderId="90" applyNumberFormat="0" applyFill="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25" fillId="0" borderId="0" applyNumberFormat="0" applyFill="0" applyBorder="0" applyAlignment="0" applyProtection="0"/>
    <xf numFmtId="0" fontId="107" fillId="0" borderId="90" applyNumberFormat="0" applyFill="0" applyAlignment="0" applyProtection="0"/>
    <xf numFmtId="0" fontId="125" fillId="0" borderId="0" applyNumberFormat="0" applyFill="0" applyBorder="0" applyAlignment="0" applyProtection="0"/>
    <xf numFmtId="0" fontId="46" fillId="0" borderId="0" applyNumberFormat="0" applyFill="0" applyBorder="0" applyAlignment="0" applyProtection="0"/>
    <xf numFmtId="0" fontId="45" fillId="0" borderId="91" applyNumberFormat="0" applyFill="0" applyAlignment="0" applyProtection="0"/>
    <xf numFmtId="0" fontId="45" fillId="0" borderId="91" applyNumberFormat="0" applyFill="0" applyAlignment="0" applyProtection="0"/>
    <xf numFmtId="0" fontId="107" fillId="0" borderId="90" applyNumberFormat="0" applyFill="0" applyAlignment="0" applyProtection="0"/>
    <xf numFmtId="0" fontId="107" fillId="0" borderId="90" applyNumberFormat="0" applyFill="0" applyAlignment="0" applyProtection="0"/>
    <xf numFmtId="0" fontId="107" fillId="0" borderId="92" applyNumberFormat="0" applyFill="0" applyAlignment="0" applyProtection="0"/>
    <xf numFmtId="0" fontId="14" fillId="0" borderId="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107" fillId="0" borderId="93" applyNumberFormat="0" applyFill="0" applyAlignment="0" applyProtection="0"/>
    <xf numFmtId="0" fontId="15" fillId="0" borderId="1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108" fillId="0" borderId="94" applyNumberFormat="0" applyFill="0" applyAlignment="0" applyProtection="0"/>
    <xf numFmtId="0" fontId="16" fillId="0" borderId="1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109" fillId="0" borderId="95"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109" fillId="0" borderId="0" applyNumberFormat="0" applyFill="0" applyBorder="0" applyAlignment="0" applyProtection="0"/>
    <xf numFmtId="0" fontId="127" fillId="0" borderId="0" applyNumberFormat="0" applyFill="0" applyBorder="0" applyAlignment="0" applyProtection="0"/>
    <xf numFmtId="0" fontId="13" fillId="0" borderId="0" applyNumberFormat="0" applyFill="0" applyBorder="0" applyAlignment="0" applyProtection="0"/>
    <xf numFmtId="0" fontId="125" fillId="0" borderId="0" applyNumberFormat="0" applyFill="0" applyBorder="0" applyAlignment="0" applyProtection="0"/>
    <xf numFmtId="0" fontId="128" fillId="0" borderId="0">
      <protection locked="0"/>
    </xf>
    <xf numFmtId="0" fontId="128" fillId="0" borderId="0">
      <protection locked="0"/>
    </xf>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9" fillId="0" borderId="22" applyNumberFormat="0" applyFon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6" fontId="20" fillId="0" borderId="0" applyFont="0" applyFill="0" applyBorder="0" applyAlignment="0" applyProtection="0"/>
    <xf numFmtId="176" fontId="20" fillId="0" borderId="0" applyFont="0" applyFill="0" applyBorder="0" applyAlignment="0" applyProtection="0"/>
    <xf numFmtId="176" fontId="20" fillId="0" borderId="0" applyFont="0" applyFill="0" applyBorder="0" applyAlignment="0" applyProtection="0"/>
    <xf numFmtId="176" fontId="20" fillId="0" borderId="0" applyFont="0" applyFill="0" applyBorder="0" applyAlignment="0" applyProtection="0"/>
    <xf numFmtId="176"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117"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11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17"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94" fontId="20" fillId="0" borderId="0" applyFill="0" applyBorder="0" applyAlignment="0" applyProtection="0"/>
    <xf numFmtId="4" fontId="19" fillId="0" borderId="0" applyFont="0" applyFill="0" applyBorder="0" applyAlignment="0" applyProtection="0"/>
    <xf numFmtId="165" fontId="117"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20" fillId="0" borderId="0" applyFont="0" applyFill="0" applyBorder="0" applyAlignment="0" applyProtection="0"/>
    <xf numFmtId="0" fontId="43" fillId="0" borderId="0" applyNumberFormat="0" applyFill="0" applyBorder="0" applyAlignment="0" applyProtection="0"/>
  </cellStyleXfs>
  <cellXfs count="430">
    <xf numFmtId="0" fontId="0" fillId="0" borderId="0" xfId="0"/>
    <xf numFmtId="4" fontId="0" fillId="0" borderId="0" xfId="0" applyNumberFormat="1" applyAlignment="1">
      <alignment wrapText="1"/>
    </xf>
    <xf numFmtId="14" fontId="21" fillId="0" borderId="3" xfId="43" applyNumberFormat="1" applyFont="1" applyFill="1" applyBorder="1" applyAlignment="1" applyProtection="1">
      <alignment horizontal="center" vertical="center" wrapText="1"/>
    </xf>
    <xf numFmtId="4" fontId="21" fillId="0" borderId="3" xfId="43" applyNumberFormat="1" applyFont="1" applyFill="1" applyBorder="1" applyAlignment="1" applyProtection="1">
      <alignment horizontal="center" vertical="center" wrapText="1"/>
    </xf>
    <xf numFmtId="0" fontId="21" fillId="0" borderId="3" xfId="43" applyNumberFormat="1" applyFont="1" applyFill="1" applyBorder="1" applyAlignment="1" applyProtection="1">
      <alignment horizontal="left" vertical="center" wrapText="1"/>
    </xf>
    <xf numFmtId="49" fontId="21" fillId="0" borderId="2" xfId="42" applyNumberFormat="1" applyFont="1" applyFill="1" applyBorder="1" applyAlignment="1" applyProtection="1">
      <alignment horizontal="center" vertical="center" wrapText="1"/>
    </xf>
    <xf numFmtId="49" fontId="21" fillId="0" borderId="1" xfId="42" applyNumberFormat="1" applyFont="1" applyFill="1" applyBorder="1" applyAlignment="1" applyProtection="1">
      <alignment horizontal="center" vertical="center" wrapText="1"/>
    </xf>
    <xf numFmtId="0" fontId="0" fillId="0" borderId="0" xfId="0" applyProtection="1"/>
    <xf numFmtId="0" fontId="0" fillId="0" borderId="24" xfId="0" applyBorder="1" applyProtection="1"/>
    <xf numFmtId="0" fontId="0" fillId="0" borderId="25" xfId="0" applyBorder="1" applyProtection="1"/>
    <xf numFmtId="0" fontId="0" fillId="0" borderId="26" xfId="0" applyBorder="1" applyProtection="1"/>
    <xf numFmtId="0" fontId="0" fillId="0" borderId="27" xfId="0" applyBorder="1" applyProtection="1"/>
    <xf numFmtId="0" fontId="0" fillId="0" borderId="24" xfId="0" applyFont="1" applyBorder="1" applyProtection="1"/>
    <xf numFmtId="0" fontId="0" fillId="0" borderId="25" xfId="0" applyFont="1" applyBorder="1" applyProtection="1"/>
    <xf numFmtId="0" fontId="0" fillId="0" borderId="26" xfId="0" applyFont="1" applyBorder="1" applyProtection="1"/>
    <xf numFmtId="0" fontId="0" fillId="0" borderId="28" xfId="0" applyBorder="1" applyProtection="1"/>
    <xf numFmtId="0" fontId="0" fillId="0" borderId="27" xfId="0" applyFont="1" applyBorder="1" applyProtection="1"/>
    <xf numFmtId="0" fontId="0" fillId="0" borderId="0" xfId="0" applyFont="1" applyBorder="1" applyProtection="1"/>
    <xf numFmtId="0" fontId="0" fillId="0" borderId="28" xfId="0" applyFont="1" applyBorder="1" applyProtection="1"/>
    <xf numFmtId="0" fontId="57" fillId="0" borderId="28" xfId="0" applyFont="1" applyBorder="1" applyAlignment="1" applyProtection="1">
      <alignment horizontal="center"/>
    </xf>
    <xf numFmtId="0" fontId="0" fillId="0" borderId="0" xfId="0" applyBorder="1" applyProtection="1"/>
    <xf numFmtId="0" fontId="58" fillId="0" borderId="0" xfId="0" applyFont="1" applyBorder="1" applyAlignment="1" applyProtection="1">
      <alignment horizontal="left"/>
    </xf>
    <xf numFmtId="0" fontId="20" fillId="0" borderId="27" xfId="0" applyFont="1" applyBorder="1" applyProtection="1"/>
    <xf numFmtId="0" fontId="61" fillId="0" borderId="28" xfId="0" applyFont="1" applyBorder="1" applyAlignment="1" applyProtection="1">
      <alignment horizontal="left"/>
    </xf>
    <xf numFmtId="0" fontId="20" fillId="0" borderId="0" xfId="0" applyFont="1" applyProtection="1"/>
    <xf numFmtId="0" fontId="59" fillId="0" borderId="27" xfId="0" applyFont="1" applyBorder="1" applyAlignment="1" applyProtection="1">
      <alignment horizontal="left" vertical="center"/>
    </xf>
    <xf numFmtId="0" fontId="61" fillId="0" borderId="28" xfId="0" applyFont="1" applyBorder="1" applyAlignment="1" applyProtection="1">
      <alignment horizontal="center" wrapText="1"/>
    </xf>
    <xf numFmtId="0" fontId="20" fillId="0" borderId="28" xfId="0" applyFont="1" applyBorder="1" applyProtection="1"/>
    <xf numFmtId="0" fontId="20" fillId="0" borderId="27" xfId="0" applyFont="1" applyFill="1" applyBorder="1" applyProtection="1"/>
    <xf numFmtId="0" fontId="20" fillId="0" borderId="28" xfId="0" applyFont="1" applyFill="1" applyBorder="1" applyProtection="1"/>
    <xf numFmtId="0" fontId="20" fillId="0" borderId="0" xfId="0" applyFont="1" applyFill="1" applyProtection="1"/>
    <xf numFmtId="0" fontId="20" fillId="0" borderId="0" xfId="0" applyFont="1" applyBorder="1" applyProtection="1"/>
    <xf numFmtId="0" fontId="62" fillId="0" borderId="28" xfId="0" applyFont="1" applyBorder="1" applyProtection="1"/>
    <xf numFmtId="0" fontId="62" fillId="0" borderId="0" xfId="0" applyFont="1" applyProtection="1"/>
    <xf numFmtId="166" fontId="54" fillId="0" borderId="31" xfId="1665" applyFont="1" applyFill="1" applyBorder="1" applyAlignment="1" applyProtection="1">
      <alignment vertical="center"/>
    </xf>
    <xf numFmtId="166" fontId="20" fillId="0" borderId="0" xfId="1665" applyFont="1" applyBorder="1" applyProtection="1"/>
    <xf numFmtId="0" fontId="59" fillId="0" borderId="32" xfId="0" applyFont="1" applyBorder="1" applyAlignment="1" applyProtection="1">
      <alignment horizontal="left" vertical="top"/>
    </xf>
    <xf numFmtId="0" fontId="20" fillId="0" borderId="29" xfId="0" applyFont="1" applyBorder="1" applyProtection="1"/>
    <xf numFmtId="0" fontId="20" fillId="0" borderId="30" xfId="0" applyFont="1" applyBorder="1" applyProtection="1"/>
    <xf numFmtId="0" fontId="20" fillId="0" borderId="31" xfId="0" applyFont="1" applyBorder="1" applyProtection="1"/>
    <xf numFmtId="170" fontId="0" fillId="0" borderId="0" xfId="0" applyNumberFormat="1" applyProtection="1"/>
    <xf numFmtId="170" fontId="0" fillId="0" borderId="0" xfId="0" applyNumberFormat="1" applyFill="1" applyProtection="1"/>
    <xf numFmtId="0" fontId="1" fillId="0" borderId="0" xfId="799" applyBorder="1" applyAlignment="1">
      <alignment vertical="center"/>
    </xf>
    <xf numFmtId="0" fontId="1" fillId="0" borderId="0" xfId="799" applyBorder="1"/>
    <xf numFmtId="0" fontId="73" fillId="0" borderId="0" xfId="0" applyFont="1" applyAlignment="1">
      <alignment vertical="top"/>
    </xf>
    <xf numFmtId="0" fontId="1" fillId="0" borderId="0" xfId="799" applyFont="1" applyFill="1" applyBorder="1" applyAlignment="1">
      <alignment horizontal="center" vertical="center"/>
    </xf>
    <xf numFmtId="0" fontId="74" fillId="0" borderId="0" xfId="799" applyFont="1" applyFill="1" applyBorder="1" applyAlignment="1">
      <alignment horizontal="center" vertical="center"/>
    </xf>
    <xf numFmtId="0" fontId="1" fillId="0" borderId="0" xfId="799" applyFont="1" applyFill="1" applyBorder="1" applyAlignment="1">
      <alignment vertical="center"/>
    </xf>
    <xf numFmtId="0" fontId="1" fillId="0" borderId="0" xfId="799"/>
    <xf numFmtId="0" fontId="1" fillId="0" borderId="0" xfId="799" applyAlignment="1">
      <alignment vertical="center"/>
    </xf>
    <xf numFmtId="0" fontId="1" fillId="0" borderId="0" xfId="799" applyFont="1" applyFill="1" applyBorder="1" applyAlignment="1">
      <alignment horizontal="left" vertical="center"/>
    </xf>
    <xf numFmtId="0" fontId="1" fillId="0" borderId="0" xfId="799" applyFont="1" applyFill="1" applyBorder="1" applyAlignment="1">
      <alignment vertical="center" wrapText="1"/>
    </xf>
    <xf numFmtId="0" fontId="1" fillId="0" borderId="0" xfId="799" applyFont="1" applyFill="1" applyBorder="1" applyAlignment="1">
      <alignment horizontal="right" vertical="center"/>
    </xf>
    <xf numFmtId="14" fontId="1" fillId="0" borderId="0" xfId="799" applyNumberFormat="1" applyFont="1" applyFill="1" applyBorder="1" applyAlignment="1">
      <alignment horizontal="left" vertical="center"/>
    </xf>
    <xf numFmtId="0" fontId="24" fillId="0" borderId="0" xfId="799" applyFont="1" applyAlignment="1">
      <alignment vertical="center"/>
    </xf>
    <xf numFmtId="14" fontId="1" fillId="0" borderId="0" xfId="799" applyNumberFormat="1" applyFont="1" applyFill="1" applyBorder="1" applyAlignment="1">
      <alignment vertical="center"/>
    </xf>
    <xf numFmtId="0" fontId="24" fillId="0" borderId="0" xfId="799" applyFont="1" applyFill="1" applyBorder="1" applyAlignment="1">
      <alignment vertical="center" wrapText="1"/>
    </xf>
    <xf numFmtId="0" fontId="24" fillId="0" borderId="0" xfId="799" applyFont="1" applyFill="1" applyBorder="1" applyAlignment="1">
      <alignment vertical="center"/>
    </xf>
    <xf numFmtId="0" fontId="75" fillId="0" borderId="0" xfId="799" applyFont="1" applyAlignment="1">
      <alignment vertical="center"/>
    </xf>
    <xf numFmtId="4" fontId="1" fillId="0" borderId="0" xfId="799" applyNumberFormat="1" applyFont="1" applyFill="1" applyBorder="1" applyAlignment="1">
      <alignment vertical="center"/>
    </xf>
    <xf numFmtId="0" fontId="20" fillId="0" borderId="0" xfId="799" applyFont="1" applyFill="1" applyBorder="1" applyAlignment="1">
      <alignment horizontal="center" vertical="center"/>
    </xf>
    <xf numFmtId="4" fontId="20" fillId="0" borderId="0" xfId="799" applyNumberFormat="1" applyFont="1" applyFill="1" applyBorder="1" applyAlignment="1">
      <alignment vertical="center"/>
    </xf>
    <xf numFmtId="4" fontId="24" fillId="0" borderId="0" xfId="799" applyNumberFormat="1" applyFont="1" applyFill="1" applyBorder="1" applyAlignment="1">
      <alignment vertical="center"/>
    </xf>
    <xf numFmtId="0" fontId="1" fillId="56" borderId="0" xfId="799" applyFill="1" applyAlignment="1">
      <alignment vertical="center"/>
    </xf>
    <xf numFmtId="0" fontId="24" fillId="0" borderId="0" xfId="799" applyFont="1" applyFill="1" applyBorder="1" applyAlignment="1">
      <alignment horizontal="center" vertical="top"/>
    </xf>
    <xf numFmtId="0" fontId="1" fillId="56" borderId="0" xfId="799" applyFill="1" applyAlignment="1">
      <alignment horizontal="center" vertical="center"/>
    </xf>
    <xf numFmtId="0" fontId="1" fillId="56" borderId="0" xfId="799" applyFill="1" applyAlignment="1">
      <alignment vertical="center" wrapText="1"/>
    </xf>
    <xf numFmtId="0" fontId="1" fillId="0" borderId="0" xfId="799" applyAlignment="1">
      <alignment horizontal="center" vertical="center"/>
    </xf>
    <xf numFmtId="0" fontId="1" fillId="0" borderId="0" xfId="799" applyAlignment="1">
      <alignment vertical="center" wrapText="1"/>
    </xf>
    <xf numFmtId="0" fontId="60" fillId="0" borderId="0" xfId="0" applyFont="1" applyFill="1"/>
    <xf numFmtId="2" fontId="59" fillId="0" borderId="0" xfId="0" applyNumberFormat="1" applyFont="1" applyFill="1" applyAlignment="1">
      <alignment horizontal="right" vertical="top"/>
    </xf>
    <xf numFmtId="0" fontId="77" fillId="0" borderId="0" xfId="0" applyFont="1" applyFill="1"/>
    <xf numFmtId="0" fontId="59" fillId="0" borderId="0" xfId="0" applyFont="1" applyFill="1" applyBorder="1" applyAlignment="1">
      <alignment vertical="top"/>
    </xf>
    <xf numFmtId="0" fontId="59" fillId="0" borderId="0" xfId="0" applyFont="1" applyFill="1" applyBorder="1" applyAlignment="1">
      <alignment vertical="top" wrapText="1"/>
    </xf>
    <xf numFmtId="0" fontId="59" fillId="0" borderId="0" xfId="0" applyFont="1" applyFill="1" applyBorder="1" applyAlignment="1">
      <alignment horizontal="left" vertical="top"/>
    </xf>
    <xf numFmtId="0" fontId="78" fillId="0" borderId="0" xfId="0" applyFont="1" applyFill="1" applyBorder="1" applyAlignment="1">
      <alignment vertical="top"/>
    </xf>
    <xf numFmtId="0" fontId="60" fillId="0" borderId="0" xfId="0" applyFont="1" applyFill="1" applyBorder="1" applyAlignment="1">
      <alignment vertical="top" wrapText="1"/>
    </xf>
    <xf numFmtId="0" fontId="60" fillId="0" borderId="0" xfId="0" applyFont="1" applyFill="1" applyAlignment="1">
      <alignment vertical="top"/>
    </xf>
    <xf numFmtId="49" fontId="17" fillId="33" borderId="3" xfId="0" applyNumberFormat="1" applyFont="1" applyFill="1" applyBorder="1" applyAlignment="1">
      <alignment wrapText="1"/>
    </xf>
    <xf numFmtId="49" fontId="17" fillId="33" borderId="3" xfId="0" applyNumberFormat="1" applyFont="1" applyFill="1" applyBorder="1" applyAlignment="1">
      <alignment horizontal="center" wrapText="1"/>
    </xf>
    <xf numFmtId="2" fontId="21" fillId="0" borderId="3" xfId="43" applyNumberFormat="1" applyFont="1" applyFill="1" applyBorder="1" applyAlignment="1" applyProtection="1">
      <alignment horizontal="center" vertical="center" wrapText="1"/>
    </xf>
    <xf numFmtId="0" fontId="37" fillId="0" borderId="0" xfId="902" applyFont="1"/>
    <xf numFmtId="4" fontId="37" fillId="0" borderId="0" xfId="902" applyNumberFormat="1" applyFont="1"/>
    <xf numFmtId="0" fontId="20" fillId="0" borderId="0" xfId="0" applyFont="1" applyFill="1"/>
    <xf numFmtId="2" fontId="24" fillId="0" borderId="0" xfId="0" applyNumberFormat="1" applyFont="1" applyFill="1" applyAlignment="1">
      <alignment horizontal="right" vertical="top"/>
    </xf>
    <xf numFmtId="0" fontId="22" fillId="0" borderId="0" xfId="0" applyFont="1" applyFill="1"/>
    <xf numFmtId="0" fontId="20" fillId="0" borderId="0" xfId="0" applyFont="1" applyFill="1" applyAlignment="1">
      <alignment horizontal="center" vertical="top"/>
    </xf>
    <xf numFmtId="0" fontId="60" fillId="0" borderId="0" xfId="0" applyFont="1" applyFill="1" applyBorder="1" applyAlignment="1">
      <alignment vertical="top"/>
    </xf>
    <xf numFmtId="14" fontId="60" fillId="0" borderId="0" xfId="0" applyNumberFormat="1" applyFont="1" applyFill="1" applyAlignment="1">
      <alignment horizontal="left" vertical="top"/>
    </xf>
    <xf numFmtId="4" fontId="0" fillId="0" borderId="0" xfId="0" applyNumberFormat="1" applyAlignment="1">
      <alignment vertical="top" wrapText="1"/>
    </xf>
    <xf numFmtId="166" fontId="65" fillId="0" borderId="28" xfId="1665" applyFont="1" applyFill="1" applyBorder="1" applyAlignment="1" applyProtection="1">
      <alignment vertical="center"/>
    </xf>
    <xf numFmtId="165" fontId="20" fillId="0" borderId="0" xfId="0" applyNumberFormat="1" applyFont="1" applyFill="1" applyProtection="1"/>
    <xf numFmtId="0" fontId="62" fillId="0" borderId="27" xfId="0" applyFont="1" applyFill="1" applyBorder="1" applyProtection="1"/>
    <xf numFmtId="0" fontId="62" fillId="0" borderId="28" xfId="0" applyFont="1" applyFill="1" applyBorder="1" applyProtection="1"/>
    <xf numFmtId="0" fontId="62" fillId="0" borderId="0" xfId="0" applyFont="1" applyFill="1" applyProtection="1"/>
    <xf numFmtId="4" fontId="80" fillId="0" borderId="0" xfId="42" applyFont="1" applyFill="1">
      <alignment vertical="center" wrapText="1"/>
      <protection locked="0"/>
    </xf>
    <xf numFmtId="0" fontId="59" fillId="0" borderId="0" xfId="0" applyFont="1" applyFill="1" applyBorder="1" applyAlignment="1">
      <alignment horizontal="left" vertical="top" wrapText="1"/>
    </xf>
    <xf numFmtId="49" fontId="60" fillId="0" borderId="0" xfId="0" applyNumberFormat="1" applyFont="1" applyFill="1" applyBorder="1" applyAlignment="1">
      <alignment horizontal="left" vertical="top"/>
    </xf>
    <xf numFmtId="0" fontId="60" fillId="0" borderId="0" xfId="0" applyFont="1" applyFill="1" applyBorder="1" applyAlignment="1">
      <alignment horizontal="left" vertical="top"/>
    </xf>
    <xf numFmtId="44" fontId="21" fillId="0" borderId="3" xfId="1956" applyFont="1" applyFill="1" applyBorder="1" applyAlignment="1" applyProtection="1">
      <alignment horizontal="center" vertical="center" wrapText="1"/>
    </xf>
    <xf numFmtId="0" fontId="37" fillId="0" borderId="0" xfId="0" applyFont="1"/>
    <xf numFmtId="0" fontId="81" fillId="0" borderId="0" xfId="0" applyFont="1" applyAlignment="1">
      <alignment vertical="top"/>
    </xf>
    <xf numFmtId="0" fontId="79" fillId="58" borderId="39" xfId="0" applyFont="1" applyFill="1" applyBorder="1" applyAlignment="1">
      <alignment horizontal="left" vertical="top" wrapText="1"/>
    </xf>
    <xf numFmtId="0" fontId="79" fillId="58" borderId="43" xfId="0" applyFont="1" applyFill="1" applyBorder="1" applyAlignment="1">
      <alignment horizontal="left" vertical="top" wrapText="1"/>
    </xf>
    <xf numFmtId="0" fontId="79" fillId="58" borderId="43" xfId="0" applyFont="1" applyFill="1" applyBorder="1" applyAlignment="1">
      <alignment horizontal="center" vertical="top" wrapText="1"/>
    </xf>
    <xf numFmtId="171" fontId="79" fillId="58" borderId="43" xfId="0" applyNumberFormat="1" applyFont="1" applyFill="1" applyBorder="1" applyAlignment="1">
      <alignment horizontal="right" vertical="top" wrapText="1"/>
    </xf>
    <xf numFmtId="4" fontId="79" fillId="58" borderId="43" xfId="0" applyNumberFormat="1" applyFont="1" applyFill="1" applyBorder="1" applyAlignment="1">
      <alignment horizontal="right" vertical="top" wrapText="1"/>
    </xf>
    <xf numFmtId="4" fontId="79" fillId="58" borderId="44" xfId="0" applyNumberFormat="1" applyFont="1" applyFill="1" applyBorder="1" applyAlignment="1">
      <alignment horizontal="right" vertical="top" wrapText="1"/>
    </xf>
    <xf numFmtId="166" fontId="0" fillId="0" borderId="0" xfId="0" applyNumberFormat="1" applyProtection="1"/>
    <xf numFmtId="0" fontId="37" fillId="0" borderId="0" xfId="0" applyFont="1" applyFill="1"/>
    <xf numFmtId="49" fontId="60" fillId="0" borderId="0" xfId="0" applyNumberFormat="1" applyFont="1" applyFill="1" applyBorder="1" applyAlignment="1" applyProtection="1">
      <alignment horizontal="left" vertical="top"/>
    </xf>
    <xf numFmtId="0" fontId="59" fillId="0" borderId="24" xfId="0" applyFont="1" applyBorder="1" applyAlignment="1" applyProtection="1">
      <alignment horizontal="left" vertical="center"/>
    </xf>
    <xf numFmtId="0" fontId="59" fillId="0" borderId="27" xfId="0" applyFont="1" applyBorder="1" applyAlignment="1" applyProtection="1">
      <alignment horizontal="left" vertical="center" wrapText="1"/>
    </xf>
    <xf numFmtId="0" fontId="59" fillId="0" borderId="27" xfId="0" applyFont="1" applyFill="1" applyBorder="1" applyAlignment="1" applyProtection="1">
      <alignment horizontal="left" vertical="center"/>
    </xf>
    <xf numFmtId="0" fontId="59" fillId="0" borderId="29" xfId="0" applyFont="1" applyBorder="1" applyAlignment="1" applyProtection="1">
      <alignment horizontal="left" vertical="center"/>
    </xf>
    <xf numFmtId="0" fontId="24" fillId="0" borderId="0" xfId="0" applyFont="1" applyBorder="1" applyAlignment="1" applyProtection="1">
      <alignment vertical="center"/>
    </xf>
    <xf numFmtId="0" fontId="24" fillId="0" borderId="0" xfId="0" applyFont="1" applyBorder="1" applyAlignment="1" applyProtection="1">
      <alignment horizontal="left" vertical="center"/>
    </xf>
    <xf numFmtId="0" fontId="20" fillId="0" borderId="0" xfId="0" applyFont="1" applyBorder="1" applyAlignment="1" applyProtection="1">
      <alignment vertical="center"/>
    </xf>
    <xf numFmtId="0" fontId="59" fillId="0" borderId="30" xfId="0" applyFont="1" applyFill="1" applyBorder="1" applyAlignment="1">
      <alignment horizontal="center" vertical="top" wrapText="1"/>
    </xf>
    <xf numFmtId="49" fontId="21" fillId="33" borderId="13" xfId="42" applyNumberFormat="1" applyFont="1" applyFill="1" applyBorder="1" applyAlignment="1" applyProtection="1">
      <alignment horizontal="center" vertical="center" wrapText="1"/>
    </xf>
    <xf numFmtId="0" fontId="21" fillId="33" borderId="13" xfId="42" applyNumberFormat="1" applyFont="1" applyFill="1" applyBorder="1" applyAlignment="1" applyProtection="1">
      <alignment horizontal="center" vertical="center" wrapText="1"/>
    </xf>
    <xf numFmtId="0" fontId="60" fillId="0" borderId="0" xfId="0" applyFont="1" applyFill="1" applyBorder="1" applyAlignment="1">
      <alignment horizontal="left" vertical="top"/>
    </xf>
    <xf numFmtId="0" fontId="37" fillId="0" borderId="41" xfId="0" applyFont="1" applyBorder="1" applyAlignment="1">
      <alignment vertical="top" wrapText="1"/>
    </xf>
    <xf numFmtId="0" fontId="37" fillId="0" borderId="42" xfId="0" applyFont="1" applyBorder="1" applyAlignment="1">
      <alignment vertical="top" wrapText="1"/>
    </xf>
    <xf numFmtId="0" fontId="37" fillId="0" borderId="45" xfId="0" applyFont="1" applyBorder="1" applyAlignment="1">
      <alignment vertical="top" wrapText="1"/>
    </xf>
    <xf numFmtId="49" fontId="21" fillId="0" borderId="1" xfId="43" applyNumberFormat="1" applyFont="1" applyFill="1" applyBorder="1" applyAlignment="1" applyProtection="1">
      <alignment vertical="center" wrapText="1"/>
    </xf>
    <xf numFmtId="4" fontId="80" fillId="0" borderId="0" xfId="42" applyFont="1" applyFill="1" applyAlignment="1">
      <alignment vertical="center" wrapText="1"/>
      <protection locked="0"/>
    </xf>
    <xf numFmtId="4" fontId="22" fillId="0" borderId="0" xfId="42" applyFont="1" applyFill="1">
      <alignment vertical="center" wrapText="1"/>
      <protection locked="0"/>
    </xf>
    <xf numFmtId="4" fontId="22" fillId="0" borderId="0" xfId="43" applyNumberFormat="1" applyFont="1" applyFill="1" applyAlignment="1" applyProtection="1">
      <alignment vertical="center" wrapText="1"/>
      <protection locked="0"/>
    </xf>
    <xf numFmtId="4" fontId="80" fillId="57" borderId="0" xfId="42" applyFont="1" applyFill="1">
      <alignment vertical="center" wrapText="1"/>
      <protection locked="0"/>
    </xf>
    <xf numFmtId="49" fontId="21" fillId="0" borderId="53" xfId="43" applyNumberFormat="1" applyFont="1" applyFill="1" applyBorder="1" applyAlignment="1" applyProtection="1">
      <alignment vertical="center" wrapText="1"/>
    </xf>
    <xf numFmtId="49" fontId="21" fillId="0" borderId="54" xfId="43" applyNumberFormat="1" applyFont="1" applyFill="1" applyBorder="1" applyAlignment="1" applyProtection="1">
      <alignment vertical="center" wrapText="1"/>
    </xf>
    <xf numFmtId="49" fontId="21" fillId="0" borderId="55" xfId="43" applyNumberFormat="1" applyFont="1" applyFill="1" applyBorder="1" applyAlignment="1" applyProtection="1">
      <alignment vertical="center" wrapText="1"/>
    </xf>
    <xf numFmtId="49" fontId="21" fillId="0" borderId="52" xfId="43" applyNumberFormat="1" applyFont="1" applyFill="1" applyBorder="1" applyAlignment="1" applyProtection="1">
      <alignment vertical="center" wrapText="1"/>
    </xf>
    <xf numFmtId="49" fontId="21" fillId="0" borderId="56" xfId="43" applyNumberFormat="1" applyFont="1" applyFill="1" applyBorder="1" applyAlignment="1" applyProtection="1">
      <alignment vertical="center" wrapText="1"/>
    </xf>
    <xf numFmtId="0" fontId="21" fillId="0" borderId="48" xfId="43" applyNumberFormat="1" applyFont="1" applyFill="1" applyBorder="1" applyAlignment="1" applyProtection="1">
      <alignment vertical="top" wrapText="1"/>
    </xf>
    <xf numFmtId="0" fontId="65" fillId="0" borderId="49" xfId="0" applyFont="1" applyBorder="1" applyAlignment="1"/>
    <xf numFmtId="0" fontId="65" fillId="0" borderId="50" xfId="0" applyFont="1" applyBorder="1" applyAlignment="1"/>
    <xf numFmtId="49" fontId="80" fillId="57" borderId="0" xfId="42" applyNumberFormat="1" applyFont="1" applyFill="1">
      <alignment vertical="center" wrapText="1"/>
      <protection locked="0"/>
    </xf>
    <xf numFmtId="4" fontId="84" fillId="57" borderId="0" xfId="42" applyFont="1" applyFill="1">
      <alignment vertical="center" wrapText="1"/>
      <protection locked="0"/>
    </xf>
    <xf numFmtId="4" fontId="80" fillId="57" borderId="0" xfId="42" applyFont="1" applyFill="1" applyAlignment="1">
      <alignment horizontal="center" vertical="center" wrapText="1"/>
      <protection locked="0"/>
    </xf>
    <xf numFmtId="49" fontId="80" fillId="0" borderId="0" xfId="42" applyNumberFormat="1" applyFont="1" applyFill="1">
      <alignment vertical="center" wrapText="1"/>
      <protection locked="0"/>
    </xf>
    <xf numFmtId="4" fontId="84" fillId="0" borderId="0" xfId="42" applyFont="1" applyFill="1">
      <alignment vertical="center" wrapText="1"/>
      <protection locked="0"/>
    </xf>
    <xf numFmtId="4" fontId="80" fillId="0" borderId="0" xfId="42" applyFont="1" applyFill="1" applyAlignment="1">
      <alignment horizontal="center" vertical="center" wrapText="1"/>
      <protection locked="0"/>
    </xf>
    <xf numFmtId="4" fontId="22" fillId="0" borderId="0" xfId="42" applyFont="1" applyFill="1" applyAlignment="1">
      <alignment horizontal="center" vertical="center" wrapText="1"/>
      <protection locked="0"/>
    </xf>
    <xf numFmtId="4" fontId="22" fillId="0" borderId="0" xfId="43" applyNumberFormat="1" applyFont="1" applyFill="1" applyAlignment="1" applyProtection="1">
      <alignment horizontal="center" vertical="center" wrapText="1"/>
      <protection locked="0"/>
    </xf>
    <xf numFmtId="0" fontId="60" fillId="0" borderId="0" xfId="0" applyFont="1" applyFill="1" applyAlignment="1">
      <alignment horizontal="center" vertical="center"/>
    </xf>
    <xf numFmtId="2" fontId="59" fillId="0" borderId="0" xfId="0" applyNumberFormat="1" applyFont="1" applyFill="1" applyAlignment="1">
      <alignment horizontal="center" vertical="center"/>
    </xf>
    <xf numFmtId="0" fontId="77" fillId="0" borderId="0" xfId="0" applyFont="1" applyFill="1" applyAlignment="1">
      <alignment horizontal="center" vertical="center"/>
    </xf>
    <xf numFmtId="49" fontId="21" fillId="58" borderId="3" xfId="43" applyNumberFormat="1" applyFont="1" applyFill="1" applyBorder="1" applyAlignment="1" applyProtection="1">
      <alignment vertical="top" wrapText="1"/>
    </xf>
    <xf numFmtId="4" fontId="21" fillId="58" borderId="3" xfId="44" applyNumberFormat="1" applyFont="1" applyFill="1" applyBorder="1" applyAlignment="1" applyProtection="1">
      <alignment horizontal="justify" vertical="top"/>
      <protection locked="0"/>
    </xf>
    <xf numFmtId="44" fontId="21" fillId="58" borderId="3" xfId="1956" applyFont="1" applyFill="1" applyBorder="1" applyAlignment="1" applyProtection="1">
      <alignment horizontal="center" vertical="top" wrapText="1"/>
    </xf>
    <xf numFmtId="0" fontId="21" fillId="58" borderId="3" xfId="43" applyNumberFormat="1" applyFont="1" applyFill="1" applyBorder="1" applyAlignment="1" applyProtection="1">
      <alignment horizontal="center" vertical="top" wrapText="1"/>
    </xf>
    <xf numFmtId="2" fontId="21" fillId="58" borderId="3" xfId="43" applyNumberFormat="1" applyFont="1" applyFill="1" applyBorder="1" applyAlignment="1" applyProtection="1">
      <alignment horizontal="center" vertical="top" wrapText="1"/>
    </xf>
    <xf numFmtId="0" fontId="37" fillId="0" borderId="0" xfId="0" applyFont="1" applyAlignment="1">
      <alignment vertical="top"/>
    </xf>
    <xf numFmtId="0" fontId="37" fillId="0" borderId="0" xfId="902" applyFont="1" applyAlignment="1">
      <alignment vertical="top"/>
    </xf>
    <xf numFmtId="49" fontId="60" fillId="0" borderId="0" xfId="0" applyNumberFormat="1" applyFont="1" applyFill="1" applyBorder="1" applyAlignment="1">
      <alignment horizontal="left" vertical="top"/>
    </xf>
    <xf numFmtId="0" fontId="37" fillId="0" borderId="39" xfId="0" applyFont="1" applyFill="1" applyBorder="1" applyAlignment="1">
      <alignment vertical="top" wrapText="1"/>
    </xf>
    <xf numFmtId="4" fontId="37" fillId="0" borderId="0" xfId="902" applyNumberFormat="1" applyFont="1" applyFill="1"/>
    <xf numFmtId="14" fontId="60" fillId="0" borderId="0" xfId="0" applyNumberFormat="1" applyFont="1" applyFill="1" applyBorder="1" applyAlignment="1">
      <alignment horizontal="left" vertical="top"/>
    </xf>
    <xf numFmtId="0" fontId="81" fillId="0" borderId="0" xfId="0" applyFont="1" applyFill="1" applyAlignment="1">
      <alignment vertical="top"/>
    </xf>
    <xf numFmtId="0" fontId="76" fillId="0" borderId="0" xfId="0" applyFont="1" applyFill="1" applyAlignment="1">
      <alignment vertical="center"/>
    </xf>
    <xf numFmtId="0" fontId="85" fillId="0" borderId="0" xfId="1962" applyAlignment="1">
      <alignment vertical="top" wrapText="1"/>
    </xf>
    <xf numFmtId="0" fontId="85" fillId="0" borderId="0" xfId="1962" applyAlignment="1">
      <alignment horizontal="right" vertical="top" wrapText="1"/>
    </xf>
    <xf numFmtId="0" fontId="77" fillId="0" borderId="0" xfId="0" applyFont="1" applyFill="1" applyAlignment="1">
      <alignment vertical="top"/>
    </xf>
    <xf numFmtId="14" fontId="60" fillId="0" borderId="28" xfId="0" applyNumberFormat="1" applyFont="1" applyFill="1" applyBorder="1" applyAlignment="1">
      <alignment vertical="center"/>
    </xf>
    <xf numFmtId="0" fontId="22" fillId="0" borderId="0" xfId="0" applyFont="1" applyFill="1" applyAlignment="1">
      <alignment vertical="top"/>
    </xf>
    <xf numFmtId="0" fontId="37" fillId="0" borderId="0" xfId="902" applyFont="1" applyFill="1"/>
    <xf numFmtId="0" fontId="37" fillId="0" borderId="0" xfId="0" applyFont="1" applyFill="1" applyAlignment="1">
      <alignment vertical="top"/>
    </xf>
    <xf numFmtId="0" fontId="37" fillId="0" borderId="0" xfId="902" applyFont="1" applyFill="1" applyAlignment="1">
      <alignment vertical="top"/>
    </xf>
    <xf numFmtId="44" fontId="20" fillId="0" borderId="0" xfId="0" applyNumberFormat="1" applyFont="1" applyProtection="1"/>
    <xf numFmtId="166" fontId="20" fillId="0" borderId="0" xfId="0" applyNumberFormat="1" applyFont="1" applyProtection="1"/>
    <xf numFmtId="44" fontId="0" fillId="0" borderId="0" xfId="0" applyNumberFormat="1" applyProtection="1"/>
    <xf numFmtId="49" fontId="22" fillId="0" borderId="46" xfId="42" applyNumberFormat="1" applyFont="1" applyFill="1" applyBorder="1" applyAlignment="1">
      <alignment horizontal="center" vertical="center" wrapText="1"/>
      <protection locked="0"/>
    </xf>
    <xf numFmtId="49" fontId="22" fillId="0" borderId="47" xfId="42" applyNumberFormat="1" applyFont="1" applyFill="1" applyBorder="1" applyAlignment="1">
      <alignment horizontal="center" vertical="center" wrapText="1"/>
      <protection locked="0"/>
    </xf>
    <xf numFmtId="0" fontId="85" fillId="0" borderId="0" xfId="1962" applyAlignment="1"/>
    <xf numFmtId="0" fontId="85" fillId="0" borderId="0" xfId="1962" applyAlignment="1">
      <alignment wrapText="1"/>
    </xf>
    <xf numFmtId="166" fontId="0" fillId="0" borderId="0" xfId="0" applyNumberFormat="1" applyAlignment="1" applyProtection="1">
      <alignment horizontal="center"/>
    </xf>
    <xf numFmtId="10" fontId="0" fillId="0" borderId="0" xfId="1663" applyNumberFormat="1" applyFont="1" applyAlignment="1" applyProtection="1">
      <alignment horizontal="center"/>
    </xf>
    <xf numFmtId="0" fontId="65" fillId="0" borderId="49" xfId="0" applyFont="1" applyFill="1" applyBorder="1" applyAlignment="1"/>
    <xf numFmtId="0" fontId="65" fillId="0" borderId="50" xfId="0" applyFont="1" applyFill="1" applyBorder="1" applyAlignment="1"/>
    <xf numFmtId="164" fontId="0" fillId="0" borderId="0" xfId="0" applyNumberFormat="1" applyProtection="1"/>
    <xf numFmtId="4" fontId="22" fillId="0" borderId="0" xfId="43" applyNumberFormat="1" applyFont="1" applyFill="1" applyAlignment="1" applyProtection="1">
      <alignment horizontal="right" vertical="center" wrapText="1"/>
      <protection locked="0"/>
    </xf>
    <xf numFmtId="9" fontId="22" fillId="0" borderId="0" xfId="1663" applyFont="1" applyFill="1" applyAlignment="1" applyProtection="1">
      <alignment vertical="center" wrapText="1"/>
      <protection locked="0"/>
    </xf>
    <xf numFmtId="10" fontId="22" fillId="0" borderId="0" xfId="1663" applyNumberFormat="1" applyFont="1" applyFill="1" applyAlignment="1" applyProtection="1">
      <alignment vertical="center" wrapText="1"/>
      <protection locked="0"/>
    </xf>
    <xf numFmtId="4" fontId="37" fillId="0" borderId="43" xfId="0" applyNumberFormat="1" applyFont="1" applyFill="1" applyBorder="1" applyAlignment="1">
      <alignment horizontal="right" vertical="top" wrapText="1"/>
    </xf>
    <xf numFmtId="0" fontId="37" fillId="0" borderId="39" xfId="0" applyFont="1" applyFill="1" applyBorder="1" applyAlignment="1">
      <alignment horizontal="right" vertical="top" wrapText="1"/>
    </xf>
    <xf numFmtId="0" fontId="0" fillId="0" borderId="0" xfId="0" applyAlignment="1">
      <alignment vertical="top" wrapText="1"/>
    </xf>
    <xf numFmtId="0" fontId="0" fillId="0" borderId="0" xfId="0" applyAlignment="1">
      <alignment vertical="top"/>
    </xf>
    <xf numFmtId="0" fontId="0" fillId="0" borderId="0" xfId="0" applyAlignment="1">
      <alignment horizontal="right" vertical="top"/>
    </xf>
    <xf numFmtId="0" fontId="37" fillId="0" borderId="41" xfId="0" applyFont="1" applyFill="1" applyBorder="1" applyAlignment="1">
      <alignment vertical="top" wrapText="1"/>
    </xf>
    <xf numFmtId="0" fontId="37" fillId="0" borderId="42" xfId="0" applyFont="1" applyFill="1" applyBorder="1" applyAlignment="1">
      <alignment vertical="top" wrapText="1"/>
    </xf>
    <xf numFmtId="0" fontId="59" fillId="0" borderId="0" xfId="0" applyFont="1" applyFill="1" applyBorder="1" applyAlignment="1">
      <alignment vertical="center" wrapText="1"/>
    </xf>
    <xf numFmtId="49" fontId="60" fillId="0" borderId="54" xfId="43" applyNumberFormat="1" applyFont="1" applyFill="1" applyBorder="1" applyAlignment="1" applyProtection="1">
      <alignment vertical="center" wrapText="1"/>
    </xf>
    <xf numFmtId="4" fontId="60" fillId="0" borderId="0" xfId="0" applyNumberFormat="1" applyFont="1" applyAlignment="1">
      <alignment vertical="top" wrapText="1"/>
    </xf>
    <xf numFmtId="0" fontId="60" fillId="0" borderId="27" xfId="0" applyFont="1" applyBorder="1" applyAlignment="1" applyProtection="1">
      <alignment wrapText="1"/>
    </xf>
    <xf numFmtId="0" fontId="60" fillId="0" borderId="0" xfId="902" applyFont="1" applyAlignment="1">
      <alignment vertical="top" wrapText="1"/>
    </xf>
    <xf numFmtId="0" fontId="60" fillId="0" borderId="0" xfId="0" applyFont="1" applyAlignment="1" applyProtection="1">
      <alignment wrapText="1"/>
    </xf>
    <xf numFmtId="4" fontId="0" fillId="58" borderId="0" xfId="0" applyNumberFormat="1" applyFill="1" applyAlignment="1">
      <alignment vertical="top" wrapText="1"/>
    </xf>
    <xf numFmtId="0" fontId="37" fillId="58" borderId="0" xfId="902" applyFont="1" applyFill="1"/>
    <xf numFmtId="0" fontId="0" fillId="58" borderId="0" xfId="0" applyFill="1" applyProtection="1"/>
    <xf numFmtId="0" fontId="37" fillId="58" borderId="0" xfId="902" applyFont="1" applyFill="1" applyAlignment="1">
      <alignment vertical="top"/>
    </xf>
    <xf numFmtId="0" fontId="0" fillId="0" borderId="0" xfId="0" applyAlignment="1"/>
    <xf numFmtId="0" fontId="86" fillId="0" borderId="0" xfId="0" applyFont="1" applyAlignment="1">
      <alignment horizontal="right" vertical="top"/>
    </xf>
    <xf numFmtId="0" fontId="86" fillId="0" borderId="0" xfId="0" applyFont="1" applyAlignment="1">
      <alignment horizontal="center" vertical="top"/>
    </xf>
    <xf numFmtId="0" fontId="20" fillId="0" borderId="0" xfId="2248" applyAlignment="1">
      <alignment vertical="top" wrapText="1"/>
    </xf>
    <xf numFmtId="0" fontId="20" fillId="0" borderId="0" xfId="2248" applyAlignment="1">
      <alignment horizontal="right" vertical="top" wrapText="1"/>
    </xf>
    <xf numFmtId="3" fontId="85" fillId="0" borderId="0" xfId="1962" applyNumberFormat="1" applyAlignment="1">
      <alignment vertical="top" wrapText="1"/>
    </xf>
    <xf numFmtId="0" fontId="20" fillId="0" borderId="0" xfId="1962" applyFont="1" applyAlignment="1">
      <alignment vertical="top" wrapText="1"/>
    </xf>
    <xf numFmtId="0" fontId="37" fillId="59" borderId="0" xfId="0" applyFont="1" applyFill="1" applyAlignment="1">
      <alignment vertical="top"/>
    </xf>
    <xf numFmtId="0" fontId="37" fillId="59" borderId="0" xfId="0" applyFont="1" applyFill="1"/>
    <xf numFmtId="14" fontId="60" fillId="0" borderId="0" xfId="0" applyNumberFormat="1" applyFont="1" applyFill="1" applyBorder="1" applyAlignment="1">
      <alignment horizontal="left" vertical="center"/>
    </xf>
    <xf numFmtId="0" fontId="37" fillId="0" borderId="60" xfId="0" applyFont="1" applyBorder="1" applyAlignment="1">
      <alignment vertical="top" wrapText="1"/>
    </xf>
    <xf numFmtId="0" fontId="37" fillId="0" borderId="51" xfId="0" applyFont="1" applyBorder="1" applyAlignment="1">
      <alignment vertical="top" wrapText="1"/>
    </xf>
    <xf numFmtId="0" fontId="37" fillId="60" borderId="0" xfId="0" applyFont="1" applyFill="1" applyAlignment="1">
      <alignment vertical="top"/>
    </xf>
    <xf numFmtId="0" fontId="37" fillId="60" borderId="0" xfId="0" applyFont="1" applyFill="1"/>
    <xf numFmtId="172" fontId="37" fillId="0" borderId="43" xfId="0" applyNumberFormat="1" applyFont="1" applyFill="1" applyBorder="1" applyAlignment="1">
      <alignment horizontal="right" vertical="top" wrapText="1"/>
    </xf>
    <xf numFmtId="0" fontId="59" fillId="0" borderId="27" xfId="0" applyFont="1" applyBorder="1" applyAlignment="1" applyProtection="1">
      <alignment vertical="top"/>
    </xf>
    <xf numFmtId="0" fontId="24" fillId="0" borderId="0" xfId="799" applyFont="1" applyFill="1" applyBorder="1" applyAlignment="1">
      <alignment horizontal="center" vertical="center"/>
    </xf>
    <xf numFmtId="0" fontId="24" fillId="0" borderId="0" xfId="799" applyFont="1" applyFill="1" applyBorder="1" applyAlignment="1">
      <alignment horizontal="center" vertical="center" wrapText="1"/>
    </xf>
    <xf numFmtId="0" fontId="0" fillId="0" borderId="0" xfId="0" applyAlignment="1">
      <alignment wrapText="1"/>
    </xf>
    <xf numFmtId="0" fontId="0" fillId="0" borderId="0" xfId="0" applyAlignment="1">
      <alignment horizontal="center" vertical="top"/>
    </xf>
    <xf numFmtId="0" fontId="86" fillId="0" borderId="0" xfId="0" applyFont="1" applyAlignment="1">
      <alignment wrapText="1"/>
    </xf>
    <xf numFmtId="0" fontId="79" fillId="0" borderId="36" xfId="0" applyFont="1" applyFill="1" applyBorder="1" applyAlignment="1">
      <alignment horizontal="left" vertical="center" wrapText="1"/>
    </xf>
    <xf numFmtId="0" fontId="79" fillId="0" borderId="37" xfId="0" applyFont="1" applyFill="1" applyBorder="1" applyAlignment="1">
      <alignment vertical="center" wrapText="1"/>
    </xf>
    <xf numFmtId="0" fontId="79" fillId="0" borderId="38" xfId="0" applyFont="1" applyFill="1" applyBorder="1" applyAlignment="1">
      <alignment vertical="center" wrapText="1"/>
    </xf>
    <xf numFmtId="0" fontId="79" fillId="0" borderId="39" xfId="0" applyFont="1" applyFill="1" applyBorder="1" applyAlignment="1">
      <alignment horizontal="left" vertical="center" wrapText="1"/>
    </xf>
    <xf numFmtId="0" fontId="79" fillId="0" borderId="51" xfId="0" applyFont="1" applyFill="1" applyBorder="1" applyAlignment="1">
      <alignment vertical="center" wrapText="1"/>
    </xf>
    <xf numFmtId="0" fontId="37" fillId="0" borderId="39" xfId="0" applyFont="1" applyFill="1" applyBorder="1" applyAlignment="1">
      <alignment horizontal="left" vertical="center" wrapText="1"/>
    </xf>
    <xf numFmtId="0" fontId="37" fillId="0" borderId="43" xfId="0" applyFont="1" applyFill="1" applyBorder="1" applyAlignment="1">
      <alignment horizontal="left" vertical="center" wrapText="1"/>
    </xf>
    <xf numFmtId="0" fontId="37" fillId="0" borderId="43" xfId="0" applyFont="1" applyFill="1" applyBorder="1" applyAlignment="1">
      <alignment horizontal="center" vertical="center" wrapText="1"/>
    </xf>
    <xf numFmtId="4" fontId="37" fillId="0" borderId="43" xfId="0" applyNumberFormat="1" applyFont="1" applyFill="1" applyBorder="1" applyAlignment="1">
      <alignment horizontal="right" vertical="center" wrapText="1"/>
    </xf>
    <xf numFmtId="43" fontId="37" fillId="0" borderId="43" xfId="1961" applyFont="1" applyFill="1" applyBorder="1" applyAlignment="1">
      <alignment horizontal="right" vertical="center" wrapText="1"/>
    </xf>
    <xf numFmtId="4" fontId="79" fillId="0" borderId="44" xfId="0" applyNumberFormat="1" applyFont="1" applyFill="1" applyBorder="1" applyAlignment="1">
      <alignment horizontal="right" vertical="center" wrapText="1"/>
    </xf>
    <xf numFmtId="0" fontId="37" fillId="0" borderId="47" xfId="0" applyFont="1" applyFill="1" applyBorder="1" applyAlignment="1">
      <alignment horizontal="left" vertical="center" wrapText="1"/>
    </xf>
    <xf numFmtId="0" fontId="37" fillId="0" borderId="47" xfId="0" applyFont="1" applyFill="1" applyBorder="1" applyAlignment="1">
      <alignment horizontal="center" vertical="center" wrapText="1"/>
    </xf>
    <xf numFmtId="4" fontId="37" fillId="0" borderId="47" xfId="0" applyNumberFormat="1" applyFont="1" applyFill="1" applyBorder="1" applyAlignment="1">
      <alignment horizontal="right" vertical="center" wrapText="1"/>
    </xf>
    <xf numFmtId="0" fontId="79" fillId="0" borderId="59" xfId="0" applyFont="1" applyFill="1" applyBorder="1" applyAlignment="1">
      <alignment vertical="center" wrapText="1"/>
    </xf>
    <xf numFmtId="0" fontId="79" fillId="0" borderId="40" xfId="0" applyFont="1" applyFill="1" applyBorder="1" applyAlignment="1">
      <alignment vertical="center" wrapText="1"/>
    </xf>
    <xf numFmtId="0" fontId="79" fillId="0" borderId="41" xfId="0" applyFont="1" applyFill="1" applyBorder="1" applyAlignment="1">
      <alignment vertical="center" wrapText="1"/>
    </xf>
    <xf numFmtId="0" fontId="79" fillId="0" borderId="46" xfId="0" applyFont="1" applyFill="1" applyBorder="1" applyAlignment="1">
      <alignment vertical="center"/>
    </xf>
    <xf numFmtId="0" fontId="79" fillId="0" borderId="47" xfId="0" applyFont="1" applyFill="1" applyBorder="1" applyAlignment="1">
      <alignment vertical="center"/>
    </xf>
    <xf numFmtId="0" fontId="79" fillId="0" borderId="57" xfId="0" applyFont="1" applyFill="1" applyBorder="1" applyAlignment="1">
      <alignment horizontal="right" vertical="center"/>
    </xf>
    <xf numFmtId="4" fontId="79" fillId="0" borderId="44" xfId="0" applyNumberFormat="1" applyFont="1" applyFill="1" applyBorder="1" applyAlignment="1">
      <alignment horizontal="right" vertical="center"/>
    </xf>
    <xf numFmtId="43" fontId="37" fillId="60" borderId="0" xfId="0" applyNumberFormat="1" applyFont="1" applyFill="1"/>
    <xf numFmtId="0" fontId="87" fillId="57" borderId="0" xfId="0" applyFont="1" applyFill="1"/>
    <xf numFmtId="0" fontId="87" fillId="0" borderId="0" xfId="0" applyFont="1"/>
    <xf numFmtId="0" fontId="89" fillId="0" borderId="0" xfId="0" applyFont="1"/>
    <xf numFmtId="0" fontId="88" fillId="57" borderId="0" xfId="0" applyFont="1" applyFill="1" applyBorder="1" applyAlignment="1">
      <alignment vertical="center"/>
    </xf>
    <xf numFmtId="0" fontId="91" fillId="57" borderId="0" xfId="0" applyFont="1" applyFill="1" applyBorder="1" applyAlignment="1" applyProtection="1">
      <alignment horizontal="center" vertical="center"/>
      <protection locked="0"/>
    </xf>
    <xf numFmtId="0" fontId="92" fillId="58" borderId="61" xfId="0" applyFont="1" applyFill="1" applyBorder="1" applyAlignment="1">
      <alignment horizontal="center" vertical="center"/>
    </xf>
    <xf numFmtId="0" fontId="92" fillId="58" borderId="63" xfId="0" applyFont="1" applyFill="1" applyBorder="1" applyAlignment="1">
      <alignment horizontal="center" vertical="center"/>
    </xf>
    <xf numFmtId="10" fontId="18" fillId="0" borderId="67" xfId="1663" applyNumberFormat="1" applyFont="1" applyFill="1" applyBorder="1" applyAlignment="1">
      <alignment horizontal="center" vertical="center"/>
    </xf>
    <xf numFmtId="10" fontId="18" fillId="0" borderId="69" xfId="1663" applyNumberFormat="1" applyFont="1" applyFill="1" applyBorder="1" applyAlignment="1">
      <alignment horizontal="center" vertical="center"/>
    </xf>
    <xf numFmtId="10" fontId="18" fillId="0" borderId="71" xfId="1663" applyNumberFormat="1" applyFont="1" applyFill="1" applyBorder="1" applyAlignment="1">
      <alignment horizontal="center" vertical="center"/>
    </xf>
    <xf numFmtId="10" fontId="92" fillId="0" borderId="75" xfId="0" applyNumberFormat="1" applyFont="1" applyFill="1" applyBorder="1" applyAlignment="1">
      <alignment horizontal="center" vertical="center"/>
    </xf>
    <xf numFmtId="0" fontId="18" fillId="0" borderId="58" xfId="0" applyFont="1" applyFill="1" applyBorder="1" applyAlignment="1">
      <alignment horizontal="center" vertical="center"/>
    </xf>
    <xf numFmtId="10" fontId="92" fillId="58" borderId="79" xfId="1663" applyNumberFormat="1" applyFont="1" applyFill="1" applyBorder="1" applyAlignment="1">
      <alignment horizontal="center" vertical="center"/>
    </xf>
    <xf numFmtId="0" fontId="87" fillId="57" borderId="0" xfId="0" applyFont="1" applyFill="1" applyAlignment="1">
      <alignment vertical="center"/>
    </xf>
    <xf numFmtId="0" fontId="94" fillId="57" borderId="0" xfId="0" applyFont="1" applyFill="1" applyBorder="1" applyAlignment="1">
      <alignment horizontal="center"/>
    </xf>
    <xf numFmtId="0" fontId="89" fillId="57" borderId="0" xfId="0" applyFont="1" applyFill="1" applyBorder="1" applyAlignment="1">
      <alignment horizontal="center" vertical="top"/>
    </xf>
    <xf numFmtId="0" fontId="87" fillId="57" borderId="0" xfId="0" applyFont="1" applyFill="1" applyBorder="1" applyAlignment="1">
      <alignment vertical="center"/>
    </xf>
    <xf numFmtId="0" fontId="89" fillId="57" borderId="0" xfId="0" applyFont="1" applyFill="1" applyBorder="1" applyAlignment="1">
      <alignment horizontal="center" vertical="center"/>
    </xf>
    <xf numFmtId="0" fontId="87" fillId="57" borderId="0" xfId="0" applyFont="1" applyFill="1" applyAlignment="1">
      <alignment horizontal="left"/>
    </xf>
    <xf numFmtId="0" fontId="87" fillId="0" borderId="0" xfId="0" applyFont="1" applyAlignment="1">
      <alignment horizontal="left"/>
    </xf>
    <xf numFmtId="0" fontId="95" fillId="0" borderId="0" xfId="0" applyFont="1" applyBorder="1" applyAlignment="1">
      <alignment horizontal="center" vertical="center"/>
    </xf>
    <xf numFmtId="0" fontId="79" fillId="0" borderId="80" xfId="0" applyFont="1" applyFill="1" applyBorder="1" applyAlignment="1">
      <alignment vertical="center" wrapText="1"/>
    </xf>
    <xf numFmtId="0" fontId="79" fillId="0" borderId="44" xfId="0" applyFont="1" applyFill="1" applyBorder="1" applyAlignment="1">
      <alignment vertical="center" wrapText="1"/>
    </xf>
    <xf numFmtId="0" fontId="37" fillId="0" borderId="46" xfId="0" applyFont="1" applyFill="1" applyBorder="1" applyAlignment="1">
      <alignment horizontal="left" vertical="center" wrapText="1"/>
    </xf>
    <xf numFmtId="4" fontId="79" fillId="0" borderId="81" xfId="0" applyNumberFormat="1" applyFont="1" applyFill="1" applyBorder="1" applyAlignment="1">
      <alignment horizontal="right" vertical="center" wrapText="1"/>
    </xf>
    <xf numFmtId="0" fontId="79" fillId="0" borderId="82" xfId="0" applyFont="1" applyFill="1" applyBorder="1" applyAlignment="1">
      <alignment vertical="center" wrapText="1"/>
    </xf>
    <xf numFmtId="4" fontId="79" fillId="0" borderId="56" xfId="0" applyNumberFormat="1" applyFont="1" applyFill="1" applyBorder="1" applyAlignment="1">
      <alignment horizontal="right" vertical="center"/>
    </xf>
    <xf numFmtId="0" fontId="77" fillId="0" borderId="0" xfId="0" applyFont="1" applyFill="1" applyBorder="1"/>
    <xf numFmtId="0" fontId="59" fillId="0" borderId="0" xfId="0" applyFont="1" applyFill="1" applyBorder="1" applyAlignment="1">
      <alignment horizontal="left" vertical="top" wrapText="1"/>
    </xf>
    <xf numFmtId="0" fontId="60" fillId="0" borderId="0" xfId="0" applyFont="1" applyFill="1" applyBorder="1" applyAlignment="1">
      <alignment horizontal="left" vertical="top"/>
    </xf>
    <xf numFmtId="0" fontId="60" fillId="0" borderId="0" xfId="0" applyFont="1" applyFill="1" applyBorder="1" applyAlignment="1">
      <alignment horizontal="left" vertical="top" wrapText="1"/>
    </xf>
    <xf numFmtId="0" fontId="0" fillId="0" borderId="0" xfId="0"/>
    <xf numFmtId="0" fontId="86" fillId="0" borderId="0" xfId="0" applyNumberFormat="1" applyFont="1" applyAlignment="1">
      <alignment horizontal="center" vertical="top"/>
    </xf>
    <xf numFmtId="4" fontId="86" fillId="0" borderId="0" xfId="0" applyNumberFormat="1" applyFont="1" applyAlignment="1">
      <alignment horizontal="center" vertical="top"/>
    </xf>
    <xf numFmtId="10" fontId="78" fillId="0" borderId="0" xfId="1663" applyNumberFormat="1" applyFont="1" applyFill="1" applyBorder="1" applyAlignment="1">
      <alignment vertical="top"/>
    </xf>
    <xf numFmtId="10" fontId="17" fillId="33" borderId="3" xfId="1663" applyNumberFormat="1" applyFont="1" applyFill="1" applyBorder="1" applyAlignment="1">
      <alignment horizontal="center" wrapText="1"/>
    </xf>
    <xf numFmtId="10" fontId="79" fillId="0" borderId="38" xfId="1663" applyNumberFormat="1" applyFont="1" applyFill="1" applyBorder="1" applyAlignment="1">
      <alignment vertical="center" wrapText="1"/>
    </xf>
    <xf numFmtId="10" fontId="79" fillId="0" borderId="51" xfId="1663" applyNumberFormat="1" applyFont="1" applyFill="1" applyBorder="1" applyAlignment="1">
      <alignment vertical="center" wrapText="1"/>
    </xf>
    <xf numFmtId="10" fontId="37" fillId="0" borderId="47" xfId="1663" applyNumberFormat="1" applyFont="1" applyFill="1" applyBorder="1" applyAlignment="1">
      <alignment horizontal="right" vertical="center" wrapText="1"/>
    </xf>
    <xf numFmtId="10" fontId="79" fillId="0" borderId="41" xfId="1663" applyNumberFormat="1" applyFont="1" applyFill="1" applyBorder="1" applyAlignment="1">
      <alignment vertical="center" wrapText="1"/>
    </xf>
    <xf numFmtId="10" fontId="79" fillId="0" borderId="0" xfId="1663" applyNumberFormat="1" applyFont="1" applyFill="1" applyBorder="1" applyAlignment="1">
      <alignment horizontal="right" vertical="center"/>
    </xf>
    <xf numFmtId="10" fontId="79" fillId="0" borderId="83" xfId="1663" applyNumberFormat="1" applyFont="1" applyFill="1" applyBorder="1" applyAlignment="1">
      <alignment horizontal="right" vertical="center"/>
    </xf>
    <xf numFmtId="10" fontId="37" fillId="0" borderId="0" xfId="1663" applyNumberFormat="1" applyFont="1" applyFill="1"/>
    <xf numFmtId="10" fontId="37" fillId="0" borderId="0" xfId="1663" applyNumberFormat="1" applyFont="1"/>
    <xf numFmtId="10" fontId="60" fillId="0" borderId="0" xfId="1663" applyNumberFormat="1" applyFont="1" applyFill="1" applyBorder="1" applyAlignment="1">
      <alignment horizontal="left" vertical="top"/>
    </xf>
    <xf numFmtId="10" fontId="37" fillId="0" borderId="84" xfId="1663" applyNumberFormat="1" applyFont="1" applyFill="1" applyBorder="1" applyAlignment="1">
      <alignment horizontal="right" vertical="center" wrapText="1"/>
    </xf>
    <xf numFmtId="10" fontId="79" fillId="0" borderId="82" xfId="1663" applyNumberFormat="1" applyFont="1" applyFill="1" applyBorder="1" applyAlignment="1">
      <alignment vertical="center" wrapText="1"/>
    </xf>
    <xf numFmtId="10" fontId="37" fillId="0" borderId="44" xfId="1663" applyNumberFormat="1" applyFont="1" applyFill="1" applyBorder="1" applyAlignment="1">
      <alignment horizontal="right" vertical="center" wrapText="1"/>
    </xf>
    <xf numFmtId="10" fontId="37" fillId="0" borderId="56" xfId="1663" applyNumberFormat="1" applyFont="1" applyFill="1" applyBorder="1" applyAlignment="1">
      <alignment horizontal="right" vertical="center" wrapText="1"/>
    </xf>
    <xf numFmtId="10" fontId="79" fillId="0" borderId="80" xfId="1663" applyNumberFormat="1" applyFont="1" applyFill="1" applyBorder="1" applyAlignment="1">
      <alignment vertical="center" wrapText="1"/>
    </xf>
    <xf numFmtId="10" fontId="79" fillId="0" borderId="85" xfId="1663" applyNumberFormat="1" applyFont="1" applyFill="1" applyBorder="1" applyAlignment="1">
      <alignment horizontal="right" vertical="center"/>
    </xf>
    <xf numFmtId="4" fontId="79" fillId="0" borderId="81" xfId="0" applyNumberFormat="1" applyFont="1" applyFill="1" applyBorder="1" applyAlignment="1">
      <alignment horizontal="right" vertical="center"/>
    </xf>
    <xf numFmtId="43" fontId="37" fillId="60" borderId="54" xfId="0" applyNumberFormat="1" applyFont="1" applyFill="1" applyBorder="1"/>
    <xf numFmtId="2" fontId="21" fillId="58" borderId="3" xfId="43" applyNumberFormat="1" applyFont="1" applyFill="1" applyBorder="1" applyAlignment="1" applyProtection="1">
      <alignment horizontal="center" vertical="center" wrapText="1"/>
    </xf>
    <xf numFmtId="0" fontId="37" fillId="0" borderId="43" xfId="0" applyFont="1" applyFill="1" applyBorder="1" applyAlignment="1">
      <alignment horizontal="left" vertical="top" wrapText="1"/>
    </xf>
    <xf numFmtId="0" fontId="37" fillId="0" borderId="43" xfId="0" applyFont="1" applyFill="1" applyBorder="1" applyAlignment="1">
      <alignment horizontal="center" vertical="top" wrapText="1"/>
    </xf>
    <xf numFmtId="4" fontId="37" fillId="0" borderId="44" xfId="0" applyNumberFormat="1" applyFont="1" applyFill="1" applyBorder="1" applyAlignment="1">
      <alignment horizontal="right" vertical="top" wrapText="1"/>
    </xf>
    <xf numFmtId="0" fontId="37" fillId="0" borderId="40" xfId="0" applyFont="1" applyFill="1" applyBorder="1" applyAlignment="1">
      <alignment vertical="top" wrapText="1"/>
    </xf>
    <xf numFmtId="0" fontId="89" fillId="57" borderId="0" xfId="0" applyFont="1" applyFill="1" applyBorder="1" applyAlignment="1">
      <alignment horizontal="left" vertical="center"/>
    </xf>
    <xf numFmtId="0" fontId="96" fillId="0" borderId="0" xfId="0" applyFont="1"/>
    <xf numFmtId="44" fontId="20" fillId="0" borderId="0" xfId="1956" applyFont="1" applyFill="1" applyProtection="1"/>
    <xf numFmtId="0" fontId="60" fillId="0" borderId="0" xfId="0" applyNumberFormat="1" applyFont="1" applyFill="1" applyBorder="1" applyAlignment="1">
      <alignment vertical="top" wrapText="1"/>
    </xf>
    <xf numFmtId="0" fontId="86" fillId="0" borderId="0" xfId="0" applyFont="1" applyAlignment="1">
      <alignment horizontal="left"/>
    </xf>
    <xf numFmtId="0" fontId="0" fillId="0" borderId="0" xfId="0" applyAlignment="1">
      <alignment horizontal="center" vertical="center" wrapText="1"/>
    </xf>
    <xf numFmtId="0" fontId="86" fillId="0" borderId="0" xfId="0" applyNumberFormat="1" applyFont="1" applyAlignment="1">
      <alignment horizontal="left" vertical="center" wrapText="1"/>
    </xf>
    <xf numFmtId="0" fontId="86" fillId="0" borderId="0" xfId="0" applyFont="1" applyAlignment="1">
      <alignment horizontal="left" vertical="center" wrapText="1"/>
    </xf>
    <xf numFmtId="0" fontId="86" fillId="0" borderId="0" xfId="0" applyNumberFormat="1" applyFont="1" applyAlignment="1">
      <alignment horizontal="right" vertical="center" wrapText="1"/>
    </xf>
    <xf numFmtId="0" fontId="86" fillId="0" borderId="0" xfId="2248" applyFont="1" applyAlignment="1">
      <alignment horizontal="left" vertical="center" wrapText="1"/>
    </xf>
    <xf numFmtId="4" fontId="86" fillId="0" borderId="0" xfId="0" applyNumberFormat="1" applyFont="1" applyAlignment="1">
      <alignment horizontal="right" vertical="center" wrapText="1"/>
    </xf>
    <xf numFmtId="0" fontId="86" fillId="0" borderId="0" xfId="2248" applyFont="1" applyAlignment="1">
      <alignment horizontal="center" vertical="center" wrapText="1"/>
    </xf>
    <xf numFmtId="0" fontId="86" fillId="0" borderId="0" xfId="0" applyNumberFormat="1" applyFont="1" applyFill="1" applyAlignment="1">
      <alignment horizontal="left" vertical="center" wrapText="1"/>
    </xf>
    <xf numFmtId="0" fontId="86" fillId="0" borderId="0" xfId="0" applyFont="1" applyFill="1" applyAlignment="1">
      <alignment horizontal="left" vertical="center" wrapText="1"/>
    </xf>
    <xf numFmtId="0" fontId="86" fillId="0" borderId="0" xfId="0" applyNumberFormat="1" applyFont="1" applyFill="1" applyAlignment="1">
      <alignment horizontal="right" vertical="center" wrapText="1"/>
    </xf>
    <xf numFmtId="0" fontId="86" fillId="0" borderId="0" xfId="2248" applyFont="1" applyFill="1" applyAlignment="1">
      <alignment horizontal="left" vertical="center" wrapText="1"/>
    </xf>
    <xf numFmtId="0" fontId="86" fillId="0" borderId="0" xfId="2248" applyNumberFormat="1" applyFont="1" applyAlignment="1">
      <alignment horizontal="left" vertical="center" wrapText="1"/>
    </xf>
    <xf numFmtId="0" fontId="86" fillId="0" borderId="0" xfId="2248" applyFont="1" applyAlignment="1">
      <alignment horizontal="right" vertical="center" wrapText="1"/>
    </xf>
    <xf numFmtId="0" fontId="20" fillId="0" borderId="0" xfId="2248" applyAlignment="1">
      <alignment wrapText="1"/>
    </xf>
    <xf numFmtId="0" fontId="20" fillId="0" borderId="0" xfId="2248" applyAlignment="1">
      <alignment vertical="center" wrapText="1"/>
    </xf>
    <xf numFmtId="0" fontId="20" fillId="0" borderId="0" xfId="2248" applyAlignment="1">
      <alignment horizontal="right" vertical="center" wrapText="1"/>
    </xf>
    <xf numFmtId="17" fontId="20" fillId="0" borderId="0" xfId="0" applyNumberFormat="1" applyFont="1" applyFill="1" applyProtection="1"/>
    <xf numFmtId="44" fontId="20" fillId="0" borderId="0" xfId="0" applyNumberFormat="1" applyFont="1" applyFill="1" applyProtection="1"/>
    <xf numFmtId="165" fontId="20" fillId="0" borderId="0" xfId="0" applyNumberFormat="1" applyFont="1" applyFill="1" applyAlignment="1" applyProtection="1">
      <alignment horizontal="right"/>
    </xf>
    <xf numFmtId="9" fontId="20" fillId="0" borderId="0" xfId="1663" applyFont="1" applyFill="1" applyProtection="1"/>
    <xf numFmtId="0" fontId="0" fillId="0" borderId="0" xfId="0"/>
    <xf numFmtId="0" fontId="60" fillId="0" borderId="0" xfId="0" applyFont="1" applyFill="1" applyBorder="1" applyAlignment="1">
      <alignment horizontal="left" vertical="top"/>
    </xf>
    <xf numFmtId="0" fontId="0" fillId="0" borderId="0" xfId="0" applyAlignment="1">
      <alignment horizontal="right"/>
    </xf>
    <xf numFmtId="0" fontId="85" fillId="0" borderId="0" xfId="1962" applyNumberFormat="1" applyAlignment="1">
      <alignment wrapText="1"/>
    </xf>
    <xf numFmtId="0" fontId="0" fillId="0" borderId="0" xfId="0"/>
    <xf numFmtId="0" fontId="60" fillId="0" borderId="0" xfId="0" applyFont="1" applyFill="1" applyBorder="1" applyAlignment="1">
      <alignment horizontal="left" vertical="top"/>
    </xf>
    <xf numFmtId="0" fontId="37" fillId="0" borderId="0" xfId="0" applyFont="1" applyFill="1" applyBorder="1" applyAlignment="1">
      <alignment vertical="top" wrapText="1"/>
    </xf>
    <xf numFmtId="17" fontId="60" fillId="0" borderId="0" xfId="0" applyNumberFormat="1" applyFont="1" applyFill="1" applyBorder="1" applyAlignment="1" applyProtection="1">
      <alignment horizontal="left" vertical="center"/>
    </xf>
    <xf numFmtId="17" fontId="60" fillId="0" borderId="28" xfId="0" applyNumberFormat="1" applyFont="1" applyFill="1" applyBorder="1" applyAlignment="1" applyProtection="1">
      <alignment horizontal="left" vertical="center"/>
    </xf>
    <xf numFmtId="0" fontId="60" fillId="0" borderId="0" xfId="0" applyFont="1" applyFill="1" applyBorder="1" applyAlignment="1" applyProtection="1">
      <alignment horizontal="left" vertical="center"/>
    </xf>
    <xf numFmtId="0" fontId="60" fillId="0" borderId="28" xfId="0" applyFont="1" applyFill="1" applyBorder="1" applyAlignment="1" applyProtection="1">
      <alignment horizontal="left" vertical="center"/>
    </xf>
    <xf numFmtId="0" fontId="60" fillId="0" borderId="33" xfId="0" applyFont="1" applyBorder="1" applyAlignment="1" applyProtection="1">
      <alignment horizontal="justify" vertical="center" wrapText="1"/>
    </xf>
    <xf numFmtId="0" fontId="60" fillId="0" borderId="34" xfId="0" applyFont="1" applyBorder="1" applyAlignment="1" applyProtection="1">
      <alignment horizontal="justify" vertical="center" wrapText="1"/>
    </xf>
    <xf numFmtId="0" fontId="60" fillId="0" borderId="0" xfId="0" applyFont="1" applyFill="1" applyBorder="1" applyAlignment="1" applyProtection="1">
      <alignment horizontal="justify" vertical="top" wrapText="1"/>
    </xf>
    <xf numFmtId="0" fontId="60" fillId="0" borderId="28" xfId="0" applyFont="1" applyFill="1" applyBorder="1" applyAlignment="1" applyProtection="1">
      <alignment horizontal="justify" vertical="top" wrapText="1"/>
    </xf>
    <xf numFmtId="0" fontId="60" fillId="0" borderId="30" xfId="0" applyFont="1" applyFill="1" applyBorder="1" applyAlignment="1" applyProtection="1">
      <alignment horizontal="left" vertical="center"/>
    </xf>
    <xf numFmtId="0" fontId="60" fillId="0" borderId="31" xfId="0" applyFont="1" applyFill="1" applyBorder="1" applyAlignment="1" applyProtection="1">
      <alignment horizontal="left" vertical="center"/>
    </xf>
    <xf numFmtId="0" fontId="63" fillId="0" borderId="24" xfId="0" applyFont="1" applyBorder="1" applyAlignment="1" applyProtection="1">
      <alignment horizontal="left" vertical="center"/>
    </xf>
    <xf numFmtId="0" fontId="63" fillId="0" borderId="25" xfId="0" applyFont="1" applyBorder="1" applyAlignment="1" applyProtection="1">
      <alignment horizontal="left" vertical="center"/>
    </xf>
    <xf numFmtId="0" fontId="63" fillId="0" borderId="26" xfId="0" applyFont="1" applyBorder="1" applyAlignment="1" applyProtection="1">
      <alignment horizontal="left" vertical="center"/>
    </xf>
    <xf numFmtId="0" fontId="60" fillId="0" borderId="27" xfId="0" applyFont="1" applyFill="1" applyBorder="1" applyAlignment="1" applyProtection="1">
      <alignment horizontal="left" vertical="center"/>
    </xf>
    <xf numFmtId="0" fontId="54" fillId="0" borderId="29" xfId="0" applyFont="1" applyFill="1" applyBorder="1" applyAlignment="1" applyProtection="1">
      <alignment horizontal="left" vertical="center"/>
    </xf>
    <xf numFmtId="0" fontId="54" fillId="0" borderId="30" xfId="0" applyFont="1" applyFill="1" applyBorder="1" applyAlignment="1" applyProtection="1">
      <alignment horizontal="left" vertical="center"/>
    </xf>
    <xf numFmtId="0" fontId="60" fillId="0" borderId="0" xfId="0" applyFont="1" applyFill="1" applyBorder="1" applyAlignment="1" applyProtection="1">
      <alignment horizontal="left" vertical="center" wrapText="1"/>
    </xf>
    <xf numFmtId="0" fontId="0" fillId="0" borderId="28" xfId="0" applyFont="1" applyFill="1" applyBorder="1" applyAlignment="1" applyProtection="1">
      <alignment vertical="center"/>
    </xf>
    <xf numFmtId="49" fontId="60" fillId="0" borderId="0" xfId="0" applyNumberFormat="1" applyFont="1" applyFill="1" applyBorder="1" applyAlignment="1" applyProtection="1">
      <alignment horizontal="left" vertical="center"/>
    </xf>
    <xf numFmtId="49" fontId="60" fillId="0" borderId="28" xfId="0" applyNumberFormat="1" applyFont="1" applyFill="1" applyBorder="1" applyAlignment="1" applyProtection="1">
      <alignment horizontal="left" vertical="center"/>
    </xf>
    <xf numFmtId="0" fontId="50" fillId="0" borderId="0" xfId="0" applyFont="1" applyFill="1" applyAlignment="1" applyProtection="1">
      <alignment horizontal="center" vertical="center" wrapText="1"/>
    </xf>
    <xf numFmtId="0" fontId="50" fillId="0" borderId="0" xfId="0" applyFont="1" applyFill="1" applyAlignment="1" applyProtection="1">
      <alignment horizontal="center" vertical="center"/>
    </xf>
    <xf numFmtId="0" fontId="54" fillId="0" borderId="27" xfId="1664" applyFont="1" applyFill="1" applyBorder="1" applyAlignment="1" applyProtection="1">
      <alignment horizontal="center"/>
    </xf>
    <xf numFmtId="0" fontId="54" fillId="0" borderId="0" xfId="1664" applyFont="1" applyFill="1" applyBorder="1" applyAlignment="1" applyProtection="1">
      <alignment horizontal="center"/>
    </xf>
    <xf numFmtId="0" fontId="54" fillId="0" borderId="28" xfId="1664" applyFont="1" applyFill="1" applyBorder="1" applyAlignment="1" applyProtection="1">
      <alignment horizontal="center"/>
    </xf>
    <xf numFmtId="0" fontId="54" fillId="0" borderId="27" xfId="1664" applyFont="1" applyFill="1" applyBorder="1" applyAlignment="1" applyProtection="1">
      <alignment horizontal="center" wrapText="1"/>
    </xf>
    <xf numFmtId="0" fontId="54" fillId="0" borderId="0" xfId="1664" applyFont="1" applyFill="1" applyBorder="1" applyAlignment="1" applyProtection="1">
      <alignment horizontal="center" wrapText="1"/>
    </xf>
    <xf numFmtId="0" fontId="54" fillId="0" borderId="28" xfId="1664" applyFont="1" applyFill="1" applyBorder="1" applyAlignment="1" applyProtection="1">
      <alignment horizontal="center" wrapText="1"/>
    </xf>
    <xf numFmtId="0" fontId="55" fillId="0" borderId="27" xfId="0" applyFont="1" applyBorder="1" applyAlignment="1" applyProtection="1">
      <alignment horizontal="center"/>
    </xf>
    <xf numFmtId="0" fontId="55" fillId="0" borderId="0" xfId="0" applyFont="1" applyBorder="1" applyAlignment="1" applyProtection="1">
      <alignment horizontal="center"/>
    </xf>
    <xf numFmtId="0" fontId="55" fillId="0" borderId="28" xfId="0" applyFont="1" applyBorder="1" applyAlignment="1" applyProtection="1">
      <alignment horizontal="center"/>
    </xf>
    <xf numFmtId="0" fontId="0" fillId="0" borderId="29" xfId="0" applyBorder="1" applyAlignment="1" applyProtection="1">
      <alignment horizontal="center"/>
    </xf>
    <xf numFmtId="0" fontId="0" fillId="0" borderId="30" xfId="0" applyFont="1" applyBorder="1" applyAlignment="1" applyProtection="1">
      <alignment horizontal="center"/>
    </xf>
    <xf numFmtId="0" fontId="0" fillId="0" borderId="31" xfId="0" applyFont="1" applyBorder="1" applyAlignment="1" applyProtection="1">
      <alignment horizontal="center"/>
    </xf>
    <xf numFmtId="49" fontId="60" fillId="0" borderId="25" xfId="0" applyNumberFormat="1" applyFont="1" applyFill="1" applyBorder="1" applyAlignment="1" applyProtection="1">
      <alignment horizontal="left" vertical="center"/>
    </xf>
    <xf numFmtId="49" fontId="60" fillId="0" borderId="26" xfId="0" applyNumberFormat="1" applyFont="1" applyFill="1" applyBorder="1" applyAlignment="1" applyProtection="1">
      <alignment horizontal="left" vertical="center"/>
    </xf>
    <xf numFmtId="49" fontId="60" fillId="0" borderId="0" xfId="0" applyNumberFormat="1" applyFont="1" applyFill="1" applyBorder="1" applyAlignment="1" applyProtection="1">
      <alignment horizontal="left" vertical="center" wrapText="1"/>
    </xf>
    <xf numFmtId="49" fontId="60" fillId="0" borderId="28" xfId="0" applyNumberFormat="1" applyFont="1" applyFill="1" applyBorder="1" applyAlignment="1" applyProtection="1">
      <alignment horizontal="left" vertical="center" wrapText="1"/>
    </xf>
    <xf numFmtId="0" fontId="60" fillId="0" borderId="0" xfId="0" applyNumberFormat="1" applyFont="1" applyFill="1" applyBorder="1" applyAlignment="1">
      <alignment horizontal="center" vertical="top" wrapText="1"/>
    </xf>
    <xf numFmtId="0" fontId="59" fillId="0" borderId="0" xfId="0" applyFont="1" applyFill="1" applyBorder="1" applyAlignment="1">
      <alignment horizontal="left" vertical="top" wrapText="1"/>
    </xf>
    <xf numFmtId="0" fontId="60" fillId="0" borderId="0" xfId="0" applyFont="1" applyFill="1" applyBorder="1" applyAlignment="1">
      <alignment horizontal="left" vertical="top"/>
    </xf>
    <xf numFmtId="0" fontId="59" fillId="0" borderId="35" xfId="0" applyFont="1" applyFill="1" applyBorder="1" applyAlignment="1">
      <alignment horizontal="left" vertical="top" wrapText="1"/>
    </xf>
    <xf numFmtId="0" fontId="76" fillId="0" borderId="0" xfId="0" applyFont="1" applyFill="1" applyAlignment="1">
      <alignment horizontal="center"/>
    </xf>
    <xf numFmtId="49" fontId="60" fillId="0" borderId="0" xfId="0" applyNumberFormat="1" applyFont="1" applyFill="1" applyBorder="1" applyAlignment="1">
      <alignment horizontal="left" vertical="top" wrapText="1"/>
    </xf>
    <xf numFmtId="0" fontId="37" fillId="0" borderId="0" xfId="0" applyFont="1" applyAlignment="1">
      <alignment horizontal="center"/>
    </xf>
    <xf numFmtId="0" fontId="76" fillId="0" borderId="0" xfId="0" applyFont="1" applyFill="1" applyAlignment="1">
      <alignment horizontal="center" vertical="center"/>
    </xf>
    <xf numFmtId="0" fontId="60" fillId="0" borderId="0" xfId="0" applyFont="1" applyFill="1" applyBorder="1" applyAlignment="1">
      <alignment horizontal="left" vertical="center" wrapText="1"/>
    </xf>
    <xf numFmtId="0" fontId="60" fillId="0" borderId="96" xfId="0" applyNumberFormat="1" applyFont="1" applyFill="1" applyBorder="1" applyAlignment="1">
      <alignment horizontal="center" vertical="top" wrapText="1"/>
    </xf>
    <xf numFmtId="0" fontId="60" fillId="0" borderId="0" xfId="0" applyFont="1" applyFill="1" applyBorder="1" applyAlignment="1">
      <alignment horizontal="left" vertical="top" wrapText="1"/>
    </xf>
    <xf numFmtId="0" fontId="129" fillId="0" borderId="0" xfId="0" applyFont="1" applyAlignment="1">
      <alignment horizontal="left" wrapText="1"/>
    </xf>
    <xf numFmtId="0" fontId="0" fillId="0" borderId="0" xfId="0"/>
    <xf numFmtId="0" fontId="49" fillId="56" borderId="0" xfId="953" applyFont="1" applyFill="1" applyBorder="1" applyAlignment="1">
      <alignment horizontal="center" vertical="top"/>
    </xf>
    <xf numFmtId="0" fontId="72" fillId="0" borderId="0" xfId="0" applyFont="1" applyFill="1" applyBorder="1" applyAlignment="1">
      <alignment horizontal="center" vertical="center" wrapText="1"/>
    </xf>
    <xf numFmtId="0" fontId="17" fillId="0" borderId="0" xfId="799" applyFont="1" applyFill="1" applyBorder="1" applyAlignment="1">
      <alignment horizontal="center" vertical="center"/>
    </xf>
    <xf numFmtId="0" fontId="25" fillId="0" borderId="0" xfId="953" applyFont="1" applyFill="1" applyBorder="1" applyAlignment="1">
      <alignment horizontal="center" vertical="top"/>
    </xf>
    <xf numFmtId="0" fontId="24" fillId="0" borderId="0" xfId="799" applyFont="1" applyFill="1" applyBorder="1" applyAlignment="1">
      <alignment horizontal="center" vertical="center"/>
    </xf>
    <xf numFmtId="0" fontId="24" fillId="0" borderId="0" xfId="799" applyFont="1" applyFill="1" applyBorder="1" applyAlignment="1">
      <alignment horizontal="center" vertical="center" wrapText="1"/>
    </xf>
    <xf numFmtId="0" fontId="24" fillId="0" borderId="0" xfId="799" applyFont="1" applyFill="1" applyBorder="1" applyAlignment="1">
      <alignment horizontal="left" vertical="top" wrapText="1"/>
    </xf>
    <xf numFmtId="0" fontId="18" fillId="0" borderId="66" xfId="0" applyFont="1" applyFill="1" applyBorder="1" applyAlignment="1">
      <alignment horizontal="center" vertical="center"/>
    </xf>
    <xf numFmtId="0" fontId="18" fillId="0" borderId="68" xfId="0" applyFont="1" applyFill="1" applyBorder="1" applyAlignment="1">
      <alignment horizontal="center" vertical="center"/>
    </xf>
    <xf numFmtId="0" fontId="18" fillId="0" borderId="70" xfId="0" applyFont="1" applyFill="1" applyBorder="1" applyAlignment="1">
      <alignment horizontal="center" vertical="center"/>
    </xf>
    <xf numFmtId="0" fontId="18" fillId="0" borderId="24" xfId="0" applyFont="1" applyFill="1" applyBorder="1" applyAlignment="1">
      <alignment horizontal="left" vertical="center"/>
    </xf>
    <xf numFmtId="0" fontId="18" fillId="0" borderId="25" xfId="0" applyFont="1" applyFill="1" applyBorder="1" applyAlignment="1">
      <alignment horizontal="left" vertical="center"/>
    </xf>
    <xf numFmtId="0" fontId="18" fillId="0" borderId="26" xfId="0" applyFont="1" applyFill="1" applyBorder="1" applyAlignment="1">
      <alignment horizontal="left" vertical="center"/>
    </xf>
    <xf numFmtId="0" fontId="18" fillId="0" borderId="27" xfId="0" applyFont="1" applyFill="1" applyBorder="1" applyAlignment="1">
      <alignment horizontal="left" vertical="center"/>
    </xf>
    <xf numFmtId="0" fontId="18" fillId="0" borderId="0" xfId="0" applyFont="1" applyFill="1" applyBorder="1" applyAlignment="1">
      <alignment horizontal="left" vertical="center"/>
    </xf>
    <xf numFmtId="0" fontId="18" fillId="0" borderId="28" xfId="0" applyFont="1" applyFill="1" applyBorder="1" applyAlignment="1">
      <alignment horizontal="left" vertical="center"/>
    </xf>
    <xf numFmtId="0" fontId="18" fillId="0" borderId="29" xfId="0" applyFont="1" applyFill="1" applyBorder="1" applyAlignment="1">
      <alignment horizontal="left" vertical="center"/>
    </xf>
    <xf numFmtId="0" fontId="18" fillId="0" borderId="30" xfId="0" applyFont="1" applyFill="1" applyBorder="1" applyAlignment="1">
      <alignment horizontal="left" vertical="center"/>
    </xf>
    <xf numFmtId="0" fontId="18" fillId="0" borderId="31" xfId="0" applyFont="1" applyFill="1" applyBorder="1" applyAlignment="1">
      <alignment horizontal="left" vertical="center"/>
    </xf>
    <xf numFmtId="0" fontId="88" fillId="57" borderId="0" xfId="0" applyFont="1" applyFill="1" applyBorder="1" applyAlignment="1">
      <alignment horizontal="center" vertical="center"/>
    </xf>
    <xf numFmtId="0" fontId="90" fillId="57" borderId="0" xfId="0" applyFont="1" applyFill="1" applyBorder="1" applyAlignment="1" applyProtection="1">
      <alignment horizontal="center" vertical="center"/>
      <protection locked="0"/>
    </xf>
    <xf numFmtId="0" fontId="92" fillId="58" borderId="62" xfId="0" applyFont="1" applyFill="1" applyBorder="1" applyAlignment="1">
      <alignment horizontal="center" vertical="center"/>
    </xf>
    <xf numFmtId="0" fontId="18" fillId="0" borderId="64" xfId="0" applyFont="1" applyFill="1" applyBorder="1" applyAlignment="1">
      <alignment horizontal="center" vertical="center"/>
    </xf>
    <xf numFmtId="0" fontId="18" fillId="0" borderId="30" xfId="0" applyFont="1" applyFill="1" applyBorder="1" applyAlignment="1">
      <alignment horizontal="center" vertical="center"/>
    </xf>
    <xf numFmtId="0" fontId="18" fillId="0" borderId="65" xfId="0" applyFont="1" applyFill="1" applyBorder="1" applyAlignment="1">
      <alignment horizontal="center" vertical="center"/>
    </xf>
    <xf numFmtId="0" fontId="92" fillId="0" borderId="72" xfId="0" applyFont="1" applyFill="1" applyBorder="1" applyAlignment="1">
      <alignment horizontal="right" vertical="center"/>
    </xf>
    <xf numFmtId="0" fontId="92" fillId="0" borderId="73" xfId="0" applyFont="1" applyFill="1" applyBorder="1" applyAlignment="1">
      <alignment horizontal="right" vertical="center"/>
    </xf>
    <xf numFmtId="0" fontId="92" fillId="0" borderId="74" xfId="0" applyFont="1" applyFill="1" applyBorder="1" applyAlignment="1">
      <alignment horizontal="right" vertical="center"/>
    </xf>
    <xf numFmtId="0" fontId="87" fillId="57" borderId="0" xfId="0" applyFont="1" applyFill="1" applyBorder="1" applyAlignment="1">
      <alignment horizontal="left" vertical="center"/>
    </xf>
    <xf numFmtId="0" fontId="18" fillId="0" borderId="32" xfId="0" applyFont="1" applyFill="1" applyBorder="1" applyAlignment="1">
      <alignment horizontal="left" vertical="center"/>
    </xf>
    <xf numFmtId="0" fontId="18" fillId="0" borderId="33" xfId="0" applyFont="1" applyFill="1" applyBorder="1" applyAlignment="1">
      <alignment horizontal="left" vertical="center"/>
    </xf>
    <xf numFmtId="0" fontId="18" fillId="0" borderId="34" xfId="0" applyFont="1" applyFill="1" applyBorder="1" applyAlignment="1">
      <alignment horizontal="left" vertical="center"/>
    </xf>
    <xf numFmtId="0" fontId="92" fillId="58" borderId="76" xfId="0" applyFont="1" applyFill="1" applyBorder="1" applyAlignment="1">
      <alignment horizontal="right" vertical="center"/>
    </xf>
    <xf numFmtId="0" fontId="92" fillId="58" borderId="77" xfId="0" applyFont="1" applyFill="1" applyBorder="1" applyAlignment="1">
      <alignment horizontal="right" vertical="center"/>
    </xf>
    <xf numFmtId="0" fontId="92" fillId="58" borderId="78" xfId="0" applyFont="1" applyFill="1" applyBorder="1" applyAlignment="1">
      <alignment horizontal="right" vertical="center"/>
    </xf>
    <xf numFmtId="0" fontId="92" fillId="57" borderId="0" xfId="0" applyFont="1" applyFill="1" applyBorder="1" applyAlignment="1">
      <alignment horizontal="center" vertical="center"/>
    </xf>
    <xf numFmtId="0" fontId="87" fillId="57" borderId="0" xfId="0" applyFont="1" applyFill="1" applyBorder="1" applyAlignment="1">
      <alignment horizontal="right" vertical="center"/>
    </xf>
    <xf numFmtId="0" fontId="93" fillId="57" borderId="0" xfId="0" applyFont="1" applyFill="1" applyBorder="1" applyAlignment="1">
      <alignment horizontal="right" vertical="center"/>
    </xf>
    <xf numFmtId="0" fontId="93" fillId="57" borderId="0" xfId="0" applyFont="1" applyFill="1" applyBorder="1" applyAlignment="1">
      <alignment vertical="center"/>
    </xf>
    <xf numFmtId="0" fontId="87" fillId="57" borderId="0" xfId="0" applyFont="1" applyFill="1" applyBorder="1" applyAlignment="1">
      <alignment horizontal="center" vertical="center"/>
    </xf>
    <xf numFmtId="0" fontId="93" fillId="57" borderId="0" xfId="0" applyFont="1" applyFill="1" applyBorder="1" applyAlignment="1">
      <alignment horizontal="left" vertical="center"/>
    </xf>
    <xf numFmtId="0" fontId="89" fillId="57" borderId="0" xfId="0" applyFont="1" applyFill="1" applyBorder="1" applyAlignment="1">
      <alignment horizontal="left" vertical="center"/>
    </xf>
    <xf numFmtId="0" fontId="89" fillId="57" borderId="0" xfId="0" applyFont="1" applyFill="1" applyBorder="1" applyAlignment="1">
      <alignment horizontal="left" vertical="center" wrapText="1"/>
    </xf>
    <xf numFmtId="0" fontId="18" fillId="57" borderId="0" xfId="0" applyFont="1" applyFill="1" applyBorder="1" applyAlignment="1">
      <alignment horizontal="left" vertical="center"/>
    </xf>
  </cellXfs>
  <cellStyles count="58677">
    <cellStyle name="_x000d__x000a_JournalTemplate=C:\COMFO\CTALK\JOURSTD.TPL_x000d__x000a_LbStateAddress=3 3 0 251 1 89 2 311_x000d__x000a_LbStateJou" xfId="2249"/>
    <cellStyle name="20% - Accent1" xfId="2250"/>
    <cellStyle name="20% - Accent2" xfId="2251"/>
    <cellStyle name="20% - Accent3" xfId="2252"/>
    <cellStyle name="20% - Accent4" xfId="2253"/>
    <cellStyle name="20% - Accent5" xfId="2254"/>
    <cellStyle name="20% - Accent6" xfId="2255"/>
    <cellStyle name="20% - Ênfase1" xfId="1" builtinId="30" customBuiltin="1"/>
    <cellStyle name="20% - Ênfase1 10" xfId="47"/>
    <cellStyle name="20% - Ênfase1 10 10" xfId="2256"/>
    <cellStyle name="20% - Ênfase1 10 11" xfId="2257"/>
    <cellStyle name="20% - Ênfase1 10 12" xfId="2258"/>
    <cellStyle name="20% - Ênfase1 10 13" xfId="2259"/>
    <cellStyle name="20% - Ênfase1 10 14" xfId="2260"/>
    <cellStyle name="20% - Ênfase1 10 15" xfId="2261"/>
    <cellStyle name="20% - Ênfase1 10 2" xfId="48"/>
    <cellStyle name="20% - Ênfase1 10 3" xfId="2262"/>
    <cellStyle name="20% - Ênfase1 10 3 10" xfId="2263"/>
    <cellStyle name="20% - Ênfase1 10 3 2" xfId="2264"/>
    <cellStyle name="20% - Ênfase1 10 3 2 2" xfId="2265"/>
    <cellStyle name="20% - Ênfase1 10 3 2 2 2" xfId="2266"/>
    <cellStyle name="20% - Ênfase1 10 3 2 2 2 2" xfId="2267"/>
    <cellStyle name="20% - Ênfase1 10 3 2 2 3" xfId="2268"/>
    <cellStyle name="20% - Ênfase1 10 3 2 2 4" xfId="2269"/>
    <cellStyle name="20% - Ênfase1 10 3 2 2 5" xfId="2270"/>
    <cellStyle name="20% - Ênfase1 10 3 2 2 6" xfId="2271"/>
    <cellStyle name="20% - Ênfase1 10 3 2 3" xfId="2272"/>
    <cellStyle name="20% - Ênfase1 10 3 2 3 2" xfId="2273"/>
    <cellStyle name="20% - Ênfase1 10 3 2 3 3" xfId="2274"/>
    <cellStyle name="20% - Ênfase1 10 3 2 4" xfId="2275"/>
    <cellStyle name="20% - Ênfase1 10 3 2 5" xfId="2276"/>
    <cellStyle name="20% - Ênfase1 10 3 2 6" xfId="2277"/>
    <cellStyle name="20% - Ênfase1 10 3 2 7" xfId="2278"/>
    <cellStyle name="20% - Ênfase1 10 3 2 8" xfId="2279"/>
    <cellStyle name="20% - Ênfase1 10 3 3" xfId="2280"/>
    <cellStyle name="20% - Ênfase1 10 3 3 2" xfId="2281"/>
    <cellStyle name="20% - Ênfase1 10 3 3 2 2" xfId="2282"/>
    <cellStyle name="20% - Ênfase1 10 3 3 3" xfId="2283"/>
    <cellStyle name="20% - Ênfase1 10 3 3 4" xfId="2284"/>
    <cellStyle name="20% - Ênfase1 10 3 3 5" xfId="2285"/>
    <cellStyle name="20% - Ênfase1 10 3 3 6" xfId="2286"/>
    <cellStyle name="20% - Ênfase1 10 3 4" xfId="2287"/>
    <cellStyle name="20% - Ênfase1 10 3 4 2" xfId="2288"/>
    <cellStyle name="20% - Ênfase1 10 3 4 3" xfId="2289"/>
    <cellStyle name="20% - Ênfase1 10 3 4 4" xfId="2290"/>
    <cellStyle name="20% - Ênfase1 10 3 5" xfId="2291"/>
    <cellStyle name="20% - Ênfase1 10 3 6" xfId="2292"/>
    <cellStyle name="20% - Ênfase1 10 3 7" xfId="2293"/>
    <cellStyle name="20% - Ênfase1 10 3 8" xfId="2294"/>
    <cellStyle name="20% - Ênfase1 10 3 9" xfId="2295"/>
    <cellStyle name="20% - Ênfase1 10 4" xfId="2296"/>
    <cellStyle name="20% - Ênfase1 10 4 10" xfId="2297"/>
    <cellStyle name="20% - Ênfase1 10 4 2" xfId="2298"/>
    <cellStyle name="20% - Ênfase1 10 4 2 2" xfId="2299"/>
    <cellStyle name="20% - Ênfase1 10 4 2 2 2" xfId="2300"/>
    <cellStyle name="20% - Ênfase1 10 4 2 2 2 2" xfId="2301"/>
    <cellStyle name="20% - Ênfase1 10 4 2 2 3" xfId="2302"/>
    <cellStyle name="20% - Ênfase1 10 4 2 2 4" xfId="2303"/>
    <cellStyle name="20% - Ênfase1 10 4 2 2 5" xfId="2304"/>
    <cellStyle name="20% - Ênfase1 10 4 2 2 6" xfId="2305"/>
    <cellStyle name="20% - Ênfase1 10 4 2 3" xfId="2306"/>
    <cellStyle name="20% - Ênfase1 10 4 2 3 2" xfId="2307"/>
    <cellStyle name="20% - Ênfase1 10 4 2 3 3" xfId="2308"/>
    <cellStyle name="20% - Ênfase1 10 4 2 4" xfId="2309"/>
    <cellStyle name="20% - Ênfase1 10 4 2 5" xfId="2310"/>
    <cellStyle name="20% - Ênfase1 10 4 2 6" xfId="2311"/>
    <cellStyle name="20% - Ênfase1 10 4 2 7" xfId="2312"/>
    <cellStyle name="20% - Ênfase1 10 4 2 8" xfId="2313"/>
    <cellStyle name="20% - Ênfase1 10 4 3" xfId="2314"/>
    <cellStyle name="20% - Ênfase1 10 4 3 2" xfId="2315"/>
    <cellStyle name="20% - Ênfase1 10 4 3 2 2" xfId="2316"/>
    <cellStyle name="20% - Ênfase1 10 4 3 3" xfId="2317"/>
    <cellStyle name="20% - Ênfase1 10 4 3 4" xfId="2318"/>
    <cellStyle name="20% - Ênfase1 10 4 3 5" xfId="2319"/>
    <cellStyle name="20% - Ênfase1 10 4 3 6" xfId="2320"/>
    <cellStyle name="20% - Ênfase1 10 4 4" xfId="2321"/>
    <cellStyle name="20% - Ênfase1 10 4 4 2" xfId="2322"/>
    <cellStyle name="20% - Ênfase1 10 4 4 3" xfId="2323"/>
    <cellStyle name="20% - Ênfase1 10 4 4 4" xfId="2324"/>
    <cellStyle name="20% - Ênfase1 10 4 5" xfId="2325"/>
    <cellStyle name="20% - Ênfase1 10 4 6" xfId="2326"/>
    <cellStyle name="20% - Ênfase1 10 4 7" xfId="2327"/>
    <cellStyle name="20% - Ênfase1 10 4 8" xfId="2328"/>
    <cellStyle name="20% - Ênfase1 10 4 9" xfId="2329"/>
    <cellStyle name="20% - Ênfase1 10 5" xfId="2330"/>
    <cellStyle name="20% - Ênfase1 10 5 10" xfId="2331"/>
    <cellStyle name="20% - Ênfase1 10 5 2" xfId="2332"/>
    <cellStyle name="20% - Ênfase1 10 5 2 2" xfId="2333"/>
    <cellStyle name="20% - Ênfase1 10 5 2 2 2" xfId="2334"/>
    <cellStyle name="20% - Ênfase1 10 5 2 2 2 2" xfId="2335"/>
    <cellStyle name="20% - Ênfase1 10 5 2 2 3" xfId="2336"/>
    <cellStyle name="20% - Ênfase1 10 5 2 2 4" xfId="2337"/>
    <cellStyle name="20% - Ênfase1 10 5 2 2 5" xfId="2338"/>
    <cellStyle name="20% - Ênfase1 10 5 2 2 6" xfId="2339"/>
    <cellStyle name="20% - Ênfase1 10 5 2 3" xfId="2340"/>
    <cellStyle name="20% - Ênfase1 10 5 2 3 2" xfId="2341"/>
    <cellStyle name="20% - Ênfase1 10 5 2 3 3" xfId="2342"/>
    <cellStyle name="20% - Ênfase1 10 5 2 4" xfId="2343"/>
    <cellStyle name="20% - Ênfase1 10 5 2 5" xfId="2344"/>
    <cellStyle name="20% - Ênfase1 10 5 2 6" xfId="2345"/>
    <cellStyle name="20% - Ênfase1 10 5 2 7" xfId="2346"/>
    <cellStyle name="20% - Ênfase1 10 5 2 8" xfId="2347"/>
    <cellStyle name="20% - Ênfase1 10 5 3" xfId="2348"/>
    <cellStyle name="20% - Ênfase1 10 5 3 2" xfId="2349"/>
    <cellStyle name="20% - Ênfase1 10 5 3 2 2" xfId="2350"/>
    <cellStyle name="20% - Ênfase1 10 5 3 3" xfId="2351"/>
    <cellStyle name="20% - Ênfase1 10 5 3 4" xfId="2352"/>
    <cellStyle name="20% - Ênfase1 10 5 3 5" xfId="2353"/>
    <cellStyle name="20% - Ênfase1 10 5 3 6" xfId="2354"/>
    <cellStyle name="20% - Ênfase1 10 5 4" xfId="2355"/>
    <cellStyle name="20% - Ênfase1 10 5 4 2" xfId="2356"/>
    <cellStyle name="20% - Ênfase1 10 5 4 3" xfId="2357"/>
    <cellStyle name="20% - Ênfase1 10 5 4 4" xfId="2358"/>
    <cellStyle name="20% - Ênfase1 10 5 5" xfId="2359"/>
    <cellStyle name="20% - Ênfase1 10 5 6" xfId="2360"/>
    <cellStyle name="20% - Ênfase1 10 5 7" xfId="2361"/>
    <cellStyle name="20% - Ênfase1 10 5 8" xfId="2362"/>
    <cellStyle name="20% - Ênfase1 10 5 9" xfId="2363"/>
    <cellStyle name="20% - Ênfase1 10 6" xfId="2364"/>
    <cellStyle name="20% - Ênfase1 10 6 2" xfId="2365"/>
    <cellStyle name="20% - Ênfase1 10 6 2 2" xfId="2366"/>
    <cellStyle name="20% - Ênfase1 10 6 2 2 2" xfId="2367"/>
    <cellStyle name="20% - Ênfase1 10 6 2 3" xfId="2368"/>
    <cellStyle name="20% - Ênfase1 10 6 2 4" xfId="2369"/>
    <cellStyle name="20% - Ênfase1 10 6 2 5" xfId="2370"/>
    <cellStyle name="20% - Ênfase1 10 6 2 6" xfId="2371"/>
    <cellStyle name="20% - Ênfase1 10 6 3" xfId="2372"/>
    <cellStyle name="20% - Ênfase1 10 6 3 2" xfId="2373"/>
    <cellStyle name="20% - Ênfase1 10 6 3 3" xfId="2374"/>
    <cellStyle name="20% - Ênfase1 10 6 3 4" xfId="2375"/>
    <cellStyle name="20% - Ênfase1 10 6 4" xfId="2376"/>
    <cellStyle name="20% - Ênfase1 10 6 5" xfId="2377"/>
    <cellStyle name="20% - Ênfase1 10 6 6" xfId="2378"/>
    <cellStyle name="20% - Ênfase1 10 6 7" xfId="2379"/>
    <cellStyle name="20% - Ênfase1 10 6 8" xfId="2380"/>
    <cellStyle name="20% - Ênfase1 10 6 9" xfId="2381"/>
    <cellStyle name="20% - Ênfase1 10 7" xfId="2382"/>
    <cellStyle name="20% - Ênfase1 10 7 2" xfId="2383"/>
    <cellStyle name="20% - Ênfase1 10 7 2 2" xfId="2384"/>
    <cellStyle name="20% - Ênfase1 10 7 2 2 2" xfId="2385"/>
    <cellStyle name="20% - Ênfase1 10 7 2 3" xfId="2386"/>
    <cellStyle name="20% - Ênfase1 10 7 2 4" xfId="2387"/>
    <cellStyle name="20% - Ênfase1 10 7 2 5" xfId="2388"/>
    <cellStyle name="20% - Ênfase1 10 7 2 6" xfId="2389"/>
    <cellStyle name="20% - Ênfase1 10 7 3" xfId="2390"/>
    <cellStyle name="20% - Ênfase1 10 7 3 2" xfId="2391"/>
    <cellStyle name="20% - Ênfase1 10 7 3 3" xfId="2392"/>
    <cellStyle name="20% - Ênfase1 10 7 4" xfId="2393"/>
    <cellStyle name="20% - Ênfase1 10 7 5" xfId="2394"/>
    <cellStyle name="20% - Ênfase1 10 7 6" xfId="2395"/>
    <cellStyle name="20% - Ênfase1 10 7 7" xfId="2396"/>
    <cellStyle name="20% - Ênfase1 10 7 8" xfId="2397"/>
    <cellStyle name="20% - Ênfase1 10 8" xfId="2398"/>
    <cellStyle name="20% - Ênfase1 10 8 2" xfId="2399"/>
    <cellStyle name="20% - Ênfase1 10 8 2 2" xfId="2400"/>
    <cellStyle name="20% - Ênfase1 10 8 2 3" xfId="2401"/>
    <cellStyle name="20% - Ênfase1 10 8 3" xfId="2402"/>
    <cellStyle name="20% - Ênfase1 10 8 4" xfId="2403"/>
    <cellStyle name="20% - Ênfase1 10 8 5" xfId="2404"/>
    <cellStyle name="20% - Ênfase1 10 8 6" xfId="2405"/>
    <cellStyle name="20% - Ênfase1 10 8 7" xfId="2406"/>
    <cellStyle name="20% - Ênfase1 10 9" xfId="2407"/>
    <cellStyle name="20% - Ênfase1 10 9 2" xfId="2408"/>
    <cellStyle name="20% - Ênfase1 10 9 3" xfId="2409"/>
    <cellStyle name="20% - Ênfase1 10 9 4" xfId="2410"/>
    <cellStyle name="20% - Ênfase1 10 9 5" xfId="2411"/>
    <cellStyle name="20% - Ênfase1 10 9 6" xfId="2412"/>
    <cellStyle name="20% - Ênfase1 100" xfId="2413"/>
    <cellStyle name="20% - Ênfase1 11" xfId="49"/>
    <cellStyle name="20% - Ênfase1 11 10" xfId="2414"/>
    <cellStyle name="20% - Ênfase1 11 11" xfId="2415"/>
    <cellStyle name="20% - Ênfase1 11 12" xfId="2416"/>
    <cellStyle name="20% - Ênfase1 11 13" xfId="2417"/>
    <cellStyle name="20% - Ênfase1 11 14" xfId="2418"/>
    <cellStyle name="20% - Ênfase1 11 15" xfId="2419"/>
    <cellStyle name="20% - Ênfase1 11 2" xfId="50"/>
    <cellStyle name="20% - Ênfase1 11 3" xfId="2420"/>
    <cellStyle name="20% - Ênfase1 11 3 10" xfId="2421"/>
    <cellStyle name="20% - Ênfase1 11 3 2" xfId="2422"/>
    <cellStyle name="20% - Ênfase1 11 3 2 2" xfId="2423"/>
    <cellStyle name="20% - Ênfase1 11 3 2 2 2" xfId="2424"/>
    <cellStyle name="20% - Ênfase1 11 3 2 2 2 2" xfId="2425"/>
    <cellStyle name="20% - Ênfase1 11 3 2 2 3" xfId="2426"/>
    <cellStyle name="20% - Ênfase1 11 3 2 2 4" xfId="2427"/>
    <cellStyle name="20% - Ênfase1 11 3 2 2 5" xfId="2428"/>
    <cellStyle name="20% - Ênfase1 11 3 2 2 6" xfId="2429"/>
    <cellStyle name="20% - Ênfase1 11 3 2 3" xfId="2430"/>
    <cellStyle name="20% - Ênfase1 11 3 2 3 2" xfId="2431"/>
    <cellStyle name="20% - Ênfase1 11 3 2 3 3" xfId="2432"/>
    <cellStyle name="20% - Ênfase1 11 3 2 4" xfId="2433"/>
    <cellStyle name="20% - Ênfase1 11 3 2 5" xfId="2434"/>
    <cellStyle name="20% - Ênfase1 11 3 2 6" xfId="2435"/>
    <cellStyle name="20% - Ênfase1 11 3 2 7" xfId="2436"/>
    <cellStyle name="20% - Ênfase1 11 3 2 8" xfId="2437"/>
    <cellStyle name="20% - Ênfase1 11 3 3" xfId="2438"/>
    <cellStyle name="20% - Ênfase1 11 3 3 2" xfId="2439"/>
    <cellStyle name="20% - Ênfase1 11 3 3 2 2" xfId="2440"/>
    <cellStyle name="20% - Ênfase1 11 3 3 3" xfId="2441"/>
    <cellStyle name="20% - Ênfase1 11 3 3 4" xfId="2442"/>
    <cellStyle name="20% - Ênfase1 11 3 3 5" xfId="2443"/>
    <cellStyle name="20% - Ênfase1 11 3 3 6" xfId="2444"/>
    <cellStyle name="20% - Ênfase1 11 3 4" xfId="2445"/>
    <cellStyle name="20% - Ênfase1 11 3 4 2" xfId="2446"/>
    <cellStyle name="20% - Ênfase1 11 3 4 3" xfId="2447"/>
    <cellStyle name="20% - Ênfase1 11 3 4 4" xfId="2448"/>
    <cellStyle name="20% - Ênfase1 11 3 5" xfId="2449"/>
    <cellStyle name="20% - Ênfase1 11 3 6" xfId="2450"/>
    <cellStyle name="20% - Ênfase1 11 3 7" xfId="2451"/>
    <cellStyle name="20% - Ênfase1 11 3 8" xfId="2452"/>
    <cellStyle name="20% - Ênfase1 11 3 9" xfId="2453"/>
    <cellStyle name="20% - Ênfase1 11 4" xfId="2454"/>
    <cellStyle name="20% - Ênfase1 11 4 10" xfId="2455"/>
    <cellStyle name="20% - Ênfase1 11 4 2" xfId="2456"/>
    <cellStyle name="20% - Ênfase1 11 4 2 2" xfId="2457"/>
    <cellStyle name="20% - Ênfase1 11 4 2 2 2" xfId="2458"/>
    <cellStyle name="20% - Ênfase1 11 4 2 2 2 2" xfId="2459"/>
    <cellStyle name="20% - Ênfase1 11 4 2 2 3" xfId="2460"/>
    <cellStyle name="20% - Ênfase1 11 4 2 2 4" xfId="2461"/>
    <cellStyle name="20% - Ênfase1 11 4 2 2 5" xfId="2462"/>
    <cellStyle name="20% - Ênfase1 11 4 2 2 6" xfId="2463"/>
    <cellStyle name="20% - Ênfase1 11 4 2 3" xfId="2464"/>
    <cellStyle name="20% - Ênfase1 11 4 2 3 2" xfId="2465"/>
    <cellStyle name="20% - Ênfase1 11 4 2 3 3" xfId="2466"/>
    <cellStyle name="20% - Ênfase1 11 4 2 4" xfId="2467"/>
    <cellStyle name="20% - Ênfase1 11 4 2 5" xfId="2468"/>
    <cellStyle name="20% - Ênfase1 11 4 2 6" xfId="2469"/>
    <cellStyle name="20% - Ênfase1 11 4 2 7" xfId="2470"/>
    <cellStyle name="20% - Ênfase1 11 4 2 8" xfId="2471"/>
    <cellStyle name="20% - Ênfase1 11 4 3" xfId="2472"/>
    <cellStyle name="20% - Ênfase1 11 4 3 2" xfId="2473"/>
    <cellStyle name="20% - Ênfase1 11 4 3 2 2" xfId="2474"/>
    <cellStyle name="20% - Ênfase1 11 4 3 3" xfId="2475"/>
    <cellStyle name="20% - Ênfase1 11 4 3 4" xfId="2476"/>
    <cellStyle name="20% - Ênfase1 11 4 3 5" xfId="2477"/>
    <cellStyle name="20% - Ênfase1 11 4 3 6" xfId="2478"/>
    <cellStyle name="20% - Ênfase1 11 4 4" xfId="2479"/>
    <cellStyle name="20% - Ênfase1 11 4 4 2" xfId="2480"/>
    <cellStyle name="20% - Ênfase1 11 4 4 3" xfId="2481"/>
    <cellStyle name="20% - Ênfase1 11 4 4 4" xfId="2482"/>
    <cellStyle name="20% - Ênfase1 11 4 5" xfId="2483"/>
    <cellStyle name="20% - Ênfase1 11 4 6" xfId="2484"/>
    <cellStyle name="20% - Ênfase1 11 4 7" xfId="2485"/>
    <cellStyle name="20% - Ênfase1 11 4 8" xfId="2486"/>
    <cellStyle name="20% - Ênfase1 11 4 9" xfId="2487"/>
    <cellStyle name="20% - Ênfase1 11 5" xfId="2488"/>
    <cellStyle name="20% - Ênfase1 11 5 10" xfId="2489"/>
    <cellStyle name="20% - Ênfase1 11 5 2" xfId="2490"/>
    <cellStyle name="20% - Ênfase1 11 5 2 2" xfId="2491"/>
    <cellStyle name="20% - Ênfase1 11 5 2 2 2" xfId="2492"/>
    <cellStyle name="20% - Ênfase1 11 5 2 2 2 2" xfId="2493"/>
    <cellStyle name="20% - Ênfase1 11 5 2 2 3" xfId="2494"/>
    <cellStyle name="20% - Ênfase1 11 5 2 2 4" xfId="2495"/>
    <cellStyle name="20% - Ênfase1 11 5 2 2 5" xfId="2496"/>
    <cellStyle name="20% - Ênfase1 11 5 2 2 6" xfId="2497"/>
    <cellStyle name="20% - Ênfase1 11 5 2 3" xfId="2498"/>
    <cellStyle name="20% - Ênfase1 11 5 2 3 2" xfId="2499"/>
    <cellStyle name="20% - Ênfase1 11 5 2 3 3" xfId="2500"/>
    <cellStyle name="20% - Ênfase1 11 5 2 4" xfId="2501"/>
    <cellStyle name="20% - Ênfase1 11 5 2 5" xfId="2502"/>
    <cellStyle name="20% - Ênfase1 11 5 2 6" xfId="2503"/>
    <cellStyle name="20% - Ênfase1 11 5 2 7" xfId="2504"/>
    <cellStyle name="20% - Ênfase1 11 5 2 8" xfId="2505"/>
    <cellStyle name="20% - Ênfase1 11 5 3" xfId="2506"/>
    <cellStyle name="20% - Ênfase1 11 5 3 2" xfId="2507"/>
    <cellStyle name="20% - Ênfase1 11 5 3 2 2" xfId="2508"/>
    <cellStyle name="20% - Ênfase1 11 5 3 3" xfId="2509"/>
    <cellStyle name="20% - Ênfase1 11 5 3 4" xfId="2510"/>
    <cellStyle name="20% - Ênfase1 11 5 3 5" xfId="2511"/>
    <cellStyle name="20% - Ênfase1 11 5 3 6" xfId="2512"/>
    <cellStyle name="20% - Ênfase1 11 5 4" xfId="2513"/>
    <cellStyle name="20% - Ênfase1 11 5 4 2" xfId="2514"/>
    <cellStyle name="20% - Ênfase1 11 5 4 3" xfId="2515"/>
    <cellStyle name="20% - Ênfase1 11 5 4 4" xfId="2516"/>
    <cellStyle name="20% - Ênfase1 11 5 5" xfId="2517"/>
    <cellStyle name="20% - Ênfase1 11 5 6" xfId="2518"/>
    <cellStyle name="20% - Ênfase1 11 5 7" xfId="2519"/>
    <cellStyle name="20% - Ênfase1 11 5 8" xfId="2520"/>
    <cellStyle name="20% - Ênfase1 11 5 9" xfId="2521"/>
    <cellStyle name="20% - Ênfase1 11 6" xfId="2522"/>
    <cellStyle name="20% - Ênfase1 11 6 2" xfId="2523"/>
    <cellStyle name="20% - Ênfase1 11 6 2 2" xfId="2524"/>
    <cellStyle name="20% - Ênfase1 11 6 2 2 2" xfId="2525"/>
    <cellStyle name="20% - Ênfase1 11 6 2 3" xfId="2526"/>
    <cellStyle name="20% - Ênfase1 11 6 2 4" xfId="2527"/>
    <cellStyle name="20% - Ênfase1 11 6 2 5" xfId="2528"/>
    <cellStyle name="20% - Ênfase1 11 6 2 6" xfId="2529"/>
    <cellStyle name="20% - Ênfase1 11 6 3" xfId="2530"/>
    <cellStyle name="20% - Ênfase1 11 6 3 2" xfId="2531"/>
    <cellStyle name="20% - Ênfase1 11 6 3 3" xfId="2532"/>
    <cellStyle name="20% - Ênfase1 11 6 3 4" xfId="2533"/>
    <cellStyle name="20% - Ênfase1 11 6 4" xfId="2534"/>
    <cellStyle name="20% - Ênfase1 11 6 5" xfId="2535"/>
    <cellStyle name="20% - Ênfase1 11 6 6" xfId="2536"/>
    <cellStyle name="20% - Ênfase1 11 6 7" xfId="2537"/>
    <cellStyle name="20% - Ênfase1 11 6 8" xfId="2538"/>
    <cellStyle name="20% - Ênfase1 11 6 9" xfId="2539"/>
    <cellStyle name="20% - Ênfase1 11 7" xfId="2540"/>
    <cellStyle name="20% - Ênfase1 11 7 2" xfId="2541"/>
    <cellStyle name="20% - Ênfase1 11 7 2 2" xfId="2542"/>
    <cellStyle name="20% - Ênfase1 11 7 2 2 2" xfId="2543"/>
    <cellStyle name="20% - Ênfase1 11 7 2 3" xfId="2544"/>
    <cellStyle name="20% - Ênfase1 11 7 2 4" xfId="2545"/>
    <cellStyle name="20% - Ênfase1 11 7 2 5" xfId="2546"/>
    <cellStyle name="20% - Ênfase1 11 7 2 6" xfId="2547"/>
    <cellStyle name="20% - Ênfase1 11 7 3" xfId="2548"/>
    <cellStyle name="20% - Ênfase1 11 7 3 2" xfId="2549"/>
    <cellStyle name="20% - Ênfase1 11 7 3 3" xfId="2550"/>
    <cellStyle name="20% - Ênfase1 11 7 4" xfId="2551"/>
    <cellStyle name="20% - Ênfase1 11 7 5" xfId="2552"/>
    <cellStyle name="20% - Ênfase1 11 7 6" xfId="2553"/>
    <cellStyle name="20% - Ênfase1 11 7 7" xfId="2554"/>
    <cellStyle name="20% - Ênfase1 11 7 8" xfId="2555"/>
    <cellStyle name="20% - Ênfase1 11 8" xfId="2556"/>
    <cellStyle name="20% - Ênfase1 11 8 2" xfId="2557"/>
    <cellStyle name="20% - Ênfase1 11 8 2 2" xfId="2558"/>
    <cellStyle name="20% - Ênfase1 11 8 2 3" xfId="2559"/>
    <cellStyle name="20% - Ênfase1 11 8 3" xfId="2560"/>
    <cellStyle name="20% - Ênfase1 11 8 4" xfId="2561"/>
    <cellStyle name="20% - Ênfase1 11 8 5" xfId="2562"/>
    <cellStyle name="20% - Ênfase1 11 8 6" xfId="2563"/>
    <cellStyle name="20% - Ênfase1 11 8 7" xfId="2564"/>
    <cellStyle name="20% - Ênfase1 11 9" xfId="2565"/>
    <cellStyle name="20% - Ênfase1 11 9 2" xfId="2566"/>
    <cellStyle name="20% - Ênfase1 11 9 3" xfId="2567"/>
    <cellStyle name="20% - Ênfase1 11 9 4" xfId="2568"/>
    <cellStyle name="20% - Ênfase1 11 9 5" xfId="2569"/>
    <cellStyle name="20% - Ênfase1 11 9 6" xfId="2570"/>
    <cellStyle name="20% - Ênfase1 12" xfId="51"/>
    <cellStyle name="20% - Ênfase1 12 10" xfId="2571"/>
    <cellStyle name="20% - Ênfase1 12 11" xfId="2572"/>
    <cellStyle name="20% - Ênfase1 12 12" xfId="2573"/>
    <cellStyle name="20% - Ênfase1 12 13" xfId="2574"/>
    <cellStyle name="20% - Ênfase1 12 14" xfId="2575"/>
    <cellStyle name="20% - Ênfase1 12 15" xfId="2576"/>
    <cellStyle name="20% - Ênfase1 12 2" xfId="52"/>
    <cellStyle name="20% - Ênfase1 12 3" xfId="2577"/>
    <cellStyle name="20% - Ênfase1 12 3 10" xfId="2578"/>
    <cellStyle name="20% - Ênfase1 12 3 2" xfId="2579"/>
    <cellStyle name="20% - Ênfase1 12 3 2 2" xfId="2580"/>
    <cellStyle name="20% - Ênfase1 12 3 2 2 2" xfId="2581"/>
    <cellStyle name="20% - Ênfase1 12 3 2 2 2 2" xfId="2582"/>
    <cellStyle name="20% - Ênfase1 12 3 2 2 3" xfId="2583"/>
    <cellStyle name="20% - Ênfase1 12 3 2 2 4" xfId="2584"/>
    <cellStyle name="20% - Ênfase1 12 3 2 2 5" xfId="2585"/>
    <cellStyle name="20% - Ênfase1 12 3 2 2 6" xfId="2586"/>
    <cellStyle name="20% - Ênfase1 12 3 2 3" xfId="2587"/>
    <cellStyle name="20% - Ênfase1 12 3 2 3 2" xfId="2588"/>
    <cellStyle name="20% - Ênfase1 12 3 2 3 3" xfId="2589"/>
    <cellStyle name="20% - Ênfase1 12 3 2 4" xfId="2590"/>
    <cellStyle name="20% - Ênfase1 12 3 2 5" xfId="2591"/>
    <cellStyle name="20% - Ênfase1 12 3 2 6" xfId="2592"/>
    <cellStyle name="20% - Ênfase1 12 3 2 7" xfId="2593"/>
    <cellStyle name="20% - Ênfase1 12 3 2 8" xfId="2594"/>
    <cellStyle name="20% - Ênfase1 12 3 3" xfId="2595"/>
    <cellStyle name="20% - Ênfase1 12 3 3 2" xfId="2596"/>
    <cellStyle name="20% - Ênfase1 12 3 3 2 2" xfId="2597"/>
    <cellStyle name="20% - Ênfase1 12 3 3 3" xfId="2598"/>
    <cellStyle name="20% - Ênfase1 12 3 3 4" xfId="2599"/>
    <cellStyle name="20% - Ênfase1 12 3 3 5" xfId="2600"/>
    <cellStyle name="20% - Ênfase1 12 3 3 6" xfId="2601"/>
    <cellStyle name="20% - Ênfase1 12 3 4" xfId="2602"/>
    <cellStyle name="20% - Ênfase1 12 3 4 2" xfId="2603"/>
    <cellStyle name="20% - Ênfase1 12 3 4 3" xfId="2604"/>
    <cellStyle name="20% - Ênfase1 12 3 4 4" xfId="2605"/>
    <cellStyle name="20% - Ênfase1 12 3 5" xfId="2606"/>
    <cellStyle name="20% - Ênfase1 12 3 6" xfId="2607"/>
    <cellStyle name="20% - Ênfase1 12 3 7" xfId="2608"/>
    <cellStyle name="20% - Ênfase1 12 3 8" xfId="2609"/>
    <cellStyle name="20% - Ênfase1 12 3 9" xfId="2610"/>
    <cellStyle name="20% - Ênfase1 12 4" xfId="2611"/>
    <cellStyle name="20% - Ênfase1 12 4 10" xfId="2612"/>
    <cellStyle name="20% - Ênfase1 12 4 2" xfId="2613"/>
    <cellStyle name="20% - Ênfase1 12 4 2 2" xfId="2614"/>
    <cellStyle name="20% - Ênfase1 12 4 2 2 2" xfId="2615"/>
    <cellStyle name="20% - Ênfase1 12 4 2 2 2 2" xfId="2616"/>
    <cellStyle name="20% - Ênfase1 12 4 2 2 3" xfId="2617"/>
    <cellStyle name="20% - Ênfase1 12 4 2 2 4" xfId="2618"/>
    <cellStyle name="20% - Ênfase1 12 4 2 2 5" xfId="2619"/>
    <cellStyle name="20% - Ênfase1 12 4 2 2 6" xfId="2620"/>
    <cellStyle name="20% - Ênfase1 12 4 2 3" xfId="2621"/>
    <cellStyle name="20% - Ênfase1 12 4 2 3 2" xfId="2622"/>
    <cellStyle name="20% - Ênfase1 12 4 2 3 3" xfId="2623"/>
    <cellStyle name="20% - Ênfase1 12 4 2 4" xfId="2624"/>
    <cellStyle name="20% - Ênfase1 12 4 2 5" xfId="2625"/>
    <cellStyle name="20% - Ênfase1 12 4 2 6" xfId="2626"/>
    <cellStyle name="20% - Ênfase1 12 4 2 7" xfId="2627"/>
    <cellStyle name="20% - Ênfase1 12 4 2 8" xfId="2628"/>
    <cellStyle name="20% - Ênfase1 12 4 3" xfId="2629"/>
    <cellStyle name="20% - Ênfase1 12 4 3 2" xfId="2630"/>
    <cellStyle name="20% - Ênfase1 12 4 3 2 2" xfId="2631"/>
    <cellStyle name="20% - Ênfase1 12 4 3 3" xfId="2632"/>
    <cellStyle name="20% - Ênfase1 12 4 3 4" xfId="2633"/>
    <cellStyle name="20% - Ênfase1 12 4 3 5" xfId="2634"/>
    <cellStyle name="20% - Ênfase1 12 4 3 6" xfId="2635"/>
    <cellStyle name="20% - Ênfase1 12 4 4" xfId="2636"/>
    <cellStyle name="20% - Ênfase1 12 4 4 2" xfId="2637"/>
    <cellStyle name="20% - Ênfase1 12 4 4 3" xfId="2638"/>
    <cellStyle name="20% - Ênfase1 12 4 4 4" xfId="2639"/>
    <cellStyle name="20% - Ênfase1 12 4 5" xfId="2640"/>
    <cellStyle name="20% - Ênfase1 12 4 6" xfId="2641"/>
    <cellStyle name="20% - Ênfase1 12 4 7" xfId="2642"/>
    <cellStyle name="20% - Ênfase1 12 4 8" xfId="2643"/>
    <cellStyle name="20% - Ênfase1 12 4 9" xfId="2644"/>
    <cellStyle name="20% - Ênfase1 12 5" xfId="2645"/>
    <cellStyle name="20% - Ênfase1 12 5 10" xfId="2646"/>
    <cellStyle name="20% - Ênfase1 12 5 2" xfId="2647"/>
    <cellStyle name="20% - Ênfase1 12 5 2 2" xfId="2648"/>
    <cellStyle name="20% - Ênfase1 12 5 2 2 2" xfId="2649"/>
    <cellStyle name="20% - Ênfase1 12 5 2 2 2 2" xfId="2650"/>
    <cellStyle name="20% - Ênfase1 12 5 2 2 3" xfId="2651"/>
    <cellStyle name="20% - Ênfase1 12 5 2 2 4" xfId="2652"/>
    <cellStyle name="20% - Ênfase1 12 5 2 2 5" xfId="2653"/>
    <cellStyle name="20% - Ênfase1 12 5 2 2 6" xfId="2654"/>
    <cellStyle name="20% - Ênfase1 12 5 2 3" xfId="2655"/>
    <cellStyle name="20% - Ênfase1 12 5 2 3 2" xfId="2656"/>
    <cellStyle name="20% - Ênfase1 12 5 2 3 3" xfId="2657"/>
    <cellStyle name="20% - Ênfase1 12 5 2 4" xfId="2658"/>
    <cellStyle name="20% - Ênfase1 12 5 2 5" xfId="2659"/>
    <cellStyle name="20% - Ênfase1 12 5 2 6" xfId="2660"/>
    <cellStyle name="20% - Ênfase1 12 5 2 7" xfId="2661"/>
    <cellStyle name="20% - Ênfase1 12 5 2 8" xfId="2662"/>
    <cellStyle name="20% - Ênfase1 12 5 3" xfId="2663"/>
    <cellStyle name="20% - Ênfase1 12 5 3 2" xfId="2664"/>
    <cellStyle name="20% - Ênfase1 12 5 3 2 2" xfId="2665"/>
    <cellStyle name="20% - Ênfase1 12 5 3 3" xfId="2666"/>
    <cellStyle name="20% - Ênfase1 12 5 3 4" xfId="2667"/>
    <cellStyle name="20% - Ênfase1 12 5 3 5" xfId="2668"/>
    <cellStyle name="20% - Ênfase1 12 5 3 6" xfId="2669"/>
    <cellStyle name="20% - Ênfase1 12 5 4" xfId="2670"/>
    <cellStyle name="20% - Ênfase1 12 5 4 2" xfId="2671"/>
    <cellStyle name="20% - Ênfase1 12 5 4 3" xfId="2672"/>
    <cellStyle name="20% - Ênfase1 12 5 4 4" xfId="2673"/>
    <cellStyle name="20% - Ênfase1 12 5 5" xfId="2674"/>
    <cellStyle name="20% - Ênfase1 12 5 6" xfId="2675"/>
    <cellStyle name="20% - Ênfase1 12 5 7" xfId="2676"/>
    <cellStyle name="20% - Ênfase1 12 5 8" xfId="2677"/>
    <cellStyle name="20% - Ênfase1 12 5 9" xfId="2678"/>
    <cellStyle name="20% - Ênfase1 12 6" xfId="2679"/>
    <cellStyle name="20% - Ênfase1 12 6 2" xfId="2680"/>
    <cellStyle name="20% - Ênfase1 12 6 2 2" xfId="2681"/>
    <cellStyle name="20% - Ênfase1 12 6 2 2 2" xfId="2682"/>
    <cellStyle name="20% - Ênfase1 12 6 2 3" xfId="2683"/>
    <cellStyle name="20% - Ênfase1 12 6 2 4" xfId="2684"/>
    <cellStyle name="20% - Ênfase1 12 6 2 5" xfId="2685"/>
    <cellStyle name="20% - Ênfase1 12 6 2 6" xfId="2686"/>
    <cellStyle name="20% - Ênfase1 12 6 3" xfId="2687"/>
    <cellStyle name="20% - Ênfase1 12 6 3 2" xfId="2688"/>
    <cellStyle name="20% - Ênfase1 12 6 3 3" xfId="2689"/>
    <cellStyle name="20% - Ênfase1 12 6 3 4" xfId="2690"/>
    <cellStyle name="20% - Ênfase1 12 6 4" xfId="2691"/>
    <cellStyle name="20% - Ênfase1 12 6 5" xfId="2692"/>
    <cellStyle name="20% - Ênfase1 12 6 6" xfId="2693"/>
    <cellStyle name="20% - Ênfase1 12 6 7" xfId="2694"/>
    <cellStyle name="20% - Ênfase1 12 6 8" xfId="2695"/>
    <cellStyle name="20% - Ênfase1 12 6 9" xfId="2696"/>
    <cellStyle name="20% - Ênfase1 12 7" xfId="2697"/>
    <cellStyle name="20% - Ênfase1 12 7 2" xfId="2698"/>
    <cellStyle name="20% - Ênfase1 12 7 2 2" xfId="2699"/>
    <cellStyle name="20% - Ênfase1 12 7 2 2 2" xfId="2700"/>
    <cellStyle name="20% - Ênfase1 12 7 2 3" xfId="2701"/>
    <cellStyle name="20% - Ênfase1 12 7 2 4" xfId="2702"/>
    <cellStyle name="20% - Ênfase1 12 7 2 5" xfId="2703"/>
    <cellStyle name="20% - Ênfase1 12 7 2 6" xfId="2704"/>
    <cellStyle name="20% - Ênfase1 12 7 3" xfId="2705"/>
    <cellStyle name="20% - Ênfase1 12 7 3 2" xfId="2706"/>
    <cellStyle name="20% - Ênfase1 12 7 3 3" xfId="2707"/>
    <cellStyle name="20% - Ênfase1 12 7 4" xfId="2708"/>
    <cellStyle name="20% - Ênfase1 12 7 5" xfId="2709"/>
    <cellStyle name="20% - Ênfase1 12 7 6" xfId="2710"/>
    <cellStyle name="20% - Ênfase1 12 7 7" xfId="2711"/>
    <cellStyle name="20% - Ênfase1 12 7 8" xfId="2712"/>
    <cellStyle name="20% - Ênfase1 12 8" xfId="2713"/>
    <cellStyle name="20% - Ênfase1 12 8 2" xfId="2714"/>
    <cellStyle name="20% - Ênfase1 12 8 2 2" xfId="2715"/>
    <cellStyle name="20% - Ênfase1 12 8 2 3" xfId="2716"/>
    <cellStyle name="20% - Ênfase1 12 8 3" xfId="2717"/>
    <cellStyle name="20% - Ênfase1 12 8 4" xfId="2718"/>
    <cellStyle name="20% - Ênfase1 12 8 5" xfId="2719"/>
    <cellStyle name="20% - Ênfase1 12 8 6" xfId="2720"/>
    <cellStyle name="20% - Ênfase1 12 8 7" xfId="2721"/>
    <cellStyle name="20% - Ênfase1 12 9" xfId="2722"/>
    <cellStyle name="20% - Ênfase1 12 9 2" xfId="2723"/>
    <cellStyle name="20% - Ênfase1 12 9 3" xfId="2724"/>
    <cellStyle name="20% - Ênfase1 12 9 4" xfId="2725"/>
    <cellStyle name="20% - Ênfase1 12 9 5" xfId="2726"/>
    <cellStyle name="20% - Ênfase1 12 9 6" xfId="2727"/>
    <cellStyle name="20% - Ênfase1 13" xfId="53"/>
    <cellStyle name="20% - Ênfase1 13 10" xfId="2728"/>
    <cellStyle name="20% - Ênfase1 13 11" xfId="2729"/>
    <cellStyle name="20% - Ênfase1 13 12" xfId="2730"/>
    <cellStyle name="20% - Ênfase1 13 13" xfId="2731"/>
    <cellStyle name="20% - Ênfase1 13 14" xfId="2732"/>
    <cellStyle name="20% - Ênfase1 13 15" xfId="2733"/>
    <cellStyle name="20% - Ênfase1 13 2" xfId="54"/>
    <cellStyle name="20% - Ênfase1 13 3" xfId="2734"/>
    <cellStyle name="20% - Ênfase1 13 3 10" xfId="2735"/>
    <cellStyle name="20% - Ênfase1 13 3 2" xfId="2736"/>
    <cellStyle name="20% - Ênfase1 13 3 2 2" xfId="2737"/>
    <cellStyle name="20% - Ênfase1 13 3 2 2 2" xfId="2738"/>
    <cellStyle name="20% - Ênfase1 13 3 2 2 2 2" xfId="2739"/>
    <cellStyle name="20% - Ênfase1 13 3 2 2 3" xfId="2740"/>
    <cellStyle name="20% - Ênfase1 13 3 2 2 4" xfId="2741"/>
    <cellStyle name="20% - Ênfase1 13 3 2 2 5" xfId="2742"/>
    <cellStyle name="20% - Ênfase1 13 3 2 2 6" xfId="2743"/>
    <cellStyle name="20% - Ênfase1 13 3 2 3" xfId="2744"/>
    <cellStyle name="20% - Ênfase1 13 3 2 3 2" xfId="2745"/>
    <cellStyle name="20% - Ênfase1 13 3 2 3 3" xfId="2746"/>
    <cellStyle name="20% - Ênfase1 13 3 2 4" xfId="2747"/>
    <cellStyle name="20% - Ênfase1 13 3 2 5" xfId="2748"/>
    <cellStyle name="20% - Ênfase1 13 3 2 6" xfId="2749"/>
    <cellStyle name="20% - Ênfase1 13 3 2 7" xfId="2750"/>
    <cellStyle name="20% - Ênfase1 13 3 2 8" xfId="2751"/>
    <cellStyle name="20% - Ênfase1 13 3 3" xfId="2752"/>
    <cellStyle name="20% - Ênfase1 13 3 3 2" xfId="2753"/>
    <cellStyle name="20% - Ênfase1 13 3 3 2 2" xfId="2754"/>
    <cellStyle name="20% - Ênfase1 13 3 3 3" xfId="2755"/>
    <cellStyle name="20% - Ênfase1 13 3 3 4" xfId="2756"/>
    <cellStyle name="20% - Ênfase1 13 3 3 5" xfId="2757"/>
    <cellStyle name="20% - Ênfase1 13 3 3 6" xfId="2758"/>
    <cellStyle name="20% - Ênfase1 13 3 4" xfId="2759"/>
    <cellStyle name="20% - Ênfase1 13 3 4 2" xfId="2760"/>
    <cellStyle name="20% - Ênfase1 13 3 4 3" xfId="2761"/>
    <cellStyle name="20% - Ênfase1 13 3 4 4" xfId="2762"/>
    <cellStyle name="20% - Ênfase1 13 3 5" xfId="2763"/>
    <cellStyle name="20% - Ênfase1 13 3 6" xfId="2764"/>
    <cellStyle name="20% - Ênfase1 13 3 7" xfId="2765"/>
    <cellStyle name="20% - Ênfase1 13 3 8" xfId="2766"/>
    <cellStyle name="20% - Ênfase1 13 3 9" xfId="2767"/>
    <cellStyle name="20% - Ênfase1 13 4" xfId="2768"/>
    <cellStyle name="20% - Ênfase1 13 4 10" xfId="2769"/>
    <cellStyle name="20% - Ênfase1 13 4 2" xfId="2770"/>
    <cellStyle name="20% - Ênfase1 13 4 2 2" xfId="2771"/>
    <cellStyle name="20% - Ênfase1 13 4 2 2 2" xfId="2772"/>
    <cellStyle name="20% - Ênfase1 13 4 2 2 2 2" xfId="2773"/>
    <cellStyle name="20% - Ênfase1 13 4 2 2 3" xfId="2774"/>
    <cellStyle name="20% - Ênfase1 13 4 2 2 4" xfId="2775"/>
    <cellStyle name="20% - Ênfase1 13 4 2 2 5" xfId="2776"/>
    <cellStyle name="20% - Ênfase1 13 4 2 2 6" xfId="2777"/>
    <cellStyle name="20% - Ênfase1 13 4 2 3" xfId="2778"/>
    <cellStyle name="20% - Ênfase1 13 4 2 3 2" xfId="2779"/>
    <cellStyle name="20% - Ênfase1 13 4 2 3 3" xfId="2780"/>
    <cellStyle name="20% - Ênfase1 13 4 2 4" xfId="2781"/>
    <cellStyle name="20% - Ênfase1 13 4 2 5" xfId="2782"/>
    <cellStyle name="20% - Ênfase1 13 4 2 6" xfId="2783"/>
    <cellStyle name="20% - Ênfase1 13 4 2 7" xfId="2784"/>
    <cellStyle name="20% - Ênfase1 13 4 2 8" xfId="2785"/>
    <cellStyle name="20% - Ênfase1 13 4 3" xfId="2786"/>
    <cellStyle name="20% - Ênfase1 13 4 3 2" xfId="2787"/>
    <cellStyle name="20% - Ênfase1 13 4 3 2 2" xfId="2788"/>
    <cellStyle name="20% - Ênfase1 13 4 3 3" xfId="2789"/>
    <cellStyle name="20% - Ênfase1 13 4 3 4" xfId="2790"/>
    <cellStyle name="20% - Ênfase1 13 4 3 5" xfId="2791"/>
    <cellStyle name="20% - Ênfase1 13 4 3 6" xfId="2792"/>
    <cellStyle name="20% - Ênfase1 13 4 4" xfId="2793"/>
    <cellStyle name="20% - Ênfase1 13 4 4 2" xfId="2794"/>
    <cellStyle name="20% - Ênfase1 13 4 4 3" xfId="2795"/>
    <cellStyle name="20% - Ênfase1 13 4 4 4" xfId="2796"/>
    <cellStyle name="20% - Ênfase1 13 4 5" xfId="2797"/>
    <cellStyle name="20% - Ênfase1 13 4 6" xfId="2798"/>
    <cellStyle name="20% - Ênfase1 13 4 7" xfId="2799"/>
    <cellStyle name="20% - Ênfase1 13 4 8" xfId="2800"/>
    <cellStyle name="20% - Ênfase1 13 4 9" xfId="2801"/>
    <cellStyle name="20% - Ênfase1 13 5" xfId="2802"/>
    <cellStyle name="20% - Ênfase1 13 5 10" xfId="2803"/>
    <cellStyle name="20% - Ênfase1 13 5 2" xfId="2804"/>
    <cellStyle name="20% - Ênfase1 13 5 2 2" xfId="2805"/>
    <cellStyle name="20% - Ênfase1 13 5 2 2 2" xfId="2806"/>
    <cellStyle name="20% - Ênfase1 13 5 2 2 2 2" xfId="2807"/>
    <cellStyle name="20% - Ênfase1 13 5 2 2 3" xfId="2808"/>
    <cellStyle name="20% - Ênfase1 13 5 2 2 4" xfId="2809"/>
    <cellStyle name="20% - Ênfase1 13 5 2 2 5" xfId="2810"/>
    <cellStyle name="20% - Ênfase1 13 5 2 2 6" xfId="2811"/>
    <cellStyle name="20% - Ênfase1 13 5 2 3" xfId="2812"/>
    <cellStyle name="20% - Ênfase1 13 5 2 3 2" xfId="2813"/>
    <cellStyle name="20% - Ênfase1 13 5 2 3 3" xfId="2814"/>
    <cellStyle name="20% - Ênfase1 13 5 2 4" xfId="2815"/>
    <cellStyle name="20% - Ênfase1 13 5 2 5" xfId="2816"/>
    <cellStyle name="20% - Ênfase1 13 5 2 6" xfId="2817"/>
    <cellStyle name="20% - Ênfase1 13 5 2 7" xfId="2818"/>
    <cellStyle name="20% - Ênfase1 13 5 2 8" xfId="2819"/>
    <cellStyle name="20% - Ênfase1 13 5 3" xfId="2820"/>
    <cellStyle name="20% - Ênfase1 13 5 3 2" xfId="2821"/>
    <cellStyle name="20% - Ênfase1 13 5 3 2 2" xfId="2822"/>
    <cellStyle name="20% - Ênfase1 13 5 3 3" xfId="2823"/>
    <cellStyle name="20% - Ênfase1 13 5 3 4" xfId="2824"/>
    <cellStyle name="20% - Ênfase1 13 5 3 5" xfId="2825"/>
    <cellStyle name="20% - Ênfase1 13 5 3 6" xfId="2826"/>
    <cellStyle name="20% - Ênfase1 13 5 4" xfId="2827"/>
    <cellStyle name="20% - Ênfase1 13 5 4 2" xfId="2828"/>
    <cellStyle name="20% - Ênfase1 13 5 4 3" xfId="2829"/>
    <cellStyle name="20% - Ênfase1 13 5 4 4" xfId="2830"/>
    <cellStyle name="20% - Ênfase1 13 5 5" xfId="2831"/>
    <cellStyle name="20% - Ênfase1 13 5 6" xfId="2832"/>
    <cellStyle name="20% - Ênfase1 13 5 7" xfId="2833"/>
    <cellStyle name="20% - Ênfase1 13 5 8" xfId="2834"/>
    <cellStyle name="20% - Ênfase1 13 5 9" xfId="2835"/>
    <cellStyle name="20% - Ênfase1 13 6" xfId="2836"/>
    <cellStyle name="20% - Ênfase1 13 6 2" xfId="2837"/>
    <cellStyle name="20% - Ênfase1 13 6 2 2" xfId="2838"/>
    <cellStyle name="20% - Ênfase1 13 6 2 2 2" xfId="2839"/>
    <cellStyle name="20% - Ênfase1 13 6 2 3" xfId="2840"/>
    <cellStyle name="20% - Ênfase1 13 6 2 4" xfId="2841"/>
    <cellStyle name="20% - Ênfase1 13 6 2 5" xfId="2842"/>
    <cellStyle name="20% - Ênfase1 13 6 2 6" xfId="2843"/>
    <cellStyle name="20% - Ênfase1 13 6 3" xfId="2844"/>
    <cellStyle name="20% - Ênfase1 13 6 3 2" xfId="2845"/>
    <cellStyle name="20% - Ênfase1 13 6 3 3" xfId="2846"/>
    <cellStyle name="20% - Ênfase1 13 6 3 4" xfId="2847"/>
    <cellStyle name="20% - Ênfase1 13 6 4" xfId="2848"/>
    <cellStyle name="20% - Ênfase1 13 6 5" xfId="2849"/>
    <cellStyle name="20% - Ênfase1 13 6 6" xfId="2850"/>
    <cellStyle name="20% - Ênfase1 13 6 7" xfId="2851"/>
    <cellStyle name="20% - Ênfase1 13 6 8" xfId="2852"/>
    <cellStyle name="20% - Ênfase1 13 6 9" xfId="2853"/>
    <cellStyle name="20% - Ênfase1 13 7" xfId="2854"/>
    <cellStyle name="20% - Ênfase1 13 7 2" xfId="2855"/>
    <cellStyle name="20% - Ênfase1 13 7 2 2" xfId="2856"/>
    <cellStyle name="20% - Ênfase1 13 7 2 2 2" xfId="2857"/>
    <cellStyle name="20% - Ênfase1 13 7 2 3" xfId="2858"/>
    <cellStyle name="20% - Ênfase1 13 7 2 4" xfId="2859"/>
    <cellStyle name="20% - Ênfase1 13 7 2 5" xfId="2860"/>
    <cellStyle name="20% - Ênfase1 13 7 2 6" xfId="2861"/>
    <cellStyle name="20% - Ênfase1 13 7 3" xfId="2862"/>
    <cellStyle name="20% - Ênfase1 13 7 3 2" xfId="2863"/>
    <cellStyle name="20% - Ênfase1 13 7 3 3" xfId="2864"/>
    <cellStyle name="20% - Ênfase1 13 7 4" xfId="2865"/>
    <cellStyle name="20% - Ênfase1 13 7 5" xfId="2866"/>
    <cellStyle name="20% - Ênfase1 13 7 6" xfId="2867"/>
    <cellStyle name="20% - Ênfase1 13 7 7" xfId="2868"/>
    <cellStyle name="20% - Ênfase1 13 7 8" xfId="2869"/>
    <cellStyle name="20% - Ênfase1 13 8" xfId="2870"/>
    <cellStyle name="20% - Ênfase1 13 8 2" xfId="2871"/>
    <cellStyle name="20% - Ênfase1 13 8 2 2" xfId="2872"/>
    <cellStyle name="20% - Ênfase1 13 8 2 3" xfId="2873"/>
    <cellStyle name="20% - Ênfase1 13 8 3" xfId="2874"/>
    <cellStyle name="20% - Ênfase1 13 8 4" xfId="2875"/>
    <cellStyle name="20% - Ênfase1 13 8 5" xfId="2876"/>
    <cellStyle name="20% - Ênfase1 13 8 6" xfId="2877"/>
    <cellStyle name="20% - Ênfase1 13 8 7" xfId="2878"/>
    <cellStyle name="20% - Ênfase1 13 9" xfId="2879"/>
    <cellStyle name="20% - Ênfase1 13 9 2" xfId="2880"/>
    <cellStyle name="20% - Ênfase1 13 9 3" xfId="2881"/>
    <cellStyle name="20% - Ênfase1 13 9 4" xfId="2882"/>
    <cellStyle name="20% - Ênfase1 13 9 5" xfId="2883"/>
    <cellStyle name="20% - Ênfase1 13 9 6" xfId="2884"/>
    <cellStyle name="20% - Ênfase1 14" xfId="2885"/>
    <cellStyle name="20% - Ênfase1 14 2" xfId="55"/>
    <cellStyle name="20% - Ênfase1 15" xfId="2886"/>
    <cellStyle name="20% - Ênfase1 15 10" xfId="2887"/>
    <cellStyle name="20% - Ênfase1 15 11" xfId="2888"/>
    <cellStyle name="20% - Ênfase1 15 2" xfId="56"/>
    <cellStyle name="20% - Ênfase1 15 3" xfId="2889"/>
    <cellStyle name="20% - Ênfase1 15 3 2" xfId="2890"/>
    <cellStyle name="20% - Ênfase1 15 3 2 2" xfId="2891"/>
    <cellStyle name="20% - Ênfase1 15 3 2 2 2" xfId="2892"/>
    <cellStyle name="20% - Ênfase1 15 3 2 3" xfId="2893"/>
    <cellStyle name="20% - Ênfase1 15 3 2 4" xfId="2894"/>
    <cellStyle name="20% - Ênfase1 15 3 2 5" xfId="2895"/>
    <cellStyle name="20% - Ênfase1 15 3 2 6" xfId="2896"/>
    <cellStyle name="20% - Ênfase1 15 3 3" xfId="2897"/>
    <cellStyle name="20% - Ênfase1 15 3 3 2" xfId="2898"/>
    <cellStyle name="20% - Ênfase1 15 3 3 3" xfId="2899"/>
    <cellStyle name="20% - Ênfase1 15 3 4" xfId="2900"/>
    <cellStyle name="20% - Ênfase1 15 3 5" xfId="2901"/>
    <cellStyle name="20% - Ênfase1 15 3 6" xfId="2902"/>
    <cellStyle name="20% - Ênfase1 15 3 7" xfId="2903"/>
    <cellStyle name="20% - Ênfase1 15 3 8" xfId="2904"/>
    <cellStyle name="20% - Ênfase1 15 4" xfId="2905"/>
    <cellStyle name="20% - Ênfase1 15 4 2" xfId="2906"/>
    <cellStyle name="20% - Ênfase1 15 4 2 2" xfId="2907"/>
    <cellStyle name="20% - Ênfase1 15 4 3" xfId="2908"/>
    <cellStyle name="20% - Ênfase1 15 4 4" xfId="2909"/>
    <cellStyle name="20% - Ênfase1 15 4 5" xfId="2910"/>
    <cellStyle name="20% - Ênfase1 15 4 6" xfId="2911"/>
    <cellStyle name="20% - Ênfase1 15 5" xfId="2912"/>
    <cellStyle name="20% - Ênfase1 15 5 2" xfId="2913"/>
    <cellStyle name="20% - Ênfase1 15 5 3" xfId="2914"/>
    <cellStyle name="20% - Ênfase1 15 5 4" xfId="2915"/>
    <cellStyle name="20% - Ênfase1 15 6" xfId="2916"/>
    <cellStyle name="20% - Ênfase1 15 7" xfId="2917"/>
    <cellStyle name="20% - Ênfase1 15 8" xfId="2918"/>
    <cellStyle name="20% - Ênfase1 15 9" xfId="2919"/>
    <cellStyle name="20% - Ênfase1 16" xfId="2920"/>
    <cellStyle name="20% - Ênfase1 16 10" xfId="2921"/>
    <cellStyle name="20% - Ênfase1 16 11" xfId="2922"/>
    <cellStyle name="20% - Ênfase1 16 2" xfId="57"/>
    <cellStyle name="20% - Ênfase1 16 3" xfId="2923"/>
    <cellStyle name="20% - Ênfase1 16 3 2" xfId="2924"/>
    <cellStyle name="20% - Ênfase1 16 3 2 2" xfId="2925"/>
    <cellStyle name="20% - Ênfase1 16 3 2 2 2" xfId="2926"/>
    <cellStyle name="20% - Ênfase1 16 3 2 3" xfId="2927"/>
    <cellStyle name="20% - Ênfase1 16 3 2 4" xfId="2928"/>
    <cellStyle name="20% - Ênfase1 16 3 2 5" xfId="2929"/>
    <cellStyle name="20% - Ênfase1 16 3 2 6" xfId="2930"/>
    <cellStyle name="20% - Ênfase1 16 3 3" xfId="2931"/>
    <cellStyle name="20% - Ênfase1 16 3 3 2" xfId="2932"/>
    <cellStyle name="20% - Ênfase1 16 3 3 3" xfId="2933"/>
    <cellStyle name="20% - Ênfase1 16 3 4" xfId="2934"/>
    <cellStyle name="20% - Ênfase1 16 3 5" xfId="2935"/>
    <cellStyle name="20% - Ênfase1 16 3 6" xfId="2936"/>
    <cellStyle name="20% - Ênfase1 16 3 7" xfId="2937"/>
    <cellStyle name="20% - Ênfase1 16 3 8" xfId="2938"/>
    <cellStyle name="20% - Ênfase1 16 4" xfId="2939"/>
    <cellStyle name="20% - Ênfase1 16 4 2" xfId="2940"/>
    <cellStyle name="20% - Ênfase1 16 4 2 2" xfId="2941"/>
    <cellStyle name="20% - Ênfase1 16 4 3" xfId="2942"/>
    <cellStyle name="20% - Ênfase1 16 4 4" xfId="2943"/>
    <cellStyle name="20% - Ênfase1 16 4 5" xfId="2944"/>
    <cellStyle name="20% - Ênfase1 16 4 6" xfId="2945"/>
    <cellStyle name="20% - Ênfase1 16 5" xfId="2946"/>
    <cellStyle name="20% - Ênfase1 16 5 2" xfId="2947"/>
    <cellStyle name="20% - Ênfase1 16 5 3" xfId="2948"/>
    <cellStyle name="20% - Ênfase1 16 5 4" xfId="2949"/>
    <cellStyle name="20% - Ênfase1 16 6" xfId="2950"/>
    <cellStyle name="20% - Ênfase1 16 7" xfId="2951"/>
    <cellStyle name="20% - Ênfase1 16 8" xfId="2952"/>
    <cellStyle name="20% - Ênfase1 16 9" xfId="2953"/>
    <cellStyle name="20% - Ênfase1 17" xfId="2954"/>
    <cellStyle name="20% - Ênfase1 17 10" xfId="2955"/>
    <cellStyle name="20% - Ênfase1 17 2" xfId="58"/>
    <cellStyle name="20% - Ênfase1 17 3" xfId="2956"/>
    <cellStyle name="20% - Ênfase1 17 3 2" xfId="2957"/>
    <cellStyle name="20% - Ênfase1 17 3 2 2" xfId="2958"/>
    <cellStyle name="20% - Ênfase1 17 3 3" xfId="2959"/>
    <cellStyle name="20% - Ênfase1 17 3 4" xfId="2960"/>
    <cellStyle name="20% - Ênfase1 17 3 5" xfId="2961"/>
    <cellStyle name="20% - Ênfase1 17 3 6" xfId="2962"/>
    <cellStyle name="20% - Ênfase1 17 4" xfId="2963"/>
    <cellStyle name="20% - Ênfase1 17 4 2" xfId="2964"/>
    <cellStyle name="20% - Ênfase1 17 4 3" xfId="2965"/>
    <cellStyle name="20% - Ênfase1 17 4 4" xfId="2966"/>
    <cellStyle name="20% - Ênfase1 17 5" xfId="2967"/>
    <cellStyle name="20% - Ênfase1 17 6" xfId="2968"/>
    <cellStyle name="20% - Ênfase1 17 7" xfId="2969"/>
    <cellStyle name="20% - Ênfase1 17 8" xfId="2970"/>
    <cellStyle name="20% - Ênfase1 17 9" xfId="2971"/>
    <cellStyle name="20% - Ênfase1 18" xfId="2972"/>
    <cellStyle name="20% - Ênfase1 18 2" xfId="2973"/>
    <cellStyle name="20% - Ênfase1 18 2 2" xfId="2974"/>
    <cellStyle name="20% - Ênfase1 18 2 2 2" xfId="2975"/>
    <cellStyle name="20% - Ênfase1 18 2 3" xfId="2976"/>
    <cellStyle name="20% - Ênfase1 18 2 4" xfId="2977"/>
    <cellStyle name="20% - Ênfase1 18 2 5" xfId="2978"/>
    <cellStyle name="20% - Ênfase1 18 2 6" xfId="2979"/>
    <cellStyle name="20% - Ênfase1 18 3" xfId="2980"/>
    <cellStyle name="20% - Ênfase1 18 3 2" xfId="2981"/>
    <cellStyle name="20% - Ênfase1 18 3 3" xfId="2982"/>
    <cellStyle name="20% - Ênfase1 18 4" xfId="2983"/>
    <cellStyle name="20% - Ênfase1 18 5" xfId="2984"/>
    <cellStyle name="20% - Ênfase1 18 6" xfId="2985"/>
    <cellStyle name="20% - Ênfase1 18 7" xfId="2986"/>
    <cellStyle name="20% - Ênfase1 18 8" xfId="2987"/>
    <cellStyle name="20% - Ênfase1 19" xfId="2988"/>
    <cellStyle name="20% - Ênfase1 19 2" xfId="2989"/>
    <cellStyle name="20% - Ênfase1 19 2 2" xfId="2990"/>
    <cellStyle name="20% - Ênfase1 19 2 3" xfId="2991"/>
    <cellStyle name="20% - Ênfase1 19 3" xfId="2992"/>
    <cellStyle name="20% - Ênfase1 19 4" xfId="2993"/>
    <cellStyle name="20% - Ênfase1 19 5" xfId="2994"/>
    <cellStyle name="20% - Ênfase1 19 6" xfId="2995"/>
    <cellStyle name="20% - Ênfase1 19 7" xfId="2996"/>
    <cellStyle name="20% - Ênfase1 2" xfId="59"/>
    <cellStyle name="20% - Ênfase1 2 2" xfId="60"/>
    <cellStyle name="20% - Ênfase1 2 2 2" xfId="2997"/>
    <cellStyle name="20% - Ênfase1 2 2 2 10" xfId="2998"/>
    <cellStyle name="20% - Ênfase1 2 2 2 2" xfId="2999"/>
    <cellStyle name="20% - Ênfase1 2 2 2 2 2" xfId="3000"/>
    <cellStyle name="20% - Ênfase1 2 2 2 2 2 2" xfId="3001"/>
    <cellStyle name="20% - Ênfase1 2 2 2 2 2 2 2" xfId="3002"/>
    <cellStyle name="20% - Ênfase1 2 2 2 2 2 3" xfId="3003"/>
    <cellStyle name="20% - Ênfase1 2 2 2 2 2 4" xfId="3004"/>
    <cellStyle name="20% - Ênfase1 2 2 2 2 2 5" xfId="3005"/>
    <cellStyle name="20% - Ênfase1 2 2 2 2 2 6" xfId="3006"/>
    <cellStyle name="20% - Ênfase1 2 2 2 2 3" xfId="3007"/>
    <cellStyle name="20% - Ênfase1 2 2 2 2 3 2" xfId="3008"/>
    <cellStyle name="20% - Ênfase1 2 2 2 2 3 3" xfId="3009"/>
    <cellStyle name="20% - Ênfase1 2 2 2 2 4" xfId="3010"/>
    <cellStyle name="20% - Ênfase1 2 2 2 2 5" xfId="3011"/>
    <cellStyle name="20% - Ênfase1 2 2 2 2 6" xfId="3012"/>
    <cellStyle name="20% - Ênfase1 2 2 2 2 7" xfId="3013"/>
    <cellStyle name="20% - Ênfase1 2 2 2 2 8" xfId="3014"/>
    <cellStyle name="20% - Ênfase1 2 2 2 3" xfId="3015"/>
    <cellStyle name="20% - Ênfase1 2 2 2 3 2" xfId="3016"/>
    <cellStyle name="20% - Ênfase1 2 2 2 3 2 2" xfId="3017"/>
    <cellStyle name="20% - Ênfase1 2 2 2 3 3" xfId="3018"/>
    <cellStyle name="20% - Ênfase1 2 2 2 3 4" xfId="3019"/>
    <cellStyle name="20% - Ênfase1 2 2 2 3 5" xfId="3020"/>
    <cellStyle name="20% - Ênfase1 2 2 2 3 6" xfId="3021"/>
    <cellStyle name="20% - Ênfase1 2 2 2 4" xfId="3022"/>
    <cellStyle name="20% - Ênfase1 2 2 2 4 2" xfId="3023"/>
    <cellStyle name="20% - Ênfase1 2 2 2 4 3" xfId="3024"/>
    <cellStyle name="20% - Ênfase1 2 2 2 4 4" xfId="3025"/>
    <cellStyle name="20% - Ênfase1 2 2 2 5" xfId="3026"/>
    <cellStyle name="20% - Ênfase1 2 2 2 6" xfId="3027"/>
    <cellStyle name="20% - Ênfase1 2 2 2 7" xfId="3028"/>
    <cellStyle name="20% - Ênfase1 2 2 2 8" xfId="3029"/>
    <cellStyle name="20% - Ênfase1 2 2 2 9" xfId="3030"/>
    <cellStyle name="20% - Ênfase1 2 2 3" xfId="3031"/>
    <cellStyle name="20% - Ênfase1 2 2 4" xfId="3032"/>
    <cellStyle name="20% - Ênfase1 2 2 4 10" xfId="3033"/>
    <cellStyle name="20% - Ênfase1 2 2 4 2" xfId="3034"/>
    <cellStyle name="20% - Ênfase1 2 2 4 2 2" xfId="3035"/>
    <cellStyle name="20% - Ênfase1 2 2 4 2 2 2" xfId="3036"/>
    <cellStyle name="20% - Ênfase1 2 2 4 2 2 2 2" xfId="3037"/>
    <cellStyle name="20% - Ênfase1 2 2 4 2 2 3" xfId="3038"/>
    <cellStyle name="20% - Ênfase1 2 2 4 2 2 4" xfId="3039"/>
    <cellStyle name="20% - Ênfase1 2 2 4 2 2 5" xfId="3040"/>
    <cellStyle name="20% - Ênfase1 2 2 4 2 2 6" xfId="3041"/>
    <cellStyle name="20% - Ênfase1 2 2 4 2 3" xfId="3042"/>
    <cellStyle name="20% - Ênfase1 2 2 4 2 3 2" xfId="3043"/>
    <cellStyle name="20% - Ênfase1 2 2 4 2 3 3" xfId="3044"/>
    <cellStyle name="20% - Ênfase1 2 2 4 2 4" xfId="3045"/>
    <cellStyle name="20% - Ênfase1 2 2 4 2 5" xfId="3046"/>
    <cellStyle name="20% - Ênfase1 2 2 4 2 6" xfId="3047"/>
    <cellStyle name="20% - Ênfase1 2 2 4 2 7" xfId="3048"/>
    <cellStyle name="20% - Ênfase1 2 2 4 2 8" xfId="3049"/>
    <cellStyle name="20% - Ênfase1 2 2 4 3" xfId="3050"/>
    <cellStyle name="20% - Ênfase1 2 2 4 3 2" xfId="3051"/>
    <cellStyle name="20% - Ênfase1 2 2 4 3 2 2" xfId="3052"/>
    <cellStyle name="20% - Ênfase1 2 2 4 3 3" xfId="3053"/>
    <cellStyle name="20% - Ênfase1 2 2 4 3 4" xfId="3054"/>
    <cellStyle name="20% - Ênfase1 2 2 4 3 5" xfId="3055"/>
    <cellStyle name="20% - Ênfase1 2 2 4 3 6" xfId="3056"/>
    <cellStyle name="20% - Ênfase1 2 2 4 4" xfId="3057"/>
    <cellStyle name="20% - Ênfase1 2 2 4 4 2" xfId="3058"/>
    <cellStyle name="20% - Ênfase1 2 2 4 4 3" xfId="3059"/>
    <cellStyle name="20% - Ênfase1 2 2 4 4 4" xfId="3060"/>
    <cellStyle name="20% - Ênfase1 2 2 4 5" xfId="3061"/>
    <cellStyle name="20% - Ênfase1 2 2 4 6" xfId="3062"/>
    <cellStyle name="20% - Ênfase1 2 2 4 7" xfId="3063"/>
    <cellStyle name="20% - Ênfase1 2 2 4 8" xfId="3064"/>
    <cellStyle name="20% - Ênfase1 2 2 4 9" xfId="3065"/>
    <cellStyle name="20% - Ênfase1 2 2 5" xfId="3066"/>
    <cellStyle name="20% - Ênfase1 2 2 5 10" xfId="3067"/>
    <cellStyle name="20% - Ênfase1 2 2 5 2" xfId="3068"/>
    <cellStyle name="20% - Ênfase1 2 2 5 2 2" xfId="3069"/>
    <cellStyle name="20% - Ênfase1 2 2 5 2 2 2" xfId="3070"/>
    <cellStyle name="20% - Ênfase1 2 2 5 2 2 2 2" xfId="3071"/>
    <cellStyle name="20% - Ênfase1 2 2 5 2 2 3" xfId="3072"/>
    <cellStyle name="20% - Ênfase1 2 2 5 2 2 4" xfId="3073"/>
    <cellStyle name="20% - Ênfase1 2 2 5 2 2 5" xfId="3074"/>
    <cellStyle name="20% - Ênfase1 2 2 5 2 2 6" xfId="3075"/>
    <cellStyle name="20% - Ênfase1 2 2 5 2 3" xfId="3076"/>
    <cellStyle name="20% - Ênfase1 2 2 5 2 3 2" xfId="3077"/>
    <cellStyle name="20% - Ênfase1 2 2 5 2 3 3" xfId="3078"/>
    <cellStyle name="20% - Ênfase1 2 2 5 2 4" xfId="3079"/>
    <cellStyle name="20% - Ênfase1 2 2 5 2 5" xfId="3080"/>
    <cellStyle name="20% - Ênfase1 2 2 5 2 6" xfId="3081"/>
    <cellStyle name="20% - Ênfase1 2 2 5 2 7" xfId="3082"/>
    <cellStyle name="20% - Ênfase1 2 2 5 2 8" xfId="3083"/>
    <cellStyle name="20% - Ênfase1 2 2 5 3" xfId="3084"/>
    <cellStyle name="20% - Ênfase1 2 2 5 3 2" xfId="3085"/>
    <cellStyle name="20% - Ênfase1 2 2 5 3 2 2" xfId="3086"/>
    <cellStyle name="20% - Ênfase1 2 2 5 3 3" xfId="3087"/>
    <cellStyle name="20% - Ênfase1 2 2 5 3 4" xfId="3088"/>
    <cellStyle name="20% - Ênfase1 2 2 5 3 5" xfId="3089"/>
    <cellStyle name="20% - Ênfase1 2 2 5 3 6" xfId="3090"/>
    <cellStyle name="20% - Ênfase1 2 2 5 4" xfId="3091"/>
    <cellStyle name="20% - Ênfase1 2 2 5 4 2" xfId="3092"/>
    <cellStyle name="20% - Ênfase1 2 2 5 4 3" xfId="3093"/>
    <cellStyle name="20% - Ênfase1 2 2 5 4 4" xfId="3094"/>
    <cellStyle name="20% - Ênfase1 2 2 5 5" xfId="3095"/>
    <cellStyle name="20% - Ênfase1 2 2 5 6" xfId="3096"/>
    <cellStyle name="20% - Ênfase1 2 2 5 7" xfId="3097"/>
    <cellStyle name="20% - Ênfase1 2 2 5 8" xfId="3098"/>
    <cellStyle name="20% - Ênfase1 2 2 5 9" xfId="3099"/>
    <cellStyle name="20% - Ênfase1 2 2 6" xfId="3100"/>
    <cellStyle name="20% - Ênfase1 2 2 6 10" xfId="3101"/>
    <cellStyle name="20% - Ênfase1 2 2 6 2" xfId="3102"/>
    <cellStyle name="20% - Ênfase1 2 2 6 2 2" xfId="3103"/>
    <cellStyle name="20% - Ênfase1 2 2 6 2 2 2" xfId="3104"/>
    <cellStyle name="20% - Ênfase1 2 2 6 2 2 2 2" xfId="3105"/>
    <cellStyle name="20% - Ênfase1 2 2 6 2 2 3" xfId="3106"/>
    <cellStyle name="20% - Ênfase1 2 2 6 2 2 4" xfId="3107"/>
    <cellStyle name="20% - Ênfase1 2 2 6 2 2 5" xfId="3108"/>
    <cellStyle name="20% - Ênfase1 2 2 6 2 2 6" xfId="3109"/>
    <cellStyle name="20% - Ênfase1 2 2 6 2 3" xfId="3110"/>
    <cellStyle name="20% - Ênfase1 2 2 6 2 3 2" xfId="3111"/>
    <cellStyle name="20% - Ênfase1 2 2 6 2 3 3" xfId="3112"/>
    <cellStyle name="20% - Ênfase1 2 2 6 2 4" xfId="3113"/>
    <cellStyle name="20% - Ênfase1 2 2 6 2 5" xfId="3114"/>
    <cellStyle name="20% - Ênfase1 2 2 6 2 6" xfId="3115"/>
    <cellStyle name="20% - Ênfase1 2 2 6 2 7" xfId="3116"/>
    <cellStyle name="20% - Ênfase1 2 2 6 2 8" xfId="3117"/>
    <cellStyle name="20% - Ênfase1 2 2 6 3" xfId="3118"/>
    <cellStyle name="20% - Ênfase1 2 2 6 3 2" xfId="3119"/>
    <cellStyle name="20% - Ênfase1 2 2 6 3 2 2" xfId="3120"/>
    <cellStyle name="20% - Ênfase1 2 2 6 3 3" xfId="3121"/>
    <cellStyle name="20% - Ênfase1 2 2 6 3 4" xfId="3122"/>
    <cellStyle name="20% - Ênfase1 2 2 6 3 5" xfId="3123"/>
    <cellStyle name="20% - Ênfase1 2 2 6 3 6" xfId="3124"/>
    <cellStyle name="20% - Ênfase1 2 2 6 4" xfId="3125"/>
    <cellStyle name="20% - Ênfase1 2 2 6 4 2" xfId="3126"/>
    <cellStyle name="20% - Ênfase1 2 2 6 4 3" xfId="3127"/>
    <cellStyle name="20% - Ênfase1 2 2 6 4 4" xfId="3128"/>
    <cellStyle name="20% - Ênfase1 2 2 6 5" xfId="3129"/>
    <cellStyle name="20% - Ênfase1 2 2 6 6" xfId="3130"/>
    <cellStyle name="20% - Ênfase1 2 2 6 7" xfId="3131"/>
    <cellStyle name="20% - Ênfase1 2 2 6 8" xfId="3132"/>
    <cellStyle name="20% - Ênfase1 2 2 6 9" xfId="3133"/>
    <cellStyle name="20% - Ênfase1 2 3" xfId="3134"/>
    <cellStyle name="20% - Ênfase1 2 3 10" xfId="3135"/>
    <cellStyle name="20% - Ênfase1 2 3 11" xfId="3136"/>
    <cellStyle name="20% - Ênfase1 2 3 12" xfId="3137"/>
    <cellStyle name="20% - Ênfase1 2 3 2" xfId="3138"/>
    <cellStyle name="20% - Ênfase1 2 3 3" xfId="3139"/>
    <cellStyle name="20% - Ênfase1 2 3 3 2" xfId="3140"/>
    <cellStyle name="20% - Ênfase1 2 3 3 2 2" xfId="3141"/>
    <cellStyle name="20% - Ênfase1 2 3 3 2 2 2" xfId="3142"/>
    <cellStyle name="20% - Ênfase1 2 3 3 2 3" xfId="3143"/>
    <cellStyle name="20% - Ênfase1 2 3 3 2 4" xfId="3144"/>
    <cellStyle name="20% - Ênfase1 2 3 3 2 5" xfId="3145"/>
    <cellStyle name="20% - Ênfase1 2 3 3 2 6" xfId="3146"/>
    <cellStyle name="20% - Ênfase1 2 3 3 3" xfId="3147"/>
    <cellStyle name="20% - Ênfase1 2 3 3 3 2" xfId="3148"/>
    <cellStyle name="20% - Ênfase1 2 3 3 3 3" xfId="3149"/>
    <cellStyle name="20% - Ênfase1 2 3 3 3 4" xfId="3150"/>
    <cellStyle name="20% - Ênfase1 2 3 3 4" xfId="3151"/>
    <cellStyle name="20% - Ênfase1 2 3 3 5" xfId="3152"/>
    <cellStyle name="20% - Ênfase1 2 3 3 6" xfId="3153"/>
    <cellStyle name="20% - Ênfase1 2 3 3 7" xfId="3154"/>
    <cellStyle name="20% - Ênfase1 2 3 3 8" xfId="3155"/>
    <cellStyle name="20% - Ênfase1 2 3 3 9" xfId="3156"/>
    <cellStyle name="20% - Ênfase1 2 3 4" xfId="3157"/>
    <cellStyle name="20% - Ênfase1 2 3 4 2" xfId="3158"/>
    <cellStyle name="20% - Ênfase1 2 3 4 2 2" xfId="3159"/>
    <cellStyle name="20% - Ênfase1 2 3 4 2 2 2" xfId="3160"/>
    <cellStyle name="20% - Ênfase1 2 3 4 2 3" xfId="3161"/>
    <cellStyle name="20% - Ênfase1 2 3 4 2 4" xfId="3162"/>
    <cellStyle name="20% - Ênfase1 2 3 4 2 5" xfId="3163"/>
    <cellStyle name="20% - Ênfase1 2 3 4 2 6" xfId="3164"/>
    <cellStyle name="20% - Ênfase1 2 3 4 3" xfId="3165"/>
    <cellStyle name="20% - Ênfase1 2 3 4 3 2" xfId="3166"/>
    <cellStyle name="20% - Ênfase1 2 3 4 3 3" xfId="3167"/>
    <cellStyle name="20% - Ênfase1 2 3 4 4" xfId="3168"/>
    <cellStyle name="20% - Ênfase1 2 3 4 5" xfId="3169"/>
    <cellStyle name="20% - Ênfase1 2 3 4 6" xfId="3170"/>
    <cellStyle name="20% - Ênfase1 2 3 4 7" xfId="3171"/>
    <cellStyle name="20% - Ênfase1 2 3 4 8" xfId="3172"/>
    <cellStyle name="20% - Ênfase1 2 3 5" xfId="3173"/>
    <cellStyle name="20% - Ênfase1 2 3 5 2" xfId="3174"/>
    <cellStyle name="20% - Ênfase1 2 3 5 2 2" xfId="3175"/>
    <cellStyle name="20% - Ênfase1 2 3 5 3" xfId="3176"/>
    <cellStyle name="20% - Ênfase1 2 3 5 4" xfId="3177"/>
    <cellStyle name="20% - Ênfase1 2 3 5 5" xfId="3178"/>
    <cellStyle name="20% - Ênfase1 2 3 5 6" xfId="3179"/>
    <cellStyle name="20% - Ênfase1 2 3 6" xfId="3180"/>
    <cellStyle name="20% - Ênfase1 2 3 6 2" xfId="3181"/>
    <cellStyle name="20% - Ênfase1 2 3 6 3" xfId="3182"/>
    <cellStyle name="20% - Ênfase1 2 3 6 4" xfId="3183"/>
    <cellStyle name="20% - Ênfase1 2 3 7" xfId="3184"/>
    <cellStyle name="20% - Ênfase1 2 3 8" xfId="3185"/>
    <cellStyle name="20% - Ênfase1 2 3 9" xfId="3186"/>
    <cellStyle name="20% - Ênfase1 2 4" xfId="3187"/>
    <cellStyle name="20% - Ênfase1 2 4 10" xfId="3188"/>
    <cellStyle name="20% - Ênfase1 2 4 2" xfId="3189"/>
    <cellStyle name="20% - Ênfase1 2 4 2 2" xfId="3190"/>
    <cellStyle name="20% - Ênfase1 2 4 2 2 2" xfId="3191"/>
    <cellStyle name="20% - Ênfase1 2 4 2 2 2 2" xfId="3192"/>
    <cellStyle name="20% - Ênfase1 2 4 2 2 3" xfId="3193"/>
    <cellStyle name="20% - Ênfase1 2 4 2 2 4" xfId="3194"/>
    <cellStyle name="20% - Ênfase1 2 4 2 2 5" xfId="3195"/>
    <cellStyle name="20% - Ênfase1 2 4 2 2 6" xfId="3196"/>
    <cellStyle name="20% - Ênfase1 2 4 2 3" xfId="3197"/>
    <cellStyle name="20% - Ênfase1 2 4 2 3 2" xfId="3198"/>
    <cellStyle name="20% - Ênfase1 2 4 2 3 3" xfId="3199"/>
    <cellStyle name="20% - Ênfase1 2 4 2 4" xfId="3200"/>
    <cellStyle name="20% - Ênfase1 2 4 2 5" xfId="3201"/>
    <cellStyle name="20% - Ênfase1 2 4 2 6" xfId="3202"/>
    <cellStyle name="20% - Ênfase1 2 4 2 7" xfId="3203"/>
    <cellStyle name="20% - Ênfase1 2 4 2 8" xfId="3204"/>
    <cellStyle name="20% - Ênfase1 2 4 3" xfId="3205"/>
    <cellStyle name="20% - Ênfase1 2 4 3 2" xfId="3206"/>
    <cellStyle name="20% - Ênfase1 2 4 3 2 2" xfId="3207"/>
    <cellStyle name="20% - Ênfase1 2 4 3 3" xfId="3208"/>
    <cellStyle name="20% - Ênfase1 2 4 3 4" xfId="3209"/>
    <cellStyle name="20% - Ênfase1 2 4 3 5" xfId="3210"/>
    <cellStyle name="20% - Ênfase1 2 4 3 6" xfId="3211"/>
    <cellStyle name="20% - Ênfase1 2 4 4" xfId="3212"/>
    <cellStyle name="20% - Ênfase1 2 4 4 2" xfId="3213"/>
    <cellStyle name="20% - Ênfase1 2 4 4 3" xfId="3214"/>
    <cellStyle name="20% - Ênfase1 2 4 4 4" xfId="3215"/>
    <cellStyle name="20% - Ênfase1 2 4 5" xfId="3216"/>
    <cellStyle name="20% - Ênfase1 2 4 6" xfId="3217"/>
    <cellStyle name="20% - Ênfase1 2 4 7" xfId="3218"/>
    <cellStyle name="20% - Ênfase1 2 4 8" xfId="3219"/>
    <cellStyle name="20% - Ênfase1 2 4 9" xfId="3220"/>
    <cellStyle name="20% - Ênfase1 20" xfId="3221"/>
    <cellStyle name="20% - Ênfase1 20 2" xfId="3222"/>
    <cellStyle name="20% - Ênfase1 20 3" xfId="3223"/>
    <cellStyle name="20% - Ênfase1 20 4" xfId="3224"/>
    <cellStyle name="20% - Ênfase1 20 5" xfId="3225"/>
    <cellStyle name="20% - Ênfase1 20 6" xfId="3226"/>
    <cellStyle name="20% - Ênfase1 21" xfId="3227"/>
    <cellStyle name="20% - Ênfase1 22" xfId="3228"/>
    <cellStyle name="20% - Ênfase1 23" xfId="3229"/>
    <cellStyle name="20% - Ênfase1 24" xfId="3230"/>
    <cellStyle name="20% - Ênfase1 25" xfId="3231"/>
    <cellStyle name="20% - Ênfase1 26" xfId="3232"/>
    <cellStyle name="20% - Ênfase1 3" xfId="61"/>
    <cellStyle name="20% - Ênfase1 3 2" xfId="62"/>
    <cellStyle name="20% - Ênfase1 3 2 2" xfId="3233"/>
    <cellStyle name="20% - Ênfase1 3 2 2 10" xfId="3234"/>
    <cellStyle name="20% - Ênfase1 3 2 2 2" xfId="3235"/>
    <cellStyle name="20% - Ênfase1 3 2 2 2 2" xfId="3236"/>
    <cellStyle name="20% - Ênfase1 3 2 2 2 2 2" xfId="3237"/>
    <cellStyle name="20% - Ênfase1 3 2 2 2 2 2 2" xfId="3238"/>
    <cellStyle name="20% - Ênfase1 3 2 2 2 2 3" xfId="3239"/>
    <cellStyle name="20% - Ênfase1 3 2 2 2 2 4" xfId="3240"/>
    <cellStyle name="20% - Ênfase1 3 2 2 2 2 5" xfId="3241"/>
    <cellStyle name="20% - Ênfase1 3 2 2 2 2 6" xfId="3242"/>
    <cellStyle name="20% - Ênfase1 3 2 2 2 3" xfId="3243"/>
    <cellStyle name="20% - Ênfase1 3 2 2 2 3 2" xfId="3244"/>
    <cellStyle name="20% - Ênfase1 3 2 2 2 3 3" xfId="3245"/>
    <cellStyle name="20% - Ênfase1 3 2 2 2 4" xfId="3246"/>
    <cellStyle name="20% - Ênfase1 3 2 2 2 5" xfId="3247"/>
    <cellStyle name="20% - Ênfase1 3 2 2 2 6" xfId="3248"/>
    <cellStyle name="20% - Ênfase1 3 2 2 2 7" xfId="3249"/>
    <cellStyle name="20% - Ênfase1 3 2 2 2 8" xfId="3250"/>
    <cellStyle name="20% - Ênfase1 3 2 2 3" xfId="3251"/>
    <cellStyle name="20% - Ênfase1 3 2 2 3 2" xfId="3252"/>
    <cellStyle name="20% - Ênfase1 3 2 2 3 2 2" xfId="3253"/>
    <cellStyle name="20% - Ênfase1 3 2 2 3 3" xfId="3254"/>
    <cellStyle name="20% - Ênfase1 3 2 2 3 4" xfId="3255"/>
    <cellStyle name="20% - Ênfase1 3 2 2 3 5" xfId="3256"/>
    <cellStyle name="20% - Ênfase1 3 2 2 3 6" xfId="3257"/>
    <cellStyle name="20% - Ênfase1 3 2 2 4" xfId="3258"/>
    <cellStyle name="20% - Ênfase1 3 2 2 4 2" xfId="3259"/>
    <cellStyle name="20% - Ênfase1 3 2 2 4 3" xfId="3260"/>
    <cellStyle name="20% - Ênfase1 3 2 2 4 4" xfId="3261"/>
    <cellStyle name="20% - Ênfase1 3 2 2 5" xfId="3262"/>
    <cellStyle name="20% - Ênfase1 3 2 2 6" xfId="3263"/>
    <cellStyle name="20% - Ênfase1 3 2 2 7" xfId="3264"/>
    <cellStyle name="20% - Ênfase1 3 2 2 8" xfId="3265"/>
    <cellStyle name="20% - Ênfase1 3 2 2 9" xfId="3266"/>
    <cellStyle name="20% - Ênfase1 3 2 3" xfId="3267"/>
    <cellStyle name="20% - Ênfase1 3 2 4" xfId="3268"/>
    <cellStyle name="20% - Ênfase1 3 2 4 10" xfId="3269"/>
    <cellStyle name="20% - Ênfase1 3 2 4 2" xfId="3270"/>
    <cellStyle name="20% - Ênfase1 3 2 4 2 2" xfId="3271"/>
    <cellStyle name="20% - Ênfase1 3 2 4 2 2 2" xfId="3272"/>
    <cellStyle name="20% - Ênfase1 3 2 4 2 2 2 2" xfId="3273"/>
    <cellStyle name="20% - Ênfase1 3 2 4 2 2 3" xfId="3274"/>
    <cellStyle name="20% - Ênfase1 3 2 4 2 2 4" xfId="3275"/>
    <cellStyle name="20% - Ênfase1 3 2 4 2 2 5" xfId="3276"/>
    <cellStyle name="20% - Ênfase1 3 2 4 2 2 6" xfId="3277"/>
    <cellStyle name="20% - Ênfase1 3 2 4 2 3" xfId="3278"/>
    <cellStyle name="20% - Ênfase1 3 2 4 2 3 2" xfId="3279"/>
    <cellStyle name="20% - Ênfase1 3 2 4 2 3 3" xfId="3280"/>
    <cellStyle name="20% - Ênfase1 3 2 4 2 4" xfId="3281"/>
    <cellStyle name="20% - Ênfase1 3 2 4 2 5" xfId="3282"/>
    <cellStyle name="20% - Ênfase1 3 2 4 2 6" xfId="3283"/>
    <cellStyle name="20% - Ênfase1 3 2 4 2 7" xfId="3284"/>
    <cellStyle name="20% - Ênfase1 3 2 4 2 8" xfId="3285"/>
    <cellStyle name="20% - Ênfase1 3 2 4 3" xfId="3286"/>
    <cellStyle name="20% - Ênfase1 3 2 4 3 2" xfId="3287"/>
    <cellStyle name="20% - Ênfase1 3 2 4 3 2 2" xfId="3288"/>
    <cellStyle name="20% - Ênfase1 3 2 4 3 3" xfId="3289"/>
    <cellStyle name="20% - Ênfase1 3 2 4 3 4" xfId="3290"/>
    <cellStyle name="20% - Ênfase1 3 2 4 3 5" xfId="3291"/>
    <cellStyle name="20% - Ênfase1 3 2 4 3 6" xfId="3292"/>
    <cellStyle name="20% - Ênfase1 3 2 4 4" xfId="3293"/>
    <cellStyle name="20% - Ênfase1 3 2 4 4 2" xfId="3294"/>
    <cellStyle name="20% - Ênfase1 3 2 4 4 3" xfId="3295"/>
    <cellStyle name="20% - Ênfase1 3 2 4 4 4" xfId="3296"/>
    <cellStyle name="20% - Ênfase1 3 2 4 5" xfId="3297"/>
    <cellStyle name="20% - Ênfase1 3 2 4 6" xfId="3298"/>
    <cellStyle name="20% - Ênfase1 3 2 4 7" xfId="3299"/>
    <cellStyle name="20% - Ênfase1 3 2 4 8" xfId="3300"/>
    <cellStyle name="20% - Ênfase1 3 2 4 9" xfId="3301"/>
    <cellStyle name="20% - Ênfase1 3 2 5" xfId="3302"/>
    <cellStyle name="20% - Ênfase1 3 2 5 10" xfId="3303"/>
    <cellStyle name="20% - Ênfase1 3 2 5 2" xfId="3304"/>
    <cellStyle name="20% - Ênfase1 3 2 5 2 2" xfId="3305"/>
    <cellStyle name="20% - Ênfase1 3 2 5 2 2 2" xfId="3306"/>
    <cellStyle name="20% - Ênfase1 3 2 5 2 2 2 2" xfId="3307"/>
    <cellStyle name="20% - Ênfase1 3 2 5 2 2 3" xfId="3308"/>
    <cellStyle name="20% - Ênfase1 3 2 5 2 2 4" xfId="3309"/>
    <cellStyle name="20% - Ênfase1 3 2 5 2 2 5" xfId="3310"/>
    <cellStyle name="20% - Ênfase1 3 2 5 2 2 6" xfId="3311"/>
    <cellStyle name="20% - Ênfase1 3 2 5 2 3" xfId="3312"/>
    <cellStyle name="20% - Ênfase1 3 2 5 2 3 2" xfId="3313"/>
    <cellStyle name="20% - Ênfase1 3 2 5 2 3 3" xfId="3314"/>
    <cellStyle name="20% - Ênfase1 3 2 5 2 4" xfId="3315"/>
    <cellStyle name="20% - Ênfase1 3 2 5 2 5" xfId="3316"/>
    <cellStyle name="20% - Ênfase1 3 2 5 2 6" xfId="3317"/>
    <cellStyle name="20% - Ênfase1 3 2 5 2 7" xfId="3318"/>
    <cellStyle name="20% - Ênfase1 3 2 5 2 8" xfId="3319"/>
    <cellStyle name="20% - Ênfase1 3 2 5 3" xfId="3320"/>
    <cellStyle name="20% - Ênfase1 3 2 5 3 2" xfId="3321"/>
    <cellStyle name="20% - Ênfase1 3 2 5 3 2 2" xfId="3322"/>
    <cellStyle name="20% - Ênfase1 3 2 5 3 3" xfId="3323"/>
    <cellStyle name="20% - Ênfase1 3 2 5 3 4" xfId="3324"/>
    <cellStyle name="20% - Ênfase1 3 2 5 3 5" xfId="3325"/>
    <cellStyle name="20% - Ênfase1 3 2 5 3 6" xfId="3326"/>
    <cellStyle name="20% - Ênfase1 3 2 5 4" xfId="3327"/>
    <cellStyle name="20% - Ênfase1 3 2 5 4 2" xfId="3328"/>
    <cellStyle name="20% - Ênfase1 3 2 5 4 3" xfId="3329"/>
    <cellStyle name="20% - Ênfase1 3 2 5 4 4" xfId="3330"/>
    <cellStyle name="20% - Ênfase1 3 2 5 5" xfId="3331"/>
    <cellStyle name="20% - Ênfase1 3 2 5 6" xfId="3332"/>
    <cellStyle name="20% - Ênfase1 3 2 5 7" xfId="3333"/>
    <cellStyle name="20% - Ênfase1 3 2 5 8" xfId="3334"/>
    <cellStyle name="20% - Ênfase1 3 2 5 9" xfId="3335"/>
    <cellStyle name="20% - Ênfase1 3 2 6" xfId="3336"/>
    <cellStyle name="20% - Ênfase1 3 2 6 10" xfId="3337"/>
    <cellStyle name="20% - Ênfase1 3 2 6 2" xfId="3338"/>
    <cellStyle name="20% - Ênfase1 3 2 6 2 2" xfId="3339"/>
    <cellStyle name="20% - Ênfase1 3 2 6 2 2 2" xfId="3340"/>
    <cellStyle name="20% - Ênfase1 3 2 6 2 2 2 2" xfId="3341"/>
    <cellStyle name="20% - Ênfase1 3 2 6 2 2 3" xfId="3342"/>
    <cellStyle name="20% - Ênfase1 3 2 6 2 2 4" xfId="3343"/>
    <cellStyle name="20% - Ênfase1 3 2 6 2 2 5" xfId="3344"/>
    <cellStyle name="20% - Ênfase1 3 2 6 2 2 6" xfId="3345"/>
    <cellStyle name="20% - Ênfase1 3 2 6 2 3" xfId="3346"/>
    <cellStyle name="20% - Ênfase1 3 2 6 2 3 2" xfId="3347"/>
    <cellStyle name="20% - Ênfase1 3 2 6 2 3 3" xfId="3348"/>
    <cellStyle name="20% - Ênfase1 3 2 6 2 4" xfId="3349"/>
    <cellStyle name="20% - Ênfase1 3 2 6 2 5" xfId="3350"/>
    <cellStyle name="20% - Ênfase1 3 2 6 2 6" xfId="3351"/>
    <cellStyle name="20% - Ênfase1 3 2 6 2 7" xfId="3352"/>
    <cellStyle name="20% - Ênfase1 3 2 6 2 8" xfId="3353"/>
    <cellStyle name="20% - Ênfase1 3 2 6 3" xfId="3354"/>
    <cellStyle name="20% - Ênfase1 3 2 6 3 2" xfId="3355"/>
    <cellStyle name="20% - Ênfase1 3 2 6 3 2 2" xfId="3356"/>
    <cellStyle name="20% - Ênfase1 3 2 6 3 3" xfId="3357"/>
    <cellStyle name="20% - Ênfase1 3 2 6 3 4" xfId="3358"/>
    <cellStyle name="20% - Ênfase1 3 2 6 3 5" xfId="3359"/>
    <cellStyle name="20% - Ênfase1 3 2 6 3 6" xfId="3360"/>
    <cellStyle name="20% - Ênfase1 3 2 6 4" xfId="3361"/>
    <cellStyle name="20% - Ênfase1 3 2 6 4 2" xfId="3362"/>
    <cellStyle name="20% - Ênfase1 3 2 6 4 3" xfId="3363"/>
    <cellStyle name="20% - Ênfase1 3 2 6 4 4" xfId="3364"/>
    <cellStyle name="20% - Ênfase1 3 2 6 5" xfId="3365"/>
    <cellStyle name="20% - Ênfase1 3 2 6 6" xfId="3366"/>
    <cellStyle name="20% - Ênfase1 3 2 6 7" xfId="3367"/>
    <cellStyle name="20% - Ênfase1 3 2 6 8" xfId="3368"/>
    <cellStyle name="20% - Ênfase1 3 2 6 9" xfId="3369"/>
    <cellStyle name="20% - Ênfase1 3 3" xfId="3370"/>
    <cellStyle name="20% - Ênfase1 3 3 10" xfId="3371"/>
    <cellStyle name="20% - Ênfase1 3 3 11" xfId="3372"/>
    <cellStyle name="20% - Ênfase1 3 3 12" xfId="3373"/>
    <cellStyle name="20% - Ênfase1 3 3 2" xfId="3374"/>
    <cellStyle name="20% - Ênfase1 3 3 3" xfId="3375"/>
    <cellStyle name="20% - Ênfase1 3 3 3 2" xfId="3376"/>
    <cellStyle name="20% - Ênfase1 3 3 3 2 2" xfId="3377"/>
    <cellStyle name="20% - Ênfase1 3 3 3 2 2 2" xfId="3378"/>
    <cellStyle name="20% - Ênfase1 3 3 3 2 3" xfId="3379"/>
    <cellStyle name="20% - Ênfase1 3 3 3 2 4" xfId="3380"/>
    <cellStyle name="20% - Ênfase1 3 3 3 2 5" xfId="3381"/>
    <cellStyle name="20% - Ênfase1 3 3 3 2 6" xfId="3382"/>
    <cellStyle name="20% - Ênfase1 3 3 3 3" xfId="3383"/>
    <cellStyle name="20% - Ênfase1 3 3 3 3 2" xfId="3384"/>
    <cellStyle name="20% - Ênfase1 3 3 3 3 3" xfId="3385"/>
    <cellStyle name="20% - Ênfase1 3 3 3 3 4" xfId="3386"/>
    <cellStyle name="20% - Ênfase1 3 3 3 4" xfId="3387"/>
    <cellStyle name="20% - Ênfase1 3 3 3 5" xfId="3388"/>
    <cellStyle name="20% - Ênfase1 3 3 3 6" xfId="3389"/>
    <cellStyle name="20% - Ênfase1 3 3 3 7" xfId="3390"/>
    <cellStyle name="20% - Ênfase1 3 3 3 8" xfId="3391"/>
    <cellStyle name="20% - Ênfase1 3 3 3 9" xfId="3392"/>
    <cellStyle name="20% - Ênfase1 3 3 4" xfId="3393"/>
    <cellStyle name="20% - Ênfase1 3 3 4 2" xfId="3394"/>
    <cellStyle name="20% - Ênfase1 3 3 4 2 2" xfId="3395"/>
    <cellStyle name="20% - Ênfase1 3 3 4 2 2 2" xfId="3396"/>
    <cellStyle name="20% - Ênfase1 3 3 4 2 3" xfId="3397"/>
    <cellStyle name="20% - Ênfase1 3 3 4 2 4" xfId="3398"/>
    <cellStyle name="20% - Ênfase1 3 3 4 2 5" xfId="3399"/>
    <cellStyle name="20% - Ênfase1 3 3 4 2 6" xfId="3400"/>
    <cellStyle name="20% - Ênfase1 3 3 4 3" xfId="3401"/>
    <cellStyle name="20% - Ênfase1 3 3 4 3 2" xfId="3402"/>
    <cellStyle name="20% - Ênfase1 3 3 4 3 3" xfId="3403"/>
    <cellStyle name="20% - Ênfase1 3 3 4 4" xfId="3404"/>
    <cellStyle name="20% - Ênfase1 3 3 4 5" xfId="3405"/>
    <cellStyle name="20% - Ênfase1 3 3 4 6" xfId="3406"/>
    <cellStyle name="20% - Ênfase1 3 3 4 7" xfId="3407"/>
    <cellStyle name="20% - Ênfase1 3 3 4 8" xfId="3408"/>
    <cellStyle name="20% - Ênfase1 3 3 5" xfId="3409"/>
    <cellStyle name="20% - Ênfase1 3 3 5 2" xfId="3410"/>
    <cellStyle name="20% - Ênfase1 3 3 5 2 2" xfId="3411"/>
    <cellStyle name="20% - Ênfase1 3 3 5 3" xfId="3412"/>
    <cellStyle name="20% - Ênfase1 3 3 5 4" xfId="3413"/>
    <cellStyle name="20% - Ênfase1 3 3 5 5" xfId="3414"/>
    <cellStyle name="20% - Ênfase1 3 3 5 6" xfId="3415"/>
    <cellStyle name="20% - Ênfase1 3 3 6" xfId="3416"/>
    <cellStyle name="20% - Ênfase1 3 3 6 2" xfId="3417"/>
    <cellStyle name="20% - Ênfase1 3 3 6 3" xfId="3418"/>
    <cellStyle name="20% - Ênfase1 3 3 6 4" xfId="3419"/>
    <cellStyle name="20% - Ênfase1 3 3 7" xfId="3420"/>
    <cellStyle name="20% - Ênfase1 3 3 8" xfId="3421"/>
    <cellStyle name="20% - Ênfase1 3 3 9" xfId="3422"/>
    <cellStyle name="20% - Ênfase1 3 4" xfId="3423"/>
    <cellStyle name="20% - Ênfase1 3 4 10" xfId="3424"/>
    <cellStyle name="20% - Ênfase1 3 4 2" xfId="3425"/>
    <cellStyle name="20% - Ênfase1 3 4 2 2" xfId="3426"/>
    <cellStyle name="20% - Ênfase1 3 4 2 2 2" xfId="3427"/>
    <cellStyle name="20% - Ênfase1 3 4 2 2 2 2" xfId="3428"/>
    <cellStyle name="20% - Ênfase1 3 4 2 2 3" xfId="3429"/>
    <cellStyle name="20% - Ênfase1 3 4 2 2 4" xfId="3430"/>
    <cellStyle name="20% - Ênfase1 3 4 2 2 5" xfId="3431"/>
    <cellStyle name="20% - Ênfase1 3 4 2 2 6" xfId="3432"/>
    <cellStyle name="20% - Ênfase1 3 4 2 3" xfId="3433"/>
    <cellStyle name="20% - Ênfase1 3 4 2 3 2" xfId="3434"/>
    <cellStyle name="20% - Ênfase1 3 4 2 3 3" xfId="3435"/>
    <cellStyle name="20% - Ênfase1 3 4 2 4" xfId="3436"/>
    <cellStyle name="20% - Ênfase1 3 4 2 5" xfId="3437"/>
    <cellStyle name="20% - Ênfase1 3 4 2 6" xfId="3438"/>
    <cellStyle name="20% - Ênfase1 3 4 2 7" xfId="3439"/>
    <cellStyle name="20% - Ênfase1 3 4 2 8" xfId="3440"/>
    <cellStyle name="20% - Ênfase1 3 4 3" xfId="3441"/>
    <cellStyle name="20% - Ênfase1 3 4 3 2" xfId="3442"/>
    <cellStyle name="20% - Ênfase1 3 4 3 2 2" xfId="3443"/>
    <cellStyle name="20% - Ênfase1 3 4 3 3" xfId="3444"/>
    <cellStyle name="20% - Ênfase1 3 4 3 4" xfId="3445"/>
    <cellStyle name="20% - Ênfase1 3 4 3 5" xfId="3446"/>
    <cellStyle name="20% - Ênfase1 3 4 3 6" xfId="3447"/>
    <cellStyle name="20% - Ênfase1 3 4 4" xfId="3448"/>
    <cellStyle name="20% - Ênfase1 3 4 4 2" xfId="3449"/>
    <cellStyle name="20% - Ênfase1 3 4 4 3" xfId="3450"/>
    <cellStyle name="20% - Ênfase1 3 4 4 4" xfId="3451"/>
    <cellStyle name="20% - Ênfase1 3 4 5" xfId="3452"/>
    <cellStyle name="20% - Ênfase1 3 4 6" xfId="3453"/>
    <cellStyle name="20% - Ênfase1 3 4 7" xfId="3454"/>
    <cellStyle name="20% - Ênfase1 3 4 8" xfId="3455"/>
    <cellStyle name="20% - Ênfase1 3 4 9" xfId="3456"/>
    <cellStyle name="20% - Ênfase1 4" xfId="63"/>
    <cellStyle name="20% - Ênfase1 4 2" xfId="64"/>
    <cellStyle name="20% - Ênfase1 4 3" xfId="3457"/>
    <cellStyle name="20% - Ênfase1 4 3 10" xfId="3458"/>
    <cellStyle name="20% - Ênfase1 4 3 11" xfId="3459"/>
    <cellStyle name="20% - Ênfase1 4 3 12" xfId="3460"/>
    <cellStyle name="20% - Ênfase1 4 3 2" xfId="3461"/>
    <cellStyle name="20% - Ênfase1 4 3 3" xfId="3462"/>
    <cellStyle name="20% - Ênfase1 4 3 3 2" xfId="3463"/>
    <cellStyle name="20% - Ênfase1 4 3 3 2 2" xfId="3464"/>
    <cellStyle name="20% - Ênfase1 4 3 3 2 2 2" xfId="3465"/>
    <cellStyle name="20% - Ênfase1 4 3 3 2 3" xfId="3466"/>
    <cellStyle name="20% - Ênfase1 4 3 3 2 4" xfId="3467"/>
    <cellStyle name="20% - Ênfase1 4 3 3 2 5" xfId="3468"/>
    <cellStyle name="20% - Ênfase1 4 3 3 2 6" xfId="3469"/>
    <cellStyle name="20% - Ênfase1 4 3 3 3" xfId="3470"/>
    <cellStyle name="20% - Ênfase1 4 3 3 3 2" xfId="3471"/>
    <cellStyle name="20% - Ênfase1 4 3 3 3 3" xfId="3472"/>
    <cellStyle name="20% - Ênfase1 4 3 3 3 4" xfId="3473"/>
    <cellStyle name="20% - Ênfase1 4 3 3 4" xfId="3474"/>
    <cellStyle name="20% - Ênfase1 4 3 3 5" xfId="3475"/>
    <cellStyle name="20% - Ênfase1 4 3 3 6" xfId="3476"/>
    <cellStyle name="20% - Ênfase1 4 3 3 7" xfId="3477"/>
    <cellStyle name="20% - Ênfase1 4 3 3 8" xfId="3478"/>
    <cellStyle name="20% - Ênfase1 4 3 3 9" xfId="3479"/>
    <cellStyle name="20% - Ênfase1 4 3 4" xfId="3480"/>
    <cellStyle name="20% - Ênfase1 4 3 4 2" xfId="3481"/>
    <cellStyle name="20% - Ênfase1 4 3 4 2 2" xfId="3482"/>
    <cellStyle name="20% - Ênfase1 4 3 4 2 2 2" xfId="3483"/>
    <cellStyle name="20% - Ênfase1 4 3 4 2 3" xfId="3484"/>
    <cellStyle name="20% - Ênfase1 4 3 4 2 4" xfId="3485"/>
    <cellStyle name="20% - Ênfase1 4 3 4 2 5" xfId="3486"/>
    <cellStyle name="20% - Ênfase1 4 3 4 2 6" xfId="3487"/>
    <cellStyle name="20% - Ênfase1 4 3 4 3" xfId="3488"/>
    <cellStyle name="20% - Ênfase1 4 3 4 3 2" xfId="3489"/>
    <cellStyle name="20% - Ênfase1 4 3 4 3 3" xfId="3490"/>
    <cellStyle name="20% - Ênfase1 4 3 4 4" xfId="3491"/>
    <cellStyle name="20% - Ênfase1 4 3 4 5" xfId="3492"/>
    <cellStyle name="20% - Ênfase1 4 3 4 6" xfId="3493"/>
    <cellStyle name="20% - Ênfase1 4 3 4 7" xfId="3494"/>
    <cellStyle name="20% - Ênfase1 4 3 4 8" xfId="3495"/>
    <cellStyle name="20% - Ênfase1 4 3 5" xfId="3496"/>
    <cellStyle name="20% - Ênfase1 4 3 5 2" xfId="3497"/>
    <cellStyle name="20% - Ênfase1 4 3 5 2 2" xfId="3498"/>
    <cellStyle name="20% - Ênfase1 4 3 5 3" xfId="3499"/>
    <cellStyle name="20% - Ênfase1 4 3 5 4" xfId="3500"/>
    <cellStyle name="20% - Ênfase1 4 3 5 5" xfId="3501"/>
    <cellStyle name="20% - Ênfase1 4 3 5 6" xfId="3502"/>
    <cellStyle name="20% - Ênfase1 4 3 6" xfId="3503"/>
    <cellStyle name="20% - Ênfase1 4 3 6 2" xfId="3504"/>
    <cellStyle name="20% - Ênfase1 4 3 6 3" xfId="3505"/>
    <cellStyle name="20% - Ênfase1 4 3 6 4" xfId="3506"/>
    <cellStyle name="20% - Ênfase1 4 3 7" xfId="3507"/>
    <cellStyle name="20% - Ênfase1 4 3 8" xfId="3508"/>
    <cellStyle name="20% - Ênfase1 4 3 9" xfId="3509"/>
    <cellStyle name="20% - Ênfase1 4 4" xfId="3510"/>
    <cellStyle name="20% - Ênfase1 4 4 10" xfId="3511"/>
    <cellStyle name="20% - Ênfase1 4 4 2" xfId="3512"/>
    <cellStyle name="20% - Ênfase1 4 4 2 2" xfId="3513"/>
    <cellStyle name="20% - Ênfase1 4 4 2 2 2" xfId="3514"/>
    <cellStyle name="20% - Ênfase1 4 4 2 2 2 2" xfId="3515"/>
    <cellStyle name="20% - Ênfase1 4 4 2 2 3" xfId="3516"/>
    <cellStyle name="20% - Ênfase1 4 4 2 2 4" xfId="3517"/>
    <cellStyle name="20% - Ênfase1 4 4 2 2 5" xfId="3518"/>
    <cellStyle name="20% - Ênfase1 4 4 2 2 6" xfId="3519"/>
    <cellStyle name="20% - Ênfase1 4 4 2 3" xfId="3520"/>
    <cellStyle name="20% - Ênfase1 4 4 2 3 2" xfId="3521"/>
    <cellStyle name="20% - Ênfase1 4 4 2 3 3" xfId="3522"/>
    <cellStyle name="20% - Ênfase1 4 4 2 4" xfId="3523"/>
    <cellStyle name="20% - Ênfase1 4 4 2 5" xfId="3524"/>
    <cellStyle name="20% - Ênfase1 4 4 2 6" xfId="3525"/>
    <cellStyle name="20% - Ênfase1 4 4 2 7" xfId="3526"/>
    <cellStyle name="20% - Ênfase1 4 4 2 8" xfId="3527"/>
    <cellStyle name="20% - Ênfase1 4 4 3" xfId="3528"/>
    <cellStyle name="20% - Ênfase1 4 4 3 2" xfId="3529"/>
    <cellStyle name="20% - Ênfase1 4 4 3 2 2" xfId="3530"/>
    <cellStyle name="20% - Ênfase1 4 4 3 3" xfId="3531"/>
    <cellStyle name="20% - Ênfase1 4 4 3 4" xfId="3532"/>
    <cellStyle name="20% - Ênfase1 4 4 3 5" xfId="3533"/>
    <cellStyle name="20% - Ênfase1 4 4 3 6" xfId="3534"/>
    <cellStyle name="20% - Ênfase1 4 4 4" xfId="3535"/>
    <cellStyle name="20% - Ênfase1 4 4 4 2" xfId="3536"/>
    <cellStyle name="20% - Ênfase1 4 4 4 3" xfId="3537"/>
    <cellStyle name="20% - Ênfase1 4 4 4 4" xfId="3538"/>
    <cellStyle name="20% - Ênfase1 4 4 5" xfId="3539"/>
    <cellStyle name="20% - Ênfase1 4 4 6" xfId="3540"/>
    <cellStyle name="20% - Ênfase1 4 4 7" xfId="3541"/>
    <cellStyle name="20% - Ênfase1 4 4 8" xfId="3542"/>
    <cellStyle name="20% - Ênfase1 4 4 9" xfId="3543"/>
    <cellStyle name="20% - Ênfase1 5" xfId="65"/>
    <cellStyle name="20% - Ênfase1 5 2" xfId="66"/>
    <cellStyle name="20% - Ênfase1 5 3" xfId="3544"/>
    <cellStyle name="20% - Ênfase1 5 3 10" xfId="3545"/>
    <cellStyle name="20% - Ênfase1 5 3 11" xfId="3546"/>
    <cellStyle name="20% - Ênfase1 5 3 12" xfId="3547"/>
    <cellStyle name="20% - Ênfase1 5 3 2" xfId="3548"/>
    <cellStyle name="20% - Ênfase1 5 3 3" xfId="3549"/>
    <cellStyle name="20% - Ênfase1 5 3 3 2" xfId="3550"/>
    <cellStyle name="20% - Ênfase1 5 3 3 2 2" xfId="3551"/>
    <cellStyle name="20% - Ênfase1 5 3 3 2 2 2" xfId="3552"/>
    <cellStyle name="20% - Ênfase1 5 3 3 2 3" xfId="3553"/>
    <cellStyle name="20% - Ênfase1 5 3 3 2 4" xfId="3554"/>
    <cellStyle name="20% - Ênfase1 5 3 3 2 5" xfId="3555"/>
    <cellStyle name="20% - Ênfase1 5 3 3 2 6" xfId="3556"/>
    <cellStyle name="20% - Ênfase1 5 3 3 3" xfId="3557"/>
    <cellStyle name="20% - Ênfase1 5 3 3 3 2" xfId="3558"/>
    <cellStyle name="20% - Ênfase1 5 3 3 3 3" xfId="3559"/>
    <cellStyle name="20% - Ênfase1 5 3 3 3 4" xfId="3560"/>
    <cellStyle name="20% - Ênfase1 5 3 3 4" xfId="3561"/>
    <cellStyle name="20% - Ênfase1 5 3 3 5" xfId="3562"/>
    <cellStyle name="20% - Ênfase1 5 3 3 6" xfId="3563"/>
    <cellStyle name="20% - Ênfase1 5 3 3 7" xfId="3564"/>
    <cellStyle name="20% - Ênfase1 5 3 3 8" xfId="3565"/>
    <cellStyle name="20% - Ênfase1 5 3 3 9" xfId="3566"/>
    <cellStyle name="20% - Ênfase1 5 3 4" xfId="3567"/>
    <cellStyle name="20% - Ênfase1 5 3 4 2" xfId="3568"/>
    <cellStyle name="20% - Ênfase1 5 3 4 2 2" xfId="3569"/>
    <cellStyle name="20% - Ênfase1 5 3 4 2 2 2" xfId="3570"/>
    <cellStyle name="20% - Ênfase1 5 3 4 2 3" xfId="3571"/>
    <cellStyle name="20% - Ênfase1 5 3 4 2 4" xfId="3572"/>
    <cellStyle name="20% - Ênfase1 5 3 4 2 5" xfId="3573"/>
    <cellStyle name="20% - Ênfase1 5 3 4 2 6" xfId="3574"/>
    <cellStyle name="20% - Ênfase1 5 3 4 3" xfId="3575"/>
    <cellStyle name="20% - Ênfase1 5 3 4 3 2" xfId="3576"/>
    <cellStyle name="20% - Ênfase1 5 3 4 3 3" xfId="3577"/>
    <cellStyle name="20% - Ênfase1 5 3 4 4" xfId="3578"/>
    <cellStyle name="20% - Ênfase1 5 3 4 5" xfId="3579"/>
    <cellStyle name="20% - Ênfase1 5 3 4 6" xfId="3580"/>
    <cellStyle name="20% - Ênfase1 5 3 4 7" xfId="3581"/>
    <cellStyle name="20% - Ênfase1 5 3 4 8" xfId="3582"/>
    <cellStyle name="20% - Ênfase1 5 3 5" xfId="3583"/>
    <cellStyle name="20% - Ênfase1 5 3 5 2" xfId="3584"/>
    <cellStyle name="20% - Ênfase1 5 3 5 2 2" xfId="3585"/>
    <cellStyle name="20% - Ênfase1 5 3 5 3" xfId="3586"/>
    <cellStyle name="20% - Ênfase1 5 3 5 4" xfId="3587"/>
    <cellStyle name="20% - Ênfase1 5 3 5 5" xfId="3588"/>
    <cellStyle name="20% - Ênfase1 5 3 5 6" xfId="3589"/>
    <cellStyle name="20% - Ênfase1 5 3 6" xfId="3590"/>
    <cellStyle name="20% - Ênfase1 5 3 6 2" xfId="3591"/>
    <cellStyle name="20% - Ênfase1 5 3 6 3" xfId="3592"/>
    <cellStyle name="20% - Ênfase1 5 3 6 4" xfId="3593"/>
    <cellStyle name="20% - Ênfase1 5 3 7" xfId="3594"/>
    <cellStyle name="20% - Ênfase1 5 3 8" xfId="3595"/>
    <cellStyle name="20% - Ênfase1 5 3 9" xfId="3596"/>
    <cellStyle name="20% - Ênfase1 5 4" xfId="3597"/>
    <cellStyle name="20% - Ênfase1 5 4 10" xfId="3598"/>
    <cellStyle name="20% - Ênfase1 5 4 2" xfId="3599"/>
    <cellStyle name="20% - Ênfase1 5 4 2 2" xfId="3600"/>
    <cellStyle name="20% - Ênfase1 5 4 2 2 2" xfId="3601"/>
    <cellStyle name="20% - Ênfase1 5 4 2 2 2 2" xfId="3602"/>
    <cellStyle name="20% - Ênfase1 5 4 2 2 3" xfId="3603"/>
    <cellStyle name="20% - Ênfase1 5 4 2 2 4" xfId="3604"/>
    <cellStyle name="20% - Ênfase1 5 4 2 2 5" xfId="3605"/>
    <cellStyle name="20% - Ênfase1 5 4 2 2 6" xfId="3606"/>
    <cellStyle name="20% - Ênfase1 5 4 2 3" xfId="3607"/>
    <cellStyle name="20% - Ênfase1 5 4 2 3 2" xfId="3608"/>
    <cellStyle name="20% - Ênfase1 5 4 2 3 3" xfId="3609"/>
    <cellStyle name="20% - Ênfase1 5 4 2 4" xfId="3610"/>
    <cellStyle name="20% - Ênfase1 5 4 2 5" xfId="3611"/>
    <cellStyle name="20% - Ênfase1 5 4 2 6" xfId="3612"/>
    <cellStyle name="20% - Ênfase1 5 4 2 7" xfId="3613"/>
    <cellStyle name="20% - Ênfase1 5 4 2 8" xfId="3614"/>
    <cellStyle name="20% - Ênfase1 5 4 3" xfId="3615"/>
    <cellStyle name="20% - Ênfase1 5 4 3 2" xfId="3616"/>
    <cellStyle name="20% - Ênfase1 5 4 3 2 2" xfId="3617"/>
    <cellStyle name="20% - Ênfase1 5 4 3 3" xfId="3618"/>
    <cellStyle name="20% - Ênfase1 5 4 3 4" xfId="3619"/>
    <cellStyle name="20% - Ênfase1 5 4 3 5" xfId="3620"/>
    <cellStyle name="20% - Ênfase1 5 4 3 6" xfId="3621"/>
    <cellStyle name="20% - Ênfase1 5 4 4" xfId="3622"/>
    <cellStyle name="20% - Ênfase1 5 4 4 2" xfId="3623"/>
    <cellStyle name="20% - Ênfase1 5 4 4 3" xfId="3624"/>
    <cellStyle name="20% - Ênfase1 5 4 4 4" xfId="3625"/>
    <cellStyle name="20% - Ênfase1 5 4 5" xfId="3626"/>
    <cellStyle name="20% - Ênfase1 5 4 6" xfId="3627"/>
    <cellStyle name="20% - Ênfase1 5 4 7" xfId="3628"/>
    <cellStyle name="20% - Ênfase1 5 4 8" xfId="3629"/>
    <cellStyle name="20% - Ênfase1 5 4 9" xfId="3630"/>
    <cellStyle name="20% - Ênfase1 6" xfId="67"/>
    <cellStyle name="20% - Ênfase1 6 2" xfId="68"/>
    <cellStyle name="20% - Ênfase1 6 3" xfId="3631"/>
    <cellStyle name="20% - Ênfase1 6 3 10" xfId="3632"/>
    <cellStyle name="20% - Ênfase1 6 3 11" xfId="3633"/>
    <cellStyle name="20% - Ênfase1 6 3 12" xfId="3634"/>
    <cellStyle name="20% - Ênfase1 6 3 2" xfId="3635"/>
    <cellStyle name="20% - Ênfase1 6 3 3" xfId="3636"/>
    <cellStyle name="20% - Ênfase1 6 3 3 2" xfId="3637"/>
    <cellStyle name="20% - Ênfase1 6 3 3 2 2" xfId="3638"/>
    <cellStyle name="20% - Ênfase1 6 3 3 2 2 2" xfId="3639"/>
    <cellStyle name="20% - Ênfase1 6 3 3 2 3" xfId="3640"/>
    <cellStyle name="20% - Ênfase1 6 3 3 2 4" xfId="3641"/>
    <cellStyle name="20% - Ênfase1 6 3 3 2 5" xfId="3642"/>
    <cellStyle name="20% - Ênfase1 6 3 3 2 6" xfId="3643"/>
    <cellStyle name="20% - Ênfase1 6 3 3 3" xfId="3644"/>
    <cellStyle name="20% - Ênfase1 6 3 3 3 2" xfId="3645"/>
    <cellStyle name="20% - Ênfase1 6 3 3 3 3" xfId="3646"/>
    <cellStyle name="20% - Ênfase1 6 3 3 3 4" xfId="3647"/>
    <cellStyle name="20% - Ênfase1 6 3 3 4" xfId="3648"/>
    <cellStyle name="20% - Ênfase1 6 3 3 5" xfId="3649"/>
    <cellStyle name="20% - Ênfase1 6 3 3 6" xfId="3650"/>
    <cellStyle name="20% - Ênfase1 6 3 3 7" xfId="3651"/>
    <cellStyle name="20% - Ênfase1 6 3 3 8" xfId="3652"/>
    <cellStyle name="20% - Ênfase1 6 3 3 9" xfId="3653"/>
    <cellStyle name="20% - Ênfase1 6 3 4" xfId="3654"/>
    <cellStyle name="20% - Ênfase1 6 3 4 2" xfId="3655"/>
    <cellStyle name="20% - Ênfase1 6 3 4 2 2" xfId="3656"/>
    <cellStyle name="20% - Ênfase1 6 3 4 2 2 2" xfId="3657"/>
    <cellStyle name="20% - Ênfase1 6 3 4 2 3" xfId="3658"/>
    <cellStyle name="20% - Ênfase1 6 3 4 2 4" xfId="3659"/>
    <cellStyle name="20% - Ênfase1 6 3 4 2 5" xfId="3660"/>
    <cellStyle name="20% - Ênfase1 6 3 4 2 6" xfId="3661"/>
    <cellStyle name="20% - Ênfase1 6 3 4 3" xfId="3662"/>
    <cellStyle name="20% - Ênfase1 6 3 4 3 2" xfId="3663"/>
    <cellStyle name="20% - Ênfase1 6 3 4 3 3" xfId="3664"/>
    <cellStyle name="20% - Ênfase1 6 3 4 4" xfId="3665"/>
    <cellStyle name="20% - Ênfase1 6 3 4 5" xfId="3666"/>
    <cellStyle name="20% - Ênfase1 6 3 4 6" xfId="3667"/>
    <cellStyle name="20% - Ênfase1 6 3 4 7" xfId="3668"/>
    <cellStyle name="20% - Ênfase1 6 3 4 8" xfId="3669"/>
    <cellStyle name="20% - Ênfase1 6 3 5" xfId="3670"/>
    <cellStyle name="20% - Ênfase1 6 3 5 2" xfId="3671"/>
    <cellStyle name="20% - Ênfase1 6 3 5 2 2" xfId="3672"/>
    <cellStyle name="20% - Ênfase1 6 3 5 3" xfId="3673"/>
    <cellStyle name="20% - Ênfase1 6 3 5 4" xfId="3674"/>
    <cellStyle name="20% - Ênfase1 6 3 5 5" xfId="3675"/>
    <cellStyle name="20% - Ênfase1 6 3 5 6" xfId="3676"/>
    <cellStyle name="20% - Ênfase1 6 3 6" xfId="3677"/>
    <cellStyle name="20% - Ênfase1 6 3 6 2" xfId="3678"/>
    <cellStyle name="20% - Ênfase1 6 3 6 3" xfId="3679"/>
    <cellStyle name="20% - Ênfase1 6 3 6 4" xfId="3680"/>
    <cellStyle name="20% - Ênfase1 6 3 7" xfId="3681"/>
    <cellStyle name="20% - Ênfase1 6 3 8" xfId="3682"/>
    <cellStyle name="20% - Ênfase1 6 3 9" xfId="3683"/>
    <cellStyle name="20% - Ênfase1 6 4" xfId="3684"/>
    <cellStyle name="20% - Ênfase1 6 4 10" xfId="3685"/>
    <cellStyle name="20% - Ênfase1 6 4 2" xfId="3686"/>
    <cellStyle name="20% - Ênfase1 6 4 2 2" xfId="3687"/>
    <cellStyle name="20% - Ênfase1 6 4 2 2 2" xfId="3688"/>
    <cellStyle name="20% - Ênfase1 6 4 2 2 2 2" xfId="3689"/>
    <cellStyle name="20% - Ênfase1 6 4 2 2 3" xfId="3690"/>
    <cellStyle name="20% - Ênfase1 6 4 2 2 4" xfId="3691"/>
    <cellStyle name="20% - Ênfase1 6 4 2 2 5" xfId="3692"/>
    <cellStyle name="20% - Ênfase1 6 4 2 2 6" xfId="3693"/>
    <cellStyle name="20% - Ênfase1 6 4 2 3" xfId="3694"/>
    <cellStyle name="20% - Ênfase1 6 4 2 3 2" xfId="3695"/>
    <cellStyle name="20% - Ênfase1 6 4 2 3 3" xfId="3696"/>
    <cellStyle name="20% - Ênfase1 6 4 2 4" xfId="3697"/>
    <cellStyle name="20% - Ênfase1 6 4 2 5" xfId="3698"/>
    <cellStyle name="20% - Ênfase1 6 4 2 6" xfId="3699"/>
    <cellStyle name="20% - Ênfase1 6 4 2 7" xfId="3700"/>
    <cellStyle name="20% - Ênfase1 6 4 2 8" xfId="3701"/>
    <cellStyle name="20% - Ênfase1 6 4 3" xfId="3702"/>
    <cellStyle name="20% - Ênfase1 6 4 3 2" xfId="3703"/>
    <cellStyle name="20% - Ênfase1 6 4 3 2 2" xfId="3704"/>
    <cellStyle name="20% - Ênfase1 6 4 3 3" xfId="3705"/>
    <cellStyle name="20% - Ênfase1 6 4 3 4" xfId="3706"/>
    <cellStyle name="20% - Ênfase1 6 4 3 5" xfId="3707"/>
    <cellStyle name="20% - Ênfase1 6 4 3 6" xfId="3708"/>
    <cellStyle name="20% - Ênfase1 6 4 4" xfId="3709"/>
    <cellStyle name="20% - Ênfase1 6 4 4 2" xfId="3710"/>
    <cellStyle name="20% - Ênfase1 6 4 4 3" xfId="3711"/>
    <cellStyle name="20% - Ênfase1 6 4 4 4" xfId="3712"/>
    <cellStyle name="20% - Ênfase1 6 4 5" xfId="3713"/>
    <cellStyle name="20% - Ênfase1 6 4 6" xfId="3714"/>
    <cellStyle name="20% - Ênfase1 6 4 7" xfId="3715"/>
    <cellStyle name="20% - Ênfase1 6 4 8" xfId="3716"/>
    <cellStyle name="20% - Ênfase1 6 4 9" xfId="3717"/>
    <cellStyle name="20% - Ênfase1 7" xfId="69"/>
    <cellStyle name="20% - Ênfase1 7 2" xfId="70"/>
    <cellStyle name="20% - Ênfase1 7 3" xfId="3718"/>
    <cellStyle name="20% - Ênfase1 7 3 10" xfId="3719"/>
    <cellStyle name="20% - Ênfase1 7 3 11" xfId="3720"/>
    <cellStyle name="20% - Ênfase1 7 3 12" xfId="3721"/>
    <cellStyle name="20% - Ênfase1 7 3 2" xfId="3722"/>
    <cellStyle name="20% - Ênfase1 7 3 3" xfId="3723"/>
    <cellStyle name="20% - Ênfase1 7 3 3 2" xfId="3724"/>
    <cellStyle name="20% - Ênfase1 7 3 3 2 2" xfId="3725"/>
    <cellStyle name="20% - Ênfase1 7 3 3 2 2 2" xfId="3726"/>
    <cellStyle name="20% - Ênfase1 7 3 3 2 3" xfId="3727"/>
    <cellStyle name="20% - Ênfase1 7 3 3 2 4" xfId="3728"/>
    <cellStyle name="20% - Ênfase1 7 3 3 2 5" xfId="3729"/>
    <cellStyle name="20% - Ênfase1 7 3 3 2 6" xfId="3730"/>
    <cellStyle name="20% - Ênfase1 7 3 3 3" xfId="3731"/>
    <cellStyle name="20% - Ênfase1 7 3 3 3 2" xfId="3732"/>
    <cellStyle name="20% - Ênfase1 7 3 3 3 3" xfId="3733"/>
    <cellStyle name="20% - Ênfase1 7 3 3 3 4" xfId="3734"/>
    <cellStyle name="20% - Ênfase1 7 3 3 4" xfId="3735"/>
    <cellStyle name="20% - Ênfase1 7 3 3 5" xfId="3736"/>
    <cellStyle name="20% - Ênfase1 7 3 3 6" xfId="3737"/>
    <cellStyle name="20% - Ênfase1 7 3 3 7" xfId="3738"/>
    <cellStyle name="20% - Ênfase1 7 3 3 8" xfId="3739"/>
    <cellStyle name="20% - Ênfase1 7 3 3 9" xfId="3740"/>
    <cellStyle name="20% - Ênfase1 7 3 4" xfId="3741"/>
    <cellStyle name="20% - Ênfase1 7 3 4 2" xfId="3742"/>
    <cellStyle name="20% - Ênfase1 7 3 4 2 2" xfId="3743"/>
    <cellStyle name="20% - Ênfase1 7 3 4 2 2 2" xfId="3744"/>
    <cellStyle name="20% - Ênfase1 7 3 4 2 3" xfId="3745"/>
    <cellStyle name="20% - Ênfase1 7 3 4 2 4" xfId="3746"/>
    <cellStyle name="20% - Ênfase1 7 3 4 2 5" xfId="3747"/>
    <cellStyle name="20% - Ênfase1 7 3 4 2 6" xfId="3748"/>
    <cellStyle name="20% - Ênfase1 7 3 4 3" xfId="3749"/>
    <cellStyle name="20% - Ênfase1 7 3 4 3 2" xfId="3750"/>
    <cellStyle name="20% - Ênfase1 7 3 4 3 3" xfId="3751"/>
    <cellStyle name="20% - Ênfase1 7 3 4 4" xfId="3752"/>
    <cellStyle name="20% - Ênfase1 7 3 4 5" xfId="3753"/>
    <cellStyle name="20% - Ênfase1 7 3 4 6" xfId="3754"/>
    <cellStyle name="20% - Ênfase1 7 3 4 7" xfId="3755"/>
    <cellStyle name="20% - Ênfase1 7 3 4 8" xfId="3756"/>
    <cellStyle name="20% - Ênfase1 7 3 5" xfId="3757"/>
    <cellStyle name="20% - Ênfase1 7 3 5 2" xfId="3758"/>
    <cellStyle name="20% - Ênfase1 7 3 5 2 2" xfId="3759"/>
    <cellStyle name="20% - Ênfase1 7 3 5 3" xfId="3760"/>
    <cellStyle name="20% - Ênfase1 7 3 5 4" xfId="3761"/>
    <cellStyle name="20% - Ênfase1 7 3 5 5" xfId="3762"/>
    <cellStyle name="20% - Ênfase1 7 3 5 6" xfId="3763"/>
    <cellStyle name="20% - Ênfase1 7 3 6" xfId="3764"/>
    <cellStyle name="20% - Ênfase1 7 3 6 2" xfId="3765"/>
    <cellStyle name="20% - Ênfase1 7 3 6 3" xfId="3766"/>
    <cellStyle name="20% - Ênfase1 7 3 6 4" xfId="3767"/>
    <cellStyle name="20% - Ênfase1 7 3 7" xfId="3768"/>
    <cellStyle name="20% - Ênfase1 7 3 8" xfId="3769"/>
    <cellStyle name="20% - Ênfase1 7 3 9" xfId="3770"/>
    <cellStyle name="20% - Ênfase1 7 4" xfId="3771"/>
    <cellStyle name="20% - Ênfase1 7 4 10" xfId="3772"/>
    <cellStyle name="20% - Ênfase1 7 4 2" xfId="3773"/>
    <cellStyle name="20% - Ênfase1 7 4 2 2" xfId="3774"/>
    <cellStyle name="20% - Ênfase1 7 4 2 2 2" xfId="3775"/>
    <cellStyle name="20% - Ênfase1 7 4 2 2 2 2" xfId="3776"/>
    <cellStyle name="20% - Ênfase1 7 4 2 2 3" xfId="3777"/>
    <cellStyle name="20% - Ênfase1 7 4 2 2 4" xfId="3778"/>
    <cellStyle name="20% - Ênfase1 7 4 2 2 5" xfId="3779"/>
    <cellStyle name="20% - Ênfase1 7 4 2 2 6" xfId="3780"/>
    <cellStyle name="20% - Ênfase1 7 4 2 3" xfId="3781"/>
    <cellStyle name="20% - Ênfase1 7 4 2 3 2" xfId="3782"/>
    <cellStyle name="20% - Ênfase1 7 4 2 3 3" xfId="3783"/>
    <cellStyle name="20% - Ênfase1 7 4 2 4" xfId="3784"/>
    <cellStyle name="20% - Ênfase1 7 4 2 5" xfId="3785"/>
    <cellStyle name="20% - Ênfase1 7 4 2 6" xfId="3786"/>
    <cellStyle name="20% - Ênfase1 7 4 2 7" xfId="3787"/>
    <cellStyle name="20% - Ênfase1 7 4 2 8" xfId="3788"/>
    <cellStyle name="20% - Ênfase1 7 4 3" xfId="3789"/>
    <cellStyle name="20% - Ênfase1 7 4 3 2" xfId="3790"/>
    <cellStyle name="20% - Ênfase1 7 4 3 2 2" xfId="3791"/>
    <cellStyle name="20% - Ênfase1 7 4 3 3" xfId="3792"/>
    <cellStyle name="20% - Ênfase1 7 4 3 4" xfId="3793"/>
    <cellStyle name="20% - Ênfase1 7 4 3 5" xfId="3794"/>
    <cellStyle name="20% - Ênfase1 7 4 3 6" xfId="3795"/>
    <cellStyle name="20% - Ênfase1 7 4 4" xfId="3796"/>
    <cellStyle name="20% - Ênfase1 7 4 4 2" xfId="3797"/>
    <cellStyle name="20% - Ênfase1 7 4 4 3" xfId="3798"/>
    <cellStyle name="20% - Ênfase1 7 4 4 4" xfId="3799"/>
    <cellStyle name="20% - Ênfase1 7 4 5" xfId="3800"/>
    <cellStyle name="20% - Ênfase1 7 4 6" xfId="3801"/>
    <cellStyle name="20% - Ênfase1 7 4 7" xfId="3802"/>
    <cellStyle name="20% - Ênfase1 7 4 8" xfId="3803"/>
    <cellStyle name="20% - Ênfase1 7 4 9" xfId="3804"/>
    <cellStyle name="20% - Ênfase1 8" xfId="71"/>
    <cellStyle name="20% - Ênfase1 8 2" xfId="72"/>
    <cellStyle name="20% - Ênfase1 8 3" xfId="3805"/>
    <cellStyle name="20% - Ênfase1 8 3 10" xfId="3806"/>
    <cellStyle name="20% - Ênfase1 8 3 11" xfId="3807"/>
    <cellStyle name="20% - Ênfase1 8 3 12" xfId="3808"/>
    <cellStyle name="20% - Ênfase1 8 3 2" xfId="3809"/>
    <cellStyle name="20% - Ênfase1 8 3 3" xfId="3810"/>
    <cellStyle name="20% - Ênfase1 8 3 3 2" xfId="3811"/>
    <cellStyle name="20% - Ênfase1 8 3 3 2 2" xfId="3812"/>
    <cellStyle name="20% - Ênfase1 8 3 3 2 2 2" xfId="3813"/>
    <cellStyle name="20% - Ênfase1 8 3 3 2 3" xfId="3814"/>
    <cellStyle name="20% - Ênfase1 8 3 3 2 4" xfId="3815"/>
    <cellStyle name="20% - Ênfase1 8 3 3 2 5" xfId="3816"/>
    <cellStyle name="20% - Ênfase1 8 3 3 2 6" xfId="3817"/>
    <cellStyle name="20% - Ênfase1 8 3 3 3" xfId="3818"/>
    <cellStyle name="20% - Ênfase1 8 3 3 3 2" xfId="3819"/>
    <cellStyle name="20% - Ênfase1 8 3 3 3 3" xfId="3820"/>
    <cellStyle name="20% - Ênfase1 8 3 3 3 4" xfId="3821"/>
    <cellStyle name="20% - Ênfase1 8 3 3 4" xfId="3822"/>
    <cellStyle name="20% - Ênfase1 8 3 3 5" xfId="3823"/>
    <cellStyle name="20% - Ênfase1 8 3 3 6" xfId="3824"/>
    <cellStyle name="20% - Ênfase1 8 3 3 7" xfId="3825"/>
    <cellStyle name="20% - Ênfase1 8 3 3 8" xfId="3826"/>
    <cellStyle name="20% - Ênfase1 8 3 3 9" xfId="3827"/>
    <cellStyle name="20% - Ênfase1 8 3 4" xfId="3828"/>
    <cellStyle name="20% - Ênfase1 8 3 4 2" xfId="3829"/>
    <cellStyle name="20% - Ênfase1 8 3 4 2 2" xfId="3830"/>
    <cellStyle name="20% - Ênfase1 8 3 4 2 2 2" xfId="3831"/>
    <cellStyle name="20% - Ênfase1 8 3 4 2 3" xfId="3832"/>
    <cellStyle name="20% - Ênfase1 8 3 4 2 4" xfId="3833"/>
    <cellStyle name="20% - Ênfase1 8 3 4 2 5" xfId="3834"/>
    <cellStyle name="20% - Ênfase1 8 3 4 2 6" xfId="3835"/>
    <cellStyle name="20% - Ênfase1 8 3 4 3" xfId="3836"/>
    <cellStyle name="20% - Ênfase1 8 3 4 3 2" xfId="3837"/>
    <cellStyle name="20% - Ênfase1 8 3 4 3 3" xfId="3838"/>
    <cellStyle name="20% - Ênfase1 8 3 4 4" xfId="3839"/>
    <cellStyle name="20% - Ênfase1 8 3 4 5" xfId="3840"/>
    <cellStyle name="20% - Ênfase1 8 3 4 6" xfId="3841"/>
    <cellStyle name="20% - Ênfase1 8 3 4 7" xfId="3842"/>
    <cellStyle name="20% - Ênfase1 8 3 4 8" xfId="3843"/>
    <cellStyle name="20% - Ênfase1 8 3 5" xfId="3844"/>
    <cellStyle name="20% - Ênfase1 8 3 5 2" xfId="3845"/>
    <cellStyle name="20% - Ênfase1 8 3 5 2 2" xfId="3846"/>
    <cellStyle name="20% - Ênfase1 8 3 5 3" xfId="3847"/>
    <cellStyle name="20% - Ênfase1 8 3 5 4" xfId="3848"/>
    <cellStyle name="20% - Ênfase1 8 3 5 5" xfId="3849"/>
    <cellStyle name="20% - Ênfase1 8 3 5 6" xfId="3850"/>
    <cellStyle name="20% - Ênfase1 8 3 6" xfId="3851"/>
    <cellStyle name="20% - Ênfase1 8 3 6 2" xfId="3852"/>
    <cellStyle name="20% - Ênfase1 8 3 6 3" xfId="3853"/>
    <cellStyle name="20% - Ênfase1 8 3 6 4" xfId="3854"/>
    <cellStyle name="20% - Ênfase1 8 3 7" xfId="3855"/>
    <cellStyle name="20% - Ênfase1 8 3 8" xfId="3856"/>
    <cellStyle name="20% - Ênfase1 8 3 9" xfId="3857"/>
    <cellStyle name="20% - Ênfase1 8 4" xfId="3858"/>
    <cellStyle name="20% - Ênfase1 8 4 10" xfId="3859"/>
    <cellStyle name="20% - Ênfase1 8 4 2" xfId="3860"/>
    <cellStyle name="20% - Ênfase1 8 4 2 2" xfId="3861"/>
    <cellStyle name="20% - Ênfase1 8 4 2 2 2" xfId="3862"/>
    <cellStyle name="20% - Ênfase1 8 4 2 2 2 2" xfId="3863"/>
    <cellStyle name="20% - Ênfase1 8 4 2 2 3" xfId="3864"/>
    <cellStyle name="20% - Ênfase1 8 4 2 2 4" xfId="3865"/>
    <cellStyle name="20% - Ênfase1 8 4 2 2 5" xfId="3866"/>
    <cellStyle name="20% - Ênfase1 8 4 2 2 6" xfId="3867"/>
    <cellStyle name="20% - Ênfase1 8 4 2 3" xfId="3868"/>
    <cellStyle name="20% - Ênfase1 8 4 2 3 2" xfId="3869"/>
    <cellStyle name="20% - Ênfase1 8 4 2 3 3" xfId="3870"/>
    <cellStyle name="20% - Ênfase1 8 4 2 4" xfId="3871"/>
    <cellStyle name="20% - Ênfase1 8 4 2 5" xfId="3872"/>
    <cellStyle name="20% - Ênfase1 8 4 2 6" xfId="3873"/>
    <cellStyle name="20% - Ênfase1 8 4 2 7" xfId="3874"/>
    <cellStyle name="20% - Ênfase1 8 4 2 8" xfId="3875"/>
    <cellStyle name="20% - Ênfase1 8 4 3" xfId="3876"/>
    <cellStyle name="20% - Ênfase1 8 4 3 2" xfId="3877"/>
    <cellStyle name="20% - Ênfase1 8 4 3 2 2" xfId="3878"/>
    <cellStyle name="20% - Ênfase1 8 4 3 3" xfId="3879"/>
    <cellStyle name="20% - Ênfase1 8 4 3 4" xfId="3880"/>
    <cellStyle name="20% - Ênfase1 8 4 3 5" xfId="3881"/>
    <cellStyle name="20% - Ênfase1 8 4 3 6" xfId="3882"/>
    <cellStyle name="20% - Ênfase1 8 4 4" xfId="3883"/>
    <cellStyle name="20% - Ênfase1 8 4 4 2" xfId="3884"/>
    <cellStyle name="20% - Ênfase1 8 4 4 3" xfId="3885"/>
    <cellStyle name="20% - Ênfase1 8 4 4 4" xfId="3886"/>
    <cellStyle name="20% - Ênfase1 8 4 5" xfId="3887"/>
    <cellStyle name="20% - Ênfase1 8 4 6" xfId="3888"/>
    <cellStyle name="20% - Ênfase1 8 4 7" xfId="3889"/>
    <cellStyle name="20% - Ênfase1 8 4 8" xfId="3890"/>
    <cellStyle name="20% - Ênfase1 8 4 9" xfId="3891"/>
    <cellStyle name="20% - Ênfase1 9" xfId="73"/>
    <cellStyle name="20% - Ênfase1 9 2" xfId="74"/>
    <cellStyle name="20% - Ênfase1 9 3" xfId="3892"/>
    <cellStyle name="20% - Ênfase1 9 3 10" xfId="3893"/>
    <cellStyle name="20% - Ênfase1 9 3 11" xfId="3894"/>
    <cellStyle name="20% - Ênfase1 9 3 12" xfId="3895"/>
    <cellStyle name="20% - Ênfase1 9 3 2" xfId="3896"/>
    <cellStyle name="20% - Ênfase1 9 3 3" xfId="3897"/>
    <cellStyle name="20% - Ênfase1 9 3 3 2" xfId="3898"/>
    <cellStyle name="20% - Ênfase1 9 3 3 2 2" xfId="3899"/>
    <cellStyle name="20% - Ênfase1 9 3 3 2 2 2" xfId="3900"/>
    <cellStyle name="20% - Ênfase1 9 3 3 2 3" xfId="3901"/>
    <cellStyle name="20% - Ênfase1 9 3 3 2 4" xfId="3902"/>
    <cellStyle name="20% - Ênfase1 9 3 3 2 5" xfId="3903"/>
    <cellStyle name="20% - Ênfase1 9 3 3 2 6" xfId="3904"/>
    <cellStyle name="20% - Ênfase1 9 3 3 3" xfId="3905"/>
    <cellStyle name="20% - Ênfase1 9 3 3 3 2" xfId="3906"/>
    <cellStyle name="20% - Ênfase1 9 3 3 3 3" xfId="3907"/>
    <cellStyle name="20% - Ênfase1 9 3 3 3 4" xfId="3908"/>
    <cellStyle name="20% - Ênfase1 9 3 3 4" xfId="3909"/>
    <cellStyle name="20% - Ênfase1 9 3 3 5" xfId="3910"/>
    <cellStyle name="20% - Ênfase1 9 3 3 6" xfId="3911"/>
    <cellStyle name="20% - Ênfase1 9 3 3 7" xfId="3912"/>
    <cellStyle name="20% - Ênfase1 9 3 3 8" xfId="3913"/>
    <cellStyle name="20% - Ênfase1 9 3 3 9" xfId="3914"/>
    <cellStyle name="20% - Ênfase1 9 3 4" xfId="3915"/>
    <cellStyle name="20% - Ênfase1 9 3 4 2" xfId="3916"/>
    <cellStyle name="20% - Ênfase1 9 3 4 2 2" xfId="3917"/>
    <cellStyle name="20% - Ênfase1 9 3 4 2 2 2" xfId="3918"/>
    <cellStyle name="20% - Ênfase1 9 3 4 2 3" xfId="3919"/>
    <cellStyle name="20% - Ênfase1 9 3 4 2 4" xfId="3920"/>
    <cellStyle name="20% - Ênfase1 9 3 4 2 5" xfId="3921"/>
    <cellStyle name="20% - Ênfase1 9 3 4 2 6" xfId="3922"/>
    <cellStyle name="20% - Ênfase1 9 3 4 3" xfId="3923"/>
    <cellStyle name="20% - Ênfase1 9 3 4 3 2" xfId="3924"/>
    <cellStyle name="20% - Ênfase1 9 3 4 3 3" xfId="3925"/>
    <cellStyle name="20% - Ênfase1 9 3 4 4" xfId="3926"/>
    <cellStyle name="20% - Ênfase1 9 3 4 5" xfId="3927"/>
    <cellStyle name="20% - Ênfase1 9 3 4 6" xfId="3928"/>
    <cellStyle name="20% - Ênfase1 9 3 4 7" xfId="3929"/>
    <cellStyle name="20% - Ênfase1 9 3 4 8" xfId="3930"/>
    <cellStyle name="20% - Ênfase1 9 3 5" xfId="3931"/>
    <cellStyle name="20% - Ênfase1 9 3 5 2" xfId="3932"/>
    <cellStyle name="20% - Ênfase1 9 3 5 2 2" xfId="3933"/>
    <cellStyle name="20% - Ênfase1 9 3 5 3" xfId="3934"/>
    <cellStyle name="20% - Ênfase1 9 3 5 4" xfId="3935"/>
    <cellStyle name="20% - Ênfase1 9 3 5 5" xfId="3936"/>
    <cellStyle name="20% - Ênfase1 9 3 5 6" xfId="3937"/>
    <cellStyle name="20% - Ênfase1 9 3 6" xfId="3938"/>
    <cellStyle name="20% - Ênfase1 9 3 6 2" xfId="3939"/>
    <cellStyle name="20% - Ênfase1 9 3 6 3" xfId="3940"/>
    <cellStyle name="20% - Ênfase1 9 3 6 4" xfId="3941"/>
    <cellStyle name="20% - Ênfase1 9 3 7" xfId="3942"/>
    <cellStyle name="20% - Ênfase1 9 3 8" xfId="3943"/>
    <cellStyle name="20% - Ênfase1 9 3 9" xfId="3944"/>
    <cellStyle name="20% - Ênfase1 9 4" xfId="3945"/>
    <cellStyle name="20% - Ênfase1 9 4 10" xfId="3946"/>
    <cellStyle name="20% - Ênfase1 9 4 2" xfId="3947"/>
    <cellStyle name="20% - Ênfase1 9 4 2 2" xfId="3948"/>
    <cellStyle name="20% - Ênfase1 9 4 2 2 2" xfId="3949"/>
    <cellStyle name="20% - Ênfase1 9 4 2 2 2 2" xfId="3950"/>
    <cellStyle name="20% - Ênfase1 9 4 2 2 3" xfId="3951"/>
    <cellStyle name="20% - Ênfase1 9 4 2 2 4" xfId="3952"/>
    <cellStyle name="20% - Ênfase1 9 4 2 2 5" xfId="3953"/>
    <cellStyle name="20% - Ênfase1 9 4 2 2 6" xfId="3954"/>
    <cellStyle name="20% - Ênfase1 9 4 2 3" xfId="3955"/>
    <cellStyle name="20% - Ênfase1 9 4 2 3 2" xfId="3956"/>
    <cellStyle name="20% - Ênfase1 9 4 2 3 3" xfId="3957"/>
    <cellStyle name="20% - Ênfase1 9 4 2 4" xfId="3958"/>
    <cellStyle name="20% - Ênfase1 9 4 2 5" xfId="3959"/>
    <cellStyle name="20% - Ênfase1 9 4 2 6" xfId="3960"/>
    <cellStyle name="20% - Ênfase1 9 4 2 7" xfId="3961"/>
    <cellStyle name="20% - Ênfase1 9 4 2 8" xfId="3962"/>
    <cellStyle name="20% - Ênfase1 9 4 3" xfId="3963"/>
    <cellStyle name="20% - Ênfase1 9 4 3 2" xfId="3964"/>
    <cellStyle name="20% - Ênfase1 9 4 3 2 2" xfId="3965"/>
    <cellStyle name="20% - Ênfase1 9 4 3 3" xfId="3966"/>
    <cellStyle name="20% - Ênfase1 9 4 3 4" xfId="3967"/>
    <cellStyle name="20% - Ênfase1 9 4 3 5" xfId="3968"/>
    <cellStyle name="20% - Ênfase1 9 4 3 6" xfId="3969"/>
    <cellStyle name="20% - Ênfase1 9 4 4" xfId="3970"/>
    <cellStyle name="20% - Ênfase1 9 4 4 2" xfId="3971"/>
    <cellStyle name="20% - Ênfase1 9 4 4 3" xfId="3972"/>
    <cellStyle name="20% - Ênfase1 9 4 4 4" xfId="3973"/>
    <cellStyle name="20% - Ênfase1 9 4 5" xfId="3974"/>
    <cellStyle name="20% - Ênfase1 9 4 6" xfId="3975"/>
    <cellStyle name="20% - Ênfase1 9 4 7" xfId="3976"/>
    <cellStyle name="20% - Ênfase1 9 4 8" xfId="3977"/>
    <cellStyle name="20% - Ênfase1 9 4 9" xfId="3978"/>
    <cellStyle name="20% - Ênfase2" xfId="2" builtinId="34" customBuiltin="1"/>
    <cellStyle name="20% - Ênfase2 10" xfId="75"/>
    <cellStyle name="20% - Ênfase2 10 10" xfId="3979"/>
    <cellStyle name="20% - Ênfase2 10 11" xfId="3980"/>
    <cellStyle name="20% - Ênfase2 10 12" xfId="3981"/>
    <cellStyle name="20% - Ênfase2 10 13" xfId="3982"/>
    <cellStyle name="20% - Ênfase2 10 14" xfId="3983"/>
    <cellStyle name="20% - Ênfase2 10 15" xfId="3984"/>
    <cellStyle name="20% - Ênfase2 10 2" xfId="76"/>
    <cellStyle name="20% - Ênfase2 10 3" xfId="3985"/>
    <cellStyle name="20% - Ênfase2 10 3 10" xfId="3986"/>
    <cellStyle name="20% - Ênfase2 10 3 2" xfId="3987"/>
    <cellStyle name="20% - Ênfase2 10 3 2 2" xfId="3988"/>
    <cellStyle name="20% - Ênfase2 10 3 2 2 2" xfId="3989"/>
    <cellStyle name="20% - Ênfase2 10 3 2 2 2 2" xfId="3990"/>
    <cellStyle name="20% - Ênfase2 10 3 2 2 3" xfId="3991"/>
    <cellStyle name="20% - Ênfase2 10 3 2 2 4" xfId="3992"/>
    <cellStyle name="20% - Ênfase2 10 3 2 2 5" xfId="3993"/>
    <cellStyle name="20% - Ênfase2 10 3 2 2 6" xfId="3994"/>
    <cellStyle name="20% - Ênfase2 10 3 2 3" xfId="3995"/>
    <cellStyle name="20% - Ênfase2 10 3 2 3 2" xfId="3996"/>
    <cellStyle name="20% - Ênfase2 10 3 2 3 3" xfId="3997"/>
    <cellStyle name="20% - Ênfase2 10 3 2 4" xfId="3998"/>
    <cellStyle name="20% - Ênfase2 10 3 2 5" xfId="3999"/>
    <cellStyle name="20% - Ênfase2 10 3 2 6" xfId="4000"/>
    <cellStyle name="20% - Ênfase2 10 3 2 7" xfId="4001"/>
    <cellStyle name="20% - Ênfase2 10 3 2 8" xfId="4002"/>
    <cellStyle name="20% - Ênfase2 10 3 3" xfId="4003"/>
    <cellStyle name="20% - Ênfase2 10 3 3 2" xfId="4004"/>
    <cellStyle name="20% - Ênfase2 10 3 3 2 2" xfId="4005"/>
    <cellStyle name="20% - Ênfase2 10 3 3 3" xfId="4006"/>
    <cellStyle name="20% - Ênfase2 10 3 3 4" xfId="4007"/>
    <cellStyle name="20% - Ênfase2 10 3 3 5" xfId="4008"/>
    <cellStyle name="20% - Ênfase2 10 3 3 6" xfId="4009"/>
    <cellStyle name="20% - Ênfase2 10 3 4" xfId="4010"/>
    <cellStyle name="20% - Ênfase2 10 3 4 2" xfId="4011"/>
    <cellStyle name="20% - Ênfase2 10 3 4 3" xfId="4012"/>
    <cellStyle name="20% - Ênfase2 10 3 4 4" xfId="4013"/>
    <cellStyle name="20% - Ênfase2 10 3 5" xfId="4014"/>
    <cellStyle name="20% - Ênfase2 10 3 6" xfId="4015"/>
    <cellStyle name="20% - Ênfase2 10 3 7" xfId="4016"/>
    <cellStyle name="20% - Ênfase2 10 3 8" xfId="4017"/>
    <cellStyle name="20% - Ênfase2 10 3 9" xfId="4018"/>
    <cellStyle name="20% - Ênfase2 10 4" xfId="4019"/>
    <cellStyle name="20% - Ênfase2 10 4 10" xfId="4020"/>
    <cellStyle name="20% - Ênfase2 10 4 2" xfId="4021"/>
    <cellStyle name="20% - Ênfase2 10 4 2 2" xfId="4022"/>
    <cellStyle name="20% - Ênfase2 10 4 2 2 2" xfId="4023"/>
    <cellStyle name="20% - Ênfase2 10 4 2 2 2 2" xfId="4024"/>
    <cellStyle name="20% - Ênfase2 10 4 2 2 3" xfId="4025"/>
    <cellStyle name="20% - Ênfase2 10 4 2 2 4" xfId="4026"/>
    <cellStyle name="20% - Ênfase2 10 4 2 2 5" xfId="4027"/>
    <cellStyle name="20% - Ênfase2 10 4 2 2 6" xfId="4028"/>
    <cellStyle name="20% - Ênfase2 10 4 2 3" xfId="4029"/>
    <cellStyle name="20% - Ênfase2 10 4 2 3 2" xfId="4030"/>
    <cellStyle name="20% - Ênfase2 10 4 2 3 3" xfId="4031"/>
    <cellStyle name="20% - Ênfase2 10 4 2 4" xfId="4032"/>
    <cellStyle name="20% - Ênfase2 10 4 2 5" xfId="4033"/>
    <cellStyle name="20% - Ênfase2 10 4 2 6" xfId="4034"/>
    <cellStyle name="20% - Ênfase2 10 4 2 7" xfId="4035"/>
    <cellStyle name="20% - Ênfase2 10 4 2 8" xfId="4036"/>
    <cellStyle name="20% - Ênfase2 10 4 3" xfId="4037"/>
    <cellStyle name="20% - Ênfase2 10 4 3 2" xfId="4038"/>
    <cellStyle name="20% - Ênfase2 10 4 3 2 2" xfId="4039"/>
    <cellStyle name="20% - Ênfase2 10 4 3 3" xfId="4040"/>
    <cellStyle name="20% - Ênfase2 10 4 3 4" xfId="4041"/>
    <cellStyle name="20% - Ênfase2 10 4 3 5" xfId="4042"/>
    <cellStyle name="20% - Ênfase2 10 4 3 6" xfId="4043"/>
    <cellStyle name="20% - Ênfase2 10 4 4" xfId="4044"/>
    <cellStyle name="20% - Ênfase2 10 4 4 2" xfId="4045"/>
    <cellStyle name="20% - Ênfase2 10 4 4 3" xfId="4046"/>
    <cellStyle name="20% - Ênfase2 10 4 4 4" xfId="4047"/>
    <cellStyle name="20% - Ênfase2 10 4 5" xfId="4048"/>
    <cellStyle name="20% - Ênfase2 10 4 6" xfId="4049"/>
    <cellStyle name="20% - Ênfase2 10 4 7" xfId="4050"/>
    <cellStyle name="20% - Ênfase2 10 4 8" xfId="4051"/>
    <cellStyle name="20% - Ênfase2 10 4 9" xfId="4052"/>
    <cellStyle name="20% - Ênfase2 10 5" xfId="4053"/>
    <cellStyle name="20% - Ênfase2 10 5 10" xfId="4054"/>
    <cellStyle name="20% - Ênfase2 10 5 2" xfId="4055"/>
    <cellStyle name="20% - Ênfase2 10 5 2 2" xfId="4056"/>
    <cellStyle name="20% - Ênfase2 10 5 2 2 2" xfId="4057"/>
    <cellStyle name="20% - Ênfase2 10 5 2 2 2 2" xfId="4058"/>
    <cellStyle name="20% - Ênfase2 10 5 2 2 3" xfId="4059"/>
    <cellStyle name="20% - Ênfase2 10 5 2 2 4" xfId="4060"/>
    <cellStyle name="20% - Ênfase2 10 5 2 2 5" xfId="4061"/>
    <cellStyle name="20% - Ênfase2 10 5 2 2 6" xfId="4062"/>
    <cellStyle name="20% - Ênfase2 10 5 2 3" xfId="4063"/>
    <cellStyle name="20% - Ênfase2 10 5 2 3 2" xfId="4064"/>
    <cellStyle name="20% - Ênfase2 10 5 2 3 3" xfId="4065"/>
    <cellStyle name="20% - Ênfase2 10 5 2 4" xfId="4066"/>
    <cellStyle name="20% - Ênfase2 10 5 2 5" xfId="4067"/>
    <cellStyle name="20% - Ênfase2 10 5 2 6" xfId="4068"/>
    <cellStyle name="20% - Ênfase2 10 5 2 7" xfId="4069"/>
    <cellStyle name="20% - Ênfase2 10 5 2 8" xfId="4070"/>
    <cellStyle name="20% - Ênfase2 10 5 3" xfId="4071"/>
    <cellStyle name="20% - Ênfase2 10 5 3 2" xfId="4072"/>
    <cellStyle name="20% - Ênfase2 10 5 3 2 2" xfId="4073"/>
    <cellStyle name="20% - Ênfase2 10 5 3 3" xfId="4074"/>
    <cellStyle name="20% - Ênfase2 10 5 3 4" xfId="4075"/>
    <cellStyle name="20% - Ênfase2 10 5 3 5" xfId="4076"/>
    <cellStyle name="20% - Ênfase2 10 5 3 6" xfId="4077"/>
    <cellStyle name="20% - Ênfase2 10 5 4" xfId="4078"/>
    <cellStyle name="20% - Ênfase2 10 5 4 2" xfId="4079"/>
    <cellStyle name="20% - Ênfase2 10 5 4 3" xfId="4080"/>
    <cellStyle name="20% - Ênfase2 10 5 4 4" xfId="4081"/>
    <cellStyle name="20% - Ênfase2 10 5 5" xfId="4082"/>
    <cellStyle name="20% - Ênfase2 10 5 6" xfId="4083"/>
    <cellStyle name="20% - Ênfase2 10 5 7" xfId="4084"/>
    <cellStyle name="20% - Ênfase2 10 5 8" xfId="4085"/>
    <cellStyle name="20% - Ênfase2 10 5 9" xfId="4086"/>
    <cellStyle name="20% - Ênfase2 10 6" xfId="4087"/>
    <cellStyle name="20% - Ênfase2 10 6 2" xfId="4088"/>
    <cellStyle name="20% - Ênfase2 10 6 2 2" xfId="4089"/>
    <cellStyle name="20% - Ênfase2 10 6 2 2 2" xfId="4090"/>
    <cellStyle name="20% - Ênfase2 10 6 2 3" xfId="4091"/>
    <cellStyle name="20% - Ênfase2 10 6 2 4" xfId="4092"/>
    <cellStyle name="20% - Ênfase2 10 6 2 5" xfId="4093"/>
    <cellStyle name="20% - Ênfase2 10 6 2 6" xfId="4094"/>
    <cellStyle name="20% - Ênfase2 10 6 3" xfId="4095"/>
    <cellStyle name="20% - Ênfase2 10 6 3 2" xfId="4096"/>
    <cellStyle name="20% - Ênfase2 10 6 3 3" xfId="4097"/>
    <cellStyle name="20% - Ênfase2 10 6 3 4" xfId="4098"/>
    <cellStyle name="20% - Ênfase2 10 6 4" xfId="4099"/>
    <cellStyle name="20% - Ênfase2 10 6 5" xfId="4100"/>
    <cellStyle name="20% - Ênfase2 10 6 6" xfId="4101"/>
    <cellStyle name="20% - Ênfase2 10 6 7" xfId="4102"/>
    <cellStyle name="20% - Ênfase2 10 6 8" xfId="4103"/>
    <cellStyle name="20% - Ênfase2 10 6 9" xfId="4104"/>
    <cellStyle name="20% - Ênfase2 10 7" xfId="4105"/>
    <cellStyle name="20% - Ênfase2 10 7 2" xfId="4106"/>
    <cellStyle name="20% - Ênfase2 10 7 2 2" xfId="4107"/>
    <cellStyle name="20% - Ênfase2 10 7 2 2 2" xfId="4108"/>
    <cellStyle name="20% - Ênfase2 10 7 2 3" xfId="4109"/>
    <cellStyle name="20% - Ênfase2 10 7 2 4" xfId="4110"/>
    <cellStyle name="20% - Ênfase2 10 7 2 5" xfId="4111"/>
    <cellStyle name="20% - Ênfase2 10 7 2 6" xfId="4112"/>
    <cellStyle name="20% - Ênfase2 10 7 3" xfId="4113"/>
    <cellStyle name="20% - Ênfase2 10 7 3 2" xfId="4114"/>
    <cellStyle name="20% - Ênfase2 10 7 3 3" xfId="4115"/>
    <cellStyle name="20% - Ênfase2 10 7 4" xfId="4116"/>
    <cellStyle name="20% - Ênfase2 10 7 5" xfId="4117"/>
    <cellStyle name="20% - Ênfase2 10 7 6" xfId="4118"/>
    <cellStyle name="20% - Ênfase2 10 7 7" xfId="4119"/>
    <cellStyle name="20% - Ênfase2 10 7 8" xfId="4120"/>
    <cellStyle name="20% - Ênfase2 10 8" xfId="4121"/>
    <cellStyle name="20% - Ênfase2 10 8 2" xfId="4122"/>
    <cellStyle name="20% - Ênfase2 10 8 2 2" xfId="4123"/>
    <cellStyle name="20% - Ênfase2 10 8 2 3" xfId="4124"/>
    <cellStyle name="20% - Ênfase2 10 8 3" xfId="4125"/>
    <cellStyle name="20% - Ênfase2 10 8 4" xfId="4126"/>
    <cellStyle name="20% - Ênfase2 10 8 5" xfId="4127"/>
    <cellStyle name="20% - Ênfase2 10 8 6" xfId="4128"/>
    <cellStyle name="20% - Ênfase2 10 8 7" xfId="4129"/>
    <cellStyle name="20% - Ênfase2 10 9" xfId="4130"/>
    <cellStyle name="20% - Ênfase2 10 9 2" xfId="4131"/>
    <cellStyle name="20% - Ênfase2 10 9 3" xfId="4132"/>
    <cellStyle name="20% - Ênfase2 10 9 4" xfId="4133"/>
    <cellStyle name="20% - Ênfase2 10 9 5" xfId="4134"/>
    <cellStyle name="20% - Ênfase2 10 9 6" xfId="4135"/>
    <cellStyle name="20% - Ênfase2 11" xfId="77"/>
    <cellStyle name="20% - Ênfase2 11 10" xfId="4136"/>
    <cellStyle name="20% - Ênfase2 11 11" xfId="4137"/>
    <cellStyle name="20% - Ênfase2 11 12" xfId="4138"/>
    <cellStyle name="20% - Ênfase2 11 13" xfId="4139"/>
    <cellStyle name="20% - Ênfase2 11 14" xfId="4140"/>
    <cellStyle name="20% - Ênfase2 11 15" xfId="4141"/>
    <cellStyle name="20% - Ênfase2 11 2" xfId="78"/>
    <cellStyle name="20% - Ênfase2 11 3" xfId="4142"/>
    <cellStyle name="20% - Ênfase2 11 3 10" xfId="4143"/>
    <cellStyle name="20% - Ênfase2 11 3 2" xfId="4144"/>
    <cellStyle name="20% - Ênfase2 11 3 2 2" xfId="4145"/>
    <cellStyle name="20% - Ênfase2 11 3 2 2 2" xfId="4146"/>
    <cellStyle name="20% - Ênfase2 11 3 2 2 2 2" xfId="4147"/>
    <cellStyle name="20% - Ênfase2 11 3 2 2 3" xfId="4148"/>
    <cellStyle name="20% - Ênfase2 11 3 2 2 4" xfId="4149"/>
    <cellStyle name="20% - Ênfase2 11 3 2 2 5" xfId="4150"/>
    <cellStyle name="20% - Ênfase2 11 3 2 2 6" xfId="4151"/>
    <cellStyle name="20% - Ênfase2 11 3 2 3" xfId="4152"/>
    <cellStyle name="20% - Ênfase2 11 3 2 3 2" xfId="4153"/>
    <cellStyle name="20% - Ênfase2 11 3 2 3 3" xfId="4154"/>
    <cellStyle name="20% - Ênfase2 11 3 2 4" xfId="4155"/>
    <cellStyle name="20% - Ênfase2 11 3 2 5" xfId="4156"/>
    <cellStyle name="20% - Ênfase2 11 3 2 6" xfId="4157"/>
    <cellStyle name="20% - Ênfase2 11 3 2 7" xfId="4158"/>
    <cellStyle name="20% - Ênfase2 11 3 2 8" xfId="4159"/>
    <cellStyle name="20% - Ênfase2 11 3 3" xfId="4160"/>
    <cellStyle name="20% - Ênfase2 11 3 3 2" xfId="4161"/>
    <cellStyle name="20% - Ênfase2 11 3 3 2 2" xfId="4162"/>
    <cellStyle name="20% - Ênfase2 11 3 3 3" xfId="4163"/>
    <cellStyle name="20% - Ênfase2 11 3 3 4" xfId="4164"/>
    <cellStyle name="20% - Ênfase2 11 3 3 5" xfId="4165"/>
    <cellStyle name="20% - Ênfase2 11 3 3 6" xfId="4166"/>
    <cellStyle name="20% - Ênfase2 11 3 4" xfId="4167"/>
    <cellStyle name="20% - Ênfase2 11 3 4 2" xfId="4168"/>
    <cellStyle name="20% - Ênfase2 11 3 4 3" xfId="4169"/>
    <cellStyle name="20% - Ênfase2 11 3 4 4" xfId="4170"/>
    <cellStyle name="20% - Ênfase2 11 3 5" xfId="4171"/>
    <cellStyle name="20% - Ênfase2 11 3 6" xfId="4172"/>
    <cellStyle name="20% - Ênfase2 11 3 7" xfId="4173"/>
    <cellStyle name="20% - Ênfase2 11 3 8" xfId="4174"/>
    <cellStyle name="20% - Ênfase2 11 3 9" xfId="4175"/>
    <cellStyle name="20% - Ênfase2 11 4" xfId="4176"/>
    <cellStyle name="20% - Ênfase2 11 4 10" xfId="4177"/>
    <cellStyle name="20% - Ênfase2 11 4 2" xfId="4178"/>
    <cellStyle name="20% - Ênfase2 11 4 2 2" xfId="4179"/>
    <cellStyle name="20% - Ênfase2 11 4 2 2 2" xfId="4180"/>
    <cellStyle name="20% - Ênfase2 11 4 2 2 2 2" xfId="4181"/>
    <cellStyle name="20% - Ênfase2 11 4 2 2 3" xfId="4182"/>
    <cellStyle name="20% - Ênfase2 11 4 2 2 4" xfId="4183"/>
    <cellStyle name="20% - Ênfase2 11 4 2 2 5" xfId="4184"/>
    <cellStyle name="20% - Ênfase2 11 4 2 2 6" xfId="4185"/>
    <cellStyle name="20% - Ênfase2 11 4 2 3" xfId="4186"/>
    <cellStyle name="20% - Ênfase2 11 4 2 3 2" xfId="4187"/>
    <cellStyle name="20% - Ênfase2 11 4 2 3 3" xfId="4188"/>
    <cellStyle name="20% - Ênfase2 11 4 2 4" xfId="4189"/>
    <cellStyle name="20% - Ênfase2 11 4 2 5" xfId="4190"/>
    <cellStyle name="20% - Ênfase2 11 4 2 6" xfId="4191"/>
    <cellStyle name="20% - Ênfase2 11 4 2 7" xfId="4192"/>
    <cellStyle name="20% - Ênfase2 11 4 2 8" xfId="4193"/>
    <cellStyle name="20% - Ênfase2 11 4 3" xfId="4194"/>
    <cellStyle name="20% - Ênfase2 11 4 3 2" xfId="4195"/>
    <cellStyle name="20% - Ênfase2 11 4 3 2 2" xfId="4196"/>
    <cellStyle name="20% - Ênfase2 11 4 3 3" xfId="4197"/>
    <cellStyle name="20% - Ênfase2 11 4 3 4" xfId="4198"/>
    <cellStyle name="20% - Ênfase2 11 4 3 5" xfId="4199"/>
    <cellStyle name="20% - Ênfase2 11 4 3 6" xfId="4200"/>
    <cellStyle name="20% - Ênfase2 11 4 4" xfId="4201"/>
    <cellStyle name="20% - Ênfase2 11 4 4 2" xfId="4202"/>
    <cellStyle name="20% - Ênfase2 11 4 4 3" xfId="4203"/>
    <cellStyle name="20% - Ênfase2 11 4 4 4" xfId="4204"/>
    <cellStyle name="20% - Ênfase2 11 4 5" xfId="4205"/>
    <cellStyle name="20% - Ênfase2 11 4 6" xfId="4206"/>
    <cellStyle name="20% - Ênfase2 11 4 7" xfId="4207"/>
    <cellStyle name="20% - Ênfase2 11 4 8" xfId="4208"/>
    <cellStyle name="20% - Ênfase2 11 4 9" xfId="4209"/>
    <cellStyle name="20% - Ênfase2 11 5" xfId="4210"/>
    <cellStyle name="20% - Ênfase2 11 5 10" xfId="4211"/>
    <cellStyle name="20% - Ênfase2 11 5 2" xfId="4212"/>
    <cellStyle name="20% - Ênfase2 11 5 2 2" xfId="4213"/>
    <cellStyle name="20% - Ênfase2 11 5 2 2 2" xfId="4214"/>
    <cellStyle name="20% - Ênfase2 11 5 2 2 2 2" xfId="4215"/>
    <cellStyle name="20% - Ênfase2 11 5 2 2 3" xfId="4216"/>
    <cellStyle name="20% - Ênfase2 11 5 2 2 4" xfId="4217"/>
    <cellStyle name="20% - Ênfase2 11 5 2 2 5" xfId="4218"/>
    <cellStyle name="20% - Ênfase2 11 5 2 2 6" xfId="4219"/>
    <cellStyle name="20% - Ênfase2 11 5 2 3" xfId="4220"/>
    <cellStyle name="20% - Ênfase2 11 5 2 3 2" xfId="4221"/>
    <cellStyle name="20% - Ênfase2 11 5 2 3 3" xfId="4222"/>
    <cellStyle name="20% - Ênfase2 11 5 2 4" xfId="4223"/>
    <cellStyle name="20% - Ênfase2 11 5 2 5" xfId="4224"/>
    <cellStyle name="20% - Ênfase2 11 5 2 6" xfId="4225"/>
    <cellStyle name="20% - Ênfase2 11 5 2 7" xfId="4226"/>
    <cellStyle name="20% - Ênfase2 11 5 2 8" xfId="4227"/>
    <cellStyle name="20% - Ênfase2 11 5 3" xfId="4228"/>
    <cellStyle name="20% - Ênfase2 11 5 3 2" xfId="4229"/>
    <cellStyle name="20% - Ênfase2 11 5 3 2 2" xfId="4230"/>
    <cellStyle name="20% - Ênfase2 11 5 3 3" xfId="4231"/>
    <cellStyle name="20% - Ênfase2 11 5 3 4" xfId="4232"/>
    <cellStyle name="20% - Ênfase2 11 5 3 5" xfId="4233"/>
    <cellStyle name="20% - Ênfase2 11 5 3 6" xfId="4234"/>
    <cellStyle name="20% - Ênfase2 11 5 4" xfId="4235"/>
    <cellStyle name="20% - Ênfase2 11 5 4 2" xfId="4236"/>
    <cellStyle name="20% - Ênfase2 11 5 4 3" xfId="4237"/>
    <cellStyle name="20% - Ênfase2 11 5 4 4" xfId="4238"/>
    <cellStyle name="20% - Ênfase2 11 5 5" xfId="4239"/>
    <cellStyle name="20% - Ênfase2 11 5 6" xfId="4240"/>
    <cellStyle name="20% - Ênfase2 11 5 7" xfId="4241"/>
    <cellStyle name="20% - Ênfase2 11 5 8" xfId="4242"/>
    <cellStyle name="20% - Ênfase2 11 5 9" xfId="4243"/>
    <cellStyle name="20% - Ênfase2 11 6" xfId="4244"/>
    <cellStyle name="20% - Ênfase2 11 6 2" xfId="4245"/>
    <cellStyle name="20% - Ênfase2 11 6 2 2" xfId="4246"/>
    <cellStyle name="20% - Ênfase2 11 6 2 2 2" xfId="4247"/>
    <cellStyle name="20% - Ênfase2 11 6 2 3" xfId="4248"/>
    <cellStyle name="20% - Ênfase2 11 6 2 4" xfId="4249"/>
    <cellStyle name="20% - Ênfase2 11 6 2 5" xfId="4250"/>
    <cellStyle name="20% - Ênfase2 11 6 2 6" xfId="4251"/>
    <cellStyle name="20% - Ênfase2 11 6 3" xfId="4252"/>
    <cellStyle name="20% - Ênfase2 11 6 3 2" xfId="4253"/>
    <cellStyle name="20% - Ênfase2 11 6 3 3" xfId="4254"/>
    <cellStyle name="20% - Ênfase2 11 6 3 4" xfId="4255"/>
    <cellStyle name="20% - Ênfase2 11 6 4" xfId="4256"/>
    <cellStyle name="20% - Ênfase2 11 6 5" xfId="4257"/>
    <cellStyle name="20% - Ênfase2 11 6 6" xfId="4258"/>
    <cellStyle name="20% - Ênfase2 11 6 7" xfId="4259"/>
    <cellStyle name="20% - Ênfase2 11 6 8" xfId="4260"/>
    <cellStyle name="20% - Ênfase2 11 6 9" xfId="4261"/>
    <cellStyle name="20% - Ênfase2 11 7" xfId="4262"/>
    <cellStyle name="20% - Ênfase2 11 7 2" xfId="4263"/>
    <cellStyle name="20% - Ênfase2 11 7 2 2" xfId="4264"/>
    <cellStyle name="20% - Ênfase2 11 7 2 2 2" xfId="4265"/>
    <cellStyle name="20% - Ênfase2 11 7 2 3" xfId="4266"/>
    <cellStyle name="20% - Ênfase2 11 7 2 4" xfId="4267"/>
    <cellStyle name="20% - Ênfase2 11 7 2 5" xfId="4268"/>
    <cellStyle name="20% - Ênfase2 11 7 2 6" xfId="4269"/>
    <cellStyle name="20% - Ênfase2 11 7 3" xfId="4270"/>
    <cellStyle name="20% - Ênfase2 11 7 3 2" xfId="4271"/>
    <cellStyle name="20% - Ênfase2 11 7 3 3" xfId="4272"/>
    <cellStyle name="20% - Ênfase2 11 7 4" xfId="4273"/>
    <cellStyle name="20% - Ênfase2 11 7 5" xfId="4274"/>
    <cellStyle name="20% - Ênfase2 11 7 6" xfId="4275"/>
    <cellStyle name="20% - Ênfase2 11 7 7" xfId="4276"/>
    <cellStyle name="20% - Ênfase2 11 7 8" xfId="4277"/>
    <cellStyle name="20% - Ênfase2 11 8" xfId="4278"/>
    <cellStyle name="20% - Ênfase2 11 8 2" xfId="4279"/>
    <cellStyle name="20% - Ênfase2 11 8 2 2" xfId="4280"/>
    <cellStyle name="20% - Ênfase2 11 8 2 3" xfId="4281"/>
    <cellStyle name="20% - Ênfase2 11 8 3" xfId="4282"/>
    <cellStyle name="20% - Ênfase2 11 8 4" xfId="4283"/>
    <cellStyle name="20% - Ênfase2 11 8 5" xfId="4284"/>
    <cellStyle name="20% - Ênfase2 11 8 6" xfId="4285"/>
    <cellStyle name="20% - Ênfase2 11 8 7" xfId="4286"/>
    <cellStyle name="20% - Ênfase2 11 9" xfId="4287"/>
    <cellStyle name="20% - Ênfase2 11 9 2" xfId="4288"/>
    <cellStyle name="20% - Ênfase2 11 9 3" xfId="4289"/>
    <cellStyle name="20% - Ênfase2 11 9 4" xfId="4290"/>
    <cellStyle name="20% - Ênfase2 11 9 5" xfId="4291"/>
    <cellStyle name="20% - Ênfase2 11 9 6" xfId="4292"/>
    <cellStyle name="20% - Ênfase2 12" xfId="79"/>
    <cellStyle name="20% - Ênfase2 12 10" xfId="4293"/>
    <cellStyle name="20% - Ênfase2 12 11" xfId="4294"/>
    <cellStyle name="20% - Ênfase2 12 12" xfId="4295"/>
    <cellStyle name="20% - Ênfase2 12 13" xfId="4296"/>
    <cellStyle name="20% - Ênfase2 12 14" xfId="4297"/>
    <cellStyle name="20% - Ênfase2 12 15" xfId="4298"/>
    <cellStyle name="20% - Ênfase2 12 2" xfId="80"/>
    <cellStyle name="20% - Ênfase2 12 3" xfId="4299"/>
    <cellStyle name="20% - Ênfase2 12 3 10" xfId="4300"/>
    <cellStyle name="20% - Ênfase2 12 3 2" xfId="4301"/>
    <cellStyle name="20% - Ênfase2 12 3 2 2" xfId="4302"/>
    <cellStyle name="20% - Ênfase2 12 3 2 2 2" xfId="4303"/>
    <cellStyle name="20% - Ênfase2 12 3 2 2 2 2" xfId="4304"/>
    <cellStyle name="20% - Ênfase2 12 3 2 2 3" xfId="4305"/>
    <cellStyle name="20% - Ênfase2 12 3 2 2 4" xfId="4306"/>
    <cellStyle name="20% - Ênfase2 12 3 2 2 5" xfId="4307"/>
    <cellStyle name="20% - Ênfase2 12 3 2 2 6" xfId="4308"/>
    <cellStyle name="20% - Ênfase2 12 3 2 3" xfId="4309"/>
    <cellStyle name="20% - Ênfase2 12 3 2 3 2" xfId="4310"/>
    <cellStyle name="20% - Ênfase2 12 3 2 3 3" xfId="4311"/>
    <cellStyle name="20% - Ênfase2 12 3 2 4" xfId="4312"/>
    <cellStyle name="20% - Ênfase2 12 3 2 5" xfId="4313"/>
    <cellStyle name="20% - Ênfase2 12 3 2 6" xfId="4314"/>
    <cellStyle name="20% - Ênfase2 12 3 2 7" xfId="4315"/>
    <cellStyle name="20% - Ênfase2 12 3 2 8" xfId="4316"/>
    <cellStyle name="20% - Ênfase2 12 3 3" xfId="4317"/>
    <cellStyle name="20% - Ênfase2 12 3 3 2" xfId="4318"/>
    <cellStyle name="20% - Ênfase2 12 3 3 2 2" xfId="4319"/>
    <cellStyle name="20% - Ênfase2 12 3 3 3" xfId="4320"/>
    <cellStyle name="20% - Ênfase2 12 3 3 4" xfId="4321"/>
    <cellStyle name="20% - Ênfase2 12 3 3 5" xfId="4322"/>
    <cellStyle name="20% - Ênfase2 12 3 3 6" xfId="4323"/>
    <cellStyle name="20% - Ênfase2 12 3 4" xfId="4324"/>
    <cellStyle name="20% - Ênfase2 12 3 4 2" xfId="4325"/>
    <cellStyle name="20% - Ênfase2 12 3 4 3" xfId="4326"/>
    <cellStyle name="20% - Ênfase2 12 3 4 4" xfId="4327"/>
    <cellStyle name="20% - Ênfase2 12 3 5" xfId="4328"/>
    <cellStyle name="20% - Ênfase2 12 3 6" xfId="4329"/>
    <cellStyle name="20% - Ênfase2 12 3 7" xfId="4330"/>
    <cellStyle name="20% - Ênfase2 12 3 8" xfId="4331"/>
    <cellStyle name="20% - Ênfase2 12 3 9" xfId="4332"/>
    <cellStyle name="20% - Ênfase2 12 4" xfId="4333"/>
    <cellStyle name="20% - Ênfase2 12 4 10" xfId="4334"/>
    <cellStyle name="20% - Ênfase2 12 4 2" xfId="4335"/>
    <cellStyle name="20% - Ênfase2 12 4 2 2" xfId="4336"/>
    <cellStyle name="20% - Ênfase2 12 4 2 2 2" xfId="4337"/>
    <cellStyle name="20% - Ênfase2 12 4 2 2 2 2" xfId="4338"/>
    <cellStyle name="20% - Ênfase2 12 4 2 2 3" xfId="4339"/>
    <cellStyle name="20% - Ênfase2 12 4 2 2 4" xfId="4340"/>
    <cellStyle name="20% - Ênfase2 12 4 2 2 5" xfId="4341"/>
    <cellStyle name="20% - Ênfase2 12 4 2 2 6" xfId="4342"/>
    <cellStyle name="20% - Ênfase2 12 4 2 3" xfId="4343"/>
    <cellStyle name="20% - Ênfase2 12 4 2 3 2" xfId="4344"/>
    <cellStyle name="20% - Ênfase2 12 4 2 3 3" xfId="4345"/>
    <cellStyle name="20% - Ênfase2 12 4 2 4" xfId="4346"/>
    <cellStyle name="20% - Ênfase2 12 4 2 5" xfId="4347"/>
    <cellStyle name="20% - Ênfase2 12 4 2 6" xfId="4348"/>
    <cellStyle name="20% - Ênfase2 12 4 2 7" xfId="4349"/>
    <cellStyle name="20% - Ênfase2 12 4 2 8" xfId="4350"/>
    <cellStyle name="20% - Ênfase2 12 4 3" xfId="4351"/>
    <cellStyle name="20% - Ênfase2 12 4 3 2" xfId="4352"/>
    <cellStyle name="20% - Ênfase2 12 4 3 2 2" xfId="4353"/>
    <cellStyle name="20% - Ênfase2 12 4 3 3" xfId="4354"/>
    <cellStyle name="20% - Ênfase2 12 4 3 4" xfId="4355"/>
    <cellStyle name="20% - Ênfase2 12 4 3 5" xfId="4356"/>
    <cellStyle name="20% - Ênfase2 12 4 3 6" xfId="4357"/>
    <cellStyle name="20% - Ênfase2 12 4 4" xfId="4358"/>
    <cellStyle name="20% - Ênfase2 12 4 4 2" xfId="4359"/>
    <cellStyle name="20% - Ênfase2 12 4 4 3" xfId="4360"/>
    <cellStyle name="20% - Ênfase2 12 4 4 4" xfId="4361"/>
    <cellStyle name="20% - Ênfase2 12 4 5" xfId="4362"/>
    <cellStyle name="20% - Ênfase2 12 4 6" xfId="4363"/>
    <cellStyle name="20% - Ênfase2 12 4 7" xfId="4364"/>
    <cellStyle name="20% - Ênfase2 12 4 8" xfId="4365"/>
    <cellStyle name="20% - Ênfase2 12 4 9" xfId="4366"/>
    <cellStyle name="20% - Ênfase2 12 5" xfId="4367"/>
    <cellStyle name="20% - Ênfase2 12 5 10" xfId="4368"/>
    <cellStyle name="20% - Ênfase2 12 5 2" xfId="4369"/>
    <cellStyle name="20% - Ênfase2 12 5 2 2" xfId="4370"/>
    <cellStyle name="20% - Ênfase2 12 5 2 2 2" xfId="4371"/>
    <cellStyle name="20% - Ênfase2 12 5 2 2 2 2" xfId="4372"/>
    <cellStyle name="20% - Ênfase2 12 5 2 2 3" xfId="4373"/>
    <cellStyle name="20% - Ênfase2 12 5 2 2 4" xfId="4374"/>
    <cellStyle name="20% - Ênfase2 12 5 2 2 5" xfId="4375"/>
    <cellStyle name="20% - Ênfase2 12 5 2 2 6" xfId="4376"/>
    <cellStyle name="20% - Ênfase2 12 5 2 3" xfId="4377"/>
    <cellStyle name="20% - Ênfase2 12 5 2 3 2" xfId="4378"/>
    <cellStyle name="20% - Ênfase2 12 5 2 3 3" xfId="4379"/>
    <cellStyle name="20% - Ênfase2 12 5 2 4" xfId="4380"/>
    <cellStyle name="20% - Ênfase2 12 5 2 5" xfId="4381"/>
    <cellStyle name="20% - Ênfase2 12 5 2 6" xfId="4382"/>
    <cellStyle name="20% - Ênfase2 12 5 2 7" xfId="4383"/>
    <cellStyle name="20% - Ênfase2 12 5 2 8" xfId="4384"/>
    <cellStyle name="20% - Ênfase2 12 5 3" xfId="4385"/>
    <cellStyle name="20% - Ênfase2 12 5 3 2" xfId="4386"/>
    <cellStyle name="20% - Ênfase2 12 5 3 2 2" xfId="4387"/>
    <cellStyle name="20% - Ênfase2 12 5 3 3" xfId="4388"/>
    <cellStyle name="20% - Ênfase2 12 5 3 4" xfId="4389"/>
    <cellStyle name="20% - Ênfase2 12 5 3 5" xfId="4390"/>
    <cellStyle name="20% - Ênfase2 12 5 3 6" xfId="4391"/>
    <cellStyle name="20% - Ênfase2 12 5 4" xfId="4392"/>
    <cellStyle name="20% - Ênfase2 12 5 4 2" xfId="4393"/>
    <cellStyle name="20% - Ênfase2 12 5 4 3" xfId="4394"/>
    <cellStyle name="20% - Ênfase2 12 5 4 4" xfId="4395"/>
    <cellStyle name="20% - Ênfase2 12 5 5" xfId="4396"/>
    <cellStyle name="20% - Ênfase2 12 5 6" xfId="4397"/>
    <cellStyle name="20% - Ênfase2 12 5 7" xfId="4398"/>
    <cellStyle name="20% - Ênfase2 12 5 8" xfId="4399"/>
    <cellStyle name="20% - Ênfase2 12 5 9" xfId="4400"/>
    <cellStyle name="20% - Ênfase2 12 6" xfId="4401"/>
    <cellStyle name="20% - Ênfase2 12 6 2" xfId="4402"/>
    <cellStyle name="20% - Ênfase2 12 6 2 2" xfId="4403"/>
    <cellStyle name="20% - Ênfase2 12 6 2 2 2" xfId="4404"/>
    <cellStyle name="20% - Ênfase2 12 6 2 3" xfId="4405"/>
    <cellStyle name="20% - Ênfase2 12 6 2 4" xfId="4406"/>
    <cellStyle name="20% - Ênfase2 12 6 2 5" xfId="4407"/>
    <cellStyle name="20% - Ênfase2 12 6 2 6" xfId="4408"/>
    <cellStyle name="20% - Ênfase2 12 6 3" xfId="4409"/>
    <cellStyle name="20% - Ênfase2 12 6 3 2" xfId="4410"/>
    <cellStyle name="20% - Ênfase2 12 6 3 3" xfId="4411"/>
    <cellStyle name="20% - Ênfase2 12 6 3 4" xfId="4412"/>
    <cellStyle name="20% - Ênfase2 12 6 4" xfId="4413"/>
    <cellStyle name="20% - Ênfase2 12 6 5" xfId="4414"/>
    <cellStyle name="20% - Ênfase2 12 6 6" xfId="4415"/>
    <cellStyle name="20% - Ênfase2 12 6 7" xfId="4416"/>
    <cellStyle name="20% - Ênfase2 12 6 8" xfId="4417"/>
    <cellStyle name="20% - Ênfase2 12 6 9" xfId="4418"/>
    <cellStyle name="20% - Ênfase2 12 7" xfId="4419"/>
    <cellStyle name="20% - Ênfase2 12 7 2" xfId="4420"/>
    <cellStyle name="20% - Ênfase2 12 7 2 2" xfId="4421"/>
    <cellStyle name="20% - Ênfase2 12 7 2 2 2" xfId="4422"/>
    <cellStyle name="20% - Ênfase2 12 7 2 3" xfId="4423"/>
    <cellStyle name="20% - Ênfase2 12 7 2 4" xfId="4424"/>
    <cellStyle name="20% - Ênfase2 12 7 2 5" xfId="4425"/>
    <cellStyle name="20% - Ênfase2 12 7 2 6" xfId="4426"/>
    <cellStyle name="20% - Ênfase2 12 7 3" xfId="4427"/>
    <cellStyle name="20% - Ênfase2 12 7 3 2" xfId="4428"/>
    <cellStyle name="20% - Ênfase2 12 7 3 3" xfId="4429"/>
    <cellStyle name="20% - Ênfase2 12 7 4" xfId="4430"/>
    <cellStyle name="20% - Ênfase2 12 7 5" xfId="4431"/>
    <cellStyle name="20% - Ênfase2 12 7 6" xfId="4432"/>
    <cellStyle name="20% - Ênfase2 12 7 7" xfId="4433"/>
    <cellStyle name="20% - Ênfase2 12 7 8" xfId="4434"/>
    <cellStyle name="20% - Ênfase2 12 8" xfId="4435"/>
    <cellStyle name="20% - Ênfase2 12 8 2" xfId="4436"/>
    <cellStyle name="20% - Ênfase2 12 8 2 2" xfId="4437"/>
    <cellStyle name="20% - Ênfase2 12 8 2 3" xfId="4438"/>
    <cellStyle name="20% - Ênfase2 12 8 3" xfId="4439"/>
    <cellStyle name="20% - Ênfase2 12 8 4" xfId="4440"/>
    <cellStyle name="20% - Ênfase2 12 8 5" xfId="4441"/>
    <cellStyle name="20% - Ênfase2 12 8 6" xfId="4442"/>
    <cellStyle name="20% - Ênfase2 12 8 7" xfId="4443"/>
    <cellStyle name="20% - Ênfase2 12 9" xfId="4444"/>
    <cellStyle name="20% - Ênfase2 12 9 2" xfId="4445"/>
    <cellStyle name="20% - Ênfase2 12 9 3" xfId="4446"/>
    <cellStyle name="20% - Ênfase2 12 9 4" xfId="4447"/>
    <cellStyle name="20% - Ênfase2 12 9 5" xfId="4448"/>
    <cellStyle name="20% - Ênfase2 12 9 6" xfId="4449"/>
    <cellStyle name="20% - Ênfase2 13" xfId="81"/>
    <cellStyle name="20% - Ênfase2 13 10" xfId="4450"/>
    <cellStyle name="20% - Ênfase2 13 11" xfId="4451"/>
    <cellStyle name="20% - Ênfase2 13 12" xfId="4452"/>
    <cellStyle name="20% - Ênfase2 13 13" xfId="4453"/>
    <cellStyle name="20% - Ênfase2 13 14" xfId="4454"/>
    <cellStyle name="20% - Ênfase2 13 15" xfId="4455"/>
    <cellStyle name="20% - Ênfase2 13 2" xfId="82"/>
    <cellStyle name="20% - Ênfase2 13 3" xfId="4456"/>
    <cellStyle name="20% - Ênfase2 13 3 10" xfId="4457"/>
    <cellStyle name="20% - Ênfase2 13 3 2" xfId="4458"/>
    <cellStyle name="20% - Ênfase2 13 3 2 2" xfId="4459"/>
    <cellStyle name="20% - Ênfase2 13 3 2 2 2" xfId="4460"/>
    <cellStyle name="20% - Ênfase2 13 3 2 2 2 2" xfId="4461"/>
    <cellStyle name="20% - Ênfase2 13 3 2 2 3" xfId="4462"/>
    <cellStyle name="20% - Ênfase2 13 3 2 2 4" xfId="4463"/>
    <cellStyle name="20% - Ênfase2 13 3 2 2 5" xfId="4464"/>
    <cellStyle name="20% - Ênfase2 13 3 2 2 6" xfId="4465"/>
    <cellStyle name="20% - Ênfase2 13 3 2 3" xfId="4466"/>
    <cellStyle name="20% - Ênfase2 13 3 2 3 2" xfId="4467"/>
    <cellStyle name="20% - Ênfase2 13 3 2 3 3" xfId="4468"/>
    <cellStyle name="20% - Ênfase2 13 3 2 4" xfId="4469"/>
    <cellStyle name="20% - Ênfase2 13 3 2 5" xfId="4470"/>
    <cellStyle name="20% - Ênfase2 13 3 2 6" xfId="4471"/>
    <cellStyle name="20% - Ênfase2 13 3 2 7" xfId="4472"/>
    <cellStyle name="20% - Ênfase2 13 3 2 8" xfId="4473"/>
    <cellStyle name="20% - Ênfase2 13 3 3" xfId="4474"/>
    <cellStyle name="20% - Ênfase2 13 3 3 2" xfId="4475"/>
    <cellStyle name="20% - Ênfase2 13 3 3 2 2" xfId="4476"/>
    <cellStyle name="20% - Ênfase2 13 3 3 3" xfId="4477"/>
    <cellStyle name="20% - Ênfase2 13 3 3 4" xfId="4478"/>
    <cellStyle name="20% - Ênfase2 13 3 3 5" xfId="4479"/>
    <cellStyle name="20% - Ênfase2 13 3 3 6" xfId="4480"/>
    <cellStyle name="20% - Ênfase2 13 3 4" xfId="4481"/>
    <cellStyle name="20% - Ênfase2 13 3 4 2" xfId="4482"/>
    <cellStyle name="20% - Ênfase2 13 3 4 3" xfId="4483"/>
    <cellStyle name="20% - Ênfase2 13 3 4 4" xfId="4484"/>
    <cellStyle name="20% - Ênfase2 13 3 5" xfId="4485"/>
    <cellStyle name="20% - Ênfase2 13 3 6" xfId="4486"/>
    <cellStyle name="20% - Ênfase2 13 3 7" xfId="4487"/>
    <cellStyle name="20% - Ênfase2 13 3 8" xfId="4488"/>
    <cellStyle name="20% - Ênfase2 13 3 9" xfId="4489"/>
    <cellStyle name="20% - Ênfase2 13 4" xfId="4490"/>
    <cellStyle name="20% - Ênfase2 13 4 10" xfId="4491"/>
    <cellStyle name="20% - Ênfase2 13 4 2" xfId="4492"/>
    <cellStyle name="20% - Ênfase2 13 4 2 2" xfId="4493"/>
    <cellStyle name="20% - Ênfase2 13 4 2 2 2" xfId="4494"/>
    <cellStyle name="20% - Ênfase2 13 4 2 2 2 2" xfId="4495"/>
    <cellStyle name="20% - Ênfase2 13 4 2 2 3" xfId="4496"/>
    <cellStyle name="20% - Ênfase2 13 4 2 2 4" xfId="4497"/>
    <cellStyle name="20% - Ênfase2 13 4 2 2 5" xfId="4498"/>
    <cellStyle name="20% - Ênfase2 13 4 2 2 6" xfId="4499"/>
    <cellStyle name="20% - Ênfase2 13 4 2 3" xfId="4500"/>
    <cellStyle name="20% - Ênfase2 13 4 2 3 2" xfId="4501"/>
    <cellStyle name="20% - Ênfase2 13 4 2 3 3" xfId="4502"/>
    <cellStyle name="20% - Ênfase2 13 4 2 4" xfId="4503"/>
    <cellStyle name="20% - Ênfase2 13 4 2 5" xfId="4504"/>
    <cellStyle name="20% - Ênfase2 13 4 2 6" xfId="4505"/>
    <cellStyle name="20% - Ênfase2 13 4 2 7" xfId="4506"/>
    <cellStyle name="20% - Ênfase2 13 4 2 8" xfId="4507"/>
    <cellStyle name="20% - Ênfase2 13 4 3" xfId="4508"/>
    <cellStyle name="20% - Ênfase2 13 4 3 2" xfId="4509"/>
    <cellStyle name="20% - Ênfase2 13 4 3 2 2" xfId="4510"/>
    <cellStyle name="20% - Ênfase2 13 4 3 3" xfId="4511"/>
    <cellStyle name="20% - Ênfase2 13 4 3 4" xfId="4512"/>
    <cellStyle name="20% - Ênfase2 13 4 3 5" xfId="4513"/>
    <cellStyle name="20% - Ênfase2 13 4 3 6" xfId="4514"/>
    <cellStyle name="20% - Ênfase2 13 4 4" xfId="4515"/>
    <cellStyle name="20% - Ênfase2 13 4 4 2" xfId="4516"/>
    <cellStyle name="20% - Ênfase2 13 4 4 3" xfId="4517"/>
    <cellStyle name="20% - Ênfase2 13 4 4 4" xfId="4518"/>
    <cellStyle name="20% - Ênfase2 13 4 5" xfId="4519"/>
    <cellStyle name="20% - Ênfase2 13 4 6" xfId="4520"/>
    <cellStyle name="20% - Ênfase2 13 4 7" xfId="4521"/>
    <cellStyle name="20% - Ênfase2 13 4 8" xfId="4522"/>
    <cellStyle name="20% - Ênfase2 13 4 9" xfId="4523"/>
    <cellStyle name="20% - Ênfase2 13 5" xfId="4524"/>
    <cellStyle name="20% - Ênfase2 13 5 10" xfId="4525"/>
    <cellStyle name="20% - Ênfase2 13 5 2" xfId="4526"/>
    <cellStyle name="20% - Ênfase2 13 5 2 2" xfId="4527"/>
    <cellStyle name="20% - Ênfase2 13 5 2 2 2" xfId="4528"/>
    <cellStyle name="20% - Ênfase2 13 5 2 2 2 2" xfId="4529"/>
    <cellStyle name="20% - Ênfase2 13 5 2 2 3" xfId="4530"/>
    <cellStyle name="20% - Ênfase2 13 5 2 2 4" xfId="4531"/>
    <cellStyle name="20% - Ênfase2 13 5 2 2 5" xfId="4532"/>
    <cellStyle name="20% - Ênfase2 13 5 2 2 6" xfId="4533"/>
    <cellStyle name="20% - Ênfase2 13 5 2 3" xfId="4534"/>
    <cellStyle name="20% - Ênfase2 13 5 2 3 2" xfId="4535"/>
    <cellStyle name="20% - Ênfase2 13 5 2 3 3" xfId="4536"/>
    <cellStyle name="20% - Ênfase2 13 5 2 4" xfId="4537"/>
    <cellStyle name="20% - Ênfase2 13 5 2 5" xfId="4538"/>
    <cellStyle name="20% - Ênfase2 13 5 2 6" xfId="4539"/>
    <cellStyle name="20% - Ênfase2 13 5 2 7" xfId="4540"/>
    <cellStyle name="20% - Ênfase2 13 5 2 8" xfId="4541"/>
    <cellStyle name="20% - Ênfase2 13 5 3" xfId="4542"/>
    <cellStyle name="20% - Ênfase2 13 5 3 2" xfId="4543"/>
    <cellStyle name="20% - Ênfase2 13 5 3 2 2" xfId="4544"/>
    <cellStyle name="20% - Ênfase2 13 5 3 3" xfId="4545"/>
    <cellStyle name="20% - Ênfase2 13 5 3 4" xfId="4546"/>
    <cellStyle name="20% - Ênfase2 13 5 3 5" xfId="4547"/>
    <cellStyle name="20% - Ênfase2 13 5 3 6" xfId="4548"/>
    <cellStyle name="20% - Ênfase2 13 5 4" xfId="4549"/>
    <cellStyle name="20% - Ênfase2 13 5 4 2" xfId="4550"/>
    <cellStyle name="20% - Ênfase2 13 5 4 3" xfId="4551"/>
    <cellStyle name="20% - Ênfase2 13 5 4 4" xfId="4552"/>
    <cellStyle name="20% - Ênfase2 13 5 5" xfId="4553"/>
    <cellStyle name="20% - Ênfase2 13 5 6" xfId="4554"/>
    <cellStyle name="20% - Ênfase2 13 5 7" xfId="4555"/>
    <cellStyle name="20% - Ênfase2 13 5 8" xfId="4556"/>
    <cellStyle name="20% - Ênfase2 13 5 9" xfId="4557"/>
    <cellStyle name="20% - Ênfase2 13 6" xfId="4558"/>
    <cellStyle name="20% - Ênfase2 13 6 2" xfId="4559"/>
    <cellStyle name="20% - Ênfase2 13 6 2 2" xfId="4560"/>
    <cellStyle name="20% - Ênfase2 13 6 2 2 2" xfId="4561"/>
    <cellStyle name="20% - Ênfase2 13 6 2 3" xfId="4562"/>
    <cellStyle name="20% - Ênfase2 13 6 2 4" xfId="4563"/>
    <cellStyle name="20% - Ênfase2 13 6 2 5" xfId="4564"/>
    <cellStyle name="20% - Ênfase2 13 6 2 6" xfId="4565"/>
    <cellStyle name="20% - Ênfase2 13 6 3" xfId="4566"/>
    <cellStyle name="20% - Ênfase2 13 6 3 2" xfId="4567"/>
    <cellStyle name="20% - Ênfase2 13 6 3 3" xfId="4568"/>
    <cellStyle name="20% - Ênfase2 13 6 3 4" xfId="4569"/>
    <cellStyle name="20% - Ênfase2 13 6 4" xfId="4570"/>
    <cellStyle name="20% - Ênfase2 13 6 5" xfId="4571"/>
    <cellStyle name="20% - Ênfase2 13 6 6" xfId="4572"/>
    <cellStyle name="20% - Ênfase2 13 6 7" xfId="4573"/>
    <cellStyle name="20% - Ênfase2 13 6 8" xfId="4574"/>
    <cellStyle name="20% - Ênfase2 13 6 9" xfId="4575"/>
    <cellStyle name="20% - Ênfase2 13 7" xfId="4576"/>
    <cellStyle name="20% - Ênfase2 13 7 2" xfId="4577"/>
    <cellStyle name="20% - Ênfase2 13 7 2 2" xfId="4578"/>
    <cellStyle name="20% - Ênfase2 13 7 2 2 2" xfId="4579"/>
    <cellStyle name="20% - Ênfase2 13 7 2 3" xfId="4580"/>
    <cellStyle name="20% - Ênfase2 13 7 2 4" xfId="4581"/>
    <cellStyle name="20% - Ênfase2 13 7 2 5" xfId="4582"/>
    <cellStyle name="20% - Ênfase2 13 7 2 6" xfId="4583"/>
    <cellStyle name="20% - Ênfase2 13 7 3" xfId="4584"/>
    <cellStyle name="20% - Ênfase2 13 7 3 2" xfId="4585"/>
    <cellStyle name="20% - Ênfase2 13 7 3 3" xfId="4586"/>
    <cellStyle name="20% - Ênfase2 13 7 4" xfId="4587"/>
    <cellStyle name="20% - Ênfase2 13 7 5" xfId="4588"/>
    <cellStyle name="20% - Ênfase2 13 7 6" xfId="4589"/>
    <cellStyle name="20% - Ênfase2 13 7 7" xfId="4590"/>
    <cellStyle name="20% - Ênfase2 13 7 8" xfId="4591"/>
    <cellStyle name="20% - Ênfase2 13 8" xfId="4592"/>
    <cellStyle name="20% - Ênfase2 13 8 2" xfId="4593"/>
    <cellStyle name="20% - Ênfase2 13 8 2 2" xfId="4594"/>
    <cellStyle name="20% - Ênfase2 13 8 2 3" xfId="4595"/>
    <cellStyle name="20% - Ênfase2 13 8 3" xfId="4596"/>
    <cellStyle name="20% - Ênfase2 13 8 4" xfId="4597"/>
    <cellStyle name="20% - Ênfase2 13 8 5" xfId="4598"/>
    <cellStyle name="20% - Ênfase2 13 8 6" xfId="4599"/>
    <cellStyle name="20% - Ênfase2 13 8 7" xfId="4600"/>
    <cellStyle name="20% - Ênfase2 13 9" xfId="4601"/>
    <cellStyle name="20% - Ênfase2 13 9 2" xfId="4602"/>
    <cellStyle name="20% - Ênfase2 13 9 3" xfId="4603"/>
    <cellStyle name="20% - Ênfase2 13 9 4" xfId="4604"/>
    <cellStyle name="20% - Ênfase2 13 9 5" xfId="4605"/>
    <cellStyle name="20% - Ênfase2 13 9 6" xfId="4606"/>
    <cellStyle name="20% - Ênfase2 14" xfId="4607"/>
    <cellStyle name="20% - Ênfase2 14 2" xfId="83"/>
    <cellStyle name="20% - Ênfase2 15" xfId="4608"/>
    <cellStyle name="20% - Ênfase2 15 10" xfId="4609"/>
    <cellStyle name="20% - Ênfase2 15 11" xfId="4610"/>
    <cellStyle name="20% - Ênfase2 15 2" xfId="84"/>
    <cellStyle name="20% - Ênfase2 15 3" xfId="4611"/>
    <cellStyle name="20% - Ênfase2 15 3 2" xfId="4612"/>
    <cellStyle name="20% - Ênfase2 15 3 2 2" xfId="4613"/>
    <cellStyle name="20% - Ênfase2 15 3 2 2 2" xfId="4614"/>
    <cellStyle name="20% - Ênfase2 15 3 2 3" xfId="4615"/>
    <cellStyle name="20% - Ênfase2 15 3 2 4" xfId="4616"/>
    <cellStyle name="20% - Ênfase2 15 3 2 5" xfId="4617"/>
    <cellStyle name="20% - Ênfase2 15 3 2 6" xfId="4618"/>
    <cellStyle name="20% - Ênfase2 15 3 3" xfId="4619"/>
    <cellStyle name="20% - Ênfase2 15 3 3 2" xfId="4620"/>
    <cellStyle name="20% - Ênfase2 15 3 3 3" xfId="4621"/>
    <cellStyle name="20% - Ênfase2 15 3 4" xfId="4622"/>
    <cellStyle name="20% - Ênfase2 15 3 5" xfId="4623"/>
    <cellStyle name="20% - Ênfase2 15 3 6" xfId="4624"/>
    <cellStyle name="20% - Ênfase2 15 3 7" xfId="4625"/>
    <cellStyle name="20% - Ênfase2 15 3 8" xfId="4626"/>
    <cellStyle name="20% - Ênfase2 15 4" xfId="4627"/>
    <cellStyle name="20% - Ênfase2 15 4 2" xfId="4628"/>
    <cellStyle name="20% - Ênfase2 15 4 2 2" xfId="4629"/>
    <cellStyle name="20% - Ênfase2 15 4 3" xfId="4630"/>
    <cellStyle name="20% - Ênfase2 15 4 4" xfId="4631"/>
    <cellStyle name="20% - Ênfase2 15 4 5" xfId="4632"/>
    <cellStyle name="20% - Ênfase2 15 4 6" xfId="4633"/>
    <cellStyle name="20% - Ênfase2 15 5" xfId="4634"/>
    <cellStyle name="20% - Ênfase2 15 5 2" xfId="4635"/>
    <cellStyle name="20% - Ênfase2 15 5 3" xfId="4636"/>
    <cellStyle name="20% - Ênfase2 15 5 4" xfId="4637"/>
    <cellStyle name="20% - Ênfase2 15 6" xfId="4638"/>
    <cellStyle name="20% - Ênfase2 15 7" xfId="4639"/>
    <cellStyle name="20% - Ênfase2 15 8" xfId="4640"/>
    <cellStyle name="20% - Ênfase2 15 9" xfId="4641"/>
    <cellStyle name="20% - Ênfase2 16" xfId="4642"/>
    <cellStyle name="20% - Ênfase2 16 10" xfId="4643"/>
    <cellStyle name="20% - Ênfase2 16 11" xfId="4644"/>
    <cellStyle name="20% - Ênfase2 16 2" xfId="85"/>
    <cellStyle name="20% - Ênfase2 16 3" xfId="4645"/>
    <cellStyle name="20% - Ênfase2 16 3 2" xfId="4646"/>
    <cellStyle name="20% - Ênfase2 16 3 2 2" xfId="4647"/>
    <cellStyle name="20% - Ênfase2 16 3 2 2 2" xfId="4648"/>
    <cellStyle name="20% - Ênfase2 16 3 2 3" xfId="4649"/>
    <cellStyle name="20% - Ênfase2 16 3 2 4" xfId="4650"/>
    <cellStyle name="20% - Ênfase2 16 3 2 5" xfId="4651"/>
    <cellStyle name="20% - Ênfase2 16 3 2 6" xfId="4652"/>
    <cellStyle name="20% - Ênfase2 16 3 3" xfId="4653"/>
    <cellStyle name="20% - Ênfase2 16 3 3 2" xfId="4654"/>
    <cellStyle name="20% - Ênfase2 16 3 3 3" xfId="4655"/>
    <cellStyle name="20% - Ênfase2 16 3 4" xfId="4656"/>
    <cellStyle name="20% - Ênfase2 16 3 5" xfId="4657"/>
    <cellStyle name="20% - Ênfase2 16 3 6" xfId="4658"/>
    <cellStyle name="20% - Ênfase2 16 3 7" xfId="4659"/>
    <cellStyle name="20% - Ênfase2 16 3 8" xfId="4660"/>
    <cellStyle name="20% - Ênfase2 16 4" xfId="4661"/>
    <cellStyle name="20% - Ênfase2 16 4 2" xfId="4662"/>
    <cellStyle name="20% - Ênfase2 16 4 2 2" xfId="4663"/>
    <cellStyle name="20% - Ênfase2 16 4 3" xfId="4664"/>
    <cellStyle name="20% - Ênfase2 16 4 4" xfId="4665"/>
    <cellStyle name="20% - Ênfase2 16 4 5" xfId="4666"/>
    <cellStyle name="20% - Ênfase2 16 4 6" xfId="4667"/>
    <cellStyle name="20% - Ênfase2 16 5" xfId="4668"/>
    <cellStyle name="20% - Ênfase2 16 5 2" xfId="4669"/>
    <cellStyle name="20% - Ênfase2 16 5 3" xfId="4670"/>
    <cellStyle name="20% - Ênfase2 16 5 4" xfId="4671"/>
    <cellStyle name="20% - Ênfase2 16 6" xfId="4672"/>
    <cellStyle name="20% - Ênfase2 16 7" xfId="4673"/>
    <cellStyle name="20% - Ênfase2 16 8" xfId="4674"/>
    <cellStyle name="20% - Ênfase2 16 9" xfId="4675"/>
    <cellStyle name="20% - Ênfase2 17" xfId="4676"/>
    <cellStyle name="20% - Ênfase2 17 10" xfId="4677"/>
    <cellStyle name="20% - Ênfase2 17 2" xfId="86"/>
    <cellStyle name="20% - Ênfase2 17 3" xfId="4678"/>
    <cellStyle name="20% - Ênfase2 17 3 2" xfId="4679"/>
    <cellStyle name="20% - Ênfase2 17 3 2 2" xfId="4680"/>
    <cellStyle name="20% - Ênfase2 17 3 3" xfId="4681"/>
    <cellStyle name="20% - Ênfase2 17 3 4" xfId="4682"/>
    <cellStyle name="20% - Ênfase2 17 3 5" xfId="4683"/>
    <cellStyle name="20% - Ênfase2 17 3 6" xfId="4684"/>
    <cellStyle name="20% - Ênfase2 17 4" xfId="4685"/>
    <cellStyle name="20% - Ênfase2 17 4 2" xfId="4686"/>
    <cellStyle name="20% - Ênfase2 17 4 3" xfId="4687"/>
    <cellStyle name="20% - Ênfase2 17 4 4" xfId="4688"/>
    <cellStyle name="20% - Ênfase2 17 5" xfId="4689"/>
    <cellStyle name="20% - Ênfase2 17 6" xfId="4690"/>
    <cellStyle name="20% - Ênfase2 17 7" xfId="4691"/>
    <cellStyle name="20% - Ênfase2 17 8" xfId="4692"/>
    <cellStyle name="20% - Ênfase2 17 9" xfId="4693"/>
    <cellStyle name="20% - Ênfase2 18" xfId="4694"/>
    <cellStyle name="20% - Ênfase2 18 2" xfId="4695"/>
    <cellStyle name="20% - Ênfase2 18 2 2" xfId="4696"/>
    <cellStyle name="20% - Ênfase2 18 2 2 2" xfId="4697"/>
    <cellStyle name="20% - Ênfase2 18 2 3" xfId="4698"/>
    <cellStyle name="20% - Ênfase2 18 2 4" xfId="4699"/>
    <cellStyle name="20% - Ênfase2 18 2 5" xfId="4700"/>
    <cellStyle name="20% - Ênfase2 18 2 6" xfId="4701"/>
    <cellStyle name="20% - Ênfase2 18 3" xfId="4702"/>
    <cellStyle name="20% - Ênfase2 18 3 2" xfId="4703"/>
    <cellStyle name="20% - Ênfase2 18 3 3" xfId="4704"/>
    <cellStyle name="20% - Ênfase2 18 4" xfId="4705"/>
    <cellStyle name="20% - Ênfase2 18 5" xfId="4706"/>
    <cellStyle name="20% - Ênfase2 18 6" xfId="4707"/>
    <cellStyle name="20% - Ênfase2 18 7" xfId="4708"/>
    <cellStyle name="20% - Ênfase2 18 8" xfId="4709"/>
    <cellStyle name="20% - Ênfase2 19" xfId="4710"/>
    <cellStyle name="20% - Ênfase2 19 2" xfId="4711"/>
    <cellStyle name="20% - Ênfase2 19 2 2" xfId="4712"/>
    <cellStyle name="20% - Ênfase2 19 2 3" xfId="4713"/>
    <cellStyle name="20% - Ênfase2 19 3" xfId="4714"/>
    <cellStyle name="20% - Ênfase2 19 4" xfId="4715"/>
    <cellStyle name="20% - Ênfase2 19 5" xfId="4716"/>
    <cellStyle name="20% - Ênfase2 19 6" xfId="4717"/>
    <cellStyle name="20% - Ênfase2 19 7" xfId="4718"/>
    <cellStyle name="20% - Ênfase2 2" xfId="87"/>
    <cellStyle name="20% - Ênfase2 2 2" xfId="88"/>
    <cellStyle name="20% - Ênfase2 2 2 2" xfId="4719"/>
    <cellStyle name="20% - Ênfase2 2 2 2 10" xfId="4720"/>
    <cellStyle name="20% - Ênfase2 2 2 2 2" xfId="4721"/>
    <cellStyle name="20% - Ênfase2 2 2 2 2 2" xfId="4722"/>
    <cellStyle name="20% - Ênfase2 2 2 2 2 2 2" xfId="4723"/>
    <cellStyle name="20% - Ênfase2 2 2 2 2 2 2 2" xfId="4724"/>
    <cellStyle name="20% - Ênfase2 2 2 2 2 2 3" xfId="4725"/>
    <cellStyle name="20% - Ênfase2 2 2 2 2 2 4" xfId="4726"/>
    <cellStyle name="20% - Ênfase2 2 2 2 2 2 5" xfId="4727"/>
    <cellStyle name="20% - Ênfase2 2 2 2 2 2 6" xfId="4728"/>
    <cellStyle name="20% - Ênfase2 2 2 2 2 3" xfId="4729"/>
    <cellStyle name="20% - Ênfase2 2 2 2 2 3 2" xfId="4730"/>
    <cellStyle name="20% - Ênfase2 2 2 2 2 3 3" xfId="4731"/>
    <cellStyle name="20% - Ênfase2 2 2 2 2 4" xfId="4732"/>
    <cellStyle name="20% - Ênfase2 2 2 2 2 5" xfId="4733"/>
    <cellStyle name="20% - Ênfase2 2 2 2 2 6" xfId="4734"/>
    <cellStyle name="20% - Ênfase2 2 2 2 2 7" xfId="4735"/>
    <cellStyle name="20% - Ênfase2 2 2 2 2 8" xfId="4736"/>
    <cellStyle name="20% - Ênfase2 2 2 2 3" xfId="4737"/>
    <cellStyle name="20% - Ênfase2 2 2 2 3 2" xfId="4738"/>
    <cellStyle name="20% - Ênfase2 2 2 2 3 2 2" xfId="4739"/>
    <cellStyle name="20% - Ênfase2 2 2 2 3 3" xfId="4740"/>
    <cellStyle name="20% - Ênfase2 2 2 2 3 4" xfId="4741"/>
    <cellStyle name="20% - Ênfase2 2 2 2 3 5" xfId="4742"/>
    <cellStyle name="20% - Ênfase2 2 2 2 3 6" xfId="4743"/>
    <cellStyle name="20% - Ênfase2 2 2 2 4" xfId="4744"/>
    <cellStyle name="20% - Ênfase2 2 2 2 4 2" xfId="4745"/>
    <cellStyle name="20% - Ênfase2 2 2 2 4 3" xfId="4746"/>
    <cellStyle name="20% - Ênfase2 2 2 2 4 4" xfId="4747"/>
    <cellStyle name="20% - Ênfase2 2 2 2 5" xfId="4748"/>
    <cellStyle name="20% - Ênfase2 2 2 2 6" xfId="4749"/>
    <cellStyle name="20% - Ênfase2 2 2 2 7" xfId="4750"/>
    <cellStyle name="20% - Ênfase2 2 2 2 8" xfId="4751"/>
    <cellStyle name="20% - Ênfase2 2 2 2 9" xfId="4752"/>
    <cellStyle name="20% - Ênfase2 2 2 3" xfId="4753"/>
    <cellStyle name="20% - Ênfase2 2 2 4" xfId="4754"/>
    <cellStyle name="20% - Ênfase2 2 2 4 10" xfId="4755"/>
    <cellStyle name="20% - Ênfase2 2 2 4 2" xfId="4756"/>
    <cellStyle name="20% - Ênfase2 2 2 4 2 2" xfId="4757"/>
    <cellStyle name="20% - Ênfase2 2 2 4 2 2 2" xfId="4758"/>
    <cellStyle name="20% - Ênfase2 2 2 4 2 2 2 2" xfId="4759"/>
    <cellStyle name="20% - Ênfase2 2 2 4 2 2 3" xfId="4760"/>
    <cellStyle name="20% - Ênfase2 2 2 4 2 2 4" xfId="4761"/>
    <cellStyle name="20% - Ênfase2 2 2 4 2 2 5" xfId="4762"/>
    <cellStyle name="20% - Ênfase2 2 2 4 2 2 6" xfId="4763"/>
    <cellStyle name="20% - Ênfase2 2 2 4 2 3" xfId="4764"/>
    <cellStyle name="20% - Ênfase2 2 2 4 2 3 2" xfId="4765"/>
    <cellStyle name="20% - Ênfase2 2 2 4 2 3 3" xfId="4766"/>
    <cellStyle name="20% - Ênfase2 2 2 4 2 4" xfId="4767"/>
    <cellStyle name="20% - Ênfase2 2 2 4 2 5" xfId="4768"/>
    <cellStyle name="20% - Ênfase2 2 2 4 2 6" xfId="4769"/>
    <cellStyle name="20% - Ênfase2 2 2 4 2 7" xfId="4770"/>
    <cellStyle name="20% - Ênfase2 2 2 4 2 8" xfId="4771"/>
    <cellStyle name="20% - Ênfase2 2 2 4 3" xfId="4772"/>
    <cellStyle name="20% - Ênfase2 2 2 4 3 2" xfId="4773"/>
    <cellStyle name="20% - Ênfase2 2 2 4 3 2 2" xfId="4774"/>
    <cellStyle name="20% - Ênfase2 2 2 4 3 3" xfId="4775"/>
    <cellStyle name="20% - Ênfase2 2 2 4 3 4" xfId="4776"/>
    <cellStyle name="20% - Ênfase2 2 2 4 3 5" xfId="4777"/>
    <cellStyle name="20% - Ênfase2 2 2 4 3 6" xfId="4778"/>
    <cellStyle name="20% - Ênfase2 2 2 4 4" xfId="4779"/>
    <cellStyle name="20% - Ênfase2 2 2 4 4 2" xfId="4780"/>
    <cellStyle name="20% - Ênfase2 2 2 4 4 3" xfId="4781"/>
    <cellStyle name="20% - Ênfase2 2 2 4 4 4" xfId="4782"/>
    <cellStyle name="20% - Ênfase2 2 2 4 5" xfId="4783"/>
    <cellStyle name="20% - Ênfase2 2 2 4 6" xfId="4784"/>
    <cellStyle name="20% - Ênfase2 2 2 4 7" xfId="4785"/>
    <cellStyle name="20% - Ênfase2 2 2 4 8" xfId="4786"/>
    <cellStyle name="20% - Ênfase2 2 2 4 9" xfId="4787"/>
    <cellStyle name="20% - Ênfase2 2 2 5" xfId="4788"/>
    <cellStyle name="20% - Ênfase2 2 2 5 10" xfId="4789"/>
    <cellStyle name="20% - Ênfase2 2 2 5 2" xfId="4790"/>
    <cellStyle name="20% - Ênfase2 2 2 5 2 2" xfId="4791"/>
    <cellStyle name="20% - Ênfase2 2 2 5 2 2 2" xfId="4792"/>
    <cellStyle name="20% - Ênfase2 2 2 5 2 2 2 2" xfId="4793"/>
    <cellStyle name="20% - Ênfase2 2 2 5 2 2 3" xfId="4794"/>
    <cellStyle name="20% - Ênfase2 2 2 5 2 2 4" xfId="4795"/>
    <cellStyle name="20% - Ênfase2 2 2 5 2 2 5" xfId="4796"/>
    <cellStyle name="20% - Ênfase2 2 2 5 2 2 6" xfId="4797"/>
    <cellStyle name="20% - Ênfase2 2 2 5 2 3" xfId="4798"/>
    <cellStyle name="20% - Ênfase2 2 2 5 2 3 2" xfId="4799"/>
    <cellStyle name="20% - Ênfase2 2 2 5 2 3 3" xfId="4800"/>
    <cellStyle name="20% - Ênfase2 2 2 5 2 4" xfId="4801"/>
    <cellStyle name="20% - Ênfase2 2 2 5 2 5" xfId="4802"/>
    <cellStyle name="20% - Ênfase2 2 2 5 2 6" xfId="4803"/>
    <cellStyle name="20% - Ênfase2 2 2 5 2 7" xfId="4804"/>
    <cellStyle name="20% - Ênfase2 2 2 5 2 8" xfId="4805"/>
    <cellStyle name="20% - Ênfase2 2 2 5 3" xfId="4806"/>
    <cellStyle name="20% - Ênfase2 2 2 5 3 2" xfId="4807"/>
    <cellStyle name="20% - Ênfase2 2 2 5 3 2 2" xfId="4808"/>
    <cellStyle name="20% - Ênfase2 2 2 5 3 3" xfId="4809"/>
    <cellStyle name="20% - Ênfase2 2 2 5 3 4" xfId="4810"/>
    <cellStyle name="20% - Ênfase2 2 2 5 3 5" xfId="4811"/>
    <cellStyle name="20% - Ênfase2 2 2 5 3 6" xfId="4812"/>
    <cellStyle name="20% - Ênfase2 2 2 5 4" xfId="4813"/>
    <cellStyle name="20% - Ênfase2 2 2 5 4 2" xfId="4814"/>
    <cellStyle name="20% - Ênfase2 2 2 5 4 3" xfId="4815"/>
    <cellStyle name="20% - Ênfase2 2 2 5 4 4" xfId="4816"/>
    <cellStyle name="20% - Ênfase2 2 2 5 5" xfId="4817"/>
    <cellStyle name="20% - Ênfase2 2 2 5 6" xfId="4818"/>
    <cellStyle name="20% - Ênfase2 2 2 5 7" xfId="4819"/>
    <cellStyle name="20% - Ênfase2 2 2 5 8" xfId="4820"/>
    <cellStyle name="20% - Ênfase2 2 2 5 9" xfId="4821"/>
    <cellStyle name="20% - Ênfase2 2 2 6" xfId="4822"/>
    <cellStyle name="20% - Ênfase2 2 2 6 10" xfId="4823"/>
    <cellStyle name="20% - Ênfase2 2 2 6 2" xfId="4824"/>
    <cellStyle name="20% - Ênfase2 2 2 6 2 2" xfId="4825"/>
    <cellStyle name="20% - Ênfase2 2 2 6 2 2 2" xfId="4826"/>
    <cellStyle name="20% - Ênfase2 2 2 6 2 2 2 2" xfId="4827"/>
    <cellStyle name="20% - Ênfase2 2 2 6 2 2 3" xfId="4828"/>
    <cellStyle name="20% - Ênfase2 2 2 6 2 2 4" xfId="4829"/>
    <cellStyle name="20% - Ênfase2 2 2 6 2 2 5" xfId="4830"/>
    <cellStyle name="20% - Ênfase2 2 2 6 2 2 6" xfId="4831"/>
    <cellStyle name="20% - Ênfase2 2 2 6 2 3" xfId="4832"/>
    <cellStyle name="20% - Ênfase2 2 2 6 2 3 2" xfId="4833"/>
    <cellStyle name="20% - Ênfase2 2 2 6 2 3 3" xfId="4834"/>
    <cellStyle name="20% - Ênfase2 2 2 6 2 4" xfId="4835"/>
    <cellStyle name="20% - Ênfase2 2 2 6 2 5" xfId="4836"/>
    <cellStyle name="20% - Ênfase2 2 2 6 2 6" xfId="4837"/>
    <cellStyle name="20% - Ênfase2 2 2 6 2 7" xfId="4838"/>
    <cellStyle name="20% - Ênfase2 2 2 6 2 8" xfId="4839"/>
    <cellStyle name="20% - Ênfase2 2 2 6 3" xfId="4840"/>
    <cellStyle name="20% - Ênfase2 2 2 6 3 2" xfId="4841"/>
    <cellStyle name="20% - Ênfase2 2 2 6 3 2 2" xfId="4842"/>
    <cellStyle name="20% - Ênfase2 2 2 6 3 3" xfId="4843"/>
    <cellStyle name="20% - Ênfase2 2 2 6 3 4" xfId="4844"/>
    <cellStyle name="20% - Ênfase2 2 2 6 3 5" xfId="4845"/>
    <cellStyle name="20% - Ênfase2 2 2 6 3 6" xfId="4846"/>
    <cellStyle name="20% - Ênfase2 2 2 6 4" xfId="4847"/>
    <cellStyle name="20% - Ênfase2 2 2 6 4 2" xfId="4848"/>
    <cellStyle name="20% - Ênfase2 2 2 6 4 3" xfId="4849"/>
    <cellStyle name="20% - Ênfase2 2 2 6 4 4" xfId="4850"/>
    <cellStyle name="20% - Ênfase2 2 2 6 5" xfId="4851"/>
    <cellStyle name="20% - Ênfase2 2 2 6 6" xfId="4852"/>
    <cellStyle name="20% - Ênfase2 2 2 6 7" xfId="4853"/>
    <cellStyle name="20% - Ênfase2 2 2 6 8" xfId="4854"/>
    <cellStyle name="20% - Ênfase2 2 2 6 9" xfId="4855"/>
    <cellStyle name="20% - Ênfase2 2 3" xfId="4856"/>
    <cellStyle name="20% - Ênfase2 2 3 10" xfId="4857"/>
    <cellStyle name="20% - Ênfase2 2 3 11" xfId="4858"/>
    <cellStyle name="20% - Ênfase2 2 3 12" xfId="4859"/>
    <cellStyle name="20% - Ênfase2 2 3 2" xfId="4860"/>
    <cellStyle name="20% - Ênfase2 2 3 3" xfId="4861"/>
    <cellStyle name="20% - Ênfase2 2 3 3 2" xfId="4862"/>
    <cellStyle name="20% - Ênfase2 2 3 3 2 2" xfId="4863"/>
    <cellStyle name="20% - Ênfase2 2 3 3 2 2 2" xfId="4864"/>
    <cellStyle name="20% - Ênfase2 2 3 3 2 3" xfId="4865"/>
    <cellStyle name="20% - Ênfase2 2 3 3 2 4" xfId="4866"/>
    <cellStyle name="20% - Ênfase2 2 3 3 2 5" xfId="4867"/>
    <cellStyle name="20% - Ênfase2 2 3 3 2 6" xfId="4868"/>
    <cellStyle name="20% - Ênfase2 2 3 3 3" xfId="4869"/>
    <cellStyle name="20% - Ênfase2 2 3 3 3 2" xfId="4870"/>
    <cellStyle name="20% - Ênfase2 2 3 3 3 3" xfId="4871"/>
    <cellStyle name="20% - Ênfase2 2 3 3 3 4" xfId="4872"/>
    <cellStyle name="20% - Ênfase2 2 3 3 4" xfId="4873"/>
    <cellStyle name="20% - Ênfase2 2 3 3 5" xfId="4874"/>
    <cellStyle name="20% - Ênfase2 2 3 3 6" xfId="4875"/>
    <cellStyle name="20% - Ênfase2 2 3 3 7" xfId="4876"/>
    <cellStyle name="20% - Ênfase2 2 3 3 8" xfId="4877"/>
    <cellStyle name="20% - Ênfase2 2 3 3 9" xfId="4878"/>
    <cellStyle name="20% - Ênfase2 2 3 4" xfId="4879"/>
    <cellStyle name="20% - Ênfase2 2 3 4 2" xfId="4880"/>
    <cellStyle name="20% - Ênfase2 2 3 4 2 2" xfId="4881"/>
    <cellStyle name="20% - Ênfase2 2 3 4 2 2 2" xfId="4882"/>
    <cellStyle name="20% - Ênfase2 2 3 4 2 3" xfId="4883"/>
    <cellStyle name="20% - Ênfase2 2 3 4 2 4" xfId="4884"/>
    <cellStyle name="20% - Ênfase2 2 3 4 2 5" xfId="4885"/>
    <cellStyle name="20% - Ênfase2 2 3 4 2 6" xfId="4886"/>
    <cellStyle name="20% - Ênfase2 2 3 4 3" xfId="4887"/>
    <cellStyle name="20% - Ênfase2 2 3 4 3 2" xfId="4888"/>
    <cellStyle name="20% - Ênfase2 2 3 4 3 3" xfId="4889"/>
    <cellStyle name="20% - Ênfase2 2 3 4 4" xfId="4890"/>
    <cellStyle name="20% - Ênfase2 2 3 4 5" xfId="4891"/>
    <cellStyle name="20% - Ênfase2 2 3 4 6" xfId="4892"/>
    <cellStyle name="20% - Ênfase2 2 3 4 7" xfId="4893"/>
    <cellStyle name="20% - Ênfase2 2 3 4 8" xfId="4894"/>
    <cellStyle name="20% - Ênfase2 2 3 5" xfId="4895"/>
    <cellStyle name="20% - Ênfase2 2 3 5 2" xfId="4896"/>
    <cellStyle name="20% - Ênfase2 2 3 5 2 2" xfId="4897"/>
    <cellStyle name="20% - Ênfase2 2 3 5 3" xfId="4898"/>
    <cellStyle name="20% - Ênfase2 2 3 5 4" xfId="4899"/>
    <cellStyle name="20% - Ênfase2 2 3 5 5" xfId="4900"/>
    <cellStyle name="20% - Ênfase2 2 3 5 6" xfId="4901"/>
    <cellStyle name="20% - Ênfase2 2 3 6" xfId="4902"/>
    <cellStyle name="20% - Ênfase2 2 3 6 2" xfId="4903"/>
    <cellStyle name="20% - Ênfase2 2 3 6 3" xfId="4904"/>
    <cellStyle name="20% - Ênfase2 2 3 6 4" xfId="4905"/>
    <cellStyle name="20% - Ênfase2 2 3 7" xfId="4906"/>
    <cellStyle name="20% - Ênfase2 2 3 8" xfId="4907"/>
    <cellStyle name="20% - Ênfase2 2 3 9" xfId="4908"/>
    <cellStyle name="20% - Ênfase2 2 4" xfId="4909"/>
    <cellStyle name="20% - Ênfase2 2 4 10" xfId="4910"/>
    <cellStyle name="20% - Ênfase2 2 4 2" xfId="4911"/>
    <cellStyle name="20% - Ênfase2 2 4 2 2" xfId="4912"/>
    <cellStyle name="20% - Ênfase2 2 4 2 2 2" xfId="4913"/>
    <cellStyle name="20% - Ênfase2 2 4 2 2 2 2" xfId="4914"/>
    <cellStyle name="20% - Ênfase2 2 4 2 2 3" xfId="4915"/>
    <cellStyle name="20% - Ênfase2 2 4 2 2 4" xfId="4916"/>
    <cellStyle name="20% - Ênfase2 2 4 2 2 5" xfId="4917"/>
    <cellStyle name="20% - Ênfase2 2 4 2 2 6" xfId="4918"/>
    <cellStyle name="20% - Ênfase2 2 4 2 3" xfId="4919"/>
    <cellStyle name="20% - Ênfase2 2 4 2 3 2" xfId="4920"/>
    <cellStyle name="20% - Ênfase2 2 4 2 3 3" xfId="4921"/>
    <cellStyle name="20% - Ênfase2 2 4 2 4" xfId="4922"/>
    <cellStyle name="20% - Ênfase2 2 4 2 5" xfId="4923"/>
    <cellStyle name="20% - Ênfase2 2 4 2 6" xfId="4924"/>
    <cellStyle name="20% - Ênfase2 2 4 2 7" xfId="4925"/>
    <cellStyle name="20% - Ênfase2 2 4 2 8" xfId="4926"/>
    <cellStyle name="20% - Ênfase2 2 4 3" xfId="4927"/>
    <cellStyle name="20% - Ênfase2 2 4 3 2" xfId="4928"/>
    <cellStyle name="20% - Ênfase2 2 4 3 2 2" xfId="4929"/>
    <cellStyle name="20% - Ênfase2 2 4 3 3" xfId="4930"/>
    <cellStyle name="20% - Ênfase2 2 4 3 4" xfId="4931"/>
    <cellStyle name="20% - Ênfase2 2 4 3 5" xfId="4932"/>
    <cellStyle name="20% - Ênfase2 2 4 3 6" xfId="4933"/>
    <cellStyle name="20% - Ênfase2 2 4 4" xfId="4934"/>
    <cellStyle name="20% - Ênfase2 2 4 4 2" xfId="4935"/>
    <cellStyle name="20% - Ênfase2 2 4 4 3" xfId="4936"/>
    <cellStyle name="20% - Ênfase2 2 4 4 4" xfId="4937"/>
    <cellStyle name="20% - Ênfase2 2 4 5" xfId="4938"/>
    <cellStyle name="20% - Ênfase2 2 4 6" xfId="4939"/>
    <cellStyle name="20% - Ênfase2 2 4 7" xfId="4940"/>
    <cellStyle name="20% - Ênfase2 2 4 8" xfId="4941"/>
    <cellStyle name="20% - Ênfase2 2 4 9" xfId="4942"/>
    <cellStyle name="20% - Ênfase2 20" xfId="4943"/>
    <cellStyle name="20% - Ênfase2 20 2" xfId="4944"/>
    <cellStyle name="20% - Ênfase2 20 3" xfId="4945"/>
    <cellStyle name="20% - Ênfase2 20 4" xfId="4946"/>
    <cellStyle name="20% - Ênfase2 20 5" xfId="4947"/>
    <cellStyle name="20% - Ênfase2 20 6" xfId="4948"/>
    <cellStyle name="20% - Ênfase2 21" xfId="4949"/>
    <cellStyle name="20% - Ênfase2 22" xfId="4950"/>
    <cellStyle name="20% - Ênfase2 23" xfId="4951"/>
    <cellStyle name="20% - Ênfase2 24" xfId="4952"/>
    <cellStyle name="20% - Ênfase2 25" xfId="4953"/>
    <cellStyle name="20% - Ênfase2 26" xfId="4954"/>
    <cellStyle name="20% - Ênfase2 3" xfId="89"/>
    <cellStyle name="20% - Ênfase2 3 2" xfId="90"/>
    <cellStyle name="20% - Ênfase2 3 2 2" xfId="4955"/>
    <cellStyle name="20% - Ênfase2 3 2 2 10" xfId="4956"/>
    <cellStyle name="20% - Ênfase2 3 2 2 2" xfId="4957"/>
    <cellStyle name="20% - Ênfase2 3 2 2 2 2" xfId="4958"/>
    <cellStyle name="20% - Ênfase2 3 2 2 2 2 2" xfId="4959"/>
    <cellStyle name="20% - Ênfase2 3 2 2 2 2 2 2" xfId="4960"/>
    <cellStyle name="20% - Ênfase2 3 2 2 2 2 3" xfId="4961"/>
    <cellStyle name="20% - Ênfase2 3 2 2 2 2 4" xfId="4962"/>
    <cellStyle name="20% - Ênfase2 3 2 2 2 2 5" xfId="4963"/>
    <cellStyle name="20% - Ênfase2 3 2 2 2 2 6" xfId="4964"/>
    <cellStyle name="20% - Ênfase2 3 2 2 2 3" xfId="4965"/>
    <cellStyle name="20% - Ênfase2 3 2 2 2 3 2" xfId="4966"/>
    <cellStyle name="20% - Ênfase2 3 2 2 2 3 3" xfId="4967"/>
    <cellStyle name="20% - Ênfase2 3 2 2 2 4" xfId="4968"/>
    <cellStyle name="20% - Ênfase2 3 2 2 2 5" xfId="4969"/>
    <cellStyle name="20% - Ênfase2 3 2 2 2 6" xfId="4970"/>
    <cellStyle name="20% - Ênfase2 3 2 2 2 7" xfId="4971"/>
    <cellStyle name="20% - Ênfase2 3 2 2 2 8" xfId="4972"/>
    <cellStyle name="20% - Ênfase2 3 2 2 3" xfId="4973"/>
    <cellStyle name="20% - Ênfase2 3 2 2 3 2" xfId="4974"/>
    <cellStyle name="20% - Ênfase2 3 2 2 3 2 2" xfId="4975"/>
    <cellStyle name="20% - Ênfase2 3 2 2 3 3" xfId="4976"/>
    <cellStyle name="20% - Ênfase2 3 2 2 3 4" xfId="4977"/>
    <cellStyle name="20% - Ênfase2 3 2 2 3 5" xfId="4978"/>
    <cellStyle name="20% - Ênfase2 3 2 2 3 6" xfId="4979"/>
    <cellStyle name="20% - Ênfase2 3 2 2 4" xfId="4980"/>
    <cellStyle name="20% - Ênfase2 3 2 2 4 2" xfId="4981"/>
    <cellStyle name="20% - Ênfase2 3 2 2 4 3" xfId="4982"/>
    <cellStyle name="20% - Ênfase2 3 2 2 4 4" xfId="4983"/>
    <cellStyle name="20% - Ênfase2 3 2 2 5" xfId="4984"/>
    <cellStyle name="20% - Ênfase2 3 2 2 6" xfId="4985"/>
    <cellStyle name="20% - Ênfase2 3 2 2 7" xfId="4986"/>
    <cellStyle name="20% - Ênfase2 3 2 2 8" xfId="4987"/>
    <cellStyle name="20% - Ênfase2 3 2 2 9" xfId="4988"/>
    <cellStyle name="20% - Ênfase2 3 2 3" xfId="4989"/>
    <cellStyle name="20% - Ênfase2 3 2 4" xfId="4990"/>
    <cellStyle name="20% - Ênfase2 3 2 4 10" xfId="4991"/>
    <cellStyle name="20% - Ênfase2 3 2 4 2" xfId="4992"/>
    <cellStyle name="20% - Ênfase2 3 2 4 2 2" xfId="4993"/>
    <cellStyle name="20% - Ênfase2 3 2 4 2 2 2" xfId="4994"/>
    <cellStyle name="20% - Ênfase2 3 2 4 2 2 2 2" xfId="4995"/>
    <cellStyle name="20% - Ênfase2 3 2 4 2 2 3" xfId="4996"/>
    <cellStyle name="20% - Ênfase2 3 2 4 2 2 4" xfId="4997"/>
    <cellStyle name="20% - Ênfase2 3 2 4 2 2 5" xfId="4998"/>
    <cellStyle name="20% - Ênfase2 3 2 4 2 2 6" xfId="4999"/>
    <cellStyle name="20% - Ênfase2 3 2 4 2 3" xfId="5000"/>
    <cellStyle name="20% - Ênfase2 3 2 4 2 3 2" xfId="5001"/>
    <cellStyle name="20% - Ênfase2 3 2 4 2 3 3" xfId="5002"/>
    <cellStyle name="20% - Ênfase2 3 2 4 2 4" xfId="5003"/>
    <cellStyle name="20% - Ênfase2 3 2 4 2 5" xfId="5004"/>
    <cellStyle name="20% - Ênfase2 3 2 4 2 6" xfId="5005"/>
    <cellStyle name="20% - Ênfase2 3 2 4 2 7" xfId="5006"/>
    <cellStyle name="20% - Ênfase2 3 2 4 2 8" xfId="5007"/>
    <cellStyle name="20% - Ênfase2 3 2 4 3" xfId="5008"/>
    <cellStyle name="20% - Ênfase2 3 2 4 3 2" xfId="5009"/>
    <cellStyle name="20% - Ênfase2 3 2 4 3 2 2" xfId="5010"/>
    <cellStyle name="20% - Ênfase2 3 2 4 3 3" xfId="5011"/>
    <cellStyle name="20% - Ênfase2 3 2 4 3 4" xfId="5012"/>
    <cellStyle name="20% - Ênfase2 3 2 4 3 5" xfId="5013"/>
    <cellStyle name="20% - Ênfase2 3 2 4 3 6" xfId="5014"/>
    <cellStyle name="20% - Ênfase2 3 2 4 4" xfId="5015"/>
    <cellStyle name="20% - Ênfase2 3 2 4 4 2" xfId="5016"/>
    <cellStyle name="20% - Ênfase2 3 2 4 4 3" xfId="5017"/>
    <cellStyle name="20% - Ênfase2 3 2 4 4 4" xfId="5018"/>
    <cellStyle name="20% - Ênfase2 3 2 4 5" xfId="5019"/>
    <cellStyle name="20% - Ênfase2 3 2 4 6" xfId="5020"/>
    <cellStyle name="20% - Ênfase2 3 2 4 7" xfId="5021"/>
    <cellStyle name="20% - Ênfase2 3 2 4 8" xfId="5022"/>
    <cellStyle name="20% - Ênfase2 3 2 4 9" xfId="5023"/>
    <cellStyle name="20% - Ênfase2 3 2 5" xfId="5024"/>
    <cellStyle name="20% - Ênfase2 3 2 5 10" xfId="5025"/>
    <cellStyle name="20% - Ênfase2 3 2 5 2" xfId="5026"/>
    <cellStyle name="20% - Ênfase2 3 2 5 2 2" xfId="5027"/>
    <cellStyle name="20% - Ênfase2 3 2 5 2 2 2" xfId="5028"/>
    <cellStyle name="20% - Ênfase2 3 2 5 2 2 2 2" xfId="5029"/>
    <cellStyle name="20% - Ênfase2 3 2 5 2 2 3" xfId="5030"/>
    <cellStyle name="20% - Ênfase2 3 2 5 2 2 4" xfId="5031"/>
    <cellStyle name="20% - Ênfase2 3 2 5 2 2 5" xfId="5032"/>
    <cellStyle name="20% - Ênfase2 3 2 5 2 2 6" xfId="5033"/>
    <cellStyle name="20% - Ênfase2 3 2 5 2 3" xfId="5034"/>
    <cellStyle name="20% - Ênfase2 3 2 5 2 3 2" xfId="5035"/>
    <cellStyle name="20% - Ênfase2 3 2 5 2 3 3" xfId="5036"/>
    <cellStyle name="20% - Ênfase2 3 2 5 2 4" xfId="5037"/>
    <cellStyle name="20% - Ênfase2 3 2 5 2 5" xfId="5038"/>
    <cellStyle name="20% - Ênfase2 3 2 5 2 6" xfId="5039"/>
    <cellStyle name="20% - Ênfase2 3 2 5 2 7" xfId="5040"/>
    <cellStyle name="20% - Ênfase2 3 2 5 2 8" xfId="5041"/>
    <cellStyle name="20% - Ênfase2 3 2 5 3" xfId="5042"/>
    <cellStyle name="20% - Ênfase2 3 2 5 3 2" xfId="5043"/>
    <cellStyle name="20% - Ênfase2 3 2 5 3 2 2" xfId="5044"/>
    <cellStyle name="20% - Ênfase2 3 2 5 3 3" xfId="5045"/>
    <cellStyle name="20% - Ênfase2 3 2 5 3 4" xfId="5046"/>
    <cellStyle name="20% - Ênfase2 3 2 5 3 5" xfId="5047"/>
    <cellStyle name="20% - Ênfase2 3 2 5 3 6" xfId="5048"/>
    <cellStyle name="20% - Ênfase2 3 2 5 4" xfId="5049"/>
    <cellStyle name="20% - Ênfase2 3 2 5 4 2" xfId="5050"/>
    <cellStyle name="20% - Ênfase2 3 2 5 4 3" xfId="5051"/>
    <cellStyle name="20% - Ênfase2 3 2 5 4 4" xfId="5052"/>
    <cellStyle name="20% - Ênfase2 3 2 5 5" xfId="5053"/>
    <cellStyle name="20% - Ênfase2 3 2 5 6" xfId="5054"/>
    <cellStyle name="20% - Ênfase2 3 2 5 7" xfId="5055"/>
    <cellStyle name="20% - Ênfase2 3 2 5 8" xfId="5056"/>
    <cellStyle name="20% - Ênfase2 3 2 5 9" xfId="5057"/>
    <cellStyle name="20% - Ênfase2 3 2 6" xfId="5058"/>
    <cellStyle name="20% - Ênfase2 3 2 6 10" xfId="5059"/>
    <cellStyle name="20% - Ênfase2 3 2 6 2" xfId="5060"/>
    <cellStyle name="20% - Ênfase2 3 2 6 2 2" xfId="5061"/>
    <cellStyle name="20% - Ênfase2 3 2 6 2 2 2" xfId="5062"/>
    <cellStyle name="20% - Ênfase2 3 2 6 2 2 2 2" xfId="5063"/>
    <cellStyle name="20% - Ênfase2 3 2 6 2 2 3" xfId="5064"/>
    <cellStyle name="20% - Ênfase2 3 2 6 2 2 4" xfId="5065"/>
    <cellStyle name="20% - Ênfase2 3 2 6 2 2 5" xfId="5066"/>
    <cellStyle name="20% - Ênfase2 3 2 6 2 2 6" xfId="5067"/>
    <cellStyle name="20% - Ênfase2 3 2 6 2 3" xfId="5068"/>
    <cellStyle name="20% - Ênfase2 3 2 6 2 3 2" xfId="5069"/>
    <cellStyle name="20% - Ênfase2 3 2 6 2 3 3" xfId="5070"/>
    <cellStyle name="20% - Ênfase2 3 2 6 2 4" xfId="5071"/>
    <cellStyle name="20% - Ênfase2 3 2 6 2 5" xfId="5072"/>
    <cellStyle name="20% - Ênfase2 3 2 6 2 6" xfId="5073"/>
    <cellStyle name="20% - Ênfase2 3 2 6 2 7" xfId="5074"/>
    <cellStyle name="20% - Ênfase2 3 2 6 2 8" xfId="5075"/>
    <cellStyle name="20% - Ênfase2 3 2 6 3" xfId="5076"/>
    <cellStyle name="20% - Ênfase2 3 2 6 3 2" xfId="5077"/>
    <cellStyle name="20% - Ênfase2 3 2 6 3 2 2" xfId="5078"/>
    <cellStyle name="20% - Ênfase2 3 2 6 3 3" xfId="5079"/>
    <cellStyle name="20% - Ênfase2 3 2 6 3 4" xfId="5080"/>
    <cellStyle name="20% - Ênfase2 3 2 6 3 5" xfId="5081"/>
    <cellStyle name="20% - Ênfase2 3 2 6 3 6" xfId="5082"/>
    <cellStyle name="20% - Ênfase2 3 2 6 4" xfId="5083"/>
    <cellStyle name="20% - Ênfase2 3 2 6 4 2" xfId="5084"/>
    <cellStyle name="20% - Ênfase2 3 2 6 4 3" xfId="5085"/>
    <cellStyle name="20% - Ênfase2 3 2 6 4 4" xfId="5086"/>
    <cellStyle name="20% - Ênfase2 3 2 6 5" xfId="5087"/>
    <cellStyle name="20% - Ênfase2 3 2 6 6" xfId="5088"/>
    <cellStyle name="20% - Ênfase2 3 2 6 7" xfId="5089"/>
    <cellStyle name="20% - Ênfase2 3 2 6 8" xfId="5090"/>
    <cellStyle name="20% - Ênfase2 3 2 6 9" xfId="5091"/>
    <cellStyle name="20% - Ênfase2 3 3" xfId="5092"/>
    <cellStyle name="20% - Ênfase2 3 3 10" xfId="5093"/>
    <cellStyle name="20% - Ênfase2 3 3 11" xfId="5094"/>
    <cellStyle name="20% - Ênfase2 3 3 12" xfId="5095"/>
    <cellStyle name="20% - Ênfase2 3 3 2" xfId="5096"/>
    <cellStyle name="20% - Ênfase2 3 3 3" xfId="5097"/>
    <cellStyle name="20% - Ênfase2 3 3 3 2" xfId="5098"/>
    <cellStyle name="20% - Ênfase2 3 3 3 2 2" xfId="5099"/>
    <cellStyle name="20% - Ênfase2 3 3 3 2 2 2" xfId="5100"/>
    <cellStyle name="20% - Ênfase2 3 3 3 2 3" xfId="5101"/>
    <cellStyle name="20% - Ênfase2 3 3 3 2 4" xfId="5102"/>
    <cellStyle name="20% - Ênfase2 3 3 3 2 5" xfId="5103"/>
    <cellStyle name="20% - Ênfase2 3 3 3 2 6" xfId="5104"/>
    <cellStyle name="20% - Ênfase2 3 3 3 3" xfId="5105"/>
    <cellStyle name="20% - Ênfase2 3 3 3 3 2" xfId="5106"/>
    <cellStyle name="20% - Ênfase2 3 3 3 3 3" xfId="5107"/>
    <cellStyle name="20% - Ênfase2 3 3 3 3 4" xfId="5108"/>
    <cellStyle name="20% - Ênfase2 3 3 3 4" xfId="5109"/>
    <cellStyle name="20% - Ênfase2 3 3 3 5" xfId="5110"/>
    <cellStyle name="20% - Ênfase2 3 3 3 6" xfId="5111"/>
    <cellStyle name="20% - Ênfase2 3 3 3 7" xfId="5112"/>
    <cellStyle name="20% - Ênfase2 3 3 3 8" xfId="5113"/>
    <cellStyle name="20% - Ênfase2 3 3 3 9" xfId="5114"/>
    <cellStyle name="20% - Ênfase2 3 3 4" xfId="5115"/>
    <cellStyle name="20% - Ênfase2 3 3 4 2" xfId="5116"/>
    <cellStyle name="20% - Ênfase2 3 3 4 2 2" xfId="5117"/>
    <cellStyle name="20% - Ênfase2 3 3 4 2 2 2" xfId="5118"/>
    <cellStyle name="20% - Ênfase2 3 3 4 2 3" xfId="5119"/>
    <cellStyle name="20% - Ênfase2 3 3 4 2 4" xfId="5120"/>
    <cellStyle name="20% - Ênfase2 3 3 4 2 5" xfId="5121"/>
    <cellStyle name="20% - Ênfase2 3 3 4 2 6" xfId="5122"/>
    <cellStyle name="20% - Ênfase2 3 3 4 3" xfId="5123"/>
    <cellStyle name="20% - Ênfase2 3 3 4 3 2" xfId="5124"/>
    <cellStyle name="20% - Ênfase2 3 3 4 3 3" xfId="5125"/>
    <cellStyle name="20% - Ênfase2 3 3 4 4" xfId="5126"/>
    <cellStyle name="20% - Ênfase2 3 3 4 5" xfId="5127"/>
    <cellStyle name="20% - Ênfase2 3 3 4 6" xfId="5128"/>
    <cellStyle name="20% - Ênfase2 3 3 4 7" xfId="5129"/>
    <cellStyle name="20% - Ênfase2 3 3 4 8" xfId="5130"/>
    <cellStyle name="20% - Ênfase2 3 3 5" xfId="5131"/>
    <cellStyle name="20% - Ênfase2 3 3 5 2" xfId="5132"/>
    <cellStyle name="20% - Ênfase2 3 3 5 2 2" xfId="5133"/>
    <cellStyle name="20% - Ênfase2 3 3 5 3" xfId="5134"/>
    <cellStyle name="20% - Ênfase2 3 3 5 4" xfId="5135"/>
    <cellStyle name="20% - Ênfase2 3 3 5 5" xfId="5136"/>
    <cellStyle name="20% - Ênfase2 3 3 5 6" xfId="5137"/>
    <cellStyle name="20% - Ênfase2 3 3 6" xfId="5138"/>
    <cellStyle name="20% - Ênfase2 3 3 6 2" xfId="5139"/>
    <cellStyle name="20% - Ênfase2 3 3 6 3" xfId="5140"/>
    <cellStyle name="20% - Ênfase2 3 3 6 4" xfId="5141"/>
    <cellStyle name="20% - Ênfase2 3 3 7" xfId="5142"/>
    <cellStyle name="20% - Ênfase2 3 3 8" xfId="5143"/>
    <cellStyle name="20% - Ênfase2 3 3 9" xfId="5144"/>
    <cellStyle name="20% - Ênfase2 3 4" xfId="5145"/>
    <cellStyle name="20% - Ênfase2 3 4 10" xfId="5146"/>
    <cellStyle name="20% - Ênfase2 3 4 2" xfId="5147"/>
    <cellStyle name="20% - Ênfase2 3 4 2 2" xfId="5148"/>
    <cellStyle name="20% - Ênfase2 3 4 2 2 2" xfId="5149"/>
    <cellStyle name="20% - Ênfase2 3 4 2 2 2 2" xfId="5150"/>
    <cellStyle name="20% - Ênfase2 3 4 2 2 3" xfId="5151"/>
    <cellStyle name="20% - Ênfase2 3 4 2 2 4" xfId="5152"/>
    <cellStyle name="20% - Ênfase2 3 4 2 2 5" xfId="5153"/>
    <cellStyle name="20% - Ênfase2 3 4 2 2 6" xfId="5154"/>
    <cellStyle name="20% - Ênfase2 3 4 2 3" xfId="5155"/>
    <cellStyle name="20% - Ênfase2 3 4 2 3 2" xfId="5156"/>
    <cellStyle name="20% - Ênfase2 3 4 2 3 3" xfId="5157"/>
    <cellStyle name="20% - Ênfase2 3 4 2 4" xfId="5158"/>
    <cellStyle name="20% - Ênfase2 3 4 2 5" xfId="5159"/>
    <cellStyle name="20% - Ênfase2 3 4 2 6" xfId="5160"/>
    <cellStyle name="20% - Ênfase2 3 4 2 7" xfId="5161"/>
    <cellStyle name="20% - Ênfase2 3 4 2 8" xfId="5162"/>
    <cellStyle name="20% - Ênfase2 3 4 3" xfId="5163"/>
    <cellStyle name="20% - Ênfase2 3 4 3 2" xfId="5164"/>
    <cellStyle name="20% - Ênfase2 3 4 3 2 2" xfId="5165"/>
    <cellStyle name="20% - Ênfase2 3 4 3 3" xfId="5166"/>
    <cellStyle name="20% - Ênfase2 3 4 3 4" xfId="5167"/>
    <cellStyle name="20% - Ênfase2 3 4 3 5" xfId="5168"/>
    <cellStyle name="20% - Ênfase2 3 4 3 6" xfId="5169"/>
    <cellStyle name="20% - Ênfase2 3 4 4" xfId="5170"/>
    <cellStyle name="20% - Ênfase2 3 4 4 2" xfId="5171"/>
    <cellStyle name="20% - Ênfase2 3 4 4 3" xfId="5172"/>
    <cellStyle name="20% - Ênfase2 3 4 4 4" xfId="5173"/>
    <cellStyle name="20% - Ênfase2 3 4 5" xfId="5174"/>
    <cellStyle name="20% - Ênfase2 3 4 6" xfId="5175"/>
    <cellStyle name="20% - Ênfase2 3 4 7" xfId="5176"/>
    <cellStyle name="20% - Ênfase2 3 4 8" xfId="5177"/>
    <cellStyle name="20% - Ênfase2 3 4 9" xfId="5178"/>
    <cellStyle name="20% - Ênfase2 4" xfId="91"/>
    <cellStyle name="20% - Ênfase2 4 2" xfId="92"/>
    <cellStyle name="20% - Ênfase2 4 3" xfId="5179"/>
    <cellStyle name="20% - Ênfase2 4 3 10" xfId="5180"/>
    <cellStyle name="20% - Ênfase2 4 3 11" xfId="5181"/>
    <cellStyle name="20% - Ênfase2 4 3 12" xfId="5182"/>
    <cellStyle name="20% - Ênfase2 4 3 2" xfId="5183"/>
    <cellStyle name="20% - Ênfase2 4 3 3" xfId="5184"/>
    <cellStyle name="20% - Ênfase2 4 3 3 2" xfId="5185"/>
    <cellStyle name="20% - Ênfase2 4 3 3 2 2" xfId="5186"/>
    <cellStyle name="20% - Ênfase2 4 3 3 2 2 2" xfId="5187"/>
    <cellStyle name="20% - Ênfase2 4 3 3 2 3" xfId="5188"/>
    <cellStyle name="20% - Ênfase2 4 3 3 2 4" xfId="5189"/>
    <cellStyle name="20% - Ênfase2 4 3 3 2 5" xfId="5190"/>
    <cellStyle name="20% - Ênfase2 4 3 3 2 6" xfId="5191"/>
    <cellStyle name="20% - Ênfase2 4 3 3 3" xfId="5192"/>
    <cellStyle name="20% - Ênfase2 4 3 3 3 2" xfId="5193"/>
    <cellStyle name="20% - Ênfase2 4 3 3 3 3" xfId="5194"/>
    <cellStyle name="20% - Ênfase2 4 3 3 3 4" xfId="5195"/>
    <cellStyle name="20% - Ênfase2 4 3 3 4" xfId="5196"/>
    <cellStyle name="20% - Ênfase2 4 3 3 5" xfId="5197"/>
    <cellStyle name="20% - Ênfase2 4 3 3 6" xfId="5198"/>
    <cellStyle name="20% - Ênfase2 4 3 3 7" xfId="5199"/>
    <cellStyle name="20% - Ênfase2 4 3 3 8" xfId="5200"/>
    <cellStyle name="20% - Ênfase2 4 3 3 9" xfId="5201"/>
    <cellStyle name="20% - Ênfase2 4 3 4" xfId="5202"/>
    <cellStyle name="20% - Ênfase2 4 3 4 2" xfId="5203"/>
    <cellStyle name="20% - Ênfase2 4 3 4 2 2" xfId="5204"/>
    <cellStyle name="20% - Ênfase2 4 3 4 2 2 2" xfId="5205"/>
    <cellStyle name="20% - Ênfase2 4 3 4 2 3" xfId="5206"/>
    <cellStyle name="20% - Ênfase2 4 3 4 2 4" xfId="5207"/>
    <cellStyle name="20% - Ênfase2 4 3 4 2 5" xfId="5208"/>
    <cellStyle name="20% - Ênfase2 4 3 4 2 6" xfId="5209"/>
    <cellStyle name="20% - Ênfase2 4 3 4 3" xfId="5210"/>
    <cellStyle name="20% - Ênfase2 4 3 4 3 2" xfId="5211"/>
    <cellStyle name="20% - Ênfase2 4 3 4 3 3" xfId="5212"/>
    <cellStyle name="20% - Ênfase2 4 3 4 4" xfId="5213"/>
    <cellStyle name="20% - Ênfase2 4 3 4 5" xfId="5214"/>
    <cellStyle name="20% - Ênfase2 4 3 4 6" xfId="5215"/>
    <cellStyle name="20% - Ênfase2 4 3 4 7" xfId="5216"/>
    <cellStyle name="20% - Ênfase2 4 3 4 8" xfId="5217"/>
    <cellStyle name="20% - Ênfase2 4 3 5" xfId="5218"/>
    <cellStyle name="20% - Ênfase2 4 3 5 2" xfId="5219"/>
    <cellStyle name="20% - Ênfase2 4 3 5 2 2" xfId="5220"/>
    <cellStyle name="20% - Ênfase2 4 3 5 3" xfId="5221"/>
    <cellStyle name="20% - Ênfase2 4 3 5 4" xfId="5222"/>
    <cellStyle name="20% - Ênfase2 4 3 5 5" xfId="5223"/>
    <cellStyle name="20% - Ênfase2 4 3 5 6" xfId="5224"/>
    <cellStyle name="20% - Ênfase2 4 3 6" xfId="5225"/>
    <cellStyle name="20% - Ênfase2 4 3 6 2" xfId="5226"/>
    <cellStyle name="20% - Ênfase2 4 3 6 3" xfId="5227"/>
    <cellStyle name="20% - Ênfase2 4 3 6 4" xfId="5228"/>
    <cellStyle name="20% - Ênfase2 4 3 7" xfId="5229"/>
    <cellStyle name="20% - Ênfase2 4 3 8" xfId="5230"/>
    <cellStyle name="20% - Ênfase2 4 3 9" xfId="5231"/>
    <cellStyle name="20% - Ênfase2 4 4" xfId="5232"/>
    <cellStyle name="20% - Ênfase2 4 4 10" xfId="5233"/>
    <cellStyle name="20% - Ênfase2 4 4 2" xfId="5234"/>
    <cellStyle name="20% - Ênfase2 4 4 2 2" xfId="5235"/>
    <cellStyle name="20% - Ênfase2 4 4 2 2 2" xfId="5236"/>
    <cellStyle name="20% - Ênfase2 4 4 2 2 2 2" xfId="5237"/>
    <cellStyle name="20% - Ênfase2 4 4 2 2 3" xfId="5238"/>
    <cellStyle name="20% - Ênfase2 4 4 2 2 4" xfId="5239"/>
    <cellStyle name="20% - Ênfase2 4 4 2 2 5" xfId="5240"/>
    <cellStyle name="20% - Ênfase2 4 4 2 2 6" xfId="5241"/>
    <cellStyle name="20% - Ênfase2 4 4 2 3" xfId="5242"/>
    <cellStyle name="20% - Ênfase2 4 4 2 3 2" xfId="5243"/>
    <cellStyle name="20% - Ênfase2 4 4 2 3 3" xfId="5244"/>
    <cellStyle name="20% - Ênfase2 4 4 2 4" xfId="5245"/>
    <cellStyle name="20% - Ênfase2 4 4 2 5" xfId="5246"/>
    <cellStyle name="20% - Ênfase2 4 4 2 6" xfId="5247"/>
    <cellStyle name="20% - Ênfase2 4 4 2 7" xfId="5248"/>
    <cellStyle name="20% - Ênfase2 4 4 2 8" xfId="5249"/>
    <cellStyle name="20% - Ênfase2 4 4 3" xfId="5250"/>
    <cellStyle name="20% - Ênfase2 4 4 3 2" xfId="5251"/>
    <cellStyle name="20% - Ênfase2 4 4 3 2 2" xfId="5252"/>
    <cellStyle name="20% - Ênfase2 4 4 3 3" xfId="5253"/>
    <cellStyle name="20% - Ênfase2 4 4 3 4" xfId="5254"/>
    <cellStyle name="20% - Ênfase2 4 4 3 5" xfId="5255"/>
    <cellStyle name="20% - Ênfase2 4 4 3 6" xfId="5256"/>
    <cellStyle name="20% - Ênfase2 4 4 4" xfId="5257"/>
    <cellStyle name="20% - Ênfase2 4 4 4 2" xfId="5258"/>
    <cellStyle name="20% - Ênfase2 4 4 4 3" xfId="5259"/>
    <cellStyle name="20% - Ênfase2 4 4 4 4" xfId="5260"/>
    <cellStyle name="20% - Ênfase2 4 4 5" xfId="5261"/>
    <cellStyle name="20% - Ênfase2 4 4 6" xfId="5262"/>
    <cellStyle name="20% - Ênfase2 4 4 7" xfId="5263"/>
    <cellStyle name="20% - Ênfase2 4 4 8" xfId="5264"/>
    <cellStyle name="20% - Ênfase2 4 4 9" xfId="5265"/>
    <cellStyle name="20% - Ênfase2 5" xfId="93"/>
    <cellStyle name="20% - Ênfase2 5 2" xfId="94"/>
    <cellStyle name="20% - Ênfase2 5 3" xfId="5266"/>
    <cellStyle name="20% - Ênfase2 5 3 10" xfId="5267"/>
    <cellStyle name="20% - Ênfase2 5 3 11" xfId="5268"/>
    <cellStyle name="20% - Ênfase2 5 3 12" xfId="5269"/>
    <cellStyle name="20% - Ênfase2 5 3 2" xfId="5270"/>
    <cellStyle name="20% - Ênfase2 5 3 3" xfId="5271"/>
    <cellStyle name="20% - Ênfase2 5 3 3 2" xfId="5272"/>
    <cellStyle name="20% - Ênfase2 5 3 3 2 2" xfId="5273"/>
    <cellStyle name="20% - Ênfase2 5 3 3 2 2 2" xfId="5274"/>
    <cellStyle name="20% - Ênfase2 5 3 3 2 3" xfId="5275"/>
    <cellStyle name="20% - Ênfase2 5 3 3 2 4" xfId="5276"/>
    <cellStyle name="20% - Ênfase2 5 3 3 2 5" xfId="5277"/>
    <cellStyle name="20% - Ênfase2 5 3 3 2 6" xfId="5278"/>
    <cellStyle name="20% - Ênfase2 5 3 3 3" xfId="5279"/>
    <cellStyle name="20% - Ênfase2 5 3 3 3 2" xfId="5280"/>
    <cellStyle name="20% - Ênfase2 5 3 3 3 3" xfId="5281"/>
    <cellStyle name="20% - Ênfase2 5 3 3 3 4" xfId="5282"/>
    <cellStyle name="20% - Ênfase2 5 3 3 4" xfId="5283"/>
    <cellStyle name="20% - Ênfase2 5 3 3 5" xfId="5284"/>
    <cellStyle name="20% - Ênfase2 5 3 3 6" xfId="5285"/>
    <cellStyle name="20% - Ênfase2 5 3 3 7" xfId="5286"/>
    <cellStyle name="20% - Ênfase2 5 3 3 8" xfId="5287"/>
    <cellStyle name="20% - Ênfase2 5 3 3 9" xfId="5288"/>
    <cellStyle name="20% - Ênfase2 5 3 4" xfId="5289"/>
    <cellStyle name="20% - Ênfase2 5 3 4 2" xfId="5290"/>
    <cellStyle name="20% - Ênfase2 5 3 4 2 2" xfId="5291"/>
    <cellStyle name="20% - Ênfase2 5 3 4 2 2 2" xfId="5292"/>
    <cellStyle name="20% - Ênfase2 5 3 4 2 3" xfId="5293"/>
    <cellStyle name="20% - Ênfase2 5 3 4 2 4" xfId="5294"/>
    <cellStyle name="20% - Ênfase2 5 3 4 2 5" xfId="5295"/>
    <cellStyle name="20% - Ênfase2 5 3 4 2 6" xfId="5296"/>
    <cellStyle name="20% - Ênfase2 5 3 4 3" xfId="5297"/>
    <cellStyle name="20% - Ênfase2 5 3 4 3 2" xfId="5298"/>
    <cellStyle name="20% - Ênfase2 5 3 4 3 3" xfId="5299"/>
    <cellStyle name="20% - Ênfase2 5 3 4 4" xfId="5300"/>
    <cellStyle name="20% - Ênfase2 5 3 4 5" xfId="5301"/>
    <cellStyle name="20% - Ênfase2 5 3 4 6" xfId="5302"/>
    <cellStyle name="20% - Ênfase2 5 3 4 7" xfId="5303"/>
    <cellStyle name="20% - Ênfase2 5 3 4 8" xfId="5304"/>
    <cellStyle name="20% - Ênfase2 5 3 5" xfId="5305"/>
    <cellStyle name="20% - Ênfase2 5 3 5 2" xfId="5306"/>
    <cellStyle name="20% - Ênfase2 5 3 5 2 2" xfId="5307"/>
    <cellStyle name="20% - Ênfase2 5 3 5 3" xfId="5308"/>
    <cellStyle name="20% - Ênfase2 5 3 5 4" xfId="5309"/>
    <cellStyle name="20% - Ênfase2 5 3 5 5" xfId="5310"/>
    <cellStyle name="20% - Ênfase2 5 3 5 6" xfId="5311"/>
    <cellStyle name="20% - Ênfase2 5 3 6" xfId="5312"/>
    <cellStyle name="20% - Ênfase2 5 3 6 2" xfId="5313"/>
    <cellStyle name="20% - Ênfase2 5 3 6 3" xfId="5314"/>
    <cellStyle name="20% - Ênfase2 5 3 6 4" xfId="5315"/>
    <cellStyle name="20% - Ênfase2 5 3 7" xfId="5316"/>
    <cellStyle name="20% - Ênfase2 5 3 8" xfId="5317"/>
    <cellStyle name="20% - Ênfase2 5 3 9" xfId="5318"/>
    <cellStyle name="20% - Ênfase2 5 4" xfId="5319"/>
    <cellStyle name="20% - Ênfase2 5 4 10" xfId="5320"/>
    <cellStyle name="20% - Ênfase2 5 4 2" xfId="5321"/>
    <cellStyle name="20% - Ênfase2 5 4 2 2" xfId="5322"/>
    <cellStyle name="20% - Ênfase2 5 4 2 2 2" xfId="5323"/>
    <cellStyle name="20% - Ênfase2 5 4 2 2 2 2" xfId="5324"/>
    <cellStyle name="20% - Ênfase2 5 4 2 2 3" xfId="5325"/>
    <cellStyle name="20% - Ênfase2 5 4 2 2 4" xfId="5326"/>
    <cellStyle name="20% - Ênfase2 5 4 2 2 5" xfId="5327"/>
    <cellStyle name="20% - Ênfase2 5 4 2 2 6" xfId="5328"/>
    <cellStyle name="20% - Ênfase2 5 4 2 3" xfId="5329"/>
    <cellStyle name="20% - Ênfase2 5 4 2 3 2" xfId="5330"/>
    <cellStyle name="20% - Ênfase2 5 4 2 3 3" xfId="5331"/>
    <cellStyle name="20% - Ênfase2 5 4 2 4" xfId="5332"/>
    <cellStyle name="20% - Ênfase2 5 4 2 5" xfId="5333"/>
    <cellStyle name="20% - Ênfase2 5 4 2 6" xfId="5334"/>
    <cellStyle name="20% - Ênfase2 5 4 2 7" xfId="5335"/>
    <cellStyle name="20% - Ênfase2 5 4 2 8" xfId="5336"/>
    <cellStyle name="20% - Ênfase2 5 4 3" xfId="5337"/>
    <cellStyle name="20% - Ênfase2 5 4 3 2" xfId="5338"/>
    <cellStyle name="20% - Ênfase2 5 4 3 2 2" xfId="5339"/>
    <cellStyle name="20% - Ênfase2 5 4 3 3" xfId="5340"/>
    <cellStyle name="20% - Ênfase2 5 4 3 4" xfId="5341"/>
    <cellStyle name="20% - Ênfase2 5 4 3 5" xfId="5342"/>
    <cellStyle name="20% - Ênfase2 5 4 3 6" xfId="5343"/>
    <cellStyle name="20% - Ênfase2 5 4 4" xfId="5344"/>
    <cellStyle name="20% - Ênfase2 5 4 4 2" xfId="5345"/>
    <cellStyle name="20% - Ênfase2 5 4 4 3" xfId="5346"/>
    <cellStyle name="20% - Ênfase2 5 4 4 4" xfId="5347"/>
    <cellStyle name="20% - Ênfase2 5 4 5" xfId="5348"/>
    <cellStyle name="20% - Ênfase2 5 4 6" xfId="5349"/>
    <cellStyle name="20% - Ênfase2 5 4 7" xfId="5350"/>
    <cellStyle name="20% - Ênfase2 5 4 8" xfId="5351"/>
    <cellStyle name="20% - Ênfase2 5 4 9" xfId="5352"/>
    <cellStyle name="20% - Ênfase2 6" xfId="95"/>
    <cellStyle name="20% - Ênfase2 6 2" xfId="96"/>
    <cellStyle name="20% - Ênfase2 6 3" xfId="5353"/>
    <cellStyle name="20% - Ênfase2 6 3 10" xfId="5354"/>
    <cellStyle name="20% - Ênfase2 6 3 11" xfId="5355"/>
    <cellStyle name="20% - Ênfase2 6 3 12" xfId="5356"/>
    <cellStyle name="20% - Ênfase2 6 3 2" xfId="5357"/>
    <cellStyle name="20% - Ênfase2 6 3 3" xfId="5358"/>
    <cellStyle name="20% - Ênfase2 6 3 3 2" xfId="5359"/>
    <cellStyle name="20% - Ênfase2 6 3 3 2 2" xfId="5360"/>
    <cellStyle name="20% - Ênfase2 6 3 3 2 2 2" xfId="5361"/>
    <cellStyle name="20% - Ênfase2 6 3 3 2 3" xfId="5362"/>
    <cellStyle name="20% - Ênfase2 6 3 3 2 4" xfId="5363"/>
    <cellStyle name="20% - Ênfase2 6 3 3 2 5" xfId="5364"/>
    <cellStyle name="20% - Ênfase2 6 3 3 2 6" xfId="5365"/>
    <cellStyle name="20% - Ênfase2 6 3 3 3" xfId="5366"/>
    <cellStyle name="20% - Ênfase2 6 3 3 3 2" xfId="5367"/>
    <cellStyle name="20% - Ênfase2 6 3 3 3 3" xfId="5368"/>
    <cellStyle name="20% - Ênfase2 6 3 3 3 4" xfId="5369"/>
    <cellStyle name="20% - Ênfase2 6 3 3 4" xfId="5370"/>
    <cellStyle name="20% - Ênfase2 6 3 3 5" xfId="5371"/>
    <cellStyle name="20% - Ênfase2 6 3 3 6" xfId="5372"/>
    <cellStyle name="20% - Ênfase2 6 3 3 7" xfId="5373"/>
    <cellStyle name="20% - Ênfase2 6 3 3 8" xfId="5374"/>
    <cellStyle name="20% - Ênfase2 6 3 3 9" xfId="5375"/>
    <cellStyle name="20% - Ênfase2 6 3 4" xfId="5376"/>
    <cellStyle name="20% - Ênfase2 6 3 4 2" xfId="5377"/>
    <cellStyle name="20% - Ênfase2 6 3 4 2 2" xfId="5378"/>
    <cellStyle name="20% - Ênfase2 6 3 4 2 2 2" xfId="5379"/>
    <cellStyle name="20% - Ênfase2 6 3 4 2 3" xfId="5380"/>
    <cellStyle name="20% - Ênfase2 6 3 4 2 4" xfId="5381"/>
    <cellStyle name="20% - Ênfase2 6 3 4 2 5" xfId="5382"/>
    <cellStyle name="20% - Ênfase2 6 3 4 2 6" xfId="5383"/>
    <cellStyle name="20% - Ênfase2 6 3 4 3" xfId="5384"/>
    <cellStyle name="20% - Ênfase2 6 3 4 3 2" xfId="5385"/>
    <cellStyle name="20% - Ênfase2 6 3 4 3 3" xfId="5386"/>
    <cellStyle name="20% - Ênfase2 6 3 4 4" xfId="5387"/>
    <cellStyle name="20% - Ênfase2 6 3 4 5" xfId="5388"/>
    <cellStyle name="20% - Ênfase2 6 3 4 6" xfId="5389"/>
    <cellStyle name="20% - Ênfase2 6 3 4 7" xfId="5390"/>
    <cellStyle name="20% - Ênfase2 6 3 4 8" xfId="5391"/>
    <cellStyle name="20% - Ênfase2 6 3 5" xfId="5392"/>
    <cellStyle name="20% - Ênfase2 6 3 5 2" xfId="5393"/>
    <cellStyle name="20% - Ênfase2 6 3 5 2 2" xfId="5394"/>
    <cellStyle name="20% - Ênfase2 6 3 5 3" xfId="5395"/>
    <cellStyle name="20% - Ênfase2 6 3 5 4" xfId="5396"/>
    <cellStyle name="20% - Ênfase2 6 3 5 5" xfId="5397"/>
    <cellStyle name="20% - Ênfase2 6 3 5 6" xfId="5398"/>
    <cellStyle name="20% - Ênfase2 6 3 6" xfId="5399"/>
    <cellStyle name="20% - Ênfase2 6 3 6 2" xfId="5400"/>
    <cellStyle name="20% - Ênfase2 6 3 6 3" xfId="5401"/>
    <cellStyle name="20% - Ênfase2 6 3 6 4" xfId="5402"/>
    <cellStyle name="20% - Ênfase2 6 3 7" xfId="5403"/>
    <cellStyle name="20% - Ênfase2 6 3 8" xfId="5404"/>
    <cellStyle name="20% - Ênfase2 6 3 9" xfId="5405"/>
    <cellStyle name="20% - Ênfase2 6 4" xfId="5406"/>
    <cellStyle name="20% - Ênfase2 6 4 10" xfId="5407"/>
    <cellStyle name="20% - Ênfase2 6 4 2" xfId="5408"/>
    <cellStyle name="20% - Ênfase2 6 4 2 2" xfId="5409"/>
    <cellStyle name="20% - Ênfase2 6 4 2 2 2" xfId="5410"/>
    <cellStyle name="20% - Ênfase2 6 4 2 2 2 2" xfId="5411"/>
    <cellStyle name="20% - Ênfase2 6 4 2 2 3" xfId="5412"/>
    <cellStyle name="20% - Ênfase2 6 4 2 2 4" xfId="5413"/>
    <cellStyle name="20% - Ênfase2 6 4 2 2 5" xfId="5414"/>
    <cellStyle name="20% - Ênfase2 6 4 2 2 6" xfId="5415"/>
    <cellStyle name="20% - Ênfase2 6 4 2 3" xfId="5416"/>
    <cellStyle name="20% - Ênfase2 6 4 2 3 2" xfId="5417"/>
    <cellStyle name="20% - Ênfase2 6 4 2 3 3" xfId="5418"/>
    <cellStyle name="20% - Ênfase2 6 4 2 4" xfId="5419"/>
    <cellStyle name="20% - Ênfase2 6 4 2 5" xfId="5420"/>
    <cellStyle name="20% - Ênfase2 6 4 2 6" xfId="5421"/>
    <cellStyle name="20% - Ênfase2 6 4 2 7" xfId="5422"/>
    <cellStyle name="20% - Ênfase2 6 4 2 8" xfId="5423"/>
    <cellStyle name="20% - Ênfase2 6 4 3" xfId="5424"/>
    <cellStyle name="20% - Ênfase2 6 4 3 2" xfId="5425"/>
    <cellStyle name="20% - Ênfase2 6 4 3 2 2" xfId="5426"/>
    <cellStyle name="20% - Ênfase2 6 4 3 3" xfId="5427"/>
    <cellStyle name="20% - Ênfase2 6 4 3 4" xfId="5428"/>
    <cellStyle name="20% - Ênfase2 6 4 3 5" xfId="5429"/>
    <cellStyle name="20% - Ênfase2 6 4 3 6" xfId="5430"/>
    <cellStyle name="20% - Ênfase2 6 4 4" xfId="5431"/>
    <cellStyle name="20% - Ênfase2 6 4 4 2" xfId="5432"/>
    <cellStyle name="20% - Ênfase2 6 4 4 3" xfId="5433"/>
    <cellStyle name="20% - Ênfase2 6 4 4 4" xfId="5434"/>
    <cellStyle name="20% - Ênfase2 6 4 5" xfId="5435"/>
    <cellStyle name="20% - Ênfase2 6 4 6" xfId="5436"/>
    <cellStyle name="20% - Ênfase2 6 4 7" xfId="5437"/>
    <cellStyle name="20% - Ênfase2 6 4 8" xfId="5438"/>
    <cellStyle name="20% - Ênfase2 6 4 9" xfId="5439"/>
    <cellStyle name="20% - Ênfase2 7" xfId="97"/>
    <cellStyle name="20% - Ênfase2 7 2" xfId="98"/>
    <cellStyle name="20% - Ênfase2 7 3" xfId="5440"/>
    <cellStyle name="20% - Ênfase2 7 3 10" xfId="5441"/>
    <cellStyle name="20% - Ênfase2 7 3 11" xfId="5442"/>
    <cellStyle name="20% - Ênfase2 7 3 12" xfId="5443"/>
    <cellStyle name="20% - Ênfase2 7 3 2" xfId="5444"/>
    <cellStyle name="20% - Ênfase2 7 3 3" xfId="5445"/>
    <cellStyle name="20% - Ênfase2 7 3 3 2" xfId="5446"/>
    <cellStyle name="20% - Ênfase2 7 3 3 2 2" xfId="5447"/>
    <cellStyle name="20% - Ênfase2 7 3 3 2 2 2" xfId="5448"/>
    <cellStyle name="20% - Ênfase2 7 3 3 2 3" xfId="5449"/>
    <cellStyle name="20% - Ênfase2 7 3 3 2 4" xfId="5450"/>
    <cellStyle name="20% - Ênfase2 7 3 3 2 5" xfId="5451"/>
    <cellStyle name="20% - Ênfase2 7 3 3 2 6" xfId="5452"/>
    <cellStyle name="20% - Ênfase2 7 3 3 3" xfId="5453"/>
    <cellStyle name="20% - Ênfase2 7 3 3 3 2" xfId="5454"/>
    <cellStyle name="20% - Ênfase2 7 3 3 3 3" xfId="5455"/>
    <cellStyle name="20% - Ênfase2 7 3 3 3 4" xfId="5456"/>
    <cellStyle name="20% - Ênfase2 7 3 3 4" xfId="5457"/>
    <cellStyle name="20% - Ênfase2 7 3 3 5" xfId="5458"/>
    <cellStyle name="20% - Ênfase2 7 3 3 6" xfId="5459"/>
    <cellStyle name="20% - Ênfase2 7 3 3 7" xfId="5460"/>
    <cellStyle name="20% - Ênfase2 7 3 3 8" xfId="5461"/>
    <cellStyle name="20% - Ênfase2 7 3 3 9" xfId="5462"/>
    <cellStyle name="20% - Ênfase2 7 3 4" xfId="5463"/>
    <cellStyle name="20% - Ênfase2 7 3 4 2" xfId="5464"/>
    <cellStyle name="20% - Ênfase2 7 3 4 2 2" xfId="5465"/>
    <cellStyle name="20% - Ênfase2 7 3 4 2 2 2" xfId="5466"/>
    <cellStyle name="20% - Ênfase2 7 3 4 2 3" xfId="5467"/>
    <cellStyle name="20% - Ênfase2 7 3 4 2 4" xfId="5468"/>
    <cellStyle name="20% - Ênfase2 7 3 4 2 5" xfId="5469"/>
    <cellStyle name="20% - Ênfase2 7 3 4 2 6" xfId="5470"/>
    <cellStyle name="20% - Ênfase2 7 3 4 3" xfId="5471"/>
    <cellStyle name="20% - Ênfase2 7 3 4 3 2" xfId="5472"/>
    <cellStyle name="20% - Ênfase2 7 3 4 3 3" xfId="5473"/>
    <cellStyle name="20% - Ênfase2 7 3 4 4" xfId="5474"/>
    <cellStyle name="20% - Ênfase2 7 3 4 5" xfId="5475"/>
    <cellStyle name="20% - Ênfase2 7 3 4 6" xfId="5476"/>
    <cellStyle name="20% - Ênfase2 7 3 4 7" xfId="5477"/>
    <cellStyle name="20% - Ênfase2 7 3 4 8" xfId="5478"/>
    <cellStyle name="20% - Ênfase2 7 3 5" xfId="5479"/>
    <cellStyle name="20% - Ênfase2 7 3 5 2" xfId="5480"/>
    <cellStyle name="20% - Ênfase2 7 3 5 2 2" xfId="5481"/>
    <cellStyle name="20% - Ênfase2 7 3 5 3" xfId="5482"/>
    <cellStyle name="20% - Ênfase2 7 3 5 4" xfId="5483"/>
    <cellStyle name="20% - Ênfase2 7 3 5 5" xfId="5484"/>
    <cellStyle name="20% - Ênfase2 7 3 5 6" xfId="5485"/>
    <cellStyle name="20% - Ênfase2 7 3 6" xfId="5486"/>
    <cellStyle name="20% - Ênfase2 7 3 6 2" xfId="5487"/>
    <cellStyle name="20% - Ênfase2 7 3 6 3" xfId="5488"/>
    <cellStyle name="20% - Ênfase2 7 3 6 4" xfId="5489"/>
    <cellStyle name="20% - Ênfase2 7 3 7" xfId="5490"/>
    <cellStyle name="20% - Ênfase2 7 3 8" xfId="5491"/>
    <cellStyle name="20% - Ênfase2 7 3 9" xfId="5492"/>
    <cellStyle name="20% - Ênfase2 7 4" xfId="5493"/>
    <cellStyle name="20% - Ênfase2 7 4 10" xfId="5494"/>
    <cellStyle name="20% - Ênfase2 7 4 2" xfId="5495"/>
    <cellStyle name="20% - Ênfase2 7 4 2 2" xfId="5496"/>
    <cellStyle name="20% - Ênfase2 7 4 2 2 2" xfId="5497"/>
    <cellStyle name="20% - Ênfase2 7 4 2 2 2 2" xfId="5498"/>
    <cellStyle name="20% - Ênfase2 7 4 2 2 3" xfId="5499"/>
    <cellStyle name="20% - Ênfase2 7 4 2 2 4" xfId="5500"/>
    <cellStyle name="20% - Ênfase2 7 4 2 2 5" xfId="5501"/>
    <cellStyle name="20% - Ênfase2 7 4 2 2 6" xfId="5502"/>
    <cellStyle name="20% - Ênfase2 7 4 2 3" xfId="5503"/>
    <cellStyle name="20% - Ênfase2 7 4 2 3 2" xfId="5504"/>
    <cellStyle name="20% - Ênfase2 7 4 2 3 3" xfId="5505"/>
    <cellStyle name="20% - Ênfase2 7 4 2 4" xfId="5506"/>
    <cellStyle name="20% - Ênfase2 7 4 2 5" xfId="5507"/>
    <cellStyle name="20% - Ênfase2 7 4 2 6" xfId="5508"/>
    <cellStyle name="20% - Ênfase2 7 4 2 7" xfId="5509"/>
    <cellStyle name="20% - Ênfase2 7 4 2 8" xfId="5510"/>
    <cellStyle name="20% - Ênfase2 7 4 3" xfId="5511"/>
    <cellStyle name="20% - Ênfase2 7 4 3 2" xfId="5512"/>
    <cellStyle name="20% - Ênfase2 7 4 3 2 2" xfId="5513"/>
    <cellStyle name="20% - Ênfase2 7 4 3 3" xfId="5514"/>
    <cellStyle name="20% - Ênfase2 7 4 3 4" xfId="5515"/>
    <cellStyle name="20% - Ênfase2 7 4 3 5" xfId="5516"/>
    <cellStyle name="20% - Ênfase2 7 4 3 6" xfId="5517"/>
    <cellStyle name="20% - Ênfase2 7 4 4" xfId="5518"/>
    <cellStyle name="20% - Ênfase2 7 4 4 2" xfId="5519"/>
    <cellStyle name="20% - Ênfase2 7 4 4 3" xfId="5520"/>
    <cellStyle name="20% - Ênfase2 7 4 4 4" xfId="5521"/>
    <cellStyle name="20% - Ênfase2 7 4 5" xfId="5522"/>
    <cellStyle name="20% - Ênfase2 7 4 6" xfId="5523"/>
    <cellStyle name="20% - Ênfase2 7 4 7" xfId="5524"/>
    <cellStyle name="20% - Ênfase2 7 4 8" xfId="5525"/>
    <cellStyle name="20% - Ênfase2 7 4 9" xfId="5526"/>
    <cellStyle name="20% - Ênfase2 8" xfId="99"/>
    <cellStyle name="20% - Ênfase2 8 2" xfId="100"/>
    <cellStyle name="20% - Ênfase2 8 3" xfId="5527"/>
    <cellStyle name="20% - Ênfase2 8 3 10" xfId="5528"/>
    <cellStyle name="20% - Ênfase2 8 3 11" xfId="5529"/>
    <cellStyle name="20% - Ênfase2 8 3 12" xfId="5530"/>
    <cellStyle name="20% - Ênfase2 8 3 2" xfId="5531"/>
    <cellStyle name="20% - Ênfase2 8 3 3" xfId="5532"/>
    <cellStyle name="20% - Ênfase2 8 3 3 2" xfId="5533"/>
    <cellStyle name="20% - Ênfase2 8 3 3 2 2" xfId="5534"/>
    <cellStyle name="20% - Ênfase2 8 3 3 2 2 2" xfId="5535"/>
    <cellStyle name="20% - Ênfase2 8 3 3 2 3" xfId="5536"/>
    <cellStyle name="20% - Ênfase2 8 3 3 2 4" xfId="5537"/>
    <cellStyle name="20% - Ênfase2 8 3 3 2 5" xfId="5538"/>
    <cellStyle name="20% - Ênfase2 8 3 3 2 6" xfId="5539"/>
    <cellStyle name="20% - Ênfase2 8 3 3 3" xfId="5540"/>
    <cellStyle name="20% - Ênfase2 8 3 3 3 2" xfId="5541"/>
    <cellStyle name="20% - Ênfase2 8 3 3 3 3" xfId="5542"/>
    <cellStyle name="20% - Ênfase2 8 3 3 3 4" xfId="5543"/>
    <cellStyle name="20% - Ênfase2 8 3 3 4" xfId="5544"/>
    <cellStyle name="20% - Ênfase2 8 3 3 5" xfId="5545"/>
    <cellStyle name="20% - Ênfase2 8 3 3 6" xfId="5546"/>
    <cellStyle name="20% - Ênfase2 8 3 3 7" xfId="5547"/>
    <cellStyle name="20% - Ênfase2 8 3 3 8" xfId="5548"/>
    <cellStyle name="20% - Ênfase2 8 3 3 9" xfId="5549"/>
    <cellStyle name="20% - Ênfase2 8 3 4" xfId="5550"/>
    <cellStyle name="20% - Ênfase2 8 3 4 2" xfId="5551"/>
    <cellStyle name="20% - Ênfase2 8 3 4 2 2" xfId="5552"/>
    <cellStyle name="20% - Ênfase2 8 3 4 2 2 2" xfId="5553"/>
    <cellStyle name="20% - Ênfase2 8 3 4 2 3" xfId="5554"/>
    <cellStyle name="20% - Ênfase2 8 3 4 2 4" xfId="5555"/>
    <cellStyle name="20% - Ênfase2 8 3 4 2 5" xfId="5556"/>
    <cellStyle name="20% - Ênfase2 8 3 4 2 6" xfId="5557"/>
    <cellStyle name="20% - Ênfase2 8 3 4 3" xfId="5558"/>
    <cellStyle name="20% - Ênfase2 8 3 4 3 2" xfId="5559"/>
    <cellStyle name="20% - Ênfase2 8 3 4 3 3" xfId="5560"/>
    <cellStyle name="20% - Ênfase2 8 3 4 4" xfId="5561"/>
    <cellStyle name="20% - Ênfase2 8 3 4 5" xfId="5562"/>
    <cellStyle name="20% - Ênfase2 8 3 4 6" xfId="5563"/>
    <cellStyle name="20% - Ênfase2 8 3 4 7" xfId="5564"/>
    <cellStyle name="20% - Ênfase2 8 3 4 8" xfId="5565"/>
    <cellStyle name="20% - Ênfase2 8 3 5" xfId="5566"/>
    <cellStyle name="20% - Ênfase2 8 3 5 2" xfId="5567"/>
    <cellStyle name="20% - Ênfase2 8 3 5 2 2" xfId="5568"/>
    <cellStyle name="20% - Ênfase2 8 3 5 3" xfId="5569"/>
    <cellStyle name="20% - Ênfase2 8 3 5 4" xfId="5570"/>
    <cellStyle name="20% - Ênfase2 8 3 5 5" xfId="5571"/>
    <cellStyle name="20% - Ênfase2 8 3 5 6" xfId="5572"/>
    <cellStyle name="20% - Ênfase2 8 3 6" xfId="5573"/>
    <cellStyle name="20% - Ênfase2 8 3 6 2" xfId="5574"/>
    <cellStyle name="20% - Ênfase2 8 3 6 3" xfId="5575"/>
    <cellStyle name="20% - Ênfase2 8 3 6 4" xfId="5576"/>
    <cellStyle name="20% - Ênfase2 8 3 7" xfId="5577"/>
    <cellStyle name="20% - Ênfase2 8 3 8" xfId="5578"/>
    <cellStyle name="20% - Ênfase2 8 3 9" xfId="5579"/>
    <cellStyle name="20% - Ênfase2 8 4" xfId="5580"/>
    <cellStyle name="20% - Ênfase2 8 4 10" xfId="5581"/>
    <cellStyle name="20% - Ênfase2 8 4 2" xfId="5582"/>
    <cellStyle name="20% - Ênfase2 8 4 2 2" xfId="5583"/>
    <cellStyle name="20% - Ênfase2 8 4 2 2 2" xfId="5584"/>
    <cellStyle name="20% - Ênfase2 8 4 2 2 2 2" xfId="5585"/>
    <cellStyle name="20% - Ênfase2 8 4 2 2 3" xfId="5586"/>
    <cellStyle name="20% - Ênfase2 8 4 2 2 4" xfId="5587"/>
    <cellStyle name="20% - Ênfase2 8 4 2 2 5" xfId="5588"/>
    <cellStyle name="20% - Ênfase2 8 4 2 2 6" xfId="5589"/>
    <cellStyle name="20% - Ênfase2 8 4 2 3" xfId="5590"/>
    <cellStyle name="20% - Ênfase2 8 4 2 3 2" xfId="5591"/>
    <cellStyle name="20% - Ênfase2 8 4 2 3 3" xfId="5592"/>
    <cellStyle name="20% - Ênfase2 8 4 2 4" xfId="5593"/>
    <cellStyle name="20% - Ênfase2 8 4 2 5" xfId="5594"/>
    <cellStyle name="20% - Ênfase2 8 4 2 6" xfId="5595"/>
    <cellStyle name="20% - Ênfase2 8 4 2 7" xfId="5596"/>
    <cellStyle name="20% - Ênfase2 8 4 2 8" xfId="5597"/>
    <cellStyle name="20% - Ênfase2 8 4 3" xfId="5598"/>
    <cellStyle name="20% - Ênfase2 8 4 3 2" xfId="5599"/>
    <cellStyle name="20% - Ênfase2 8 4 3 2 2" xfId="5600"/>
    <cellStyle name="20% - Ênfase2 8 4 3 3" xfId="5601"/>
    <cellStyle name="20% - Ênfase2 8 4 3 4" xfId="5602"/>
    <cellStyle name="20% - Ênfase2 8 4 3 5" xfId="5603"/>
    <cellStyle name="20% - Ênfase2 8 4 3 6" xfId="5604"/>
    <cellStyle name="20% - Ênfase2 8 4 4" xfId="5605"/>
    <cellStyle name="20% - Ênfase2 8 4 4 2" xfId="5606"/>
    <cellStyle name="20% - Ênfase2 8 4 4 3" xfId="5607"/>
    <cellStyle name="20% - Ênfase2 8 4 4 4" xfId="5608"/>
    <cellStyle name="20% - Ênfase2 8 4 5" xfId="5609"/>
    <cellStyle name="20% - Ênfase2 8 4 6" xfId="5610"/>
    <cellStyle name="20% - Ênfase2 8 4 7" xfId="5611"/>
    <cellStyle name="20% - Ênfase2 8 4 8" xfId="5612"/>
    <cellStyle name="20% - Ênfase2 8 4 9" xfId="5613"/>
    <cellStyle name="20% - Ênfase2 9" xfId="101"/>
    <cellStyle name="20% - Ênfase2 9 2" xfId="102"/>
    <cellStyle name="20% - Ênfase2 9 3" xfId="5614"/>
    <cellStyle name="20% - Ênfase2 9 3 10" xfId="5615"/>
    <cellStyle name="20% - Ênfase2 9 3 11" xfId="5616"/>
    <cellStyle name="20% - Ênfase2 9 3 12" xfId="5617"/>
    <cellStyle name="20% - Ênfase2 9 3 2" xfId="5618"/>
    <cellStyle name="20% - Ênfase2 9 3 3" xfId="5619"/>
    <cellStyle name="20% - Ênfase2 9 3 3 2" xfId="5620"/>
    <cellStyle name="20% - Ênfase2 9 3 3 2 2" xfId="5621"/>
    <cellStyle name="20% - Ênfase2 9 3 3 2 2 2" xfId="5622"/>
    <cellStyle name="20% - Ênfase2 9 3 3 2 3" xfId="5623"/>
    <cellStyle name="20% - Ênfase2 9 3 3 2 4" xfId="5624"/>
    <cellStyle name="20% - Ênfase2 9 3 3 2 5" xfId="5625"/>
    <cellStyle name="20% - Ênfase2 9 3 3 2 6" xfId="5626"/>
    <cellStyle name="20% - Ênfase2 9 3 3 3" xfId="5627"/>
    <cellStyle name="20% - Ênfase2 9 3 3 3 2" xfId="5628"/>
    <cellStyle name="20% - Ênfase2 9 3 3 3 3" xfId="5629"/>
    <cellStyle name="20% - Ênfase2 9 3 3 3 4" xfId="5630"/>
    <cellStyle name="20% - Ênfase2 9 3 3 4" xfId="5631"/>
    <cellStyle name="20% - Ênfase2 9 3 3 5" xfId="5632"/>
    <cellStyle name="20% - Ênfase2 9 3 3 6" xfId="5633"/>
    <cellStyle name="20% - Ênfase2 9 3 3 7" xfId="5634"/>
    <cellStyle name="20% - Ênfase2 9 3 3 8" xfId="5635"/>
    <cellStyle name="20% - Ênfase2 9 3 3 9" xfId="5636"/>
    <cellStyle name="20% - Ênfase2 9 3 4" xfId="5637"/>
    <cellStyle name="20% - Ênfase2 9 3 4 2" xfId="5638"/>
    <cellStyle name="20% - Ênfase2 9 3 4 2 2" xfId="5639"/>
    <cellStyle name="20% - Ênfase2 9 3 4 2 2 2" xfId="5640"/>
    <cellStyle name="20% - Ênfase2 9 3 4 2 3" xfId="5641"/>
    <cellStyle name="20% - Ênfase2 9 3 4 2 4" xfId="5642"/>
    <cellStyle name="20% - Ênfase2 9 3 4 2 5" xfId="5643"/>
    <cellStyle name="20% - Ênfase2 9 3 4 2 6" xfId="5644"/>
    <cellStyle name="20% - Ênfase2 9 3 4 3" xfId="5645"/>
    <cellStyle name="20% - Ênfase2 9 3 4 3 2" xfId="5646"/>
    <cellStyle name="20% - Ênfase2 9 3 4 3 3" xfId="5647"/>
    <cellStyle name="20% - Ênfase2 9 3 4 4" xfId="5648"/>
    <cellStyle name="20% - Ênfase2 9 3 4 5" xfId="5649"/>
    <cellStyle name="20% - Ênfase2 9 3 4 6" xfId="5650"/>
    <cellStyle name="20% - Ênfase2 9 3 4 7" xfId="5651"/>
    <cellStyle name="20% - Ênfase2 9 3 4 8" xfId="5652"/>
    <cellStyle name="20% - Ênfase2 9 3 5" xfId="5653"/>
    <cellStyle name="20% - Ênfase2 9 3 5 2" xfId="5654"/>
    <cellStyle name="20% - Ênfase2 9 3 5 2 2" xfId="5655"/>
    <cellStyle name="20% - Ênfase2 9 3 5 3" xfId="5656"/>
    <cellStyle name="20% - Ênfase2 9 3 5 4" xfId="5657"/>
    <cellStyle name="20% - Ênfase2 9 3 5 5" xfId="5658"/>
    <cellStyle name="20% - Ênfase2 9 3 5 6" xfId="5659"/>
    <cellStyle name="20% - Ênfase2 9 3 6" xfId="5660"/>
    <cellStyle name="20% - Ênfase2 9 3 6 2" xfId="5661"/>
    <cellStyle name="20% - Ênfase2 9 3 6 3" xfId="5662"/>
    <cellStyle name="20% - Ênfase2 9 3 6 4" xfId="5663"/>
    <cellStyle name="20% - Ênfase2 9 3 7" xfId="5664"/>
    <cellStyle name="20% - Ênfase2 9 3 8" xfId="5665"/>
    <cellStyle name="20% - Ênfase2 9 3 9" xfId="5666"/>
    <cellStyle name="20% - Ênfase2 9 4" xfId="5667"/>
    <cellStyle name="20% - Ênfase2 9 4 10" xfId="5668"/>
    <cellStyle name="20% - Ênfase2 9 4 2" xfId="5669"/>
    <cellStyle name="20% - Ênfase2 9 4 2 2" xfId="5670"/>
    <cellStyle name="20% - Ênfase2 9 4 2 2 2" xfId="5671"/>
    <cellStyle name="20% - Ênfase2 9 4 2 2 2 2" xfId="5672"/>
    <cellStyle name="20% - Ênfase2 9 4 2 2 3" xfId="5673"/>
    <cellStyle name="20% - Ênfase2 9 4 2 2 4" xfId="5674"/>
    <cellStyle name="20% - Ênfase2 9 4 2 2 5" xfId="5675"/>
    <cellStyle name="20% - Ênfase2 9 4 2 2 6" xfId="5676"/>
    <cellStyle name="20% - Ênfase2 9 4 2 3" xfId="5677"/>
    <cellStyle name="20% - Ênfase2 9 4 2 3 2" xfId="5678"/>
    <cellStyle name="20% - Ênfase2 9 4 2 3 3" xfId="5679"/>
    <cellStyle name="20% - Ênfase2 9 4 2 4" xfId="5680"/>
    <cellStyle name="20% - Ênfase2 9 4 2 5" xfId="5681"/>
    <cellStyle name="20% - Ênfase2 9 4 2 6" xfId="5682"/>
    <cellStyle name="20% - Ênfase2 9 4 2 7" xfId="5683"/>
    <cellStyle name="20% - Ênfase2 9 4 2 8" xfId="5684"/>
    <cellStyle name="20% - Ênfase2 9 4 3" xfId="5685"/>
    <cellStyle name="20% - Ênfase2 9 4 3 2" xfId="5686"/>
    <cellStyle name="20% - Ênfase2 9 4 3 2 2" xfId="5687"/>
    <cellStyle name="20% - Ênfase2 9 4 3 3" xfId="5688"/>
    <cellStyle name="20% - Ênfase2 9 4 3 4" xfId="5689"/>
    <cellStyle name="20% - Ênfase2 9 4 3 5" xfId="5690"/>
    <cellStyle name="20% - Ênfase2 9 4 3 6" xfId="5691"/>
    <cellStyle name="20% - Ênfase2 9 4 4" xfId="5692"/>
    <cellStyle name="20% - Ênfase2 9 4 4 2" xfId="5693"/>
    <cellStyle name="20% - Ênfase2 9 4 4 3" xfId="5694"/>
    <cellStyle name="20% - Ênfase2 9 4 4 4" xfId="5695"/>
    <cellStyle name="20% - Ênfase2 9 4 5" xfId="5696"/>
    <cellStyle name="20% - Ênfase2 9 4 6" xfId="5697"/>
    <cellStyle name="20% - Ênfase2 9 4 7" xfId="5698"/>
    <cellStyle name="20% - Ênfase2 9 4 8" xfId="5699"/>
    <cellStyle name="20% - Ênfase2 9 4 9" xfId="5700"/>
    <cellStyle name="20% - Ênfase3" xfId="3" builtinId="38" customBuiltin="1"/>
    <cellStyle name="20% - Ênfase3 10" xfId="103"/>
    <cellStyle name="20% - Ênfase3 10 10" xfId="5701"/>
    <cellStyle name="20% - Ênfase3 10 11" xfId="5702"/>
    <cellStyle name="20% - Ênfase3 10 12" xfId="5703"/>
    <cellStyle name="20% - Ênfase3 10 13" xfId="5704"/>
    <cellStyle name="20% - Ênfase3 10 14" xfId="5705"/>
    <cellStyle name="20% - Ênfase3 10 15" xfId="5706"/>
    <cellStyle name="20% - Ênfase3 10 2" xfId="104"/>
    <cellStyle name="20% - Ênfase3 10 3" xfId="5707"/>
    <cellStyle name="20% - Ênfase3 10 3 10" xfId="5708"/>
    <cellStyle name="20% - Ênfase3 10 3 2" xfId="5709"/>
    <cellStyle name="20% - Ênfase3 10 3 2 2" xfId="5710"/>
    <cellStyle name="20% - Ênfase3 10 3 2 2 2" xfId="5711"/>
    <cellStyle name="20% - Ênfase3 10 3 2 2 2 2" xfId="5712"/>
    <cellStyle name="20% - Ênfase3 10 3 2 2 3" xfId="5713"/>
    <cellStyle name="20% - Ênfase3 10 3 2 2 4" xfId="5714"/>
    <cellStyle name="20% - Ênfase3 10 3 2 2 5" xfId="5715"/>
    <cellStyle name="20% - Ênfase3 10 3 2 2 6" xfId="5716"/>
    <cellStyle name="20% - Ênfase3 10 3 2 3" xfId="5717"/>
    <cellStyle name="20% - Ênfase3 10 3 2 3 2" xfId="5718"/>
    <cellStyle name="20% - Ênfase3 10 3 2 3 3" xfId="5719"/>
    <cellStyle name="20% - Ênfase3 10 3 2 4" xfId="5720"/>
    <cellStyle name="20% - Ênfase3 10 3 2 5" xfId="5721"/>
    <cellStyle name="20% - Ênfase3 10 3 2 6" xfId="5722"/>
    <cellStyle name="20% - Ênfase3 10 3 2 7" xfId="5723"/>
    <cellStyle name="20% - Ênfase3 10 3 2 8" xfId="5724"/>
    <cellStyle name="20% - Ênfase3 10 3 3" xfId="5725"/>
    <cellStyle name="20% - Ênfase3 10 3 3 2" xfId="5726"/>
    <cellStyle name="20% - Ênfase3 10 3 3 2 2" xfId="5727"/>
    <cellStyle name="20% - Ênfase3 10 3 3 3" xfId="5728"/>
    <cellStyle name="20% - Ênfase3 10 3 3 4" xfId="5729"/>
    <cellStyle name="20% - Ênfase3 10 3 3 5" xfId="5730"/>
    <cellStyle name="20% - Ênfase3 10 3 3 6" xfId="5731"/>
    <cellStyle name="20% - Ênfase3 10 3 4" xfId="5732"/>
    <cellStyle name="20% - Ênfase3 10 3 4 2" xfId="5733"/>
    <cellStyle name="20% - Ênfase3 10 3 4 3" xfId="5734"/>
    <cellStyle name="20% - Ênfase3 10 3 4 4" xfId="5735"/>
    <cellStyle name="20% - Ênfase3 10 3 5" xfId="5736"/>
    <cellStyle name="20% - Ênfase3 10 3 6" xfId="5737"/>
    <cellStyle name="20% - Ênfase3 10 3 7" xfId="5738"/>
    <cellStyle name="20% - Ênfase3 10 3 8" xfId="5739"/>
    <cellStyle name="20% - Ênfase3 10 3 9" xfId="5740"/>
    <cellStyle name="20% - Ênfase3 10 4" xfId="5741"/>
    <cellStyle name="20% - Ênfase3 10 4 10" xfId="5742"/>
    <cellStyle name="20% - Ênfase3 10 4 2" xfId="5743"/>
    <cellStyle name="20% - Ênfase3 10 4 2 2" xfId="5744"/>
    <cellStyle name="20% - Ênfase3 10 4 2 2 2" xfId="5745"/>
    <cellStyle name="20% - Ênfase3 10 4 2 2 2 2" xfId="5746"/>
    <cellStyle name="20% - Ênfase3 10 4 2 2 3" xfId="5747"/>
    <cellStyle name="20% - Ênfase3 10 4 2 2 4" xfId="5748"/>
    <cellStyle name="20% - Ênfase3 10 4 2 2 5" xfId="5749"/>
    <cellStyle name="20% - Ênfase3 10 4 2 2 6" xfId="5750"/>
    <cellStyle name="20% - Ênfase3 10 4 2 3" xfId="5751"/>
    <cellStyle name="20% - Ênfase3 10 4 2 3 2" xfId="5752"/>
    <cellStyle name="20% - Ênfase3 10 4 2 3 3" xfId="5753"/>
    <cellStyle name="20% - Ênfase3 10 4 2 4" xfId="5754"/>
    <cellStyle name="20% - Ênfase3 10 4 2 5" xfId="5755"/>
    <cellStyle name="20% - Ênfase3 10 4 2 6" xfId="5756"/>
    <cellStyle name="20% - Ênfase3 10 4 2 7" xfId="5757"/>
    <cellStyle name="20% - Ênfase3 10 4 2 8" xfId="5758"/>
    <cellStyle name="20% - Ênfase3 10 4 3" xfId="5759"/>
    <cellStyle name="20% - Ênfase3 10 4 3 2" xfId="5760"/>
    <cellStyle name="20% - Ênfase3 10 4 3 2 2" xfId="5761"/>
    <cellStyle name="20% - Ênfase3 10 4 3 3" xfId="5762"/>
    <cellStyle name="20% - Ênfase3 10 4 3 4" xfId="5763"/>
    <cellStyle name="20% - Ênfase3 10 4 3 5" xfId="5764"/>
    <cellStyle name="20% - Ênfase3 10 4 3 6" xfId="5765"/>
    <cellStyle name="20% - Ênfase3 10 4 4" xfId="5766"/>
    <cellStyle name="20% - Ênfase3 10 4 4 2" xfId="5767"/>
    <cellStyle name="20% - Ênfase3 10 4 4 3" xfId="5768"/>
    <cellStyle name="20% - Ênfase3 10 4 4 4" xfId="5769"/>
    <cellStyle name="20% - Ênfase3 10 4 5" xfId="5770"/>
    <cellStyle name="20% - Ênfase3 10 4 6" xfId="5771"/>
    <cellStyle name="20% - Ênfase3 10 4 7" xfId="5772"/>
    <cellStyle name="20% - Ênfase3 10 4 8" xfId="5773"/>
    <cellStyle name="20% - Ênfase3 10 4 9" xfId="5774"/>
    <cellStyle name="20% - Ênfase3 10 5" xfId="5775"/>
    <cellStyle name="20% - Ênfase3 10 5 10" xfId="5776"/>
    <cellStyle name="20% - Ênfase3 10 5 2" xfId="5777"/>
    <cellStyle name="20% - Ênfase3 10 5 2 2" xfId="5778"/>
    <cellStyle name="20% - Ênfase3 10 5 2 2 2" xfId="5779"/>
    <cellStyle name="20% - Ênfase3 10 5 2 2 2 2" xfId="5780"/>
    <cellStyle name="20% - Ênfase3 10 5 2 2 3" xfId="5781"/>
    <cellStyle name="20% - Ênfase3 10 5 2 2 4" xfId="5782"/>
    <cellStyle name="20% - Ênfase3 10 5 2 2 5" xfId="5783"/>
    <cellStyle name="20% - Ênfase3 10 5 2 2 6" xfId="5784"/>
    <cellStyle name="20% - Ênfase3 10 5 2 3" xfId="5785"/>
    <cellStyle name="20% - Ênfase3 10 5 2 3 2" xfId="5786"/>
    <cellStyle name="20% - Ênfase3 10 5 2 3 3" xfId="5787"/>
    <cellStyle name="20% - Ênfase3 10 5 2 4" xfId="5788"/>
    <cellStyle name="20% - Ênfase3 10 5 2 5" xfId="5789"/>
    <cellStyle name="20% - Ênfase3 10 5 2 6" xfId="5790"/>
    <cellStyle name="20% - Ênfase3 10 5 2 7" xfId="5791"/>
    <cellStyle name="20% - Ênfase3 10 5 2 8" xfId="5792"/>
    <cellStyle name="20% - Ênfase3 10 5 3" xfId="5793"/>
    <cellStyle name="20% - Ênfase3 10 5 3 2" xfId="5794"/>
    <cellStyle name="20% - Ênfase3 10 5 3 2 2" xfId="5795"/>
    <cellStyle name="20% - Ênfase3 10 5 3 3" xfId="5796"/>
    <cellStyle name="20% - Ênfase3 10 5 3 4" xfId="5797"/>
    <cellStyle name="20% - Ênfase3 10 5 3 5" xfId="5798"/>
    <cellStyle name="20% - Ênfase3 10 5 3 6" xfId="5799"/>
    <cellStyle name="20% - Ênfase3 10 5 4" xfId="5800"/>
    <cellStyle name="20% - Ênfase3 10 5 4 2" xfId="5801"/>
    <cellStyle name="20% - Ênfase3 10 5 4 3" xfId="5802"/>
    <cellStyle name="20% - Ênfase3 10 5 4 4" xfId="5803"/>
    <cellStyle name="20% - Ênfase3 10 5 5" xfId="5804"/>
    <cellStyle name="20% - Ênfase3 10 5 6" xfId="5805"/>
    <cellStyle name="20% - Ênfase3 10 5 7" xfId="5806"/>
    <cellStyle name="20% - Ênfase3 10 5 8" xfId="5807"/>
    <cellStyle name="20% - Ênfase3 10 5 9" xfId="5808"/>
    <cellStyle name="20% - Ênfase3 10 6" xfId="5809"/>
    <cellStyle name="20% - Ênfase3 10 6 2" xfId="5810"/>
    <cellStyle name="20% - Ênfase3 10 6 2 2" xfId="5811"/>
    <cellStyle name="20% - Ênfase3 10 6 2 2 2" xfId="5812"/>
    <cellStyle name="20% - Ênfase3 10 6 2 3" xfId="5813"/>
    <cellStyle name="20% - Ênfase3 10 6 2 4" xfId="5814"/>
    <cellStyle name="20% - Ênfase3 10 6 2 5" xfId="5815"/>
    <cellStyle name="20% - Ênfase3 10 6 2 6" xfId="5816"/>
    <cellStyle name="20% - Ênfase3 10 6 3" xfId="5817"/>
    <cellStyle name="20% - Ênfase3 10 6 3 2" xfId="5818"/>
    <cellStyle name="20% - Ênfase3 10 6 3 3" xfId="5819"/>
    <cellStyle name="20% - Ênfase3 10 6 3 4" xfId="5820"/>
    <cellStyle name="20% - Ênfase3 10 6 4" xfId="5821"/>
    <cellStyle name="20% - Ênfase3 10 6 5" xfId="5822"/>
    <cellStyle name="20% - Ênfase3 10 6 6" xfId="5823"/>
    <cellStyle name="20% - Ênfase3 10 6 7" xfId="5824"/>
    <cellStyle name="20% - Ênfase3 10 6 8" xfId="5825"/>
    <cellStyle name="20% - Ênfase3 10 6 9" xfId="5826"/>
    <cellStyle name="20% - Ênfase3 10 7" xfId="5827"/>
    <cellStyle name="20% - Ênfase3 10 7 2" xfId="5828"/>
    <cellStyle name="20% - Ênfase3 10 7 2 2" xfId="5829"/>
    <cellStyle name="20% - Ênfase3 10 7 2 2 2" xfId="5830"/>
    <cellStyle name="20% - Ênfase3 10 7 2 3" xfId="5831"/>
    <cellStyle name="20% - Ênfase3 10 7 2 4" xfId="5832"/>
    <cellStyle name="20% - Ênfase3 10 7 2 5" xfId="5833"/>
    <cellStyle name="20% - Ênfase3 10 7 2 6" xfId="5834"/>
    <cellStyle name="20% - Ênfase3 10 7 3" xfId="5835"/>
    <cellStyle name="20% - Ênfase3 10 7 3 2" xfId="5836"/>
    <cellStyle name="20% - Ênfase3 10 7 3 3" xfId="5837"/>
    <cellStyle name="20% - Ênfase3 10 7 4" xfId="5838"/>
    <cellStyle name="20% - Ênfase3 10 7 5" xfId="5839"/>
    <cellStyle name="20% - Ênfase3 10 7 6" xfId="5840"/>
    <cellStyle name="20% - Ênfase3 10 7 7" xfId="5841"/>
    <cellStyle name="20% - Ênfase3 10 7 8" xfId="5842"/>
    <cellStyle name="20% - Ênfase3 10 8" xfId="5843"/>
    <cellStyle name="20% - Ênfase3 10 8 2" xfId="5844"/>
    <cellStyle name="20% - Ênfase3 10 8 2 2" xfId="5845"/>
    <cellStyle name="20% - Ênfase3 10 8 2 3" xfId="5846"/>
    <cellStyle name="20% - Ênfase3 10 8 3" xfId="5847"/>
    <cellStyle name="20% - Ênfase3 10 8 4" xfId="5848"/>
    <cellStyle name="20% - Ênfase3 10 8 5" xfId="5849"/>
    <cellStyle name="20% - Ênfase3 10 8 6" xfId="5850"/>
    <cellStyle name="20% - Ênfase3 10 8 7" xfId="5851"/>
    <cellStyle name="20% - Ênfase3 10 9" xfId="5852"/>
    <cellStyle name="20% - Ênfase3 10 9 2" xfId="5853"/>
    <cellStyle name="20% - Ênfase3 10 9 3" xfId="5854"/>
    <cellStyle name="20% - Ênfase3 10 9 4" xfId="5855"/>
    <cellStyle name="20% - Ênfase3 10 9 5" xfId="5856"/>
    <cellStyle name="20% - Ênfase3 10 9 6" xfId="5857"/>
    <cellStyle name="20% - Ênfase3 11" xfId="105"/>
    <cellStyle name="20% - Ênfase3 11 10" xfId="5858"/>
    <cellStyle name="20% - Ênfase3 11 11" xfId="5859"/>
    <cellStyle name="20% - Ênfase3 11 12" xfId="5860"/>
    <cellStyle name="20% - Ênfase3 11 13" xfId="5861"/>
    <cellStyle name="20% - Ênfase3 11 14" xfId="5862"/>
    <cellStyle name="20% - Ênfase3 11 15" xfId="5863"/>
    <cellStyle name="20% - Ênfase3 11 2" xfId="106"/>
    <cellStyle name="20% - Ênfase3 11 3" xfId="5864"/>
    <cellStyle name="20% - Ênfase3 11 3 10" xfId="5865"/>
    <cellStyle name="20% - Ênfase3 11 3 2" xfId="5866"/>
    <cellStyle name="20% - Ênfase3 11 3 2 2" xfId="5867"/>
    <cellStyle name="20% - Ênfase3 11 3 2 2 2" xfId="5868"/>
    <cellStyle name="20% - Ênfase3 11 3 2 2 2 2" xfId="5869"/>
    <cellStyle name="20% - Ênfase3 11 3 2 2 3" xfId="5870"/>
    <cellStyle name="20% - Ênfase3 11 3 2 2 4" xfId="5871"/>
    <cellStyle name="20% - Ênfase3 11 3 2 2 5" xfId="5872"/>
    <cellStyle name="20% - Ênfase3 11 3 2 2 6" xfId="5873"/>
    <cellStyle name="20% - Ênfase3 11 3 2 3" xfId="5874"/>
    <cellStyle name="20% - Ênfase3 11 3 2 3 2" xfId="5875"/>
    <cellStyle name="20% - Ênfase3 11 3 2 3 3" xfId="5876"/>
    <cellStyle name="20% - Ênfase3 11 3 2 4" xfId="5877"/>
    <cellStyle name="20% - Ênfase3 11 3 2 5" xfId="5878"/>
    <cellStyle name="20% - Ênfase3 11 3 2 6" xfId="5879"/>
    <cellStyle name="20% - Ênfase3 11 3 2 7" xfId="5880"/>
    <cellStyle name="20% - Ênfase3 11 3 2 8" xfId="5881"/>
    <cellStyle name="20% - Ênfase3 11 3 3" xfId="5882"/>
    <cellStyle name="20% - Ênfase3 11 3 3 2" xfId="5883"/>
    <cellStyle name="20% - Ênfase3 11 3 3 2 2" xfId="5884"/>
    <cellStyle name="20% - Ênfase3 11 3 3 3" xfId="5885"/>
    <cellStyle name="20% - Ênfase3 11 3 3 4" xfId="5886"/>
    <cellStyle name="20% - Ênfase3 11 3 3 5" xfId="5887"/>
    <cellStyle name="20% - Ênfase3 11 3 3 6" xfId="5888"/>
    <cellStyle name="20% - Ênfase3 11 3 4" xfId="5889"/>
    <cellStyle name="20% - Ênfase3 11 3 4 2" xfId="5890"/>
    <cellStyle name="20% - Ênfase3 11 3 4 3" xfId="5891"/>
    <cellStyle name="20% - Ênfase3 11 3 4 4" xfId="5892"/>
    <cellStyle name="20% - Ênfase3 11 3 5" xfId="5893"/>
    <cellStyle name="20% - Ênfase3 11 3 6" xfId="5894"/>
    <cellStyle name="20% - Ênfase3 11 3 7" xfId="5895"/>
    <cellStyle name="20% - Ênfase3 11 3 8" xfId="5896"/>
    <cellStyle name="20% - Ênfase3 11 3 9" xfId="5897"/>
    <cellStyle name="20% - Ênfase3 11 4" xfId="5898"/>
    <cellStyle name="20% - Ênfase3 11 4 10" xfId="5899"/>
    <cellStyle name="20% - Ênfase3 11 4 2" xfId="5900"/>
    <cellStyle name="20% - Ênfase3 11 4 2 2" xfId="5901"/>
    <cellStyle name="20% - Ênfase3 11 4 2 2 2" xfId="5902"/>
    <cellStyle name="20% - Ênfase3 11 4 2 2 2 2" xfId="5903"/>
    <cellStyle name="20% - Ênfase3 11 4 2 2 3" xfId="5904"/>
    <cellStyle name="20% - Ênfase3 11 4 2 2 4" xfId="5905"/>
    <cellStyle name="20% - Ênfase3 11 4 2 2 5" xfId="5906"/>
    <cellStyle name="20% - Ênfase3 11 4 2 2 6" xfId="5907"/>
    <cellStyle name="20% - Ênfase3 11 4 2 3" xfId="5908"/>
    <cellStyle name="20% - Ênfase3 11 4 2 3 2" xfId="5909"/>
    <cellStyle name="20% - Ênfase3 11 4 2 3 3" xfId="5910"/>
    <cellStyle name="20% - Ênfase3 11 4 2 4" xfId="5911"/>
    <cellStyle name="20% - Ênfase3 11 4 2 5" xfId="5912"/>
    <cellStyle name="20% - Ênfase3 11 4 2 6" xfId="5913"/>
    <cellStyle name="20% - Ênfase3 11 4 2 7" xfId="5914"/>
    <cellStyle name="20% - Ênfase3 11 4 2 8" xfId="5915"/>
    <cellStyle name="20% - Ênfase3 11 4 3" xfId="5916"/>
    <cellStyle name="20% - Ênfase3 11 4 3 2" xfId="5917"/>
    <cellStyle name="20% - Ênfase3 11 4 3 2 2" xfId="5918"/>
    <cellStyle name="20% - Ênfase3 11 4 3 3" xfId="5919"/>
    <cellStyle name="20% - Ênfase3 11 4 3 4" xfId="5920"/>
    <cellStyle name="20% - Ênfase3 11 4 3 5" xfId="5921"/>
    <cellStyle name="20% - Ênfase3 11 4 3 6" xfId="5922"/>
    <cellStyle name="20% - Ênfase3 11 4 4" xfId="5923"/>
    <cellStyle name="20% - Ênfase3 11 4 4 2" xfId="5924"/>
    <cellStyle name="20% - Ênfase3 11 4 4 3" xfId="5925"/>
    <cellStyle name="20% - Ênfase3 11 4 4 4" xfId="5926"/>
    <cellStyle name="20% - Ênfase3 11 4 5" xfId="5927"/>
    <cellStyle name="20% - Ênfase3 11 4 6" xfId="5928"/>
    <cellStyle name="20% - Ênfase3 11 4 7" xfId="5929"/>
    <cellStyle name="20% - Ênfase3 11 4 8" xfId="5930"/>
    <cellStyle name="20% - Ênfase3 11 4 9" xfId="5931"/>
    <cellStyle name="20% - Ênfase3 11 5" xfId="5932"/>
    <cellStyle name="20% - Ênfase3 11 5 10" xfId="5933"/>
    <cellStyle name="20% - Ênfase3 11 5 2" xfId="5934"/>
    <cellStyle name="20% - Ênfase3 11 5 2 2" xfId="5935"/>
    <cellStyle name="20% - Ênfase3 11 5 2 2 2" xfId="5936"/>
    <cellStyle name="20% - Ênfase3 11 5 2 2 2 2" xfId="5937"/>
    <cellStyle name="20% - Ênfase3 11 5 2 2 3" xfId="5938"/>
    <cellStyle name="20% - Ênfase3 11 5 2 2 4" xfId="5939"/>
    <cellStyle name="20% - Ênfase3 11 5 2 2 5" xfId="5940"/>
    <cellStyle name="20% - Ênfase3 11 5 2 2 6" xfId="5941"/>
    <cellStyle name="20% - Ênfase3 11 5 2 3" xfId="5942"/>
    <cellStyle name="20% - Ênfase3 11 5 2 3 2" xfId="5943"/>
    <cellStyle name="20% - Ênfase3 11 5 2 3 3" xfId="5944"/>
    <cellStyle name="20% - Ênfase3 11 5 2 4" xfId="5945"/>
    <cellStyle name="20% - Ênfase3 11 5 2 5" xfId="5946"/>
    <cellStyle name="20% - Ênfase3 11 5 2 6" xfId="5947"/>
    <cellStyle name="20% - Ênfase3 11 5 2 7" xfId="5948"/>
    <cellStyle name="20% - Ênfase3 11 5 2 8" xfId="5949"/>
    <cellStyle name="20% - Ênfase3 11 5 3" xfId="5950"/>
    <cellStyle name="20% - Ênfase3 11 5 3 2" xfId="5951"/>
    <cellStyle name="20% - Ênfase3 11 5 3 2 2" xfId="5952"/>
    <cellStyle name="20% - Ênfase3 11 5 3 3" xfId="5953"/>
    <cellStyle name="20% - Ênfase3 11 5 3 4" xfId="5954"/>
    <cellStyle name="20% - Ênfase3 11 5 3 5" xfId="5955"/>
    <cellStyle name="20% - Ênfase3 11 5 3 6" xfId="5956"/>
    <cellStyle name="20% - Ênfase3 11 5 4" xfId="5957"/>
    <cellStyle name="20% - Ênfase3 11 5 4 2" xfId="5958"/>
    <cellStyle name="20% - Ênfase3 11 5 4 3" xfId="5959"/>
    <cellStyle name="20% - Ênfase3 11 5 4 4" xfId="5960"/>
    <cellStyle name="20% - Ênfase3 11 5 5" xfId="5961"/>
    <cellStyle name="20% - Ênfase3 11 5 6" xfId="5962"/>
    <cellStyle name="20% - Ênfase3 11 5 7" xfId="5963"/>
    <cellStyle name="20% - Ênfase3 11 5 8" xfId="5964"/>
    <cellStyle name="20% - Ênfase3 11 5 9" xfId="5965"/>
    <cellStyle name="20% - Ênfase3 11 6" xfId="5966"/>
    <cellStyle name="20% - Ênfase3 11 6 2" xfId="5967"/>
    <cellStyle name="20% - Ênfase3 11 6 2 2" xfId="5968"/>
    <cellStyle name="20% - Ênfase3 11 6 2 2 2" xfId="5969"/>
    <cellStyle name="20% - Ênfase3 11 6 2 3" xfId="5970"/>
    <cellStyle name="20% - Ênfase3 11 6 2 4" xfId="5971"/>
    <cellStyle name="20% - Ênfase3 11 6 2 5" xfId="5972"/>
    <cellStyle name="20% - Ênfase3 11 6 2 6" xfId="5973"/>
    <cellStyle name="20% - Ênfase3 11 6 3" xfId="5974"/>
    <cellStyle name="20% - Ênfase3 11 6 3 2" xfId="5975"/>
    <cellStyle name="20% - Ênfase3 11 6 3 3" xfId="5976"/>
    <cellStyle name="20% - Ênfase3 11 6 3 4" xfId="5977"/>
    <cellStyle name="20% - Ênfase3 11 6 4" xfId="5978"/>
    <cellStyle name="20% - Ênfase3 11 6 5" xfId="5979"/>
    <cellStyle name="20% - Ênfase3 11 6 6" xfId="5980"/>
    <cellStyle name="20% - Ênfase3 11 6 7" xfId="5981"/>
    <cellStyle name="20% - Ênfase3 11 6 8" xfId="5982"/>
    <cellStyle name="20% - Ênfase3 11 6 9" xfId="5983"/>
    <cellStyle name="20% - Ênfase3 11 7" xfId="5984"/>
    <cellStyle name="20% - Ênfase3 11 7 2" xfId="5985"/>
    <cellStyle name="20% - Ênfase3 11 7 2 2" xfId="5986"/>
    <cellStyle name="20% - Ênfase3 11 7 2 2 2" xfId="5987"/>
    <cellStyle name="20% - Ênfase3 11 7 2 3" xfId="5988"/>
    <cellStyle name="20% - Ênfase3 11 7 2 4" xfId="5989"/>
    <cellStyle name="20% - Ênfase3 11 7 2 5" xfId="5990"/>
    <cellStyle name="20% - Ênfase3 11 7 2 6" xfId="5991"/>
    <cellStyle name="20% - Ênfase3 11 7 3" xfId="5992"/>
    <cellStyle name="20% - Ênfase3 11 7 3 2" xfId="5993"/>
    <cellStyle name="20% - Ênfase3 11 7 3 3" xfId="5994"/>
    <cellStyle name="20% - Ênfase3 11 7 4" xfId="5995"/>
    <cellStyle name="20% - Ênfase3 11 7 5" xfId="5996"/>
    <cellStyle name="20% - Ênfase3 11 7 6" xfId="5997"/>
    <cellStyle name="20% - Ênfase3 11 7 7" xfId="5998"/>
    <cellStyle name="20% - Ênfase3 11 7 8" xfId="5999"/>
    <cellStyle name="20% - Ênfase3 11 8" xfId="6000"/>
    <cellStyle name="20% - Ênfase3 11 8 2" xfId="6001"/>
    <cellStyle name="20% - Ênfase3 11 8 2 2" xfId="6002"/>
    <cellStyle name="20% - Ênfase3 11 8 2 3" xfId="6003"/>
    <cellStyle name="20% - Ênfase3 11 8 3" xfId="6004"/>
    <cellStyle name="20% - Ênfase3 11 8 4" xfId="6005"/>
    <cellStyle name="20% - Ênfase3 11 8 5" xfId="6006"/>
    <cellStyle name="20% - Ênfase3 11 8 6" xfId="6007"/>
    <cellStyle name="20% - Ênfase3 11 8 7" xfId="6008"/>
    <cellStyle name="20% - Ênfase3 11 9" xfId="6009"/>
    <cellStyle name="20% - Ênfase3 11 9 2" xfId="6010"/>
    <cellStyle name="20% - Ênfase3 11 9 3" xfId="6011"/>
    <cellStyle name="20% - Ênfase3 11 9 4" xfId="6012"/>
    <cellStyle name="20% - Ênfase3 11 9 5" xfId="6013"/>
    <cellStyle name="20% - Ênfase3 11 9 6" xfId="6014"/>
    <cellStyle name="20% - Ênfase3 12" xfId="107"/>
    <cellStyle name="20% - Ênfase3 12 10" xfId="6015"/>
    <cellStyle name="20% - Ênfase3 12 11" xfId="6016"/>
    <cellStyle name="20% - Ênfase3 12 12" xfId="6017"/>
    <cellStyle name="20% - Ênfase3 12 13" xfId="6018"/>
    <cellStyle name="20% - Ênfase3 12 14" xfId="6019"/>
    <cellStyle name="20% - Ênfase3 12 15" xfId="6020"/>
    <cellStyle name="20% - Ênfase3 12 2" xfId="108"/>
    <cellStyle name="20% - Ênfase3 12 3" xfId="6021"/>
    <cellStyle name="20% - Ênfase3 12 3 10" xfId="6022"/>
    <cellStyle name="20% - Ênfase3 12 3 2" xfId="6023"/>
    <cellStyle name="20% - Ênfase3 12 3 2 2" xfId="6024"/>
    <cellStyle name="20% - Ênfase3 12 3 2 2 2" xfId="6025"/>
    <cellStyle name="20% - Ênfase3 12 3 2 2 2 2" xfId="6026"/>
    <cellStyle name="20% - Ênfase3 12 3 2 2 3" xfId="6027"/>
    <cellStyle name="20% - Ênfase3 12 3 2 2 4" xfId="6028"/>
    <cellStyle name="20% - Ênfase3 12 3 2 2 5" xfId="6029"/>
    <cellStyle name="20% - Ênfase3 12 3 2 2 6" xfId="6030"/>
    <cellStyle name="20% - Ênfase3 12 3 2 3" xfId="6031"/>
    <cellStyle name="20% - Ênfase3 12 3 2 3 2" xfId="6032"/>
    <cellStyle name="20% - Ênfase3 12 3 2 3 3" xfId="6033"/>
    <cellStyle name="20% - Ênfase3 12 3 2 4" xfId="6034"/>
    <cellStyle name="20% - Ênfase3 12 3 2 5" xfId="6035"/>
    <cellStyle name="20% - Ênfase3 12 3 2 6" xfId="6036"/>
    <cellStyle name="20% - Ênfase3 12 3 2 7" xfId="6037"/>
    <cellStyle name="20% - Ênfase3 12 3 2 8" xfId="6038"/>
    <cellStyle name="20% - Ênfase3 12 3 3" xfId="6039"/>
    <cellStyle name="20% - Ênfase3 12 3 3 2" xfId="6040"/>
    <cellStyle name="20% - Ênfase3 12 3 3 2 2" xfId="6041"/>
    <cellStyle name="20% - Ênfase3 12 3 3 3" xfId="6042"/>
    <cellStyle name="20% - Ênfase3 12 3 3 4" xfId="6043"/>
    <cellStyle name="20% - Ênfase3 12 3 3 5" xfId="6044"/>
    <cellStyle name="20% - Ênfase3 12 3 3 6" xfId="6045"/>
    <cellStyle name="20% - Ênfase3 12 3 4" xfId="6046"/>
    <cellStyle name="20% - Ênfase3 12 3 4 2" xfId="6047"/>
    <cellStyle name="20% - Ênfase3 12 3 4 3" xfId="6048"/>
    <cellStyle name="20% - Ênfase3 12 3 4 4" xfId="6049"/>
    <cellStyle name="20% - Ênfase3 12 3 5" xfId="6050"/>
    <cellStyle name="20% - Ênfase3 12 3 6" xfId="6051"/>
    <cellStyle name="20% - Ênfase3 12 3 7" xfId="6052"/>
    <cellStyle name="20% - Ênfase3 12 3 8" xfId="6053"/>
    <cellStyle name="20% - Ênfase3 12 3 9" xfId="6054"/>
    <cellStyle name="20% - Ênfase3 12 4" xfId="6055"/>
    <cellStyle name="20% - Ênfase3 12 4 10" xfId="6056"/>
    <cellStyle name="20% - Ênfase3 12 4 2" xfId="6057"/>
    <cellStyle name="20% - Ênfase3 12 4 2 2" xfId="6058"/>
    <cellStyle name="20% - Ênfase3 12 4 2 2 2" xfId="6059"/>
    <cellStyle name="20% - Ênfase3 12 4 2 2 2 2" xfId="6060"/>
    <cellStyle name="20% - Ênfase3 12 4 2 2 3" xfId="6061"/>
    <cellStyle name="20% - Ênfase3 12 4 2 2 4" xfId="6062"/>
    <cellStyle name="20% - Ênfase3 12 4 2 2 5" xfId="6063"/>
    <cellStyle name="20% - Ênfase3 12 4 2 2 6" xfId="6064"/>
    <cellStyle name="20% - Ênfase3 12 4 2 3" xfId="6065"/>
    <cellStyle name="20% - Ênfase3 12 4 2 3 2" xfId="6066"/>
    <cellStyle name="20% - Ênfase3 12 4 2 3 3" xfId="6067"/>
    <cellStyle name="20% - Ênfase3 12 4 2 4" xfId="6068"/>
    <cellStyle name="20% - Ênfase3 12 4 2 5" xfId="6069"/>
    <cellStyle name="20% - Ênfase3 12 4 2 6" xfId="6070"/>
    <cellStyle name="20% - Ênfase3 12 4 2 7" xfId="6071"/>
    <cellStyle name="20% - Ênfase3 12 4 2 8" xfId="6072"/>
    <cellStyle name="20% - Ênfase3 12 4 3" xfId="6073"/>
    <cellStyle name="20% - Ênfase3 12 4 3 2" xfId="6074"/>
    <cellStyle name="20% - Ênfase3 12 4 3 2 2" xfId="6075"/>
    <cellStyle name="20% - Ênfase3 12 4 3 3" xfId="6076"/>
    <cellStyle name="20% - Ênfase3 12 4 3 4" xfId="6077"/>
    <cellStyle name="20% - Ênfase3 12 4 3 5" xfId="6078"/>
    <cellStyle name="20% - Ênfase3 12 4 3 6" xfId="6079"/>
    <cellStyle name="20% - Ênfase3 12 4 4" xfId="6080"/>
    <cellStyle name="20% - Ênfase3 12 4 4 2" xfId="6081"/>
    <cellStyle name="20% - Ênfase3 12 4 4 3" xfId="6082"/>
    <cellStyle name="20% - Ênfase3 12 4 4 4" xfId="6083"/>
    <cellStyle name="20% - Ênfase3 12 4 5" xfId="6084"/>
    <cellStyle name="20% - Ênfase3 12 4 6" xfId="6085"/>
    <cellStyle name="20% - Ênfase3 12 4 7" xfId="6086"/>
    <cellStyle name="20% - Ênfase3 12 4 8" xfId="6087"/>
    <cellStyle name="20% - Ênfase3 12 4 9" xfId="6088"/>
    <cellStyle name="20% - Ênfase3 12 5" xfId="6089"/>
    <cellStyle name="20% - Ênfase3 12 5 10" xfId="6090"/>
    <cellStyle name="20% - Ênfase3 12 5 2" xfId="6091"/>
    <cellStyle name="20% - Ênfase3 12 5 2 2" xfId="6092"/>
    <cellStyle name="20% - Ênfase3 12 5 2 2 2" xfId="6093"/>
    <cellStyle name="20% - Ênfase3 12 5 2 2 2 2" xfId="6094"/>
    <cellStyle name="20% - Ênfase3 12 5 2 2 3" xfId="6095"/>
    <cellStyle name="20% - Ênfase3 12 5 2 2 4" xfId="6096"/>
    <cellStyle name="20% - Ênfase3 12 5 2 2 5" xfId="6097"/>
    <cellStyle name="20% - Ênfase3 12 5 2 2 6" xfId="6098"/>
    <cellStyle name="20% - Ênfase3 12 5 2 3" xfId="6099"/>
    <cellStyle name="20% - Ênfase3 12 5 2 3 2" xfId="6100"/>
    <cellStyle name="20% - Ênfase3 12 5 2 3 3" xfId="6101"/>
    <cellStyle name="20% - Ênfase3 12 5 2 4" xfId="6102"/>
    <cellStyle name="20% - Ênfase3 12 5 2 5" xfId="6103"/>
    <cellStyle name="20% - Ênfase3 12 5 2 6" xfId="6104"/>
    <cellStyle name="20% - Ênfase3 12 5 2 7" xfId="6105"/>
    <cellStyle name="20% - Ênfase3 12 5 2 8" xfId="6106"/>
    <cellStyle name="20% - Ênfase3 12 5 3" xfId="6107"/>
    <cellStyle name="20% - Ênfase3 12 5 3 2" xfId="6108"/>
    <cellStyle name="20% - Ênfase3 12 5 3 2 2" xfId="6109"/>
    <cellStyle name="20% - Ênfase3 12 5 3 3" xfId="6110"/>
    <cellStyle name="20% - Ênfase3 12 5 3 4" xfId="6111"/>
    <cellStyle name="20% - Ênfase3 12 5 3 5" xfId="6112"/>
    <cellStyle name="20% - Ênfase3 12 5 3 6" xfId="6113"/>
    <cellStyle name="20% - Ênfase3 12 5 4" xfId="6114"/>
    <cellStyle name="20% - Ênfase3 12 5 4 2" xfId="6115"/>
    <cellStyle name="20% - Ênfase3 12 5 4 3" xfId="6116"/>
    <cellStyle name="20% - Ênfase3 12 5 4 4" xfId="6117"/>
    <cellStyle name="20% - Ênfase3 12 5 5" xfId="6118"/>
    <cellStyle name="20% - Ênfase3 12 5 6" xfId="6119"/>
    <cellStyle name="20% - Ênfase3 12 5 7" xfId="6120"/>
    <cellStyle name="20% - Ênfase3 12 5 8" xfId="6121"/>
    <cellStyle name="20% - Ênfase3 12 5 9" xfId="6122"/>
    <cellStyle name="20% - Ênfase3 12 6" xfId="6123"/>
    <cellStyle name="20% - Ênfase3 12 6 2" xfId="6124"/>
    <cellStyle name="20% - Ênfase3 12 6 2 2" xfId="6125"/>
    <cellStyle name="20% - Ênfase3 12 6 2 2 2" xfId="6126"/>
    <cellStyle name="20% - Ênfase3 12 6 2 3" xfId="6127"/>
    <cellStyle name="20% - Ênfase3 12 6 2 4" xfId="6128"/>
    <cellStyle name="20% - Ênfase3 12 6 2 5" xfId="6129"/>
    <cellStyle name="20% - Ênfase3 12 6 2 6" xfId="6130"/>
    <cellStyle name="20% - Ênfase3 12 6 3" xfId="6131"/>
    <cellStyle name="20% - Ênfase3 12 6 3 2" xfId="6132"/>
    <cellStyle name="20% - Ênfase3 12 6 3 3" xfId="6133"/>
    <cellStyle name="20% - Ênfase3 12 6 3 4" xfId="6134"/>
    <cellStyle name="20% - Ênfase3 12 6 4" xfId="6135"/>
    <cellStyle name="20% - Ênfase3 12 6 5" xfId="6136"/>
    <cellStyle name="20% - Ênfase3 12 6 6" xfId="6137"/>
    <cellStyle name="20% - Ênfase3 12 6 7" xfId="6138"/>
    <cellStyle name="20% - Ênfase3 12 6 8" xfId="6139"/>
    <cellStyle name="20% - Ênfase3 12 6 9" xfId="6140"/>
    <cellStyle name="20% - Ênfase3 12 7" xfId="6141"/>
    <cellStyle name="20% - Ênfase3 12 7 2" xfId="6142"/>
    <cellStyle name="20% - Ênfase3 12 7 2 2" xfId="6143"/>
    <cellStyle name="20% - Ênfase3 12 7 2 2 2" xfId="6144"/>
    <cellStyle name="20% - Ênfase3 12 7 2 3" xfId="6145"/>
    <cellStyle name="20% - Ênfase3 12 7 2 4" xfId="6146"/>
    <cellStyle name="20% - Ênfase3 12 7 2 5" xfId="6147"/>
    <cellStyle name="20% - Ênfase3 12 7 2 6" xfId="6148"/>
    <cellStyle name="20% - Ênfase3 12 7 3" xfId="6149"/>
    <cellStyle name="20% - Ênfase3 12 7 3 2" xfId="6150"/>
    <cellStyle name="20% - Ênfase3 12 7 3 3" xfId="6151"/>
    <cellStyle name="20% - Ênfase3 12 7 4" xfId="6152"/>
    <cellStyle name="20% - Ênfase3 12 7 5" xfId="6153"/>
    <cellStyle name="20% - Ênfase3 12 7 6" xfId="6154"/>
    <cellStyle name="20% - Ênfase3 12 7 7" xfId="6155"/>
    <cellStyle name="20% - Ênfase3 12 7 8" xfId="6156"/>
    <cellStyle name="20% - Ênfase3 12 8" xfId="6157"/>
    <cellStyle name="20% - Ênfase3 12 8 2" xfId="6158"/>
    <cellStyle name="20% - Ênfase3 12 8 2 2" xfId="6159"/>
    <cellStyle name="20% - Ênfase3 12 8 2 3" xfId="6160"/>
    <cellStyle name="20% - Ênfase3 12 8 3" xfId="6161"/>
    <cellStyle name="20% - Ênfase3 12 8 4" xfId="6162"/>
    <cellStyle name="20% - Ênfase3 12 8 5" xfId="6163"/>
    <cellStyle name="20% - Ênfase3 12 8 6" xfId="6164"/>
    <cellStyle name="20% - Ênfase3 12 8 7" xfId="6165"/>
    <cellStyle name="20% - Ênfase3 12 9" xfId="6166"/>
    <cellStyle name="20% - Ênfase3 12 9 2" xfId="6167"/>
    <cellStyle name="20% - Ênfase3 12 9 3" xfId="6168"/>
    <cellStyle name="20% - Ênfase3 12 9 4" xfId="6169"/>
    <cellStyle name="20% - Ênfase3 12 9 5" xfId="6170"/>
    <cellStyle name="20% - Ênfase3 12 9 6" xfId="6171"/>
    <cellStyle name="20% - Ênfase3 13" xfId="109"/>
    <cellStyle name="20% - Ênfase3 13 10" xfId="6172"/>
    <cellStyle name="20% - Ênfase3 13 11" xfId="6173"/>
    <cellStyle name="20% - Ênfase3 13 12" xfId="6174"/>
    <cellStyle name="20% - Ênfase3 13 13" xfId="6175"/>
    <cellStyle name="20% - Ênfase3 13 14" xfId="6176"/>
    <cellStyle name="20% - Ênfase3 13 15" xfId="6177"/>
    <cellStyle name="20% - Ênfase3 13 2" xfId="110"/>
    <cellStyle name="20% - Ênfase3 13 3" xfId="6178"/>
    <cellStyle name="20% - Ênfase3 13 3 10" xfId="6179"/>
    <cellStyle name="20% - Ênfase3 13 3 2" xfId="6180"/>
    <cellStyle name="20% - Ênfase3 13 3 2 2" xfId="6181"/>
    <cellStyle name="20% - Ênfase3 13 3 2 2 2" xfId="6182"/>
    <cellStyle name="20% - Ênfase3 13 3 2 2 2 2" xfId="6183"/>
    <cellStyle name="20% - Ênfase3 13 3 2 2 3" xfId="6184"/>
    <cellStyle name="20% - Ênfase3 13 3 2 2 4" xfId="6185"/>
    <cellStyle name="20% - Ênfase3 13 3 2 2 5" xfId="6186"/>
    <cellStyle name="20% - Ênfase3 13 3 2 2 6" xfId="6187"/>
    <cellStyle name="20% - Ênfase3 13 3 2 3" xfId="6188"/>
    <cellStyle name="20% - Ênfase3 13 3 2 3 2" xfId="6189"/>
    <cellStyle name="20% - Ênfase3 13 3 2 3 3" xfId="6190"/>
    <cellStyle name="20% - Ênfase3 13 3 2 4" xfId="6191"/>
    <cellStyle name="20% - Ênfase3 13 3 2 5" xfId="6192"/>
    <cellStyle name="20% - Ênfase3 13 3 2 6" xfId="6193"/>
    <cellStyle name="20% - Ênfase3 13 3 2 7" xfId="6194"/>
    <cellStyle name="20% - Ênfase3 13 3 2 8" xfId="6195"/>
    <cellStyle name="20% - Ênfase3 13 3 3" xfId="6196"/>
    <cellStyle name="20% - Ênfase3 13 3 3 2" xfId="6197"/>
    <cellStyle name="20% - Ênfase3 13 3 3 2 2" xfId="6198"/>
    <cellStyle name="20% - Ênfase3 13 3 3 3" xfId="6199"/>
    <cellStyle name="20% - Ênfase3 13 3 3 4" xfId="6200"/>
    <cellStyle name="20% - Ênfase3 13 3 3 5" xfId="6201"/>
    <cellStyle name="20% - Ênfase3 13 3 3 6" xfId="6202"/>
    <cellStyle name="20% - Ênfase3 13 3 4" xfId="6203"/>
    <cellStyle name="20% - Ênfase3 13 3 4 2" xfId="6204"/>
    <cellStyle name="20% - Ênfase3 13 3 4 3" xfId="6205"/>
    <cellStyle name="20% - Ênfase3 13 3 4 4" xfId="6206"/>
    <cellStyle name="20% - Ênfase3 13 3 5" xfId="6207"/>
    <cellStyle name="20% - Ênfase3 13 3 6" xfId="6208"/>
    <cellStyle name="20% - Ênfase3 13 3 7" xfId="6209"/>
    <cellStyle name="20% - Ênfase3 13 3 8" xfId="6210"/>
    <cellStyle name="20% - Ênfase3 13 3 9" xfId="6211"/>
    <cellStyle name="20% - Ênfase3 13 4" xfId="6212"/>
    <cellStyle name="20% - Ênfase3 13 4 10" xfId="6213"/>
    <cellStyle name="20% - Ênfase3 13 4 2" xfId="6214"/>
    <cellStyle name="20% - Ênfase3 13 4 2 2" xfId="6215"/>
    <cellStyle name="20% - Ênfase3 13 4 2 2 2" xfId="6216"/>
    <cellStyle name="20% - Ênfase3 13 4 2 2 2 2" xfId="6217"/>
    <cellStyle name="20% - Ênfase3 13 4 2 2 3" xfId="6218"/>
    <cellStyle name="20% - Ênfase3 13 4 2 2 4" xfId="6219"/>
    <cellStyle name="20% - Ênfase3 13 4 2 2 5" xfId="6220"/>
    <cellStyle name="20% - Ênfase3 13 4 2 2 6" xfId="6221"/>
    <cellStyle name="20% - Ênfase3 13 4 2 3" xfId="6222"/>
    <cellStyle name="20% - Ênfase3 13 4 2 3 2" xfId="6223"/>
    <cellStyle name="20% - Ênfase3 13 4 2 3 3" xfId="6224"/>
    <cellStyle name="20% - Ênfase3 13 4 2 4" xfId="6225"/>
    <cellStyle name="20% - Ênfase3 13 4 2 5" xfId="6226"/>
    <cellStyle name="20% - Ênfase3 13 4 2 6" xfId="6227"/>
    <cellStyle name="20% - Ênfase3 13 4 2 7" xfId="6228"/>
    <cellStyle name="20% - Ênfase3 13 4 2 8" xfId="6229"/>
    <cellStyle name="20% - Ênfase3 13 4 3" xfId="6230"/>
    <cellStyle name="20% - Ênfase3 13 4 3 2" xfId="6231"/>
    <cellStyle name="20% - Ênfase3 13 4 3 2 2" xfId="6232"/>
    <cellStyle name="20% - Ênfase3 13 4 3 3" xfId="6233"/>
    <cellStyle name="20% - Ênfase3 13 4 3 4" xfId="6234"/>
    <cellStyle name="20% - Ênfase3 13 4 3 5" xfId="6235"/>
    <cellStyle name="20% - Ênfase3 13 4 3 6" xfId="6236"/>
    <cellStyle name="20% - Ênfase3 13 4 4" xfId="6237"/>
    <cellStyle name="20% - Ênfase3 13 4 4 2" xfId="6238"/>
    <cellStyle name="20% - Ênfase3 13 4 4 3" xfId="6239"/>
    <cellStyle name="20% - Ênfase3 13 4 4 4" xfId="6240"/>
    <cellStyle name="20% - Ênfase3 13 4 5" xfId="6241"/>
    <cellStyle name="20% - Ênfase3 13 4 6" xfId="6242"/>
    <cellStyle name="20% - Ênfase3 13 4 7" xfId="6243"/>
    <cellStyle name="20% - Ênfase3 13 4 8" xfId="6244"/>
    <cellStyle name="20% - Ênfase3 13 4 9" xfId="6245"/>
    <cellStyle name="20% - Ênfase3 13 5" xfId="6246"/>
    <cellStyle name="20% - Ênfase3 13 5 10" xfId="6247"/>
    <cellStyle name="20% - Ênfase3 13 5 2" xfId="6248"/>
    <cellStyle name="20% - Ênfase3 13 5 2 2" xfId="6249"/>
    <cellStyle name="20% - Ênfase3 13 5 2 2 2" xfId="6250"/>
    <cellStyle name="20% - Ênfase3 13 5 2 2 2 2" xfId="6251"/>
    <cellStyle name="20% - Ênfase3 13 5 2 2 3" xfId="6252"/>
    <cellStyle name="20% - Ênfase3 13 5 2 2 4" xfId="6253"/>
    <cellStyle name="20% - Ênfase3 13 5 2 2 5" xfId="6254"/>
    <cellStyle name="20% - Ênfase3 13 5 2 2 6" xfId="6255"/>
    <cellStyle name="20% - Ênfase3 13 5 2 3" xfId="6256"/>
    <cellStyle name="20% - Ênfase3 13 5 2 3 2" xfId="6257"/>
    <cellStyle name="20% - Ênfase3 13 5 2 3 3" xfId="6258"/>
    <cellStyle name="20% - Ênfase3 13 5 2 4" xfId="6259"/>
    <cellStyle name="20% - Ênfase3 13 5 2 5" xfId="6260"/>
    <cellStyle name="20% - Ênfase3 13 5 2 6" xfId="6261"/>
    <cellStyle name="20% - Ênfase3 13 5 2 7" xfId="6262"/>
    <cellStyle name="20% - Ênfase3 13 5 2 8" xfId="6263"/>
    <cellStyle name="20% - Ênfase3 13 5 3" xfId="6264"/>
    <cellStyle name="20% - Ênfase3 13 5 3 2" xfId="6265"/>
    <cellStyle name="20% - Ênfase3 13 5 3 2 2" xfId="6266"/>
    <cellStyle name="20% - Ênfase3 13 5 3 3" xfId="6267"/>
    <cellStyle name="20% - Ênfase3 13 5 3 4" xfId="6268"/>
    <cellStyle name="20% - Ênfase3 13 5 3 5" xfId="6269"/>
    <cellStyle name="20% - Ênfase3 13 5 3 6" xfId="6270"/>
    <cellStyle name="20% - Ênfase3 13 5 4" xfId="6271"/>
    <cellStyle name="20% - Ênfase3 13 5 4 2" xfId="6272"/>
    <cellStyle name="20% - Ênfase3 13 5 4 3" xfId="6273"/>
    <cellStyle name="20% - Ênfase3 13 5 4 4" xfId="6274"/>
    <cellStyle name="20% - Ênfase3 13 5 5" xfId="6275"/>
    <cellStyle name="20% - Ênfase3 13 5 6" xfId="6276"/>
    <cellStyle name="20% - Ênfase3 13 5 7" xfId="6277"/>
    <cellStyle name="20% - Ênfase3 13 5 8" xfId="6278"/>
    <cellStyle name="20% - Ênfase3 13 5 9" xfId="6279"/>
    <cellStyle name="20% - Ênfase3 13 6" xfId="6280"/>
    <cellStyle name="20% - Ênfase3 13 6 2" xfId="6281"/>
    <cellStyle name="20% - Ênfase3 13 6 2 2" xfId="6282"/>
    <cellStyle name="20% - Ênfase3 13 6 2 2 2" xfId="6283"/>
    <cellStyle name="20% - Ênfase3 13 6 2 3" xfId="6284"/>
    <cellStyle name="20% - Ênfase3 13 6 2 4" xfId="6285"/>
    <cellStyle name="20% - Ênfase3 13 6 2 5" xfId="6286"/>
    <cellStyle name="20% - Ênfase3 13 6 2 6" xfId="6287"/>
    <cellStyle name="20% - Ênfase3 13 6 3" xfId="6288"/>
    <cellStyle name="20% - Ênfase3 13 6 3 2" xfId="6289"/>
    <cellStyle name="20% - Ênfase3 13 6 3 3" xfId="6290"/>
    <cellStyle name="20% - Ênfase3 13 6 3 4" xfId="6291"/>
    <cellStyle name="20% - Ênfase3 13 6 4" xfId="6292"/>
    <cellStyle name="20% - Ênfase3 13 6 5" xfId="6293"/>
    <cellStyle name="20% - Ênfase3 13 6 6" xfId="6294"/>
    <cellStyle name="20% - Ênfase3 13 6 7" xfId="6295"/>
    <cellStyle name="20% - Ênfase3 13 6 8" xfId="6296"/>
    <cellStyle name="20% - Ênfase3 13 6 9" xfId="6297"/>
    <cellStyle name="20% - Ênfase3 13 7" xfId="6298"/>
    <cellStyle name="20% - Ênfase3 13 7 2" xfId="6299"/>
    <cellStyle name="20% - Ênfase3 13 7 2 2" xfId="6300"/>
    <cellStyle name="20% - Ênfase3 13 7 2 2 2" xfId="6301"/>
    <cellStyle name="20% - Ênfase3 13 7 2 3" xfId="6302"/>
    <cellStyle name="20% - Ênfase3 13 7 2 4" xfId="6303"/>
    <cellStyle name="20% - Ênfase3 13 7 2 5" xfId="6304"/>
    <cellStyle name="20% - Ênfase3 13 7 2 6" xfId="6305"/>
    <cellStyle name="20% - Ênfase3 13 7 3" xfId="6306"/>
    <cellStyle name="20% - Ênfase3 13 7 3 2" xfId="6307"/>
    <cellStyle name="20% - Ênfase3 13 7 3 3" xfId="6308"/>
    <cellStyle name="20% - Ênfase3 13 7 4" xfId="6309"/>
    <cellStyle name="20% - Ênfase3 13 7 5" xfId="6310"/>
    <cellStyle name="20% - Ênfase3 13 7 6" xfId="6311"/>
    <cellStyle name="20% - Ênfase3 13 7 7" xfId="6312"/>
    <cellStyle name="20% - Ênfase3 13 7 8" xfId="6313"/>
    <cellStyle name="20% - Ênfase3 13 8" xfId="6314"/>
    <cellStyle name="20% - Ênfase3 13 8 2" xfId="6315"/>
    <cellStyle name="20% - Ênfase3 13 8 2 2" xfId="6316"/>
    <cellStyle name="20% - Ênfase3 13 8 2 3" xfId="6317"/>
    <cellStyle name="20% - Ênfase3 13 8 3" xfId="6318"/>
    <cellStyle name="20% - Ênfase3 13 8 4" xfId="6319"/>
    <cellStyle name="20% - Ênfase3 13 8 5" xfId="6320"/>
    <cellStyle name="20% - Ênfase3 13 8 6" xfId="6321"/>
    <cellStyle name="20% - Ênfase3 13 8 7" xfId="6322"/>
    <cellStyle name="20% - Ênfase3 13 9" xfId="6323"/>
    <cellStyle name="20% - Ênfase3 13 9 2" xfId="6324"/>
    <cellStyle name="20% - Ênfase3 13 9 3" xfId="6325"/>
    <cellStyle name="20% - Ênfase3 13 9 4" xfId="6326"/>
    <cellStyle name="20% - Ênfase3 13 9 5" xfId="6327"/>
    <cellStyle name="20% - Ênfase3 13 9 6" xfId="6328"/>
    <cellStyle name="20% - Ênfase3 14" xfId="6329"/>
    <cellStyle name="20% - Ênfase3 14 2" xfId="111"/>
    <cellStyle name="20% - Ênfase3 15" xfId="6330"/>
    <cellStyle name="20% - Ênfase3 15 10" xfId="6331"/>
    <cellStyle name="20% - Ênfase3 15 11" xfId="6332"/>
    <cellStyle name="20% - Ênfase3 15 2" xfId="112"/>
    <cellStyle name="20% - Ênfase3 15 3" xfId="6333"/>
    <cellStyle name="20% - Ênfase3 15 3 2" xfId="6334"/>
    <cellStyle name="20% - Ênfase3 15 3 2 2" xfId="6335"/>
    <cellStyle name="20% - Ênfase3 15 3 2 2 2" xfId="6336"/>
    <cellStyle name="20% - Ênfase3 15 3 2 3" xfId="6337"/>
    <cellStyle name="20% - Ênfase3 15 3 2 4" xfId="6338"/>
    <cellStyle name="20% - Ênfase3 15 3 2 5" xfId="6339"/>
    <cellStyle name="20% - Ênfase3 15 3 2 6" xfId="6340"/>
    <cellStyle name="20% - Ênfase3 15 3 3" xfId="6341"/>
    <cellStyle name="20% - Ênfase3 15 3 3 2" xfId="6342"/>
    <cellStyle name="20% - Ênfase3 15 3 3 3" xfId="6343"/>
    <cellStyle name="20% - Ênfase3 15 3 4" xfId="6344"/>
    <cellStyle name="20% - Ênfase3 15 3 5" xfId="6345"/>
    <cellStyle name="20% - Ênfase3 15 3 6" xfId="6346"/>
    <cellStyle name="20% - Ênfase3 15 3 7" xfId="6347"/>
    <cellStyle name="20% - Ênfase3 15 3 8" xfId="6348"/>
    <cellStyle name="20% - Ênfase3 15 4" xfId="6349"/>
    <cellStyle name="20% - Ênfase3 15 4 2" xfId="6350"/>
    <cellStyle name="20% - Ênfase3 15 4 2 2" xfId="6351"/>
    <cellStyle name="20% - Ênfase3 15 4 3" xfId="6352"/>
    <cellStyle name="20% - Ênfase3 15 4 4" xfId="6353"/>
    <cellStyle name="20% - Ênfase3 15 4 5" xfId="6354"/>
    <cellStyle name="20% - Ênfase3 15 4 6" xfId="6355"/>
    <cellStyle name="20% - Ênfase3 15 5" xfId="6356"/>
    <cellStyle name="20% - Ênfase3 15 5 2" xfId="6357"/>
    <cellStyle name="20% - Ênfase3 15 5 3" xfId="6358"/>
    <cellStyle name="20% - Ênfase3 15 5 4" xfId="6359"/>
    <cellStyle name="20% - Ênfase3 15 6" xfId="6360"/>
    <cellStyle name="20% - Ênfase3 15 7" xfId="6361"/>
    <cellStyle name="20% - Ênfase3 15 8" xfId="6362"/>
    <cellStyle name="20% - Ênfase3 15 9" xfId="6363"/>
    <cellStyle name="20% - Ênfase3 16" xfId="6364"/>
    <cellStyle name="20% - Ênfase3 16 10" xfId="6365"/>
    <cellStyle name="20% - Ênfase3 16 11" xfId="6366"/>
    <cellStyle name="20% - Ênfase3 16 2" xfId="113"/>
    <cellStyle name="20% - Ênfase3 16 3" xfId="6367"/>
    <cellStyle name="20% - Ênfase3 16 3 2" xfId="6368"/>
    <cellStyle name="20% - Ênfase3 16 3 2 2" xfId="6369"/>
    <cellStyle name="20% - Ênfase3 16 3 2 2 2" xfId="6370"/>
    <cellStyle name="20% - Ênfase3 16 3 2 3" xfId="6371"/>
    <cellStyle name="20% - Ênfase3 16 3 2 4" xfId="6372"/>
    <cellStyle name="20% - Ênfase3 16 3 2 5" xfId="6373"/>
    <cellStyle name="20% - Ênfase3 16 3 2 6" xfId="6374"/>
    <cellStyle name="20% - Ênfase3 16 3 3" xfId="6375"/>
    <cellStyle name="20% - Ênfase3 16 3 3 2" xfId="6376"/>
    <cellStyle name="20% - Ênfase3 16 3 3 3" xfId="6377"/>
    <cellStyle name="20% - Ênfase3 16 3 4" xfId="6378"/>
    <cellStyle name="20% - Ênfase3 16 3 5" xfId="6379"/>
    <cellStyle name="20% - Ênfase3 16 3 6" xfId="6380"/>
    <cellStyle name="20% - Ênfase3 16 3 7" xfId="6381"/>
    <cellStyle name="20% - Ênfase3 16 3 8" xfId="6382"/>
    <cellStyle name="20% - Ênfase3 16 4" xfId="6383"/>
    <cellStyle name="20% - Ênfase3 16 4 2" xfId="6384"/>
    <cellStyle name="20% - Ênfase3 16 4 2 2" xfId="6385"/>
    <cellStyle name="20% - Ênfase3 16 4 3" xfId="6386"/>
    <cellStyle name="20% - Ênfase3 16 4 4" xfId="6387"/>
    <cellStyle name="20% - Ênfase3 16 4 5" xfId="6388"/>
    <cellStyle name="20% - Ênfase3 16 4 6" xfId="6389"/>
    <cellStyle name="20% - Ênfase3 16 5" xfId="6390"/>
    <cellStyle name="20% - Ênfase3 16 5 2" xfId="6391"/>
    <cellStyle name="20% - Ênfase3 16 5 3" xfId="6392"/>
    <cellStyle name="20% - Ênfase3 16 5 4" xfId="6393"/>
    <cellStyle name="20% - Ênfase3 16 6" xfId="6394"/>
    <cellStyle name="20% - Ênfase3 16 7" xfId="6395"/>
    <cellStyle name="20% - Ênfase3 16 8" xfId="6396"/>
    <cellStyle name="20% - Ênfase3 16 9" xfId="6397"/>
    <cellStyle name="20% - Ênfase3 17" xfId="6398"/>
    <cellStyle name="20% - Ênfase3 17 10" xfId="6399"/>
    <cellStyle name="20% - Ênfase3 17 2" xfId="114"/>
    <cellStyle name="20% - Ênfase3 17 3" xfId="6400"/>
    <cellStyle name="20% - Ênfase3 17 3 2" xfId="6401"/>
    <cellStyle name="20% - Ênfase3 17 3 2 2" xfId="6402"/>
    <cellStyle name="20% - Ênfase3 17 3 3" xfId="6403"/>
    <cellStyle name="20% - Ênfase3 17 3 4" xfId="6404"/>
    <cellStyle name="20% - Ênfase3 17 3 5" xfId="6405"/>
    <cellStyle name="20% - Ênfase3 17 3 6" xfId="6406"/>
    <cellStyle name="20% - Ênfase3 17 4" xfId="6407"/>
    <cellStyle name="20% - Ênfase3 17 4 2" xfId="6408"/>
    <cellStyle name="20% - Ênfase3 17 4 3" xfId="6409"/>
    <cellStyle name="20% - Ênfase3 17 4 4" xfId="6410"/>
    <cellStyle name="20% - Ênfase3 17 5" xfId="6411"/>
    <cellStyle name="20% - Ênfase3 17 6" xfId="6412"/>
    <cellStyle name="20% - Ênfase3 17 7" xfId="6413"/>
    <cellStyle name="20% - Ênfase3 17 8" xfId="6414"/>
    <cellStyle name="20% - Ênfase3 17 9" xfId="6415"/>
    <cellStyle name="20% - Ênfase3 18" xfId="6416"/>
    <cellStyle name="20% - Ênfase3 18 2" xfId="6417"/>
    <cellStyle name="20% - Ênfase3 18 2 2" xfId="6418"/>
    <cellStyle name="20% - Ênfase3 18 2 2 2" xfId="6419"/>
    <cellStyle name="20% - Ênfase3 18 2 3" xfId="6420"/>
    <cellStyle name="20% - Ênfase3 18 2 4" xfId="6421"/>
    <cellStyle name="20% - Ênfase3 18 2 5" xfId="6422"/>
    <cellStyle name="20% - Ênfase3 18 2 6" xfId="6423"/>
    <cellStyle name="20% - Ênfase3 18 3" xfId="6424"/>
    <cellStyle name="20% - Ênfase3 18 3 2" xfId="6425"/>
    <cellStyle name="20% - Ênfase3 18 3 3" xfId="6426"/>
    <cellStyle name="20% - Ênfase3 18 4" xfId="6427"/>
    <cellStyle name="20% - Ênfase3 18 5" xfId="6428"/>
    <cellStyle name="20% - Ênfase3 18 6" xfId="6429"/>
    <cellStyle name="20% - Ênfase3 18 7" xfId="6430"/>
    <cellStyle name="20% - Ênfase3 18 8" xfId="6431"/>
    <cellStyle name="20% - Ênfase3 19" xfId="6432"/>
    <cellStyle name="20% - Ênfase3 19 2" xfId="6433"/>
    <cellStyle name="20% - Ênfase3 19 2 2" xfId="6434"/>
    <cellStyle name="20% - Ênfase3 19 2 3" xfId="6435"/>
    <cellStyle name="20% - Ênfase3 19 3" xfId="6436"/>
    <cellStyle name="20% - Ênfase3 19 4" xfId="6437"/>
    <cellStyle name="20% - Ênfase3 19 5" xfId="6438"/>
    <cellStyle name="20% - Ênfase3 19 6" xfId="6439"/>
    <cellStyle name="20% - Ênfase3 19 7" xfId="6440"/>
    <cellStyle name="20% - Ênfase3 2" xfId="115"/>
    <cellStyle name="20% - Ênfase3 2 2" xfId="116"/>
    <cellStyle name="20% - Ênfase3 2 2 2" xfId="6441"/>
    <cellStyle name="20% - Ênfase3 2 2 2 10" xfId="6442"/>
    <cellStyle name="20% - Ênfase3 2 2 2 2" xfId="6443"/>
    <cellStyle name="20% - Ênfase3 2 2 2 2 2" xfId="6444"/>
    <cellStyle name="20% - Ênfase3 2 2 2 2 2 2" xfId="6445"/>
    <cellStyle name="20% - Ênfase3 2 2 2 2 2 2 2" xfId="6446"/>
    <cellStyle name="20% - Ênfase3 2 2 2 2 2 3" xfId="6447"/>
    <cellStyle name="20% - Ênfase3 2 2 2 2 2 4" xfId="6448"/>
    <cellStyle name="20% - Ênfase3 2 2 2 2 2 5" xfId="6449"/>
    <cellStyle name="20% - Ênfase3 2 2 2 2 2 6" xfId="6450"/>
    <cellStyle name="20% - Ênfase3 2 2 2 2 3" xfId="6451"/>
    <cellStyle name="20% - Ênfase3 2 2 2 2 3 2" xfId="6452"/>
    <cellStyle name="20% - Ênfase3 2 2 2 2 3 3" xfId="6453"/>
    <cellStyle name="20% - Ênfase3 2 2 2 2 4" xfId="6454"/>
    <cellStyle name="20% - Ênfase3 2 2 2 2 5" xfId="6455"/>
    <cellStyle name="20% - Ênfase3 2 2 2 2 6" xfId="6456"/>
    <cellStyle name="20% - Ênfase3 2 2 2 2 7" xfId="6457"/>
    <cellStyle name="20% - Ênfase3 2 2 2 2 8" xfId="6458"/>
    <cellStyle name="20% - Ênfase3 2 2 2 3" xfId="6459"/>
    <cellStyle name="20% - Ênfase3 2 2 2 3 2" xfId="6460"/>
    <cellStyle name="20% - Ênfase3 2 2 2 3 2 2" xfId="6461"/>
    <cellStyle name="20% - Ênfase3 2 2 2 3 3" xfId="6462"/>
    <cellStyle name="20% - Ênfase3 2 2 2 3 4" xfId="6463"/>
    <cellStyle name="20% - Ênfase3 2 2 2 3 5" xfId="6464"/>
    <cellStyle name="20% - Ênfase3 2 2 2 3 6" xfId="6465"/>
    <cellStyle name="20% - Ênfase3 2 2 2 4" xfId="6466"/>
    <cellStyle name="20% - Ênfase3 2 2 2 4 2" xfId="6467"/>
    <cellStyle name="20% - Ênfase3 2 2 2 4 3" xfId="6468"/>
    <cellStyle name="20% - Ênfase3 2 2 2 4 4" xfId="6469"/>
    <cellStyle name="20% - Ênfase3 2 2 2 5" xfId="6470"/>
    <cellStyle name="20% - Ênfase3 2 2 2 6" xfId="6471"/>
    <cellStyle name="20% - Ênfase3 2 2 2 7" xfId="6472"/>
    <cellStyle name="20% - Ênfase3 2 2 2 8" xfId="6473"/>
    <cellStyle name="20% - Ênfase3 2 2 2 9" xfId="6474"/>
    <cellStyle name="20% - Ênfase3 2 2 3" xfId="6475"/>
    <cellStyle name="20% - Ênfase3 2 2 4" xfId="6476"/>
    <cellStyle name="20% - Ênfase3 2 2 4 10" xfId="6477"/>
    <cellStyle name="20% - Ênfase3 2 2 4 2" xfId="6478"/>
    <cellStyle name="20% - Ênfase3 2 2 4 2 2" xfId="6479"/>
    <cellStyle name="20% - Ênfase3 2 2 4 2 2 2" xfId="6480"/>
    <cellStyle name="20% - Ênfase3 2 2 4 2 2 2 2" xfId="6481"/>
    <cellStyle name="20% - Ênfase3 2 2 4 2 2 3" xfId="6482"/>
    <cellStyle name="20% - Ênfase3 2 2 4 2 2 4" xfId="6483"/>
    <cellStyle name="20% - Ênfase3 2 2 4 2 2 5" xfId="6484"/>
    <cellStyle name="20% - Ênfase3 2 2 4 2 2 6" xfId="6485"/>
    <cellStyle name="20% - Ênfase3 2 2 4 2 3" xfId="6486"/>
    <cellStyle name="20% - Ênfase3 2 2 4 2 3 2" xfId="6487"/>
    <cellStyle name="20% - Ênfase3 2 2 4 2 3 3" xfId="6488"/>
    <cellStyle name="20% - Ênfase3 2 2 4 2 4" xfId="6489"/>
    <cellStyle name="20% - Ênfase3 2 2 4 2 5" xfId="6490"/>
    <cellStyle name="20% - Ênfase3 2 2 4 2 6" xfId="6491"/>
    <cellStyle name="20% - Ênfase3 2 2 4 2 7" xfId="6492"/>
    <cellStyle name="20% - Ênfase3 2 2 4 2 8" xfId="6493"/>
    <cellStyle name="20% - Ênfase3 2 2 4 3" xfId="6494"/>
    <cellStyle name="20% - Ênfase3 2 2 4 3 2" xfId="6495"/>
    <cellStyle name="20% - Ênfase3 2 2 4 3 2 2" xfId="6496"/>
    <cellStyle name="20% - Ênfase3 2 2 4 3 3" xfId="6497"/>
    <cellStyle name="20% - Ênfase3 2 2 4 3 4" xfId="6498"/>
    <cellStyle name="20% - Ênfase3 2 2 4 3 5" xfId="6499"/>
    <cellStyle name="20% - Ênfase3 2 2 4 3 6" xfId="6500"/>
    <cellStyle name="20% - Ênfase3 2 2 4 4" xfId="6501"/>
    <cellStyle name="20% - Ênfase3 2 2 4 4 2" xfId="6502"/>
    <cellStyle name="20% - Ênfase3 2 2 4 4 3" xfId="6503"/>
    <cellStyle name="20% - Ênfase3 2 2 4 4 4" xfId="6504"/>
    <cellStyle name="20% - Ênfase3 2 2 4 5" xfId="6505"/>
    <cellStyle name="20% - Ênfase3 2 2 4 6" xfId="6506"/>
    <cellStyle name="20% - Ênfase3 2 2 4 7" xfId="6507"/>
    <cellStyle name="20% - Ênfase3 2 2 4 8" xfId="6508"/>
    <cellStyle name="20% - Ênfase3 2 2 4 9" xfId="6509"/>
    <cellStyle name="20% - Ênfase3 2 2 5" xfId="6510"/>
    <cellStyle name="20% - Ênfase3 2 2 5 10" xfId="6511"/>
    <cellStyle name="20% - Ênfase3 2 2 5 2" xfId="6512"/>
    <cellStyle name="20% - Ênfase3 2 2 5 2 2" xfId="6513"/>
    <cellStyle name="20% - Ênfase3 2 2 5 2 2 2" xfId="6514"/>
    <cellStyle name="20% - Ênfase3 2 2 5 2 2 2 2" xfId="6515"/>
    <cellStyle name="20% - Ênfase3 2 2 5 2 2 3" xfId="6516"/>
    <cellStyle name="20% - Ênfase3 2 2 5 2 2 4" xfId="6517"/>
    <cellStyle name="20% - Ênfase3 2 2 5 2 2 5" xfId="6518"/>
    <cellStyle name="20% - Ênfase3 2 2 5 2 2 6" xfId="6519"/>
    <cellStyle name="20% - Ênfase3 2 2 5 2 3" xfId="6520"/>
    <cellStyle name="20% - Ênfase3 2 2 5 2 3 2" xfId="6521"/>
    <cellStyle name="20% - Ênfase3 2 2 5 2 3 3" xfId="6522"/>
    <cellStyle name="20% - Ênfase3 2 2 5 2 4" xfId="6523"/>
    <cellStyle name="20% - Ênfase3 2 2 5 2 5" xfId="6524"/>
    <cellStyle name="20% - Ênfase3 2 2 5 2 6" xfId="6525"/>
    <cellStyle name="20% - Ênfase3 2 2 5 2 7" xfId="6526"/>
    <cellStyle name="20% - Ênfase3 2 2 5 2 8" xfId="6527"/>
    <cellStyle name="20% - Ênfase3 2 2 5 3" xfId="6528"/>
    <cellStyle name="20% - Ênfase3 2 2 5 3 2" xfId="6529"/>
    <cellStyle name="20% - Ênfase3 2 2 5 3 2 2" xfId="6530"/>
    <cellStyle name="20% - Ênfase3 2 2 5 3 3" xfId="6531"/>
    <cellStyle name="20% - Ênfase3 2 2 5 3 4" xfId="6532"/>
    <cellStyle name="20% - Ênfase3 2 2 5 3 5" xfId="6533"/>
    <cellStyle name="20% - Ênfase3 2 2 5 3 6" xfId="6534"/>
    <cellStyle name="20% - Ênfase3 2 2 5 4" xfId="6535"/>
    <cellStyle name="20% - Ênfase3 2 2 5 4 2" xfId="6536"/>
    <cellStyle name="20% - Ênfase3 2 2 5 4 3" xfId="6537"/>
    <cellStyle name="20% - Ênfase3 2 2 5 4 4" xfId="6538"/>
    <cellStyle name="20% - Ênfase3 2 2 5 5" xfId="6539"/>
    <cellStyle name="20% - Ênfase3 2 2 5 6" xfId="6540"/>
    <cellStyle name="20% - Ênfase3 2 2 5 7" xfId="6541"/>
    <cellStyle name="20% - Ênfase3 2 2 5 8" xfId="6542"/>
    <cellStyle name="20% - Ênfase3 2 2 5 9" xfId="6543"/>
    <cellStyle name="20% - Ênfase3 2 2 6" xfId="6544"/>
    <cellStyle name="20% - Ênfase3 2 2 6 10" xfId="6545"/>
    <cellStyle name="20% - Ênfase3 2 2 6 2" xfId="6546"/>
    <cellStyle name="20% - Ênfase3 2 2 6 2 2" xfId="6547"/>
    <cellStyle name="20% - Ênfase3 2 2 6 2 2 2" xfId="6548"/>
    <cellStyle name="20% - Ênfase3 2 2 6 2 2 2 2" xfId="6549"/>
    <cellStyle name="20% - Ênfase3 2 2 6 2 2 3" xfId="6550"/>
    <cellStyle name="20% - Ênfase3 2 2 6 2 2 4" xfId="6551"/>
    <cellStyle name="20% - Ênfase3 2 2 6 2 2 5" xfId="6552"/>
    <cellStyle name="20% - Ênfase3 2 2 6 2 2 6" xfId="6553"/>
    <cellStyle name="20% - Ênfase3 2 2 6 2 3" xfId="6554"/>
    <cellStyle name="20% - Ênfase3 2 2 6 2 3 2" xfId="6555"/>
    <cellStyle name="20% - Ênfase3 2 2 6 2 3 3" xfId="6556"/>
    <cellStyle name="20% - Ênfase3 2 2 6 2 4" xfId="6557"/>
    <cellStyle name="20% - Ênfase3 2 2 6 2 5" xfId="6558"/>
    <cellStyle name="20% - Ênfase3 2 2 6 2 6" xfId="6559"/>
    <cellStyle name="20% - Ênfase3 2 2 6 2 7" xfId="6560"/>
    <cellStyle name="20% - Ênfase3 2 2 6 2 8" xfId="6561"/>
    <cellStyle name="20% - Ênfase3 2 2 6 3" xfId="6562"/>
    <cellStyle name="20% - Ênfase3 2 2 6 3 2" xfId="6563"/>
    <cellStyle name="20% - Ênfase3 2 2 6 3 2 2" xfId="6564"/>
    <cellStyle name="20% - Ênfase3 2 2 6 3 3" xfId="6565"/>
    <cellStyle name="20% - Ênfase3 2 2 6 3 4" xfId="6566"/>
    <cellStyle name="20% - Ênfase3 2 2 6 3 5" xfId="6567"/>
    <cellStyle name="20% - Ênfase3 2 2 6 3 6" xfId="6568"/>
    <cellStyle name="20% - Ênfase3 2 2 6 4" xfId="6569"/>
    <cellStyle name="20% - Ênfase3 2 2 6 4 2" xfId="6570"/>
    <cellStyle name="20% - Ênfase3 2 2 6 4 3" xfId="6571"/>
    <cellStyle name="20% - Ênfase3 2 2 6 4 4" xfId="6572"/>
    <cellStyle name="20% - Ênfase3 2 2 6 5" xfId="6573"/>
    <cellStyle name="20% - Ênfase3 2 2 6 6" xfId="6574"/>
    <cellStyle name="20% - Ênfase3 2 2 6 7" xfId="6575"/>
    <cellStyle name="20% - Ênfase3 2 2 6 8" xfId="6576"/>
    <cellStyle name="20% - Ênfase3 2 2 6 9" xfId="6577"/>
    <cellStyle name="20% - Ênfase3 2 3" xfId="6578"/>
    <cellStyle name="20% - Ênfase3 2 3 10" xfId="6579"/>
    <cellStyle name="20% - Ênfase3 2 3 11" xfId="6580"/>
    <cellStyle name="20% - Ênfase3 2 3 12" xfId="6581"/>
    <cellStyle name="20% - Ênfase3 2 3 2" xfId="6582"/>
    <cellStyle name="20% - Ênfase3 2 3 3" xfId="6583"/>
    <cellStyle name="20% - Ênfase3 2 3 3 2" xfId="6584"/>
    <cellStyle name="20% - Ênfase3 2 3 3 2 2" xfId="6585"/>
    <cellStyle name="20% - Ênfase3 2 3 3 2 2 2" xfId="6586"/>
    <cellStyle name="20% - Ênfase3 2 3 3 2 3" xfId="6587"/>
    <cellStyle name="20% - Ênfase3 2 3 3 2 4" xfId="6588"/>
    <cellStyle name="20% - Ênfase3 2 3 3 2 5" xfId="6589"/>
    <cellStyle name="20% - Ênfase3 2 3 3 2 6" xfId="6590"/>
    <cellStyle name="20% - Ênfase3 2 3 3 3" xfId="6591"/>
    <cellStyle name="20% - Ênfase3 2 3 3 3 2" xfId="6592"/>
    <cellStyle name="20% - Ênfase3 2 3 3 3 3" xfId="6593"/>
    <cellStyle name="20% - Ênfase3 2 3 3 3 4" xfId="6594"/>
    <cellStyle name="20% - Ênfase3 2 3 3 4" xfId="6595"/>
    <cellStyle name="20% - Ênfase3 2 3 3 5" xfId="6596"/>
    <cellStyle name="20% - Ênfase3 2 3 3 6" xfId="6597"/>
    <cellStyle name="20% - Ênfase3 2 3 3 7" xfId="6598"/>
    <cellStyle name="20% - Ênfase3 2 3 3 8" xfId="6599"/>
    <cellStyle name="20% - Ênfase3 2 3 3 9" xfId="6600"/>
    <cellStyle name="20% - Ênfase3 2 3 4" xfId="6601"/>
    <cellStyle name="20% - Ênfase3 2 3 4 2" xfId="6602"/>
    <cellStyle name="20% - Ênfase3 2 3 4 2 2" xfId="6603"/>
    <cellStyle name="20% - Ênfase3 2 3 4 2 2 2" xfId="6604"/>
    <cellStyle name="20% - Ênfase3 2 3 4 2 3" xfId="6605"/>
    <cellStyle name="20% - Ênfase3 2 3 4 2 4" xfId="6606"/>
    <cellStyle name="20% - Ênfase3 2 3 4 2 5" xfId="6607"/>
    <cellStyle name="20% - Ênfase3 2 3 4 2 6" xfId="6608"/>
    <cellStyle name="20% - Ênfase3 2 3 4 3" xfId="6609"/>
    <cellStyle name="20% - Ênfase3 2 3 4 3 2" xfId="6610"/>
    <cellStyle name="20% - Ênfase3 2 3 4 3 3" xfId="6611"/>
    <cellStyle name="20% - Ênfase3 2 3 4 4" xfId="6612"/>
    <cellStyle name="20% - Ênfase3 2 3 4 5" xfId="6613"/>
    <cellStyle name="20% - Ênfase3 2 3 4 6" xfId="6614"/>
    <cellStyle name="20% - Ênfase3 2 3 4 7" xfId="6615"/>
    <cellStyle name="20% - Ênfase3 2 3 4 8" xfId="6616"/>
    <cellStyle name="20% - Ênfase3 2 3 5" xfId="6617"/>
    <cellStyle name="20% - Ênfase3 2 3 5 2" xfId="6618"/>
    <cellStyle name="20% - Ênfase3 2 3 5 2 2" xfId="6619"/>
    <cellStyle name="20% - Ênfase3 2 3 5 3" xfId="6620"/>
    <cellStyle name="20% - Ênfase3 2 3 5 4" xfId="6621"/>
    <cellStyle name="20% - Ênfase3 2 3 5 5" xfId="6622"/>
    <cellStyle name="20% - Ênfase3 2 3 5 6" xfId="6623"/>
    <cellStyle name="20% - Ênfase3 2 3 6" xfId="6624"/>
    <cellStyle name="20% - Ênfase3 2 3 6 2" xfId="6625"/>
    <cellStyle name="20% - Ênfase3 2 3 6 3" xfId="6626"/>
    <cellStyle name="20% - Ênfase3 2 3 6 4" xfId="6627"/>
    <cellStyle name="20% - Ênfase3 2 3 7" xfId="6628"/>
    <cellStyle name="20% - Ênfase3 2 3 8" xfId="6629"/>
    <cellStyle name="20% - Ênfase3 2 3 9" xfId="6630"/>
    <cellStyle name="20% - Ênfase3 2 4" xfId="6631"/>
    <cellStyle name="20% - Ênfase3 2 4 10" xfId="6632"/>
    <cellStyle name="20% - Ênfase3 2 4 2" xfId="6633"/>
    <cellStyle name="20% - Ênfase3 2 4 2 2" xfId="6634"/>
    <cellStyle name="20% - Ênfase3 2 4 2 2 2" xfId="6635"/>
    <cellStyle name="20% - Ênfase3 2 4 2 2 2 2" xfId="6636"/>
    <cellStyle name="20% - Ênfase3 2 4 2 2 3" xfId="6637"/>
    <cellStyle name="20% - Ênfase3 2 4 2 2 4" xfId="6638"/>
    <cellStyle name="20% - Ênfase3 2 4 2 2 5" xfId="6639"/>
    <cellStyle name="20% - Ênfase3 2 4 2 2 6" xfId="6640"/>
    <cellStyle name="20% - Ênfase3 2 4 2 3" xfId="6641"/>
    <cellStyle name="20% - Ênfase3 2 4 2 3 2" xfId="6642"/>
    <cellStyle name="20% - Ênfase3 2 4 2 3 3" xfId="6643"/>
    <cellStyle name="20% - Ênfase3 2 4 2 4" xfId="6644"/>
    <cellStyle name="20% - Ênfase3 2 4 2 5" xfId="6645"/>
    <cellStyle name="20% - Ênfase3 2 4 2 6" xfId="6646"/>
    <cellStyle name="20% - Ênfase3 2 4 2 7" xfId="6647"/>
    <cellStyle name="20% - Ênfase3 2 4 2 8" xfId="6648"/>
    <cellStyle name="20% - Ênfase3 2 4 3" xfId="6649"/>
    <cellStyle name="20% - Ênfase3 2 4 3 2" xfId="6650"/>
    <cellStyle name="20% - Ênfase3 2 4 3 2 2" xfId="6651"/>
    <cellStyle name="20% - Ênfase3 2 4 3 3" xfId="6652"/>
    <cellStyle name="20% - Ênfase3 2 4 3 4" xfId="6653"/>
    <cellStyle name="20% - Ênfase3 2 4 3 5" xfId="6654"/>
    <cellStyle name="20% - Ênfase3 2 4 3 6" xfId="6655"/>
    <cellStyle name="20% - Ênfase3 2 4 4" xfId="6656"/>
    <cellStyle name="20% - Ênfase3 2 4 4 2" xfId="6657"/>
    <cellStyle name="20% - Ênfase3 2 4 4 3" xfId="6658"/>
    <cellStyle name="20% - Ênfase3 2 4 4 4" xfId="6659"/>
    <cellStyle name="20% - Ênfase3 2 4 5" xfId="6660"/>
    <cellStyle name="20% - Ênfase3 2 4 6" xfId="6661"/>
    <cellStyle name="20% - Ênfase3 2 4 7" xfId="6662"/>
    <cellStyle name="20% - Ênfase3 2 4 8" xfId="6663"/>
    <cellStyle name="20% - Ênfase3 2 4 9" xfId="6664"/>
    <cellStyle name="20% - Ênfase3 20" xfId="6665"/>
    <cellStyle name="20% - Ênfase3 20 2" xfId="6666"/>
    <cellStyle name="20% - Ênfase3 20 3" xfId="6667"/>
    <cellStyle name="20% - Ênfase3 20 4" xfId="6668"/>
    <cellStyle name="20% - Ênfase3 20 5" xfId="6669"/>
    <cellStyle name="20% - Ênfase3 20 6" xfId="6670"/>
    <cellStyle name="20% - Ênfase3 21" xfId="6671"/>
    <cellStyle name="20% - Ênfase3 22" xfId="6672"/>
    <cellStyle name="20% - Ênfase3 23" xfId="6673"/>
    <cellStyle name="20% - Ênfase3 24" xfId="6674"/>
    <cellStyle name="20% - Ênfase3 25" xfId="6675"/>
    <cellStyle name="20% - Ênfase3 26" xfId="6676"/>
    <cellStyle name="20% - Ênfase3 3" xfId="117"/>
    <cellStyle name="20% - Ênfase3 3 2" xfId="118"/>
    <cellStyle name="20% - Ênfase3 3 2 2" xfId="6677"/>
    <cellStyle name="20% - Ênfase3 3 2 2 10" xfId="6678"/>
    <cellStyle name="20% - Ênfase3 3 2 2 2" xfId="6679"/>
    <cellStyle name="20% - Ênfase3 3 2 2 2 2" xfId="6680"/>
    <cellStyle name="20% - Ênfase3 3 2 2 2 2 2" xfId="6681"/>
    <cellStyle name="20% - Ênfase3 3 2 2 2 2 2 2" xfId="6682"/>
    <cellStyle name="20% - Ênfase3 3 2 2 2 2 3" xfId="6683"/>
    <cellStyle name="20% - Ênfase3 3 2 2 2 2 4" xfId="6684"/>
    <cellStyle name="20% - Ênfase3 3 2 2 2 2 5" xfId="6685"/>
    <cellStyle name="20% - Ênfase3 3 2 2 2 2 6" xfId="6686"/>
    <cellStyle name="20% - Ênfase3 3 2 2 2 3" xfId="6687"/>
    <cellStyle name="20% - Ênfase3 3 2 2 2 3 2" xfId="6688"/>
    <cellStyle name="20% - Ênfase3 3 2 2 2 3 3" xfId="6689"/>
    <cellStyle name="20% - Ênfase3 3 2 2 2 4" xfId="6690"/>
    <cellStyle name="20% - Ênfase3 3 2 2 2 5" xfId="6691"/>
    <cellStyle name="20% - Ênfase3 3 2 2 2 6" xfId="6692"/>
    <cellStyle name="20% - Ênfase3 3 2 2 2 7" xfId="6693"/>
    <cellStyle name="20% - Ênfase3 3 2 2 2 8" xfId="6694"/>
    <cellStyle name="20% - Ênfase3 3 2 2 3" xfId="6695"/>
    <cellStyle name="20% - Ênfase3 3 2 2 3 2" xfId="6696"/>
    <cellStyle name="20% - Ênfase3 3 2 2 3 2 2" xfId="6697"/>
    <cellStyle name="20% - Ênfase3 3 2 2 3 3" xfId="6698"/>
    <cellStyle name="20% - Ênfase3 3 2 2 3 4" xfId="6699"/>
    <cellStyle name="20% - Ênfase3 3 2 2 3 5" xfId="6700"/>
    <cellStyle name="20% - Ênfase3 3 2 2 3 6" xfId="6701"/>
    <cellStyle name="20% - Ênfase3 3 2 2 4" xfId="6702"/>
    <cellStyle name="20% - Ênfase3 3 2 2 4 2" xfId="6703"/>
    <cellStyle name="20% - Ênfase3 3 2 2 4 3" xfId="6704"/>
    <cellStyle name="20% - Ênfase3 3 2 2 4 4" xfId="6705"/>
    <cellStyle name="20% - Ênfase3 3 2 2 5" xfId="6706"/>
    <cellStyle name="20% - Ênfase3 3 2 2 6" xfId="6707"/>
    <cellStyle name="20% - Ênfase3 3 2 2 7" xfId="6708"/>
    <cellStyle name="20% - Ênfase3 3 2 2 8" xfId="6709"/>
    <cellStyle name="20% - Ênfase3 3 2 2 9" xfId="6710"/>
    <cellStyle name="20% - Ênfase3 3 2 3" xfId="6711"/>
    <cellStyle name="20% - Ênfase3 3 2 4" xfId="6712"/>
    <cellStyle name="20% - Ênfase3 3 2 4 10" xfId="6713"/>
    <cellStyle name="20% - Ênfase3 3 2 4 2" xfId="6714"/>
    <cellStyle name="20% - Ênfase3 3 2 4 2 2" xfId="6715"/>
    <cellStyle name="20% - Ênfase3 3 2 4 2 2 2" xfId="6716"/>
    <cellStyle name="20% - Ênfase3 3 2 4 2 2 2 2" xfId="6717"/>
    <cellStyle name="20% - Ênfase3 3 2 4 2 2 3" xfId="6718"/>
    <cellStyle name="20% - Ênfase3 3 2 4 2 2 4" xfId="6719"/>
    <cellStyle name="20% - Ênfase3 3 2 4 2 2 5" xfId="6720"/>
    <cellStyle name="20% - Ênfase3 3 2 4 2 2 6" xfId="6721"/>
    <cellStyle name="20% - Ênfase3 3 2 4 2 3" xfId="6722"/>
    <cellStyle name="20% - Ênfase3 3 2 4 2 3 2" xfId="6723"/>
    <cellStyle name="20% - Ênfase3 3 2 4 2 3 3" xfId="6724"/>
    <cellStyle name="20% - Ênfase3 3 2 4 2 4" xfId="6725"/>
    <cellStyle name="20% - Ênfase3 3 2 4 2 5" xfId="6726"/>
    <cellStyle name="20% - Ênfase3 3 2 4 2 6" xfId="6727"/>
    <cellStyle name="20% - Ênfase3 3 2 4 2 7" xfId="6728"/>
    <cellStyle name="20% - Ênfase3 3 2 4 2 8" xfId="6729"/>
    <cellStyle name="20% - Ênfase3 3 2 4 3" xfId="6730"/>
    <cellStyle name="20% - Ênfase3 3 2 4 3 2" xfId="6731"/>
    <cellStyle name="20% - Ênfase3 3 2 4 3 2 2" xfId="6732"/>
    <cellStyle name="20% - Ênfase3 3 2 4 3 3" xfId="6733"/>
    <cellStyle name="20% - Ênfase3 3 2 4 3 4" xfId="6734"/>
    <cellStyle name="20% - Ênfase3 3 2 4 3 5" xfId="6735"/>
    <cellStyle name="20% - Ênfase3 3 2 4 3 6" xfId="6736"/>
    <cellStyle name="20% - Ênfase3 3 2 4 4" xfId="6737"/>
    <cellStyle name="20% - Ênfase3 3 2 4 4 2" xfId="6738"/>
    <cellStyle name="20% - Ênfase3 3 2 4 4 3" xfId="6739"/>
    <cellStyle name="20% - Ênfase3 3 2 4 4 4" xfId="6740"/>
    <cellStyle name="20% - Ênfase3 3 2 4 5" xfId="6741"/>
    <cellStyle name="20% - Ênfase3 3 2 4 6" xfId="6742"/>
    <cellStyle name="20% - Ênfase3 3 2 4 7" xfId="6743"/>
    <cellStyle name="20% - Ênfase3 3 2 4 8" xfId="6744"/>
    <cellStyle name="20% - Ênfase3 3 2 4 9" xfId="6745"/>
    <cellStyle name="20% - Ênfase3 3 2 5" xfId="6746"/>
    <cellStyle name="20% - Ênfase3 3 2 5 10" xfId="6747"/>
    <cellStyle name="20% - Ênfase3 3 2 5 2" xfId="6748"/>
    <cellStyle name="20% - Ênfase3 3 2 5 2 2" xfId="6749"/>
    <cellStyle name="20% - Ênfase3 3 2 5 2 2 2" xfId="6750"/>
    <cellStyle name="20% - Ênfase3 3 2 5 2 2 2 2" xfId="6751"/>
    <cellStyle name="20% - Ênfase3 3 2 5 2 2 3" xfId="6752"/>
    <cellStyle name="20% - Ênfase3 3 2 5 2 2 4" xfId="6753"/>
    <cellStyle name="20% - Ênfase3 3 2 5 2 2 5" xfId="6754"/>
    <cellStyle name="20% - Ênfase3 3 2 5 2 2 6" xfId="6755"/>
    <cellStyle name="20% - Ênfase3 3 2 5 2 3" xfId="6756"/>
    <cellStyle name="20% - Ênfase3 3 2 5 2 3 2" xfId="6757"/>
    <cellStyle name="20% - Ênfase3 3 2 5 2 3 3" xfId="6758"/>
    <cellStyle name="20% - Ênfase3 3 2 5 2 4" xfId="6759"/>
    <cellStyle name="20% - Ênfase3 3 2 5 2 5" xfId="6760"/>
    <cellStyle name="20% - Ênfase3 3 2 5 2 6" xfId="6761"/>
    <cellStyle name="20% - Ênfase3 3 2 5 2 7" xfId="6762"/>
    <cellStyle name="20% - Ênfase3 3 2 5 2 8" xfId="6763"/>
    <cellStyle name="20% - Ênfase3 3 2 5 3" xfId="6764"/>
    <cellStyle name="20% - Ênfase3 3 2 5 3 2" xfId="6765"/>
    <cellStyle name="20% - Ênfase3 3 2 5 3 2 2" xfId="6766"/>
    <cellStyle name="20% - Ênfase3 3 2 5 3 3" xfId="6767"/>
    <cellStyle name="20% - Ênfase3 3 2 5 3 4" xfId="6768"/>
    <cellStyle name="20% - Ênfase3 3 2 5 3 5" xfId="6769"/>
    <cellStyle name="20% - Ênfase3 3 2 5 3 6" xfId="6770"/>
    <cellStyle name="20% - Ênfase3 3 2 5 4" xfId="6771"/>
    <cellStyle name="20% - Ênfase3 3 2 5 4 2" xfId="6772"/>
    <cellStyle name="20% - Ênfase3 3 2 5 4 3" xfId="6773"/>
    <cellStyle name="20% - Ênfase3 3 2 5 4 4" xfId="6774"/>
    <cellStyle name="20% - Ênfase3 3 2 5 5" xfId="6775"/>
    <cellStyle name="20% - Ênfase3 3 2 5 6" xfId="6776"/>
    <cellStyle name="20% - Ênfase3 3 2 5 7" xfId="6777"/>
    <cellStyle name="20% - Ênfase3 3 2 5 8" xfId="6778"/>
    <cellStyle name="20% - Ênfase3 3 2 5 9" xfId="6779"/>
    <cellStyle name="20% - Ênfase3 3 2 6" xfId="6780"/>
    <cellStyle name="20% - Ênfase3 3 2 6 10" xfId="6781"/>
    <cellStyle name="20% - Ênfase3 3 2 6 2" xfId="6782"/>
    <cellStyle name="20% - Ênfase3 3 2 6 2 2" xfId="6783"/>
    <cellStyle name="20% - Ênfase3 3 2 6 2 2 2" xfId="6784"/>
    <cellStyle name="20% - Ênfase3 3 2 6 2 2 2 2" xfId="6785"/>
    <cellStyle name="20% - Ênfase3 3 2 6 2 2 3" xfId="6786"/>
    <cellStyle name="20% - Ênfase3 3 2 6 2 2 4" xfId="6787"/>
    <cellStyle name="20% - Ênfase3 3 2 6 2 2 5" xfId="6788"/>
    <cellStyle name="20% - Ênfase3 3 2 6 2 2 6" xfId="6789"/>
    <cellStyle name="20% - Ênfase3 3 2 6 2 3" xfId="6790"/>
    <cellStyle name="20% - Ênfase3 3 2 6 2 3 2" xfId="6791"/>
    <cellStyle name="20% - Ênfase3 3 2 6 2 3 3" xfId="6792"/>
    <cellStyle name="20% - Ênfase3 3 2 6 2 4" xfId="6793"/>
    <cellStyle name="20% - Ênfase3 3 2 6 2 5" xfId="6794"/>
    <cellStyle name="20% - Ênfase3 3 2 6 2 6" xfId="6795"/>
    <cellStyle name="20% - Ênfase3 3 2 6 2 7" xfId="6796"/>
    <cellStyle name="20% - Ênfase3 3 2 6 2 8" xfId="6797"/>
    <cellStyle name="20% - Ênfase3 3 2 6 3" xfId="6798"/>
    <cellStyle name="20% - Ênfase3 3 2 6 3 2" xfId="6799"/>
    <cellStyle name="20% - Ênfase3 3 2 6 3 2 2" xfId="6800"/>
    <cellStyle name="20% - Ênfase3 3 2 6 3 3" xfId="6801"/>
    <cellStyle name="20% - Ênfase3 3 2 6 3 4" xfId="6802"/>
    <cellStyle name="20% - Ênfase3 3 2 6 3 5" xfId="6803"/>
    <cellStyle name="20% - Ênfase3 3 2 6 3 6" xfId="6804"/>
    <cellStyle name="20% - Ênfase3 3 2 6 4" xfId="6805"/>
    <cellStyle name="20% - Ênfase3 3 2 6 4 2" xfId="6806"/>
    <cellStyle name="20% - Ênfase3 3 2 6 4 3" xfId="6807"/>
    <cellStyle name="20% - Ênfase3 3 2 6 4 4" xfId="6808"/>
    <cellStyle name="20% - Ênfase3 3 2 6 5" xfId="6809"/>
    <cellStyle name="20% - Ênfase3 3 2 6 6" xfId="6810"/>
    <cellStyle name="20% - Ênfase3 3 2 6 7" xfId="6811"/>
    <cellStyle name="20% - Ênfase3 3 2 6 8" xfId="6812"/>
    <cellStyle name="20% - Ênfase3 3 2 6 9" xfId="6813"/>
    <cellStyle name="20% - Ênfase3 3 3" xfId="6814"/>
    <cellStyle name="20% - Ênfase3 3 3 10" xfId="6815"/>
    <cellStyle name="20% - Ênfase3 3 3 11" xfId="6816"/>
    <cellStyle name="20% - Ênfase3 3 3 12" xfId="6817"/>
    <cellStyle name="20% - Ênfase3 3 3 2" xfId="6818"/>
    <cellStyle name="20% - Ênfase3 3 3 3" xfId="6819"/>
    <cellStyle name="20% - Ênfase3 3 3 3 2" xfId="6820"/>
    <cellStyle name="20% - Ênfase3 3 3 3 2 2" xfId="6821"/>
    <cellStyle name="20% - Ênfase3 3 3 3 2 2 2" xfId="6822"/>
    <cellStyle name="20% - Ênfase3 3 3 3 2 3" xfId="6823"/>
    <cellStyle name="20% - Ênfase3 3 3 3 2 4" xfId="6824"/>
    <cellStyle name="20% - Ênfase3 3 3 3 2 5" xfId="6825"/>
    <cellStyle name="20% - Ênfase3 3 3 3 2 6" xfId="6826"/>
    <cellStyle name="20% - Ênfase3 3 3 3 3" xfId="6827"/>
    <cellStyle name="20% - Ênfase3 3 3 3 3 2" xfId="6828"/>
    <cellStyle name="20% - Ênfase3 3 3 3 3 3" xfId="6829"/>
    <cellStyle name="20% - Ênfase3 3 3 3 3 4" xfId="6830"/>
    <cellStyle name="20% - Ênfase3 3 3 3 4" xfId="6831"/>
    <cellStyle name="20% - Ênfase3 3 3 3 5" xfId="6832"/>
    <cellStyle name="20% - Ênfase3 3 3 3 6" xfId="6833"/>
    <cellStyle name="20% - Ênfase3 3 3 3 7" xfId="6834"/>
    <cellStyle name="20% - Ênfase3 3 3 3 8" xfId="6835"/>
    <cellStyle name="20% - Ênfase3 3 3 3 9" xfId="6836"/>
    <cellStyle name="20% - Ênfase3 3 3 4" xfId="6837"/>
    <cellStyle name="20% - Ênfase3 3 3 4 2" xfId="6838"/>
    <cellStyle name="20% - Ênfase3 3 3 4 2 2" xfId="6839"/>
    <cellStyle name="20% - Ênfase3 3 3 4 2 2 2" xfId="6840"/>
    <cellStyle name="20% - Ênfase3 3 3 4 2 3" xfId="6841"/>
    <cellStyle name="20% - Ênfase3 3 3 4 2 4" xfId="6842"/>
    <cellStyle name="20% - Ênfase3 3 3 4 2 5" xfId="6843"/>
    <cellStyle name="20% - Ênfase3 3 3 4 2 6" xfId="6844"/>
    <cellStyle name="20% - Ênfase3 3 3 4 3" xfId="6845"/>
    <cellStyle name="20% - Ênfase3 3 3 4 3 2" xfId="6846"/>
    <cellStyle name="20% - Ênfase3 3 3 4 3 3" xfId="6847"/>
    <cellStyle name="20% - Ênfase3 3 3 4 4" xfId="6848"/>
    <cellStyle name="20% - Ênfase3 3 3 4 5" xfId="6849"/>
    <cellStyle name="20% - Ênfase3 3 3 4 6" xfId="6850"/>
    <cellStyle name="20% - Ênfase3 3 3 4 7" xfId="6851"/>
    <cellStyle name="20% - Ênfase3 3 3 4 8" xfId="6852"/>
    <cellStyle name="20% - Ênfase3 3 3 5" xfId="6853"/>
    <cellStyle name="20% - Ênfase3 3 3 5 2" xfId="6854"/>
    <cellStyle name="20% - Ênfase3 3 3 5 2 2" xfId="6855"/>
    <cellStyle name="20% - Ênfase3 3 3 5 3" xfId="6856"/>
    <cellStyle name="20% - Ênfase3 3 3 5 4" xfId="6857"/>
    <cellStyle name="20% - Ênfase3 3 3 5 5" xfId="6858"/>
    <cellStyle name="20% - Ênfase3 3 3 5 6" xfId="6859"/>
    <cellStyle name="20% - Ênfase3 3 3 6" xfId="6860"/>
    <cellStyle name="20% - Ênfase3 3 3 6 2" xfId="6861"/>
    <cellStyle name="20% - Ênfase3 3 3 6 3" xfId="6862"/>
    <cellStyle name="20% - Ênfase3 3 3 6 4" xfId="6863"/>
    <cellStyle name="20% - Ênfase3 3 3 7" xfId="6864"/>
    <cellStyle name="20% - Ênfase3 3 3 8" xfId="6865"/>
    <cellStyle name="20% - Ênfase3 3 3 9" xfId="6866"/>
    <cellStyle name="20% - Ênfase3 3 4" xfId="6867"/>
    <cellStyle name="20% - Ênfase3 3 4 10" xfId="6868"/>
    <cellStyle name="20% - Ênfase3 3 4 2" xfId="6869"/>
    <cellStyle name="20% - Ênfase3 3 4 2 2" xfId="6870"/>
    <cellStyle name="20% - Ênfase3 3 4 2 2 2" xfId="6871"/>
    <cellStyle name="20% - Ênfase3 3 4 2 2 2 2" xfId="6872"/>
    <cellStyle name="20% - Ênfase3 3 4 2 2 3" xfId="6873"/>
    <cellStyle name="20% - Ênfase3 3 4 2 2 4" xfId="6874"/>
    <cellStyle name="20% - Ênfase3 3 4 2 2 5" xfId="6875"/>
    <cellStyle name="20% - Ênfase3 3 4 2 2 6" xfId="6876"/>
    <cellStyle name="20% - Ênfase3 3 4 2 3" xfId="6877"/>
    <cellStyle name="20% - Ênfase3 3 4 2 3 2" xfId="6878"/>
    <cellStyle name="20% - Ênfase3 3 4 2 3 3" xfId="6879"/>
    <cellStyle name="20% - Ênfase3 3 4 2 4" xfId="6880"/>
    <cellStyle name="20% - Ênfase3 3 4 2 5" xfId="6881"/>
    <cellStyle name="20% - Ênfase3 3 4 2 6" xfId="6882"/>
    <cellStyle name="20% - Ênfase3 3 4 2 7" xfId="6883"/>
    <cellStyle name="20% - Ênfase3 3 4 2 8" xfId="6884"/>
    <cellStyle name="20% - Ênfase3 3 4 3" xfId="6885"/>
    <cellStyle name="20% - Ênfase3 3 4 3 2" xfId="6886"/>
    <cellStyle name="20% - Ênfase3 3 4 3 2 2" xfId="6887"/>
    <cellStyle name="20% - Ênfase3 3 4 3 3" xfId="6888"/>
    <cellStyle name="20% - Ênfase3 3 4 3 4" xfId="6889"/>
    <cellStyle name="20% - Ênfase3 3 4 3 5" xfId="6890"/>
    <cellStyle name="20% - Ênfase3 3 4 3 6" xfId="6891"/>
    <cellStyle name="20% - Ênfase3 3 4 4" xfId="6892"/>
    <cellStyle name="20% - Ênfase3 3 4 4 2" xfId="6893"/>
    <cellStyle name="20% - Ênfase3 3 4 4 3" xfId="6894"/>
    <cellStyle name="20% - Ênfase3 3 4 4 4" xfId="6895"/>
    <cellStyle name="20% - Ênfase3 3 4 5" xfId="6896"/>
    <cellStyle name="20% - Ênfase3 3 4 6" xfId="6897"/>
    <cellStyle name="20% - Ênfase3 3 4 7" xfId="6898"/>
    <cellStyle name="20% - Ênfase3 3 4 8" xfId="6899"/>
    <cellStyle name="20% - Ênfase3 3 4 9" xfId="6900"/>
    <cellStyle name="20% - Ênfase3 4" xfId="119"/>
    <cellStyle name="20% - Ênfase3 4 2" xfId="120"/>
    <cellStyle name="20% - Ênfase3 4 3" xfId="6901"/>
    <cellStyle name="20% - Ênfase3 4 3 10" xfId="6902"/>
    <cellStyle name="20% - Ênfase3 4 3 11" xfId="6903"/>
    <cellStyle name="20% - Ênfase3 4 3 12" xfId="6904"/>
    <cellStyle name="20% - Ênfase3 4 3 2" xfId="6905"/>
    <cellStyle name="20% - Ênfase3 4 3 3" xfId="6906"/>
    <cellStyle name="20% - Ênfase3 4 3 3 2" xfId="6907"/>
    <cellStyle name="20% - Ênfase3 4 3 3 2 2" xfId="6908"/>
    <cellStyle name="20% - Ênfase3 4 3 3 2 2 2" xfId="6909"/>
    <cellStyle name="20% - Ênfase3 4 3 3 2 3" xfId="6910"/>
    <cellStyle name="20% - Ênfase3 4 3 3 2 4" xfId="6911"/>
    <cellStyle name="20% - Ênfase3 4 3 3 2 5" xfId="6912"/>
    <cellStyle name="20% - Ênfase3 4 3 3 2 6" xfId="6913"/>
    <cellStyle name="20% - Ênfase3 4 3 3 3" xfId="6914"/>
    <cellStyle name="20% - Ênfase3 4 3 3 3 2" xfId="6915"/>
    <cellStyle name="20% - Ênfase3 4 3 3 3 3" xfId="6916"/>
    <cellStyle name="20% - Ênfase3 4 3 3 3 4" xfId="6917"/>
    <cellStyle name="20% - Ênfase3 4 3 3 4" xfId="6918"/>
    <cellStyle name="20% - Ênfase3 4 3 3 5" xfId="6919"/>
    <cellStyle name="20% - Ênfase3 4 3 3 6" xfId="6920"/>
    <cellStyle name="20% - Ênfase3 4 3 3 7" xfId="6921"/>
    <cellStyle name="20% - Ênfase3 4 3 3 8" xfId="6922"/>
    <cellStyle name="20% - Ênfase3 4 3 3 9" xfId="6923"/>
    <cellStyle name="20% - Ênfase3 4 3 4" xfId="6924"/>
    <cellStyle name="20% - Ênfase3 4 3 4 2" xfId="6925"/>
    <cellStyle name="20% - Ênfase3 4 3 4 2 2" xfId="6926"/>
    <cellStyle name="20% - Ênfase3 4 3 4 2 2 2" xfId="6927"/>
    <cellStyle name="20% - Ênfase3 4 3 4 2 3" xfId="6928"/>
    <cellStyle name="20% - Ênfase3 4 3 4 2 4" xfId="6929"/>
    <cellStyle name="20% - Ênfase3 4 3 4 2 5" xfId="6930"/>
    <cellStyle name="20% - Ênfase3 4 3 4 2 6" xfId="6931"/>
    <cellStyle name="20% - Ênfase3 4 3 4 3" xfId="6932"/>
    <cellStyle name="20% - Ênfase3 4 3 4 3 2" xfId="6933"/>
    <cellStyle name="20% - Ênfase3 4 3 4 3 3" xfId="6934"/>
    <cellStyle name="20% - Ênfase3 4 3 4 4" xfId="6935"/>
    <cellStyle name="20% - Ênfase3 4 3 4 5" xfId="6936"/>
    <cellStyle name="20% - Ênfase3 4 3 4 6" xfId="6937"/>
    <cellStyle name="20% - Ênfase3 4 3 4 7" xfId="6938"/>
    <cellStyle name="20% - Ênfase3 4 3 4 8" xfId="6939"/>
    <cellStyle name="20% - Ênfase3 4 3 5" xfId="6940"/>
    <cellStyle name="20% - Ênfase3 4 3 5 2" xfId="6941"/>
    <cellStyle name="20% - Ênfase3 4 3 5 2 2" xfId="6942"/>
    <cellStyle name="20% - Ênfase3 4 3 5 3" xfId="6943"/>
    <cellStyle name="20% - Ênfase3 4 3 5 4" xfId="6944"/>
    <cellStyle name="20% - Ênfase3 4 3 5 5" xfId="6945"/>
    <cellStyle name="20% - Ênfase3 4 3 5 6" xfId="6946"/>
    <cellStyle name="20% - Ênfase3 4 3 6" xfId="6947"/>
    <cellStyle name="20% - Ênfase3 4 3 6 2" xfId="6948"/>
    <cellStyle name="20% - Ênfase3 4 3 6 3" xfId="6949"/>
    <cellStyle name="20% - Ênfase3 4 3 6 4" xfId="6950"/>
    <cellStyle name="20% - Ênfase3 4 3 7" xfId="6951"/>
    <cellStyle name="20% - Ênfase3 4 3 8" xfId="6952"/>
    <cellStyle name="20% - Ênfase3 4 3 9" xfId="6953"/>
    <cellStyle name="20% - Ênfase3 4 4" xfId="6954"/>
    <cellStyle name="20% - Ênfase3 4 4 10" xfId="6955"/>
    <cellStyle name="20% - Ênfase3 4 4 2" xfId="6956"/>
    <cellStyle name="20% - Ênfase3 4 4 2 2" xfId="6957"/>
    <cellStyle name="20% - Ênfase3 4 4 2 2 2" xfId="6958"/>
    <cellStyle name="20% - Ênfase3 4 4 2 2 2 2" xfId="6959"/>
    <cellStyle name="20% - Ênfase3 4 4 2 2 3" xfId="6960"/>
    <cellStyle name="20% - Ênfase3 4 4 2 2 4" xfId="6961"/>
    <cellStyle name="20% - Ênfase3 4 4 2 2 5" xfId="6962"/>
    <cellStyle name="20% - Ênfase3 4 4 2 2 6" xfId="6963"/>
    <cellStyle name="20% - Ênfase3 4 4 2 3" xfId="6964"/>
    <cellStyle name="20% - Ênfase3 4 4 2 3 2" xfId="6965"/>
    <cellStyle name="20% - Ênfase3 4 4 2 3 3" xfId="6966"/>
    <cellStyle name="20% - Ênfase3 4 4 2 4" xfId="6967"/>
    <cellStyle name="20% - Ênfase3 4 4 2 5" xfId="6968"/>
    <cellStyle name="20% - Ênfase3 4 4 2 6" xfId="6969"/>
    <cellStyle name="20% - Ênfase3 4 4 2 7" xfId="6970"/>
    <cellStyle name="20% - Ênfase3 4 4 2 8" xfId="6971"/>
    <cellStyle name="20% - Ênfase3 4 4 3" xfId="6972"/>
    <cellStyle name="20% - Ênfase3 4 4 3 2" xfId="6973"/>
    <cellStyle name="20% - Ênfase3 4 4 3 2 2" xfId="6974"/>
    <cellStyle name="20% - Ênfase3 4 4 3 3" xfId="6975"/>
    <cellStyle name="20% - Ênfase3 4 4 3 4" xfId="6976"/>
    <cellStyle name="20% - Ênfase3 4 4 3 5" xfId="6977"/>
    <cellStyle name="20% - Ênfase3 4 4 3 6" xfId="6978"/>
    <cellStyle name="20% - Ênfase3 4 4 4" xfId="6979"/>
    <cellStyle name="20% - Ênfase3 4 4 4 2" xfId="6980"/>
    <cellStyle name="20% - Ênfase3 4 4 4 3" xfId="6981"/>
    <cellStyle name="20% - Ênfase3 4 4 4 4" xfId="6982"/>
    <cellStyle name="20% - Ênfase3 4 4 5" xfId="6983"/>
    <cellStyle name="20% - Ênfase3 4 4 6" xfId="6984"/>
    <cellStyle name="20% - Ênfase3 4 4 7" xfId="6985"/>
    <cellStyle name="20% - Ênfase3 4 4 8" xfId="6986"/>
    <cellStyle name="20% - Ênfase3 4 4 9" xfId="6987"/>
    <cellStyle name="20% - Ênfase3 5" xfId="121"/>
    <cellStyle name="20% - Ênfase3 5 2" xfId="122"/>
    <cellStyle name="20% - Ênfase3 5 3" xfId="6988"/>
    <cellStyle name="20% - Ênfase3 5 3 10" xfId="6989"/>
    <cellStyle name="20% - Ênfase3 5 3 11" xfId="6990"/>
    <cellStyle name="20% - Ênfase3 5 3 12" xfId="6991"/>
    <cellStyle name="20% - Ênfase3 5 3 2" xfId="6992"/>
    <cellStyle name="20% - Ênfase3 5 3 3" xfId="6993"/>
    <cellStyle name="20% - Ênfase3 5 3 3 2" xfId="6994"/>
    <cellStyle name="20% - Ênfase3 5 3 3 2 2" xfId="6995"/>
    <cellStyle name="20% - Ênfase3 5 3 3 2 2 2" xfId="6996"/>
    <cellStyle name="20% - Ênfase3 5 3 3 2 3" xfId="6997"/>
    <cellStyle name="20% - Ênfase3 5 3 3 2 4" xfId="6998"/>
    <cellStyle name="20% - Ênfase3 5 3 3 2 5" xfId="6999"/>
    <cellStyle name="20% - Ênfase3 5 3 3 2 6" xfId="7000"/>
    <cellStyle name="20% - Ênfase3 5 3 3 3" xfId="7001"/>
    <cellStyle name="20% - Ênfase3 5 3 3 3 2" xfId="7002"/>
    <cellStyle name="20% - Ênfase3 5 3 3 3 3" xfId="7003"/>
    <cellStyle name="20% - Ênfase3 5 3 3 3 4" xfId="7004"/>
    <cellStyle name="20% - Ênfase3 5 3 3 4" xfId="7005"/>
    <cellStyle name="20% - Ênfase3 5 3 3 5" xfId="7006"/>
    <cellStyle name="20% - Ênfase3 5 3 3 6" xfId="7007"/>
    <cellStyle name="20% - Ênfase3 5 3 3 7" xfId="7008"/>
    <cellStyle name="20% - Ênfase3 5 3 3 8" xfId="7009"/>
    <cellStyle name="20% - Ênfase3 5 3 3 9" xfId="7010"/>
    <cellStyle name="20% - Ênfase3 5 3 4" xfId="7011"/>
    <cellStyle name="20% - Ênfase3 5 3 4 2" xfId="7012"/>
    <cellStyle name="20% - Ênfase3 5 3 4 2 2" xfId="7013"/>
    <cellStyle name="20% - Ênfase3 5 3 4 2 2 2" xfId="7014"/>
    <cellStyle name="20% - Ênfase3 5 3 4 2 3" xfId="7015"/>
    <cellStyle name="20% - Ênfase3 5 3 4 2 4" xfId="7016"/>
    <cellStyle name="20% - Ênfase3 5 3 4 2 5" xfId="7017"/>
    <cellStyle name="20% - Ênfase3 5 3 4 2 6" xfId="7018"/>
    <cellStyle name="20% - Ênfase3 5 3 4 3" xfId="7019"/>
    <cellStyle name="20% - Ênfase3 5 3 4 3 2" xfId="7020"/>
    <cellStyle name="20% - Ênfase3 5 3 4 3 3" xfId="7021"/>
    <cellStyle name="20% - Ênfase3 5 3 4 4" xfId="7022"/>
    <cellStyle name="20% - Ênfase3 5 3 4 5" xfId="7023"/>
    <cellStyle name="20% - Ênfase3 5 3 4 6" xfId="7024"/>
    <cellStyle name="20% - Ênfase3 5 3 4 7" xfId="7025"/>
    <cellStyle name="20% - Ênfase3 5 3 4 8" xfId="7026"/>
    <cellStyle name="20% - Ênfase3 5 3 5" xfId="7027"/>
    <cellStyle name="20% - Ênfase3 5 3 5 2" xfId="7028"/>
    <cellStyle name="20% - Ênfase3 5 3 5 2 2" xfId="7029"/>
    <cellStyle name="20% - Ênfase3 5 3 5 3" xfId="7030"/>
    <cellStyle name="20% - Ênfase3 5 3 5 4" xfId="7031"/>
    <cellStyle name="20% - Ênfase3 5 3 5 5" xfId="7032"/>
    <cellStyle name="20% - Ênfase3 5 3 5 6" xfId="7033"/>
    <cellStyle name="20% - Ênfase3 5 3 6" xfId="7034"/>
    <cellStyle name="20% - Ênfase3 5 3 6 2" xfId="7035"/>
    <cellStyle name="20% - Ênfase3 5 3 6 3" xfId="7036"/>
    <cellStyle name="20% - Ênfase3 5 3 6 4" xfId="7037"/>
    <cellStyle name="20% - Ênfase3 5 3 7" xfId="7038"/>
    <cellStyle name="20% - Ênfase3 5 3 8" xfId="7039"/>
    <cellStyle name="20% - Ênfase3 5 3 9" xfId="7040"/>
    <cellStyle name="20% - Ênfase3 5 4" xfId="7041"/>
    <cellStyle name="20% - Ênfase3 5 4 10" xfId="7042"/>
    <cellStyle name="20% - Ênfase3 5 4 2" xfId="7043"/>
    <cellStyle name="20% - Ênfase3 5 4 2 2" xfId="7044"/>
    <cellStyle name="20% - Ênfase3 5 4 2 2 2" xfId="7045"/>
    <cellStyle name="20% - Ênfase3 5 4 2 2 2 2" xfId="7046"/>
    <cellStyle name="20% - Ênfase3 5 4 2 2 3" xfId="7047"/>
    <cellStyle name="20% - Ênfase3 5 4 2 2 4" xfId="7048"/>
    <cellStyle name="20% - Ênfase3 5 4 2 2 5" xfId="7049"/>
    <cellStyle name="20% - Ênfase3 5 4 2 2 6" xfId="7050"/>
    <cellStyle name="20% - Ênfase3 5 4 2 3" xfId="7051"/>
    <cellStyle name="20% - Ênfase3 5 4 2 3 2" xfId="7052"/>
    <cellStyle name="20% - Ênfase3 5 4 2 3 3" xfId="7053"/>
    <cellStyle name="20% - Ênfase3 5 4 2 4" xfId="7054"/>
    <cellStyle name="20% - Ênfase3 5 4 2 5" xfId="7055"/>
    <cellStyle name="20% - Ênfase3 5 4 2 6" xfId="7056"/>
    <cellStyle name="20% - Ênfase3 5 4 2 7" xfId="7057"/>
    <cellStyle name="20% - Ênfase3 5 4 2 8" xfId="7058"/>
    <cellStyle name="20% - Ênfase3 5 4 3" xfId="7059"/>
    <cellStyle name="20% - Ênfase3 5 4 3 2" xfId="7060"/>
    <cellStyle name="20% - Ênfase3 5 4 3 2 2" xfId="7061"/>
    <cellStyle name="20% - Ênfase3 5 4 3 3" xfId="7062"/>
    <cellStyle name="20% - Ênfase3 5 4 3 4" xfId="7063"/>
    <cellStyle name="20% - Ênfase3 5 4 3 5" xfId="7064"/>
    <cellStyle name="20% - Ênfase3 5 4 3 6" xfId="7065"/>
    <cellStyle name="20% - Ênfase3 5 4 4" xfId="7066"/>
    <cellStyle name="20% - Ênfase3 5 4 4 2" xfId="7067"/>
    <cellStyle name="20% - Ênfase3 5 4 4 3" xfId="7068"/>
    <cellStyle name="20% - Ênfase3 5 4 4 4" xfId="7069"/>
    <cellStyle name="20% - Ênfase3 5 4 5" xfId="7070"/>
    <cellStyle name="20% - Ênfase3 5 4 6" xfId="7071"/>
    <cellStyle name="20% - Ênfase3 5 4 7" xfId="7072"/>
    <cellStyle name="20% - Ênfase3 5 4 8" xfId="7073"/>
    <cellStyle name="20% - Ênfase3 5 4 9" xfId="7074"/>
    <cellStyle name="20% - Ênfase3 6" xfId="123"/>
    <cellStyle name="20% - Ênfase3 6 2" xfId="124"/>
    <cellStyle name="20% - Ênfase3 6 3" xfId="7075"/>
    <cellStyle name="20% - Ênfase3 6 3 10" xfId="7076"/>
    <cellStyle name="20% - Ênfase3 6 3 11" xfId="7077"/>
    <cellStyle name="20% - Ênfase3 6 3 12" xfId="7078"/>
    <cellStyle name="20% - Ênfase3 6 3 2" xfId="7079"/>
    <cellStyle name="20% - Ênfase3 6 3 3" xfId="7080"/>
    <cellStyle name="20% - Ênfase3 6 3 3 2" xfId="7081"/>
    <cellStyle name="20% - Ênfase3 6 3 3 2 2" xfId="7082"/>
    <cellStyle name="20% - Ênfase3 6 3 3 2 2 2" xfId="7083"/>
    <cellStyle name="20% - Ênfase3 6 3 3 2 3" xfId="7084"/>
    <cellStyle name="20% - Ênfase3 6 3 3 2 4" xfId="7085"/>
    <cellStyle name="20% - Ênfase3 6 3 3 2 5" xfId="7086"/>
    <cellStyle name="20% - Ênfase3 6 3 3 2 6" xfId="7087"/>
    <cellStyle name="20% - Ênfase3 6 3 3 3" xfId="7088"/>
    <cellStyle name="20% - Ênfase3 6 3 3 3 2" xfId="7089"/>
    <cellStyle name="20% - Ênfase3 6 3 3 3 3" xfId="7090"/>
    <cellStyle name="20% - Ênfase3 6 3 3 3 4" xfId="7091"/>
    <cellStyle name="20% - Ênfase3 6 3 3 4" xfId="7092"/>
    <cellStyle name="20% - Ênfase3 6 3 3 5" xfId="7093"/>
    <cellStyle name="20% - Ênfase3 6 3 3 6" xfId="7094"/>
    <cellStyle name="20% - Ênfase3 6 3 3 7" xfId="7095"/>
    <cellStyle name="20% - Ênfase3 6 3 3 8" xfId="7096"/>
    <cellStyle name="20% - Ênfase3 6 3 3 9" xfId="7097"/>
    <cellStyle name="20% - Ênfase3 6 3 4" xfId="7098"/>
    <cellStyle name="20% - Ênfase3 6 3 4 2" xfId="7099"/>
    <cellStyle name="20% - Ênfase3 6 3 4 2 2" xfId="7100"/>
    <cellStyle name="20% - Ênfase3 6 3 4 2 2 2" xfId="7101"/>
    <cellStyle name="20% - Ênfase3 6 3 4 2 3" xfId="7102"/>
    <cellStyle name="20% - Ênfase3 6 3 4 2 4" xfId="7103"/>
    <cellStyle name="20% - Ênfase3 6 3 4 2 5" xfId="7104"/>
    <cellStyle name="20% - Ênfase3 6 3 4 2 6" xfId="7105"/>
    <cellStyle name="20% - Ênfase3 6 3 4 3" xfId="7106"/>
    <cellStyle name="20% - Ênfase3 6 3 4 3 2" xfId="7107"/>
    <cellStyle name="20% - Ênfase3 6 3 4 3 3" xfId="7108"/>
    <cellStyle name="20% - Ênfase3 6 3 4 4" xfId="7109"/>
    <cellStyle name="20% - Ênfase3 6 3 4 5" xfId="7110"/>
    <cellStyle name="20% - Ênfase3 6 3 4 6" xfId="7111"/>
    <cellStyle name="20% - Ênfase3 6 3 4 7" xfId="7112"/>
    <cellStyle name="20% - Ênfase3 6 3 4 8" xfId="7113"/>
    <cellStyle name="20% - Ênfase3 6 3 5" xfId="7114"/>
    <cellStyle name="20% - Ênfase3 6 3 5 2" xfId="7115"/>
    <cellStyle name="20% - Ênfase3 6 3 5 2 2" xfId="7116"/>
    <cellStyle name="20% - Ênfase3 6 3 5 3" xfId="7117"/>
    <cellStyle name="20% - Ênfase3 6 3 5 4" xfId="7118"/>
    <cellStyle name="20% - Ênfase3 6 3 5 5" xfId="7119"/>
    <cellStyle name="20% - Ênfase3 6 3 5 6" xfId="7120"/>
    <cellStyle name="20% - Ênfase3 6 3 6" xfId="7121"/>
    <cellStyle name="20% - Ênfase3 6 3 6 2" xfId="7122"/>
    <cellStyle name="20% - Ênfase3 6 3 6 3" xfId="7123"/>
    <cellStyle name="20% - Ênfase3 6 3 6 4" xfId="7124"/>
    <cellStyle name="20% - Ênfase3 6 3 7" xfId="7125"/>
    <cellStyle name="20% - Ênfase3 6 3 8" xfId="7126"/>
    <cellStyle name="20% - Ênfase3 6 3 9" xfId="7127"/>
    <cellStyle name="20% - Ênfase3 6 4" xfId="7128"/>
    <cellStyle name="20% - Ênfase3 6 4 10" xfId="7129"/>
    <cellStyle name="20% - Ênfase3 6 4 2" xfId="7130"/>
    <cellStyle name="20% - Ênfase3 6 4 2 2" xfId="7131"/>
    <cellStyle name="20% - Ênfase3 6 4 2 2 2" xfId="7132"/>
    <cellStyle name="20% - Ênfase3 6 4 2 2 2 2" xfId="7133"/>
    <cellStyle name="20% - Ênfase3 6 4 2 2 3" xfId="7134"/>
    <cellStyle name="20% - Ênfase3 6 4 2 2 4" xfId="7135"/>
    <cellStyle name="20% - Ênfase3 6 4 2 2 5" xfId="7136"/>
    <cellStyle name="20% - Ênfase3 6 4 2 2 6" xfId="7137"/>
    <cellStyle name="20% - Ênfase3 6 4 2 3" xfId="7138"/>
    <cellStyle name="20% - Ênfase3 6 4 2 3 2" xfId="7139"/>
    <cellStyle name="20% - Ênfase3 6 4 2 3 3" xfId="7140"/>
    <cellStyle name="20% - Ênfase3 6 4 2 4" xfId="7141"/>
    <cellStyle name="20% - Ênfase3 6 4 2 5" xfId="7142"/>
    <cellStyle name="20% - Ênfase3 6 4 2 6" xfId="7143"/>
    <cellStyle name="20% - Ênfase3 6 4 2 7" xfId="7144"/>
    <cellStyle name="20% - Ênfase3 6 4 2 8" xfId="7145"/>
    <cellStyle name="20% - Ênfase3 6 4 3" xfId="7146"/>
    <cellStyle name="20% - Ênfase3 6 4 3 2" xfId="7147"/>
    <cellStyle name="20% - Ênfase3 6 4 3 2 2" xfId="7148"/>
    <cellStyle name="20% - Ênfase3 6 4 3 3" xfId="7149"/>
    <cellStyle name="20% - Ênfase3 6 4 3 4" xfId="7150"/>
    <cellStyle name="20% - Ênfase3 6 4 3 5" xfId="7151"/>
    <cellStyle name="20% - Ênfase3 6 4 3 6" xfId="7152"/>
    <cellStyle name="20% - Ênfase3 6 4 4" xfId="7153"/>
    <cellStyle name="20% - Ênfase3 6 4 4 2" xfId="7154"/>
    <cellStyle name="20% - Ênfase3 6 4 4 3" xfId="7155"/>
    <cellStyle name="20% - Ênfase3 6 4 4 4" xfId="7156"/>
    <cellStyle name="20% - Ênfase3 6 4 5" xfId="7157"/>
    <cellStyle name="20% - Ênfase3 6 4 6" xfId="7158"/>
    <cellStyle name="20% - Ênfase3 6 4 7" xfId="7159"/>
    <cellStyle name="20% - Ênfase3 6 4 8" xfId="7160"/>
    <cellStyle name="20% - Ênfase3 6 4 9" xfId="7161"/>
    <cellStyle name="20% - Ênfase3 7" xfId="125"/>
    <cellStyle name="20% - Ênfase3 7 2" xfId="126"/>
    <cellStyle name="20% - Ênfase3 7 3" xfId="7162"/>
    <cellStyle name="20% - Ênfase3 7 3 10" xfId="7163"/>
    <cellStyle name="20% - Ênfase3 7 3 11" xfId="7164"/>
    <cellStyle name="20% - Ênfase3 7 3 12" xfId="7165"/>
    <cellStyle name="20% - Ênfase3 7 3 2" xfId="7166"/>
    <cellStyle name="20% - Ênfase3 7 3 3" xfId="7167"/>
    <cellStyle name="20% - Ênfase3 7 3 3 2" xfId="7168"/>
    <cellStyle name="20% - Ênfase3 7 3 3 2 2" xfId="7169"/>
    <cellStyle name="20% - Ênfase3 7 3 3 2 2 2" xfId="7170"/>
    <cellStyle name="20% - Ênfase3 7 3 3 2 3" xfId="7171"/>
    <cellStyle name="20% - Ênfase3 7 3 3 2 4" xfId="7172"/>
    <cellStyle name="20% - Ênfase3 7 3 3 2 5" xfId="7173"/>
    <cellStyle name="20% - Ênfase3 7 3 3 2 6" xfId="7174"/>
    <cellStyle name="20% - Ênfase3 7 3 3 3" xfId="7175"/>
    <cellStyle name="20% - Ênfase3 7 3 3 3 2" xfId="7176"/>
    <cellStyle name="20% - Ênfase3 7 3 3 3 3" xfId="7177"/>
    <cellStyle name="20% - Ênfase3 7 3 3 3 4" xfId="7178"/>
    <cellStyle name="20% - Ênfase3 7 3 3 4" xfId="7179"/>
    <cellStyle name="20% - Ênfase3 7 3 3 5" xfId="7180"/>
    <cellStyle name="20% - Ênfase3 7 3 3 6" xfId="7181"/>
    <cellStyle name="20% - Ênfase3 7 3 3 7" xfId="7182"/>
    <cellStyle name="20% - Ênfase3 7 3 3 8" xfId="7183"/>
    <cellStyle name="20% - Ênfase3 7 3 3 9" xfId="7184"/>
    <cellStyle name="20% - Ênfase3 7 3 4" xfId="7185"/>
    <cellStyle name="20% - Ênfase3 7 3 4 2" xfId="7186"/>
    <cellStyle name="20% - Ênfase3 7 3 4 2 2" xfId="7187"/>
    <cellStyle name="20% - Ênfase3 7 3 4 2 2 2" xfId="7188"/>
    <cellStyle name="20% - Ênfase3 7 3 4 2 3" xfId="7189"/>
    <cellStyle name="20% - Ênfase3 7 3 4 2 4" xfId="7190"/>
    <cellStyle name="20% - Ênfase3 7 3 4 2 5" xfId="7191"/>
    <cellStyle name="20% - Ênfase3 7 3 4 2 6" xfId="7192"/>
    <cellStyle name="20% - Ênfase3 7 3 4 3" xfId="7193"/>
    <cellStyle name="20% - Ênfase3 7 3 4 3 2" xfId="7194"/>
    <cellStyle name="20% - Ênfase3 7 3 4 3 3" xfId="7195"/>
    <cellStyle name="20% - Ênfase3 7 3 4 4" xfId="7196"/>
    <cellStyle name="20% - Ênfase3 7 3 4 5" xfId="7197"/>
    <cellStyle name="20% - Ênfase3 7 3 4 6" xfId="7198"/>
    <cellStyle name="20% - Ênfase3 7 3 4 7" xfId="7199"/>
    <cellStyle name="20% - Ênfase3 7 3 4 8" xfId="7200"/>
    <cellStyle name="20% - Ênfase3 7 3 5" xfId="7201"/>
    <cellStyle name="20% - Ênfase3 7 3 5 2" xfId="7202"/>
    <cellStyle name="20% - Ênfase3 7 3 5 2 2" xfId="7203"/>
    <cellStyle name="20% - Ênfase3 7 3 5 3" xfId="7204"/>
    <cellStyle name="20% - Ênfase3 7 3 5 4" xfId="7205"/>
    <cellStyle name="20% - Ênfase3 7 3 5 5" xfId="7206"/>
    <cellStyle name="20% - Ênfase3 7 3 5 6" xfId="7207"/>
    <cellStyle name="20% - Ênfase3 7 3 6" xfId="7208"/>
    <cellStyle name="20% - Ênfase3 7 3 6 2" xfId="7209"/>
    <cellStyle name="20% - Ênfase3 7 3 6 3" xfId="7210"/>
    <cellStyle name="20% - Ênfase3 7 3 6 4" xfId="7211"/>
    <cellStyle name="20% - Ênfase3 7 3 7" xfId="7212"/>
    <cellStyle name="20% - Ênfase3 7 3 8" xfId="7213"/>
    <cellStyle name="20% - Ênfase3 7 3 9" xfId="7214"/>
    <cellStyle name="20% - Ênfase3 7 4" xfId="7215"/>
    <cellStyle name="20% - Ênfase3 7 4 10" xfId="7216"/>
    <cellStyle name="20% - Ênfase3 7 4 2" xfId="7217"/>
    <cellStyle name="20% - Ênfase3 7 4 2 2" xfId="7218"/>
    <cellStyle name="20% - Ênfase3 7 4 2 2 2" xfId="7219"/>
    <cellStyle name="20% - Ênfase3 7 4 2 2 2 2" xfId="7220"/>
    <cellStyle name="20% - Ênfase3 7 4 2 2 3" xfId="7221"/>
    <cellStyle name="20% - Ênfase3 7 4 2 2 4" xfId="7222"/>
    <cellStyle name="20% - Ênfase3 7 4 2 2 5" xfId="7223"/>
    <cellStyle name="20% - Ênfase3 7 4 2 2 6" xfId="7224"/>
    <cellStyle name="20% - Ênfase3 7 4 2 3" xfId="7225"/>
    <cellStyle name="20% - Ênfase3 7 4 2 3 2" xfId="7226"/>
    <cellStyle name="20% - Ênfase3 7 4 2 3 3" xfId="7227"/>
    <cellStyle name="20% - Ênfase3 7 4 2 4" xfId="7228"/>
    <cellStyle name="20% - Ênfase3 7 4 2 5" xfId="7229"/>
    <cellStyle name="20% - Ênfase3 7 4 2 6" xfId="7230"/>
    <cellStyle name="20% - Ênfase3 7 4 2 7" xfId="7231"/>
    <cellStyle name="20% - Ênfase3 7 4 2 8" xfId="7232"/>
    <cellStyle name="20% - Ênfase3 7 4 3" xfId="7233"/>
    <cellStyle name="20% - Ênfase3 7 4 3 2" xfId="7234"/>
    <cellStyle name="20% - Ênfase3 7 4 3 2 2" xfId="7235"/>
    <cellStyle name="20% - Ênfase3 7 4 3 3" xfId="7236"/>
    <cellStyle name="20% - Ênfase3 7 4 3 4" xfId="7237"/>
    <cellStyle name="20% - Ênfase3 7 4 3 5" xfId="7238"/>
    <cellStyle name="20% - Ênfase3 7 4 3 6" xfId="7239"/>
    <cellStyle name="20% - Ênfase3 7 4 4" xfId="7240"/>
    <cellStyle name="20% - Ênfase3 7 4 4 2" xfId="7241"/>
    <cellStyle name="20% - Ênfase3 7 4 4 3" xfId="7242"/>
    <cellStyle name="20% - Ênfase3 7 4 4 4" xfId="7243"/>
    <cellStyle name="20% - Ênfase3 7 4 5" xfId="7244"/>
    <cellStyle name="20% - Ênfase3 7 4 6" xfId="7245"/>
    <cellStyle name="20% - Ênfase3 7 4 7" xfId="7246"/>
    <cellStyle name="20% - Ênfase3 7 4 8" xfId="7247"/>
    <cellStyle name="20% - Ênfase3 7 4 9" xfId="7248"/>
    <cellStyle name="20% - Ênfase3 8" xfId="127"/>
    <cellStyle name="20% - Ênfase3 8 2" xfId="128"/>
    <cellStyle name="20% - Ênfase3 8 3" xfId="7249"/>
    <cellStyle name="20% - Ênfase3 8 3 10" xfId="7250"/>
    <cellStyle name="20% - Ênfase3 8 3 11" xfId="7251"/>
    <cellStyle name="20% - Ênfase3 8 3 12" xfId="7252"/>
    <cellStyle name="20% - Ênfase3 8 3 2" xfId="7253"/>
    <cellStyle name="20% - Ênfase3 8 3 3" xfId="7254"/>
    <cellStyle name="20% - Ênfase3 8 3 3 2" xfId="7255"/>
    <cellStyle name="20% - Ênfase3 8 3 3 2 2" xfId="7256"/>
    <cellStyle name="20% - Ênfase3 8 3 3 2 2 2" xfId="7257"/>
    <cellStyle name="20% - Ênfase3 8 3 3 2 3" xfId="7258"/>
    <cellStyle name="20% - Ênfase3 8 3 3 2 4" xfId="7259"/>
    <cellStyle name="20% - Ênfase3 8 3 3 2 5" xfId="7260"/>
    <cellStyle name="20% - Ênfase3 8 3 3 2 6" xfId="7261"/>
    <cellStyle name="20% - Ênfase3 8 3 3 3" xfId="7262"/>
    <cellStyle name="20% - Ênfase3 8 3 3 3 2" xfId="7263"/>
    <cellStyle name="20% - Ênfase3 8 3 3 3 3" xfId="7264"/>
    <cellStyle name="20% - Ênfase3 8 3 3 3 4" xfId="7265"/>
    <cellStyle name="20% - Ênfase3 8 3 3 4" xfId="7266"/>
    <cellStyle name="20% - Ênfase3 8 3 3 5" xfId="7267"/>
    <cellStyle name="20% - Ênfase3 8 3 3 6" xfId="7268"/>
    <cellStyle name="20% - Ênfase3 8 3 3 7" xfId="7269"/>
    <cellStyle name="20% - Ênfase3 8 3 3 8" xfId="7270"/>
    <cellStyle name="20% - Ênfase3 8 3 3 9" xfId="7271"/>
    <cellStyle name="20% - Ênfase3 8 3 4" xfId="7272"/>
    <cellStyle name="20% - Ênfase3 8 3 4 2" xfId="7273"/>
    <cellStyle name="20% - Ênfase3 8 3 4 2 2" xfId="7274"/>
    <cellStyle name="20% - Ênfase3 8 3 4 2 2 2" xfId="7275"/>
    <cellStyle name="20% - Ênfase3 8 3 4 2 3" xfId="7276"/>
    <cellStyle name="20% - Ênfase3 8 3 4 2 4" xfId="7277"/>
    <cellStyle name="20% - Ênfase3 8 3 4 2 5" xfId="7278"/>
    <cellStyle name="20% - Ênfase3 8 3 4 2 6" xfId="7279"/>
    <cellStyle name="20% - Ênfase3 8 3 4 3" xfId="7280"/>
    <cellStyle name="20% - Ênfase3 8 3 4 3 2" xfId="7281"/>
    <cellStyle name="20% - Ênfase3 8 3 4 3 3" xfId="7282"/>
    <cellStyle name="20% - Ênfase3 8 3 4 4" xfId="7283"/>
    <cellStyle name="20% - Ênfase3 8 3 4 5" xfId="7284"/>
    <cellStyle name="20% - Ênfase3 8 3 4 6" xfId="7285"/>
    <cellStyle name="20% - Ênfase3 8 3 4 7" xfId="7286"/>
    <cellStyle name="20% - Ênfase3 8 3 4 8" xfId="7287"/>
    <cellStyle name="20% - Ênfase3 8 3 5" xfId="7288"/>
    <cellStyle name="20% - Ênfase3 8 3 5 2" xfId="7289"/>
    <cellStyle name="20% - Ênfase3 8 3 5 2 2" xfId="7290"/>
    <cellStyle name="20% - Ênfase3 8 3 5 3" xfId="7291"/>
    <cellStyle name="20% - Ênfase3 8 3 5 4" xfId="7292"/>
    <cellStyle name="20% - Ênfase3 8 3 5 5" xfId="7293"/>
    <cellStyle name="20% - Ênfase3 8 3 5 6" xfId="7294"/>
    <cellStyle name="20% - Ênfase3 8 3 6" xfId="7295"/>
    <cellStyle name="20% - Ênfase3 8 3 6 2" xfId="7296"/>
    <cellStyle name="20% - Ênfase3 8 3 6 3" xfId="7297"/>
    <cellStyle name="20% - Ênfase3 8 3 6 4" xfId="7298"/>
    <cellStyle name="20% - Ênfase3 8 3 7" xfId="7299"/>
    <cellStyle name="20% - Ênfase3 8 3 8" xfId="7300"/>
    <cellStyle name="20% - Ênfase3 8 3 9" xfId="7301"/>
    <cellStyle name="20% - Ênfase3 8 4" xfId="7302"/>
    <cellStyle name="20% - Ênfase3 8 4 10" xfId="7303"/>
    <cellStyle name="20% - Ênfase3 8 4 2" xfId="7304"/>
    <cellStyle name="20% - Ênfase3 8 4 2 2" xfId="7305"/>
    <cellStyle name="20% - Ênfase3 8 4 2 2 2" xfId="7306"/>
    <cellStyle name="20% - Ênfase3 8 4 2 2 2 2" xfId="7307"/>
    <cellStyle name="20% - Ênfase3 8 4 2 2 3" xfId="7308"/>
    <cellStyle name="20% - Ênfase3 8 4 2 2 4" xfId="7309"/>
    <cellStyle name="20% - Ênfase3 8 4 2 2 5" xfId="7310"/>
    <cellStyle name="20% - Ênfase3 8 4 2 2 6" xfId="7311"/>
    <cellStyle name="20% - Ênfase3 8 4 2 3" xfId="7312"/>
    <cellStyle name="20% - Ênfase3 8 4 2 3 2" xfId="7313"/>
    <cellStyle name="20% - Ênfase3 8 4 2 3 3" xfId="7314"/>
    <cellStyle name="20% - Ênfase3 8 4 2 4" xfId="7315"/>
    <cellStyle name="20% - Ênfase3 8 4 2 5" xfId="7316"/>
    <cellStyle name="20% - Ênfase3 8 4 2 6" xfId="7317"/>
    <cellStyle name="20% - Ênfase3 8 4 2 7" xfId="7318"/>
    <cellStyle name="20% - Ênfase3 8 4 2 8" xfId="7319"/>
    <cellStyle name="20% - Ênfase3 8 4 3" xfId="7320"/>
    <cellStyle name="20% - Ênfase3 8 4 3 2" xfId="7321"/>
    <cellStyle name="20% - Ênfase3 8 4 3 2 2" xfId="7322"/>
    <cellStyle name="20% - Ênfase3 8 4 3 3" xfId="7323"/>
    <cellStyle name="20% - Ênfase3 8 4 3 4" xfId="7324"/>
    <cellStyle name="20% - Ênfase3 8 4 3 5" xfId="7325"/>
    <cellStyle name="20% - Ênfase3 8 4 3 6" xfId="7326"/>
    <cellStyle name="20% - Ênfase3 8 4 4" xfId="7327"/>
    <cellStyle name="20% - Ênfase3 8 4 4 2" xfId="7328"/>
    <cellStyle name="20% - Ênfase3 8 4 4 3" xfId="7329"/>
    <cellStyle name="20% - Ênfase3 8 4 4 4" xfId="7330"/>
    <cellStyle name="20% - Ênfase3 8 4 5" xfId="7331"/>
    <cellStyle name="20% - Ênfase3 8 4 6" xfId="7332"/>
    <cellStyle name="20% - Ênfase3 8 4 7" xfId="7333"/>
    <cellStyle name="20% - Ênfase3 8 4 8" xfId="7334"/>
    <cellStyle name="20% - Ênfase3 8 4 9" xfId="7335"/>
    <cellStyle name="20% - Ênfase3 9" xfId="129"/>
    <cellStyle name="20% - Ênfase3 9 2" xfId="130"/>
    <cellStyle name="20% - Ênfase3 9 3" xfId="7336"/>
    <cellStyle name="20% - Ênfase3 9 3 10" xfId="7337"/>
    <cellStyle name="20% - Ênfase3 9 3 11" xfId="7338"/>
    <cellStyle name="20% - Ênfase3 9 3 12" xfId="7339"/>
    <cellStyle name="20% - Ênfase3 9 3 2" xfId="7340"/>
    <cellStyle name="20% - Ênfase3 9 3 3" xfId="7341"/>
    <cellStyle name="20% - Ênfase3 9 3 3 2" xfId="7342"/>
    <cellStyle name="20% - Ênfase3 9 3 3 2 2" xfId="7343"/>
    <cellStyle name="20% - Ênfase3 9 3 3 2 2 2" xfId="7344"/>
    <cellStyle name="20% - Ênfase3 9 3 3 2 3" xfId="7345"/>
    <cellStyle name="20% - Ênfase3 9 3 3 2 4" xfId="7346"/>
    <cellStyle name="20% - Ênfase3 9 3 3 2 5" xfId="7347"/>
    <cellStyle name="20% - Ênfase3 9 3 3 2 6" xfId="7348"/>
    <cellStyle name="20% - Ênfase3 9 3 3 3" xfId="7349"/>
    <cellStyle name="20% - Ênfase3 9 3 3 3 2" xfId="7350"/>
    <cellStyle name="20% - Ênfase3 9 3 3 3 3" xfId="7351"/>
    <cellStyle name="20% - Ênfase3 9 3 3 3 4" xfId="7352"/>
    <cellStyle name="20% - Ênfase3 9 3 3 4" xfId="7353"/>
    <cellStyle name="20% - Ênfase3 9 3 3 5" xfId="7354"/>
    <cellStyle name="20% - Ênfase3 9 3 3 6" xfId="7355"/>
    <cellStyle name="20% - Ênfase3 9 3 3 7" xfId="7356"/>
    <cellStyle name="20% - Ênfase3 9 3 3 8" xfId="7357"/>
    <cellStyle name="20% - Ênfase3 9 3 3 9" xfId="7358"/>
    <cellStyle name="20% - Ênfase3 9 3 4" xfId="7359"/>
    <cellStyle name="20% - Ênfase3 9 3 4 2" xfId="7360"/>
    <cellStyle name="20% - Ênfase3 9 3 4 2 2" xfId="7361"/>
    <cellStyle name="20% - Ênfase3 9 3 4 2 2 2" xfId="7362"/>
    <cellStyle name="20% - Ênfase3 9 3 4 2 3" xfId="7363"/>
    <cellStyle name="20% - Ênfase3 9 3 4 2 4" xfId="7364"/>
    <cellStyle name="20% - Ênfase3 9 3 4 2 5" xfId="7365"/>
    <cellStyle name="20% - Ênfase3 9 3 4 2 6" xfId="7366"/>
    <cellStyle name="20% - Ênfase3 9 3 4 3" xfId="7367"/>
    <cellStyle name="20% - Ênfase3 9 3 4 3 2" xfId="7368"/>
    <cellStyle name="20% - Ênfase3 9 3 4 3 3" xfId="7369"/>
    <cellStyle name="20% - Ênfase3 9 3 4 4" xfId="7370"/>
    <cellStyle name="20% - Ênfase3 9 3 4 5" xfId="7371"/>
    <cellStyle name="20% - Ênfase3 9 3 4 6" xfId="7372"/>
    <cellStyle name="20% - Ênfase3 9 3 4 7" xfId="7373"/>
    <cellStyle name="20% - Ênfase3 9 3 4 8" xfId="7374"/>
    <cellStyle name="20% - Ênfase3 9 3 5" xfId="7375"/>
    <cellStyle name="20% - Ênfase3 9 3 5 2" xfId="7376"/>
    <cellStyle name="20% - Ênfase3 9 3 5 2 2" xfId="7377"/>
    <cellStyle name="20% - Ênfase3 9 3 5 3" xfId="7378"/>
    <cellStyle name="20% - Ênfase3 9 3 5 4" xfId="7379"/>
    <cellStyle name="20% - Ênfase3 9 3 5 5" xfId="7380"/>
    <cellStyle name="20% - Ênfase3 9 3 5 6" xfId="7381"/>
    <cellStyle name="20% - Ênfase3 9 3 6" xfId="7382"/>
    <cellStyle name="20% - Ênfase3 9 3 6 2" xfId="7383"/>
    <cellStyle name="20% - Ênfase3 9 3 6 3" xfId="7384"/>
    <cellStyle name="20% - Ênfase3 9 3 6 4" xfId="7385"/>
    <cellStyle name="20% - Ênfase3 9 3 7" xfId="7386"/>
    <cellStyle name="20% - Ênfase3 9 3 8" xfId="7387"/>
    <cellStyle name="20% - Ênfase3 9 3 9" xfId="7388"/>
    <cellStyle name="20% - Ênfase3 9 4" xfId="7389"/>
    <cellStyle name="20% - Ênfase3 9 4 10" xfId="7390"/>
    <cellStyle name="20% - Ênfase3 9 4 2" xfId="7391"/>
    <cellStyle name="20% - Ênfase3 9 4 2 2" xfId="7392"/>
    <cellStyle name="20% - Ênfase3 9 4 2 2 2" xfId="7393"/>
    <cellStyle name="20% - Ênfase3 9 4 2 2 2 2" xfId="7394"/>
    <cellStyle name="20% - Ênfase3 9 4 2 2 3" xfId="7395"/>
    <cellStyle name="20% - Ênfase3 9 4 2 2 4" xfId="7396"/>
    <cellStyle name="20% - Ênfase3 9 4 2 2 5" xfId="7397"/>
    <cellStyle name="20% - Ênfase3 9 4 2 2 6" xfId="7398"/>
    <cellStyle name="20% - Ênfase3 9 4 2 3" xfId="7399"/>
    <cellStyle name="20% - Ênfase3 9 4 2 3 2" xfId="7400"/>
    <cellStyle name="20% - Ênfase3 9 4 2 3 3" xfId="7401"/>
    <cellStyle name="20% - Ênfase3 9 4 2 4" xfId="7402"/>
    <cellStyle name="20% - Ênfase3 9 4 2 5" xfId="7403"/>
    <cellStyle name="20% - Ênfase3 9 4 2 6" xfId="7404"/>
    <cellStyle name="20% - Ênfase3 9 4 2 7" xfId="7405"/>
    <cellStyle name="20% - Ênfase3 9 4 2 8" xfId="7406"/>
    <cellStyle name="20% - Ênfase3 9 4 3" xfId="7407"/>
    <cellStyle name="20% - Ênfase3 9 4 3 2" xfId="7408"/>
    <cellStyle name="20% - Ênfase3 9 4 3 2 2" xfId="7409"/>
    <cellStyle name="20% - Ênfase3 9 4 3 3" xfId="7410"/>
    <cellStyle name="20% - Ênfase3 9 4 3 4" xfId="7411"/>
    <cellStyle name="20% - Ênfase3 9 4 3 5" xfId="7412"/>
    <cellStyle name="20% - Ênfase3 9 4 3 6" xfId="7413"/>
    <cellStyle name="20% - Ênfase3 9 4 4" xfId="7414"/>
    <cellStyle name="20% - Ênfase3 9 4 4 2" xfId="7415"/>
    <cellStyle name="20% - Ênfase3 9 4 4 3" xfId="7416"/>
    <cellStyle name="20% - Ênfase3 9 4 4 4" xfId="7417"/>
    <cellStyle name="20% - Ênfase3 9 4 5" xfId="7418"/>
    <cellStyle name="20% - Ênfase3 9 4 6" xfId="7419"/>
    <cellStyle name="20% - Ênfase3 9 4 7" xfId="7420"/>
    <cellStyle name="20% - Ênfase3 9 4 8" xfId="7421"/>
    <cellStyle name="20% - Ênfase3 9 4 9" xfId="7422"/>
    <cellStyle name="20% - Ênfase4" xfId="4" builtinId="42" customBuiltin="1"/>
    <cellStyle name="20% - Ênfase4 10" xfId="131"/>
    <cellStyle name="20% - Ênfase4 10 10" xfId="7423"/>
    <cellStyle name="20% - Ênfase4 10 11" xfId="7424"/>
    <cellStyle name="20% - Ênfase4 10 12" xfId="7425"/>
    <cellStyle name="20% - Ênfase4 10 13" xfId="7426"/>
    <cellStyle name="20% - Ênfase4 10 14" xfId="7427"/>
    <cellStyle name="20% - Ênfase4 10 15" xfId="7428"/>
    <cellStyle name="20% - Ênfase4 10 2" xfId="132"/>
    <cellStyle name="20% - Ênfase4 10 3" xfId="7429"/>
    <cellStyle name="20% - Ênfase4 10 3 10" xfId="7430"/>
    <cellStyle name="20% - Ênfase4 10 3 2" xfId="7431"/>
    <cellStyle name="20% - Ênfase4 10 3 2 2" xfId="7432"/>
    <cellStyle name="20% - Ênfase4 10 3 2 2 2" xfId="7433"/>
    <cellStyle name="20% - Ênfase4 10 3 2 2 2 2" xfId="7434"/>
    <cellStyle name="20% - Ênfase4 10 3 2 2 3" xfId="7435"/>
    <cellStyle name="20% - Ênfase4 10 3 2 2 4" xfId="7436"/>
    <cellStyle name="20% - Ênfase4 10 3 2 2 5" xfId="7437"/>
    <cellStyle name="20% - Ênfase4 10 3 2 2 6" xfId="7438"/>
    <cellStyle name="20% - Ênfase4 10 3 2 3" xfId="7439"/>
    <cellStyle name="20% - Ênfase4 10 3 2 3 2" xfId="7440"/>
    <cellStyle name="20% - Ênfase4 10 3 2 3 3" xfId="7441"/>
    <cellStyle name="20% - Ênfase4 10 3 2 4" xfId="7442"/>
    <cellStyle name="20% - Ênfase4 10 3 2 5" xfId="7443"/>
    <cellStyle name="20% - Ênfase4 10 3 2 6" xfId="7444"/>
    <cellStyle name="20% - Ênfase4 10 3 2 7" xfId="7445"/>
    <cellStyle name="20% - Ênfase4 10 3 2 8" xfId="7446"/>
    <cellStyle name="20% - Ênfase4 10 3 3" xfId="7447"/>
    <cellStyle name="20% - Ênfase4 10 3 3 2" xfId="7448"/>
    <cellStyle name="20% - Ênfase4 10 3 3 2 2" xfId="7449"/>
    <cellStyle name="20% - Ênfase4 10 3 3 3" xfId="7450"/>
    <cellStyle name="20% - Ênfase4 10 3 3 4" xfId="7451"/>
    <cellStyle name="20% - Ênfase4 10 3 3 5" xfId="7452"/>
    <cellStyle name="20% - Ênfase4 10 3 3 6" xfId="7453"/>
    <cellStyle name="20% - Ênfase4 10 3 4" xfId="7454"/>
    <cellStyle name="20% - Ênfase4 10 3 4 2" xfId="7455"/>
    <cellStyle name="20% - Ênfase4 10 3 4 3" xfId="7456"/>
    <cellStyle name="20% - Ênfase4 10 3 4 4" xfId="7457"/>
    <cellStyle name="20% - Ênfase4 10 3 5" xfId="7458"/>
    <cellStyle name="20% - Ênfase4 10 3 6" xfId="7459"/>
    <cellStyle name="20% - Ênfase4 10 3 7" xfId="7460"/>
    <cellStyle name="20% - Ênfase4 10 3 8" xfId="7461"/>
    <cellStyle name="20% - Ênfase4 10 3 9" xfId="7462"/>
    <cellStyle name="20% - Ênfase4 10 4" xfId="7463"/>
    <cellStyle name="20% - Ênfase4 10 4 10" xfId="7464"/>
    <cellStyle name="20% - Ênfase4 10 4 2" xfId="7465"/>
    <cellStyle name="20% - Ênfase4 10 4 2 2" xfId="7466"/>
    <cellStyle name="20% - Ênfase4 10 4 2 2 2" xfId="7467"/>
    <cellStyle name="20% - Ênfase4 10 4 2 2 2 2" xfId="7468"/>
    <cellStyle name="20% - Ênfase4 10 4 2 2 3" xfId="7469"/>
    <cellStyle name="20% - Ênfase4 10 4 2 2 4" xfId="7470"/>
    <cellStyle name="20% - Ênfase4 10 4 2 2 5" xfId="7471"/>
    <cellStyle name="20% - Ênfase4 10 4 2 2 6" xfId="7472"/>
    <cellStyle name="20% - Ênfase4 10 4 2 3" xfId="7473"/>
    <cellStyle name="20% - Ênfase4 10 4 2 3 2" xfId="7474"/>
    <cellStyle name="20% - Ênfase4 10 4 2 3 3" xfId="7475"/>
    <cellStyle name="20% - Ênfase4 10 4 2 4" xfId="7476"/>
    <cellStyle name="20% - Ênfase4 10 4 2 5" xfId="7477"/>
    <cellStyle name="20% - Ênfase4 10 4 2 6" xfId="7478"/>
    <cellStyle name="20% - Ênfase4 10 4 2 7" xfId="7479"/>
    <cellStyle name="20% - Ênfase4 10 4 2 8" xfId="7480"/>
    <cellStyle name="20% - Ênfase4 10 4 3" xfId="7481"/>
    <cellStyle name="20% - Ênfase4 10 4 3 2" xfId="7482"/>
    <cellStyle name="20% - Ênfase4 10 4 3 2 2" xfId="7483"/>
    <cellStyle name="20% - Ênfase4 10 4 3 3" xfId="7484"/>
    <cellStyle name="20% - Ênfase4 10 4 3 4" xfId="7485"/>
    <cellStyle name="20% - Ênfase4 10 4 3 5" xfId="7486"/>
    <cellStyle name="20% - Ênfase4 10 4 3 6" xfId="7487"/>
    <cellStyle name="20% - Ênfase4 10 4 4" xfId="7488"/>
    <cellStyle name="20% - Ênfase4 10 4 4 2" xfId="7489"/>
    <cellStyle name="20% - Ênfase4 10 4 4 3" xfId="7490"/>
    <cellStyle name="20% - Ênfase4 10 4 4 4" xfId="7491"/>
    <cellStyle name="20% - Ênfase4 10 4 5" xfId="7492"/>
    <cellStyle name="20% - Ênfase4 10 4 6" xfId="7493"/>
    <cellStyle name="20% - Ênfase4 10 4 7" xfId="7494"/>
    <cellStyle name="20% - Ênfase4 10 4 8" xfId="7495"/>
    <cellStyle name="20% - Ênfase4 10 4 9" xfId="7496"/>
    <cellStyle name="20% - Ênfase4 10 5" xfId="7497"/>
    <cellStyle name="20% - Ênfase4 10 5 10" xfId="7498"/>
    <cellStyle name="20% - Ênfase4 10 5 2" xfId="7499"/>
    <cellStyle name="20% - Ênfase4 10 5 2 2" xfId="7500"/>
    <cellStyle name="20% - Ênfase4 10 5 2 2 2" xfId="7501"/>
    <cellStyle name="20% - Ênfase4 10 5 2 2 2 2" xfId="7502"/>
    <cellStyle name="20% - Ênfase4 10 5 2 2 3" xfId="7503"/>
    <cellStyle name="20% - Ênfase4 10 5 2 2 4" xfId="7504"/>
    <cellStyle name="20% - Ênfase4 10 5 2 2 5" xfId="7505"/>
    <cellStyle name="20% - Ênfase4 10 5 2 2 6" xfId="7506"/>
    <cellStyle name="20% - Ênfase4 10 5 2 3" xfId="7507"/>
    <cellStyle name="20% - Ênfase4 10 5 2 3 2" xfId="7508"/>
    <cellStyle name="20% - Ênfase4 10 5 2 3 3" xfId="7509"/>
    <cellStyle name="20% - Ênfase4 10 5 2 4" xfId="7510"/>
    <cellStyle name="20% - Ênfase4 10 5 2 5" xfId="7511"/>
    <cellStyle name="20% - Ênfase4 10 5 2 6" xfId="7512"/>
    <cellStyle name="20% - Ênfase4 10 5 2 7" xfId="7513"/>
    <cellStyle name="20% - Ênfase4 10 5 2 8" xfId="7514"/>
    <cellStyle name="20% - Ênfase4 10 5 3" xfId="7515"/>
    <cellStyle name="20% - Ênfase4 10 5 3 2" xfId="7516"/>
    <cellStyle name="20% - Ênfase4 10 5 3 2 2" xfId="7517"/>
    <cellStyle name="20% - Ênfase4 10 5 3 3" xfId="7518"/>
    <cellStyle name="20% - Ênfase4 10 5 3 4" xfId="7519"/>
    <cellStyle name="20% - Ênfase4 10 5 3 5" xfId="7520"/>
    <cellStyle name="20% - Ênfase4 10 5 3 6" xfId="7521"/>
    <cellStyle name="20% - Ênfase4 10 5 4" xfId="7522"/>
    <cellStyle name="20% - Ênfase4 10 5 4 2" xfId="7523"/>
    <cellStyle name="20% - Ênfase4 10 5 4 3" xfId="7524"/>
    <cellStyle name="20% - Ênfase4 10 5 4 4" xfId="7525"/>
    <cellStyle name="20% - Ênfase4 10 5 5" xfId="7526"/>
    <cellStyle name="20% - Ênfase4 10 5 6" xfId="7527"/>
    <cellStyle name="20% - Ênfase4 10 5 7" xfId="7528"/>
    <cellStyle name="20% - Ênfase4 10 5 8" xfId="7529"/>
    <cellStyle name="20% - Ênfase4 10 5 9" xfId="7530"/>
    <cellStyle name="20% - Ênfase4 10 6" xfId="7531"/>
    <cellStyle name="20% - Ênfase4 10 6 2" xfId="7532"/>
    <cellStyle name="20% - Ênfase4 10 6 2 2" xfId="7533"/>
    <cellStyle name="20% - Ênfase4 10 6 2 2 2" xfId="7534"/>
    <cellStyle name="20% - Ênfase4 10 6 2 3" xfId="7535"/>
    <cellStyle name="20% - Ênfase4 10 6 2 4" xfId="7536"/>
    <cellStyle name="20% - Ênfase4 10 6 2 5" xfId="7537"/>
    <cellStyle name="20% - Ênfase4 10 6 2 6" xfId="7538"/>
    <cellStyle name="20% - Ênfase4 10 6 3" xfId="7539"/>
    <cellStyle name="20% - Ênfase4 10 6 3 2" xfId="7540"/>
    <cellStyle name="20% - Ênfase4 10 6 3 3" xfId="7541"/>
    <cellStyle name="20% - Ênfase4 10 6 3 4" xfId="7542"/>
    <cellStyle name="20% - Ênfase4 10 6 4" xfId="7543"/>
    <cellStyle name="20% - Ênfase4 10 6 5" xfId="7544"/>
    <cellStyle name="20% - Ênfase4 10 6 6" xfId="7545"/>
    <cellStyle name="20% - Ênfase4 10 6 7" xfId="7546"/>
    <cellStyle name="20% - Ênfase4 10 6 8" xfId="7547"/>
    <cellStyle name="20% - Ênfase4 10 6 9" xfId="7548"/>
    <cellStyle name="20% - Ênfase4 10 7" xfId="7549"/>
    <cellStyle name="20% - Ênfase4 10 7 2" xfId="7550"/>
    <cellStyle name="20% - Ênfase4 10 7 2 2" xfId="7551"/>
    <cellStyle name="20% - Ênfase4 10 7 2 2 2" xfId="7552"/>
    <cellStyle name="20% - Ênfase4 10 7 2 3" xfId="7553"/>
    <cellStyle name="20% - Ênfase4 10 7 2 4" xfId="7554"/>
    <cellStyle name="20% - Ênfase4 10 7 2 5" xfId="7555"/>
    <cellStyle name="20% - Ênfase4 10 7 2 6" xfId="7556"/>
    <cellStyle name="20% - Ênfase4 10 7 3" xfId="7557"/>
    <cellStyle name="20% - Ênfase4 10 7 3 2" xfId="7558"/>
    <cellStyle name="20% - Ênfase4 10 7 3 3" xfId="7559"/>
    <cellStyle name="20% - Ênfase4 10 7 4" xfId="7560"/>
    <cellStyle name="20% - Ênfase4 10 7 5" xfId="7561"/>
    <cellStyle name="20% - Ênfase4 10 7 6" xfId="7562"/>
    <cellStyle name="20% - Ênfase4 10 7 7" xfId="7563"/>
    <cellStyle name="20% - Ênfase4 10 7 8" xfId="7564"/>
    <cellStyle name="20% - Ênfase4 10 8" xfId="7565"/>
    <cellStyle name="20% - Ênfase4 10 8 2" xfId="7566"/>
    <cellStyle name="20% - Ênfase4 10 8 2 2" xfId="7567"/>
    <cellStyle name="20% - Ênfase4 10 8 2 3" xfId="7568"/>
    <cellStyle name="20% - Ênfase4 10 8 3" xfId="7569"/>
    <cellStyle name="20% - Ênfase4 10 8 4" xfId="7570"/>
    <cellStyle name="20% - Ênfase4 10 8 5" xfId="7571"/>
    <cellStyle name="20% - Ênfase4 10 8 6" xfId="7572"/>
    <cellStyle name="20% - Ênfase4 10 8 7" xfId="7573"/>
    <cellStyle name="20% - Ênfase4 10 9" xfId="7574"/>
    <cellStyle name="20% - Ênfase4 10 9 2" xfId="7575"/>
    <cellStyle name="20% - Ênfase4 10 9 3" xfId="7576"/>
    <cellStyle name="20% - Ênfase4 10 9 4" xfId="7577"/>
    <cellStyle name="20% - Ênfase4 10 9 5" xfId="7578"/>
    <cellStyle name="20% - Ênfase4 10 9 6" xfId="7579"/>
    <cellStyle name="20% - Ênfase4 11" xfId="133"/>
    <cellStyle name="20% - Ênfase4 11 10" xfId="7580"/>
    <cellStyle name="20% - Ênfase4 11 11" xfId="7581"/>
    <cellStyle name="20% - Ênfase4 11 12" xfId="7582"/>
    <cellStyle name="20% - Ênfase4 11 13" xfId="7583"/>
    <cellStyle name="20% - Ênfase4 11 14" xfId="7584"/>
    <cellStyle name="20% - Ênfase4 11 15" xfId="7585"/>
    <cellStyle name="20% - Ênfase4 11 2" xfId="134"/>
    <cellStyle name="20% - Ênfase4 11 3" xfId="7586"/>
    <cellStyle name="20% - Ênfase4 11 3 10" xfId="7587"/>
    <cellStyle name="20% - Ênfase4 11 3 2" xfId="7588"/>
    <cellStyle name="20% - Ênfase4 11 3 2 2" xfId="7589"/>
    <cellStyle name="20% - Ênfase4 11 3 2 2 2" xfId="7590"/>
    <cellStyle name="20% - Ênfase4 11 3 2 2 2 2" xfId="7591"/>
    <cellStyle name="20% - Ênfase4 11 3 2 2 3" xfId="7592"/>
    <cellStyle name="20% - Ênfase4 11 3 2 2 4" xfId="7593"/>
    <cellStyle name="20% - Ênfase4 11 3 2 2 5" xfId="7594"/>
    <cellStyle name="20% - Ênfase4 11 3 2 2 6" xfId="7595"/>
    <cellStyle name="20% - Ênfase4 11 3 2 3" xfId="7596"/>
    <cellStyle name="20% - Ênfase4 11 3 2 3 2" xfId="7597"/>
    <cellStyle name="20% - Ênfase4 11 3 2 3 3" xfId="7598"/>
    <cellStyle name="20% - Ênfase4 11 3 2 4" xfId="7599"/>
    <cellStyle name="20% - Ênfase4 11 3 2 5" xfId="7600"/>
    <cellStyle name="20% - Ênfase4 11 3 2 6" xfId="7601"/>
    <cellStyle name="20% - Ênfase4 11 3 2 7" xfId="7602"/>
    <cellStyle name="20% - Ênfase4 11 3 2 8" xfId="7603"/>
    <cellStyle name="20% - Ênfase4 11 3 3" xfId="7604"/>
    <cellStyle name="20% - Ênfase4 11 3 3 2" xfId="7605"/>
    <cellStyle name="20% - Ênfase4 11 3 3 2 2" xfId="7606"/>
    <cellStyle name="20% - Ênfase4 11 3 3 3" xfId="7607"/>
    <cellStyle name="20% - Ênfase4 11 3 3 4" xfId="7608"/>
    <cellStyle name="20% - Ênfase4 11 3 3 5" xfId="7609"/>
    <cellStyle name="20% - Ênfase4 11 3 3 6" xfId="7610"/>
    <cellStyle name="20% - Ênfase4 11 3 4" xfId="7611"/>
    <cellStyle name="20% - Ênfase4 11 3 4 2" xfId="7612"/>
    <cellStyle name="20% - Ênfase4 11 3 4 3" xfId="7613"/>
    <cellStyle name="20% - Ênfase4 11 3 4 4" xfId="7614"/>
    <cellStyle name="20% - Ênfase4 11 3 5" xfId="7615"/>
    <cellStyle name="20% - Ênfase4 11 3 6" xfId="7616"/>
    <cellStyle name="20% - Ênfase4 11 3 7" xfId="7617"/>
    <cellStyle name="20% - Ênfase4 11 3 8" xfId="7618"/>
    <cellStyle name="20% - Ênfase4 11 3 9" xfId="7619"/>
    <cellStyle name="20% - Ênfase4 11 4" xfId="7620"/>
    <cellStyle name="20% - Ênfase4 11 4 10" xfId="7621"/>
    <cellStyle name="20% - Ênfase4 11 4 2" xfId="7622"/>
    <cellStyle name="20% - Ênfase4 11 4 2 2" xfId="7623"/>
    <cellStyle name="20% - Ênfase4 11 4 2 2 2" xfId="7624"/>
    <cellStyle name="20% - Ênfase4 11 4 2 2 2 2" xfId="7625"/>
    <cellStyle name="20% - Ênfase4 11 4 2 2 3" xfId="7626"/>
    <cellStyle name="20% - Ênfase4 11 4 2 2 4" xfId="7627"/>
    <cellStyle name="20% - Ênfase4 11 4 2 2 5" xfId="7628"/>
    <cellStyle name="20% - Ênfase4 11 4 2 2 6" xfId="7629"/>
    <cellStyle name="20% - Ênfase4 11 4 2 3" xfId="7630"/>
    <cellStyle name="20% - Ênfase4 11 4 2 3 2" xfId="7631"/>
    <cellStyle name="20% - Ênfase4 11 4 2 3 3" xfId="7632"/>
    <cellStyle name="20% - Ênfase4 11 4 2 4" xfId="7633"/>
    <cellStyle name="20% - Ênfase4 11 4 2 5" xfId="7634"/>
    <cellStyle name="20% - Ênfase4 11 4 2 6" xfId="7635"/>
    <cellStyle name="20% - Ênfase4 11 4 2 7" xfId="7636"/>
    <cellStyle name="20% - Ênfase4 11 4 2 8" xfId="7637"/>
    <cellStyle name="20% - Ênfase4 11 4 3" xfId="7638"/>
    <cellStyle name="20% - Ênfase4 11 4 3 2" xfId="7639"/>
    <cellStyle name="20% - Ênfase4 11 4 3 2 2" xfId="7640"/>
    <cellStyle name="20% - Ênfase4 11 4 3 3" xfId="7641"/>
    <cellStyle name="20% - Ênfase4 11 4 3 4" xfId="7642"/>
    <cellStyle name="20% - Ênfase4 11 4 3 5" xfId="7643"/>
    <cellStyle name="20% - Ênfase4 11 4 3 6" xfId="7644"/>
    <cellStyle name="20% - Ênfase4 11 4 4" xfId="7645"/>
    <cellStyle name="20% - Ênfase4 11 4 4 2" xfId="7646"/>
    <cellStyle name="20% - Ênfase4 11 4 4 3" xfId="7647"/>
    <cellStyle name="20% - Ênfase4 11 4 4 4" xfId="7648"/>
    <cellStyle name="20% - Ênfase4 11 4 5" xfId="7649"/>
    <cellStyle name="20% - Ênfase4 11 4 6" xfId="7650"/>
    <cellStyle name="20% - Ênfase4 11 4 7" xfId="7651"/>
    <cellStyle name="20% - Ênfase4 11 4 8" xfId="7652"/>
    <cellStyle name="20% - Ênfase4 11 4 9" xfId="7653"/>
    <cellStyle name="20% - Ênfase4 11 5" xfId="7654"/>
    <cellStyle name="20% - Ênfase4 11 5 10" xfId="7655"/>
    <cellStyle name="20% - Ênfase4 11 5 2" xfId="7656"/>
    <cellStyle name="20% - Ênfase4 11 5 2 2" xfId="7657"/>
    <cellStyle name="20% - Ênfase4 11 5 2 2 2" xfId="7658"/>
    <cellStyle name="20% - Ênfase4 11 5 2 2 2 2" xfId="7659"/>
    <cellStyle name="20% - Ênfase4 11 5 2 2 3" xfId="7660"/>
    <cellStyle name="20% - Ênfase4 11 5 2 2 4" xfId="7661"/>
    <cellStyle name="20% - Ênfase4 11 5 2 2 5" xfId="7662"/>
    <cellStyle name="20% - Ênfase4 11 5 2 2 6" xfId="7663"/>
    <cellStyle name="20% - Ênfase4 11 5 2 3" xfId="7664"/>
    <cellStyle name="20% - Ênfase4 11 5 2 3 2" xfId="7665"/>
    <cellStyle name="20% - Ênfase4 11 5 2 3 3" xfId="7666"/>
    <cellStyle name="20% - Ênfase4 11 5 2 4" xfId="7667"/>
    <cellStyle name="20% - Ênfase4 11 5 2 5" xfId="7668"/>
    <cellStyle name="20% - Ênfase4 11 5 2 6" xfId="7669"/>
    <cellStyle name="20% - Ênfase4 11 5 2 7" xfId="7670"/>
    <cellStyle name="20% - Ênfase4 11 5 2 8" xfId="7671"/>
    <cellStyle name="20% - Ênfase4 11 5 3" xfId="7672"/>
    <cellStyle name="20% - Ênfase4 11 5 3 2" xfId="7673"/>
    <cellStyle name="20% - Ênfase4 11 5 3 2 2" xfId="7674"/>
    <cellStyle name="20% - Ênfase4 11 5 3 3" xfId="7675"/>
    <cellStyle name="20% - Ênfase4 11 5 3 4" xfId="7676"/>
    <cellStyle name="20% - Ênfase4 11 5 3 5" xfId="7677"/>
    <cellStyle name="20% - Ênfase4 11 5 3 6" xfId="7678"/>
    <cellStyle name="20% - Ênfase4 11 5 4" xfId="7679"/>
    <cellStyle name="20% - Ênfase4 11 5 4 2" xfId="7680"/>
    <cellStyle name="20% - Ênfase4 11 5 4 3" xfId="7681"/>
    <cellStyle name="20% - Ênfase4 11 5 4 4" xfId="7682"/>
    <cellStyle name="20% - Ênfase4 11 5 5" xfId="7683"/>
    <cellStyle name="20% - Ênfase4 11 5 6" xfId="7684"/>
    <cellStyle name="20% - Ênfase4 11 5 7" xfId="7685"/>
    <cellStyle name="20% - Ênfase4 11 5 8" xfId="7686"/>
    <cellStyle name="20% - Ênfase4 11 5 9" xfId="7687"/>
    <cellStyle name="20% - Ênfase4 11 6" xfId="7688"/>
    <cellStyle name="20% - Ênfase4 11 6 2" xfId="7689"/>
    <cellStyle name="20% - Ênfase4 11 6 2 2" xfId="7690"/>
    <cellStyle name="20% - Ênfase4 11 6 2 2 2" xfId="7691"/>
    <cellStyle name="20% - Ênfase4 11 6 2 3" xfId="7692"/>
    <cellStyle name="20% - Ênfase4 11 6 2 4" xfId="7693"/>
    <cellStyle name="20% - Ênfase4 11 6 2 5" xfId="7694"/>
    <cellStyle name="20% - Ênfase4 11 6 2 6" xfId="7695"/>
    <cellStyle name="20% - Ênfase4 11 6 3" xfId="7696"/>
    <cellStyle name="20% - Ênfase4 11 6 3 2" xfId="7697"/>
    <cellStyle name="20% - Ênfase4 11 6 3 3" xfId="7698"/>
    <cellStyle name="20% - Ênfase4 11 6 3 4" xfId="7699"/>
    <cellStyle name="20% - Ênfase4 11 6 4" xfId="7700"/>
    <cellStyle name="20% - Ênfase4 11 6 5" xfId="7701"/>
    <cellStyle name="20% - Ênfase4 11 6 6" xfId="7702"/>
    <cellStyle name="20% - Ênfase4 11 6 7" xfId="7703"/>
    <cellStyle name="20% - Ênfase4 11 6 8" xfId="7704"/>
    <cellStyle name="20% - Ênfase4 11 6 9" xfId="7705"/>
    <cellStyle name="20% - Ênfase4 11 7" xfId="7706"/>
    <cellStyle name="20% - Ênfase4 11 7 2" xfId="7707"/>
    <cellStyle name="20% - Ênfase4 11 7 2 2" xfId="7708"/>
    <cellStyle name="20% - Ênfase4 11 7 2 2 2" xfId="7709"/>
    <cellStyle name="20% - Ênfase4 11 7 2 3" xfId="7710"/>
    <cellStyle name="20% - Ênfase4 11 7 2 4" xfId="7711"/>
    <cellStyle name="20% - Ênfase4 11 7 2 5" xfId="7712"/>
    <cellStyle name="20% - Ênfase4 11 7 2 6" xfId="7713"/>
    <cellStyle name="20% - Ênfase4 11 7 3" xfId="7714"/>
    <cellStyle name="20% - Ênfase4 11 7 3 2" xfId="7715"/>
    <cellStyle name="20% - Ênfase4 11 7 3 3" xfId="7716"/>
    <cellStyle name="20% - Ênfase4 11 7 4" xfId="7717"/>
    <cellStyle name="20% - Ênfase4 11 7 5" xfId="7718"/>
    <cellStyle name="20% - Ênfase4 11 7 6" xfId="7719"/>
    <cellStyle name="20% - Ênfase4 11 7 7" xfId="7720"/>
    <cellStyle name="20% - Ênfase4 11 7 8" xfId="7721"/>
    <cellStyle name="20% - Ênfase4 11 8" xfId="7722"/>
    <cellStyle name="20% - Ênfase4 11 8 2" xfId="7723"/>
    <cellStyle name="20% - Ênfase4 11 8 2 2" xfId="7724"/>
    <cellStyle name="20% - Ênfase4 11 8 2 3" xfId="7725"/>
    <cellStyle name="20% - Ênfase4 11 8 3" xfId="7726"/>
    <cellStyle name="20% - Ênfase4 11 8 4" xfId="7727"/>
    <cellStyle name="20% - Ênfase4 11 8 5" xfId="7728"/>
    <cellStyle name="20% - Ênfase4 11 8 6" xfId="7729"/>
    <cellStyle name="20% - Ênfase4 11 8 7" xfId="7730"/>
    <cellStyle name="20% - Ênfase4 11 9" xfId="7731"/>
    <cellStyle name="20% - Ênfase4 11 9 2" xfId="7732"/>
    <cellStyle name="20% - Ênfase4 11 9 3" xfId="7733"/>
    <cellStyle name="20% - Ênfase4 11 9 4" xfId="7734"/>
    <cellStyle name="20% - Ênfase4 11 9 5" xfId="7735"/>
    <cellStyle name="20% - Ênfase4 11 9 6" xfId="7736"/>
    <cellStyle name="20% - Ênfase4 12" xfId="135"/>
    <cellStyle name="20% - Ênfase4 12 10" xfId="7737"/>
    <cellStyle name="20% - Ênfase4 12 11" xfId="7738"/>
    <cellStyle name="20% - Ênfase4 12 12" xfId="7739"/>
    <cellStyle name="20% - Ênfase4 12 13" xfId="7740"/>
    <cellStyle name="20% - Ênfase4 12 14" xfId="7741"/>
    <cellStyle name="20% - Ênfase4 12 15" xfId="7742"/>
    <cellStyle name="20% - Ênfase4 12 2" xfId="136"/>
    <cellStyle name="20% - Ênfase4 12 3" xfId="7743"/>
    <cellStyle name="20% - Ênfase4 12 3 10" xfId="7744"/>
    <cellStyle name="20% - Ênfase4 12 3 2" xfId="7745"/>
    <cellStyle name="20% - Ênfase4 12 3 2 2" xfId="7746"/>
    <cellStyle name="20% - Ênfase4 12 3 2 2 2" xfId="7747"/>
    <cellStyle name="20% - Ênfase4 12 3 2 2 2 2" xfId="7748"/>
    <cellStyle name="20% - Ênfase4 12 3 2 2 3" xfId="7749"/>
    <cellStyle name="20% - Ênfase4 12 3 2 2 4" xfId="7750"/>
    <cellStyle name="20% - Ênfase4 12 3 2 2 5" xfId="7751"/>
    <cellStyle name="20% - Ênfase4 12 3 2 2 6" xfId="7752"/>
    <cellStyle name="20% - Ênfase4 12 3 2 3" xfId="7753"/>
    <cellStyle name="20% - Ênfase4 12 3 2 3 2" xfId="7754"/>
    <cellStyle name="20% - Ênfase4 12 3 2 3 3" xfId="7755"/>
    <cellStyle name="20% - Ênfase4 12 3 2 4" xfId="7756"/>
    <cellStyle name="20% - Ênfase4 12 3 2 5" xfId="7757"/>
    <cellStyle name="20% - Ênfase4 12 3 2 6" xfId="7758"/>
    <cellStyle name="20% - Ênfase4 12 3 2 7" xfId="7759"/>
    <cellStyle name="20% - Ênfase4 12 3 2 8" xfId="7760"/>
    <cellStyle name="20% - Ênfase4 12 3 3" xfId="7761"/>
    <cellStyle name="20% - Ênfase4 12 3 3 2" xfId="7762"/>
    <cellStyle name="20% - Ênfase4 12 3 3 2 2" xfId="7763"/>
    <cellStyle name="20% - Ênfase4 12 3 3 3" xfId="7764"/>
    <cellStyle name="20% - Ênfase4 12 3 3 4" xfId="7765"/>
    <cellStyle name="20% - Ênfase4 12 3 3 5" xfId="7766"/>
    <cellStyle name="20% - Ênfase4 12 3 3 6" xfId="7767"/>
    <cellStyle name="20% - Ênfase4 12 3 4" xfId="7768"/>
    <cellStyle name="20% - Ênfase4 12 3 4 2" xfId="7769"/>
    <cellStyle name="20% - Ênfase4 12 3 4 3" xfId="7770"/>
    <cellStyle name="20% - Ênfase4 12 3 4 4" xfId="7771"/>
    <cellStyle name="20% - Ênfase4 12 3 5" xfId="7772"/>
    <cellStyle name="20% - Ênfase4 12 3 6" xfId="7773"/>
    <cellStyle name="20% - Ênfase4 12 3 7" xfId="7774"/>
    <cellStyle name="20% - Ênfase4 12 3 8" xfId="7775"/>
    <cellStyle name="20% - Ênfase4 12 3 9" xfId="7776"/>
    <cellStyle name="20% - Ênfase4 12 4" xfId="7777"/>
    <cellStyle name="20% - Ênfase4 12 4 10" xfId="7778"/>
    <cellStyle name="20% - Ênfase4 12 4 2" xfId="7779"/>
    <cellStyle name="20% - Ênfase4 12 4 2 2" xfId="7780"/>
    <cellStyle name="20% - Ênfase4 12 4 2 2 2" xfId="7781"/>
    <cellStyle name="20% - Ênfase4 12 4 2 2 2 2" xfId="7782"/>
    <cellStyle name="20% - Ênfase4 12 4 2 2 3" xfId="7783"/>
    <cellStyle name="20% - Ênfase4 12 4 2 2 4" xfId="7784"/>
    <cellStyle name="20% - Ênfase4 12 4 2 2 5" xfId="7785"/>
    <cellStyle name="20% - Ênfase4 12 4 2 2 6" xfId="7786"/>
    <cellStyle name="20% - Ênfase4 12 4 2 3" xfId="7787"/>
    <cellStyle name="20% - Ênfase4 12 4 2 3 2" xfId="7788"/>
    <cellStyle name="20% - Ênfase4 12 4 2 3 3" xfId="7789"/>
    <cellStyle name="20% - Ênfase4 12 4 2 4" xfId="7790"/>
    <cellStyle name="20% - Ênfase4 12 4 2 5" xfId="7791"/>
    <cellStyle name="20% - Ênfase4 12 4 2 6" xfId="7792"/>
    <cellStyle name="20% - Ênfase4 12 4 2 7" xfId="7793"/>
    <cellStyle name="20% - Ênfase4 12 4 2 8" xfId="7794"/>
    <cellStyle name="20% - Ênfase4 12 4 3" xfId="7795"/>
    <cellStyle name="20% - Ênfase4 12 4 3 2" xfId="7796"/>
    <cellStyle name="20% - Ênfase4 12 4 3 2 2" xfId="7797"/>
    <cellStyle name="20% - Ênfase4 12 4 3 3" xfId="7798"/>
    <cellStyle name="20% - Ênfase4 12 4 3 4" xfId="7799"/>
    <cellStyle name="20% - Ênfase4 12 4 3 5" xfId="7800"/>
    <cellStyle name="20% - Ênfase4 12 4 3 6" xfId="7801"/>
    <cellStyle name="20% - Ênfase4 12 4 4" xfId="7802"/>
    <cellStyle name="20% - Ênfase4 12 4 4 2" xfId="7803"/>
    <cellStyle name="20% - Ênfase4 12 4 4 3" xfId="7804"/>
    <cellStyle name="20% - Ênfase4 12 4 4 4" xfId="7805"/>
    <cellStyle name="20% - Ênfase4 12 4 5" xfId="7806"/>
    <cellStyle name="20% - Ênfase4 12 4 6" xfId="7807"/>
    <cellStyle name="20% - Ênfase4 12 4 7" xfId="7808"/>
    <cellStyle name="20% - Ênfase4 12 4 8" xfId="7809"/>
    <cellStyle name="20% - Ênfase4 12 4 9" xfId="7810"/>
    <cellStyle name="20% - Ênfase4 12 5" xfId="7811"/>
    <cellStyle name="20% - Ênfase4 12 5 10" xfId="7812"/>
    <cellStyle name="20% - Ênfase4 12 5 2" xfId="7813"/>
    <cellStyle name="20% - Ênfase4 12 5 2 2" xfId="7814"/>
    <cellStyle name="20% - Ênfase4 12 5 2 2 2" xfId="7815"/>
    <cellStyle name="20% - Ênfase4 12 5 2 2 2 2" xfId="7816"/>
    <cellStyle name="20% - Ênfase4 12 5 2 2 3" xfId="7817"/>
    <cellStyle name="20% - Ênfase4 12 5 2 2 4" xfId="7818"/>
    <cellStyle name="20% - Ênfase4 12 5 2 2 5" xfId="7819"/>
    <cellStyle name="20% - Ênfase4 12 5 2 2 6" xfId="7820"/>
    <cellStyle name="20% - Ênfase4 12 5 2 3" xfId="7821"/>
    <cellStyle name="20% - Ênfase4 12 5 2 3 2" xfId="7822"/>
    <cellStyle name="20% - Ênfase4 12 5 2 3 3" xfId="7823"/>
    <cellStyle name="20% - Ênfase4 12 5 2 4" xfId="7824"/>
    <cellStyle name="20% - Ênfase4 12 5 2 5" xfId="7825"/>
    <cellStyle name="20% - Ênfase4 12 5 2 6" xfId="7826"/>
    <cellStyle name="20% - Ênfase4 12 5 2 7" xfId="7827"/>
    <cellStyle name="20% - Ênfase4 12 5 2 8" xfId="7828"/>
    <cellStyle name="20% - Ênfase4 12 5 3" xfId="7829"/>
    <cellStyle name="20% - Ênfase4 12 5 3 2" xfId="7830"/>
    <cellStyle name="20% - Ênfase4 12 5 3 2 2" xfId="7831"/>
    <cellStyle name="20% - Ênfase4 12 5 3 3" xfId="7832"/>
    <cellStyle name="20% - Ênfase4 12 5 3 4" xfId="7833"/>
    <cellStyle name="20% - Ênfase4 12 5 3 5" xfId="7834"/>
    <cellStyle name="20% - Ênfase4 12 5 3 6" xfId="7835"/>
    <cellStyle name="20% - Ênfase4 12 5 4" xfId="7836"/>
    <cellStyle name="20% - Ênfase4 12 5 4 2" xfId="7837"/>
    <cellStyle name="20% - Ênfase4 12 5 4 3" xfId="7838"/>
    <cellStyle name="20% - Ênfase4 12 5 4 4" xfId="7839"/>
    <cellStyle name="20% - Ênfase4 12 5 5" xfId="7840"/>
    <cellStyle name="20% - Ênfase4 12 5 6" xfId="7841"/>
    <cellStyle name="20% - Ênfase4 12 5 7" xfId="7842"/>
    <cellStyle name="20% - Ênfase4 12 5 8" xfId="7843"/>
    <cellStyle name="20% - Ênfase4 12 5 9" xfId="7844"/>
    <cellStyle name="20% - Ênfase4 12 6" xfId="7845"/>
    <cellStyle name="20% - Ênfase4 12 6 2" xfId="7846"/>
    <cellStyle name="20% - Ênfase4 12 6 2 2" xfId="7847"/>
    <cellStyle name="20% - Ênfase4 12 6 2 2 2" xfId="7848"/>
    <cellStyle name="20% - Ênfase4 12 6 2 3" xfId="7849"/>
    <cellStyle name="20% - Ênfase4 12 6 2 4" xfId="7850"/>
    <cellStyle name="20% - Ênfase4 12 6 2 5" xfId="7851"/>
    <cellStyle name="20% - Ênfase4 12 6 2 6" xfId="7852"/>
    <cellStyle name="20% - Ênfase4 12 6 3" xfId="7853"/>
    <cellStyle name="20% - Ênfase4 12 6 3 2" xfId="7854"/>
    <cellStyle name="20% - Ênfase4 12 6 3 3" xfId="7855"/>
    <cellStyle name="20% - Ênfase4 12 6 3 4" xfId="7856"/>
    <cellStyle name="20% - Ênfase4 12 6 4" xfId="7857"/>
    <cellStyle name="20% - Ênfase4 12 6 5" xfId="7858"/>
    <cellStyle name="20% - Ênfase4 12 6 6" xfId="7859"/>
    <cellStyle name="20% - Ênfase4 12 6 7" xfId="7860"/>
    <cellStyle name="20% - Ênfase4 12 6 8" xfId="7861"/>
    <cellStyle name="20% - Ênfase4 12 6 9" xfId="7862"/>
    <cellStyle name="20% - Ênfase4 12 7" xfId="7863"/>
    <cellStyle name="20% - Ênfase4 12 7 2" xfId="7864"/>
    <cellStyle name="20% - Ênfase4 12 7 2 2" xfId="7865"/>
    <cellStyle name="20% - Ênfase4 12 7 2 2 2" xfId="7866"/>
    <cellStyle name="20% - Ênfase4 12 7 2 3" xfId="7867"/>
    <cellStyle name="20% - Ênfase4 12 7 2 4" xfId="7868"/>
    <cellStyle name="20% - Ênfase4 12 7 2 5" xfId="7869"/>
    <cellStyle name="20% - Ênfase4 12 7 2 6" xfId="7870"/>
    <cellStyle name="20% - Ênfase4 12 7 3" xfId="7871"/>
    <cellStyle name="20% - Ênfase4 12 7 3 2" xfId="7872"/>
    <cellStyle name="20% - Ênfase4 12 7 3 3" xfId="7873"/>
    <cellStyle name="20% - Ênfase4 12 7 4" xfId="7874"/>
    <cellStyle name="20% - Ênfase4 12 7 5" xfId="7875"/>
    <cellStyle name="20% - Ênfase4 12 7 6" xfId="7876"/>
    <cellStyle name="20% - Ênfase4 12 7 7" xfId="7877"/>
    <cellStyle name="20% - Ênfase4 12 7 8" xfId="7878"/>
    <cellStyle name="20% - Ênfase4 12 8" xfId="7879"/>
    <cellStyle name="20% - Ênfase4 12 8 2" xfId="7880"/>
    <cellStyle name="20% - Ênfase4 12 8 2 2" xfId="7881"/>
    <cellStyle name="20% - Ênfase4 12 8 2 3" xfId="7882"/>
    <cellStyle name="20% - Ênfase4 12 8 3" xfId="7883"/>
    <cellStyle name="20% - Ênfase4 12 8 4" xfId="7884"/>
    <cellStyle name="20% - Ênfase4 12 8 5" xfId="7885"/>
    <cellStyle name="20% - Ênfase4 12 8 6" xfId="7886"/>
    <cellStyle name="20% - Ênfase4 12 8 7" xfId="7887"/>
    <cellStyle name="20% - Ênfase4 12 9" xfId="7888"/>
    <cellStyle name="20% - Ênfase4 12 9 2" xfId="7889"/>
    <cellStyle name="20% - Ênfase4 12 9 3" xfId="7890"/>
    <cellStyle name="20% - Ênfase4 12 9 4" xfId="7891"/>
    <cellStyle name="20% - Ênfase4 12 9 5" xfId="7892"/>
    <cellStyle name="20% - Ênfase4 12 9 6" xfId="7893"/>
    <cellStyle name="20% - Ênfase4 13" xfId="137"/>
    <cellStyle name="20% - Ênfase4 13 10" xfId="7894"/>
    <cellStyle name="20% - Ênfase4 13 11" xfId="7895"/>
    <cellStyle name="20% - Ênfase4 13 12" xfId="7896"/>
    <cellStyle name="20% - Ênfase4 13 13" xfId="7897"/>
    <cellStyle name="20% - Ênfase4 13 14" xfId="7898"/>
    <cellStyle name="20% - Ênfase4 13 15" xfId="7899"/>
    <cellStyle name="20% - Ênfase4 13 2" xfId="138"/>
    <cellStyle name="20% - Ênfase4 13 3" xfId="7900"/>
    <cellStyle name="20% - Ênfase4 13 3 10" xfId="7901"/>
    <cellStyle name="20% - Ênfase4 13 3 2" xfId="7902"/>
    <cellStyle name="20% - Ênfase4 13 3 2 2" xfId="7903"/>
    <cellStyle name="20% - Ênfase4 13 3 2 2 2" xfId="7904"/>
    <cellStyle name="20% - Ênfase4 13 3 2 2 2 2" xfId="7905"/>
    <cellStyle name="20% - Ênfase4 13 3 2 2 3" xfId="7906"/>
    <cellStyle name="20% - Ênfase4 13 3 2 2 4" xfId="7907"/>
    <cellStyle name="20% - Ênfase4 13 3 2 2 5" xfId="7908"/>
    <cellStyle name="20% - Ênfase4 13 3 2 2 6" xfId="7909"/>
    <cellStyle name="20% - Ênfase4 13 3 2 3" xfId="7910"/>
    <cellStyle name="20% - Ênfase4 13 3 2 3 2" xfId="7911"/>
    <cellStyle name="20% - Ênfase4 13 3 2 3 3" xfId="7912"/>
    <cellStyle name="20% - Ênfase4 13 3 2 4" xfId="7913"/>
    <cellStyle name="20% - Ênfase4 13 3 2 5" xfId="7914"/>
    <cellStyle name="20% - Ênfase4 13 3 2 6" xfId="7915"/>
    <cellStyle name="20% - Ênfase4 13 3 2 7" xfId="7916"/>
    <cellStyle name="20% - Ênfase4 13 3 2 8" xfId="7917"/>
    <cellStyle name="20% - Ênfase4 13 3 3" xfId="7918"/>
    <cellStyle name="20% - Ênfase4 13 3 3 2" xfId="7919"/>
    <cellStyle name="20% - Ênfase4 13 3 3 2 2" xfId="7920"/>
    <cellStyle name="20% - Ênfase4 13 3 3 3" xfId="7921"/>
    <cellStyle name="20% - Ênfase4 13 3 3 4" xfId="7922"/>
    <cellStyle name="20% - Ênfase4 13 3 3 5" xfId="7923"/>
    <cellStyle name="20% - Ênfase4 13 3 3 6" xfId="7924"/>
    <cellStyle name="20% - Ênfase4 13 3 4" xfId="7925"/>
    <cellStyle name="20% - Ênfase4 13 3 4 2" xfId="7926"/>
    <cellStyle name="20% - Ênfase4 13 3 4 3" xfId="7927"/>
    <cellStyle name="20% - Ênfase4 13 3 4 4" xfId="7928"/>
    <cellStyle name="20% - Ênfase4 13 3 5" xfId="7929"/>
    <cellStyle name="20% - Ênfase4 13 3 6" xfId="7930"/>
    <cellStyle name="20% - Ênfase4 13 3 7" xfId="7931"/>
    <cellStyle name="20% - Ênfase4 13 3 8" xfId="7932"/>
    <cellStyle name="20% - Ênfase4 13 3 9" xfId="7933"/>
    <cellStyle name="20% - Ênfase4 13 4" xfId="7934"/>
    <cellStyle name="20% - Ênfase4 13 4 10" xfId="7935"/>
    <cellStyle name="20% - Ênfase4 13 4 2" xfId="7936"/>
    <cellStyle name="20% - Ênfase4 13 4 2 2" xfId="7937"/>
    <cellStyle name="20% - Ênfase4 13 4 2 2 2" xfId="7938"/>
    <cellStyle name="20% - Ênfase4 13 4 2 2 2 2" xfId="7939"/>
    <cellStyle name="20% - Ênfase4 13 4 2 2 3" xfId="7940"/>
    <cellStyle name="20% - Ênfase4 13 4 2 2 4" xfId="7941"/>
    <cellStyle name="20% - Ênfase4 13 4 2 2 5" xfId="7942"/>
    <cellStyle name="20% - Ênfase4 13 4 2 2 6" xfId="7943"/>
    <cellStyle name="20% - Ênfase4 13 4 2 3" xfId="7944"/>
    <cellStyle name="20% - Ênfase4 13 4 2 3 2" xfId="7945"/>
    <cellStyle name="20% - Ênfase4 13 4 2 3 3" xfId="7946"/>
    <cellStyle name="20% - Ênfase4 13 4 2 4" xfId="7947"/>
    <cellStyle name="20% - Ênfase4 13 4 2 5" xfId="7948"/>
    <cellStyle name="20% - Ênfase4 13 4 2 6" xfId="7949"/>
    <cellStyle name="20% - Ênfase4 13 4 2 7" xfId="7950"/>
    <cellStyle name="20% - Ênfase4 13 4 2 8" xfId="7951"/>
    <cellStyle name="20% - Ênfase4 13 4 3" xfId="7952"/>
    <cellStyle name="20% - Ênfase4 13 4 3 2" xfId="7953"/>
    <cellStyle name="20% - Ênfase4 13 4 3 2 2" xfId="7954"/>
    <cellStyle name="20% - Ênfase4 13 4 3 3" xfId="7955"/>
    <cellStyle name="20% - Ênfase4 13 4 3 4" xfId="7956"/>
    <cellStyle name="20% - Ênfase4 13 4 3 5" xfId="7957"/>
    <cellStyle name="20% - Ênfase4 13 4 3 6" xfId="7958"/>
    <cellStyle name="20% - Ênfase4 13 4 4" xfId="7959"/>
    <cellStyle name="20% - Ênfase4 13 4 4 2" xfId="7960"/>
    <cellStyle name="20% - Ênfase4 13 4 4 3" xfId="7961"/>
    <cellStyle name="20% - Ênfase4 13 4 4 4" xfId="7962"/>
    <cellStyle name="20% - Ênfase4 13 4 5" xfId="7963"/>
    <cellStyle name="20% - Ênfase4 13 4 6" xfId="7964"/>
    <cellStyle name="20% - Ênfase4 13 4 7" xfId="7965"/>
    <cellStyle name="20% - Ênfase4 13 4 8" xfId="7966"/>
    <cellStyle name="20% - Ênfase4 13 4 9" xfId="7967"/>
    <cellStyle name="20% - Ênfase4 13 5" xfId="7968"/>
    <cellStyle name="20% - Ênfase4 13 5 10" xfId="7969"/>
    <cellStyle name="20% - Ênfase4 13 5 2" xfId="7970"/>
    <cellStyle name="20% - Ênfase4 13 5 2 2" xfId="7971"/>
    <cellStyle name="20% - Ênfase4 13 5 2 2 2" xfId="7972"/>
    <cellStyle name="20% - Ênfase4 13 5 2 2 2 2" xfId="7973"/>
    <cellStyle name="20% - Ênfase4 13 5 2 2 3" xfId="7974"/>
    <cellStyle name="20% - Ênfase4 13 5 2 2 4" xfId="7975"/>
    <cellStyle name="20% - Ênfase4 13 5 2 2 5" xfId="7976"/>
    <cellStyle name="20% - Ênfase4 13 5 2 2 6" xfId="7977"/>
    <cellStyle name="20% - Ênfase4 13 5 2 3" xfId="7978"/>
    <cellStyle name="20% - Ênfase4 13 5 2 3 2" xfId="7979"/>
    <cellStyle name="20% - Ênfase4 13 5 2 3 3" xfId="7980"/>
    <cellStyle name="20% - Ênfase4 13 5 2 4" xfId="7981"/>
    <cellStyle name="20% - Ênfase4 13 5 2 5" xfId="7982"/>
    <cellStyle name="20% - Ênfase4 13 5 2 6" xfId="7983"/>
    <cellStyle name="20% - Ênfase4 13 5 2 7" xfId="7984"/>
    <cellStyle name="20% - Ênfase4 13 5 2 8" xfId="7985"/>
    <cellStyle name="20% - Ênfase4 13 5 3" xfId="7986"/>
    <cellStyle name="20% - Ênfase4 13 5 3 2" xfId="7987"/>
    <cellStyle name="20% - Ênfase4 13 5 3 2 2" xfId="7988"/>
    <cellStyle name="20% - Ênfase4 13 5 3 3" xfId="7989"/>
    <cellStyle name="20% - Ênfase4 13 5 3 4" xfId="7990"/>
    <cellStyle name="20% - Ênfase4 13 5 3 5" xfId="7991"/>
    <cellStyle name="20% - Ênfase4 13 5 3 6" xfId="7992"/>
    <cellStyle name="20% - Ênfase4 13 5 4" xfId="7993"/>
    <cellStyle name="20% - Ênfase4 13 5 4 2" xfId="7994"/>
    <cellStyle name="20% - Ênfase4 13 5 4 3" xfId="7995"/>
    <cellStyle name="20% - Ênfase4 13 5 4 4" xfId="7996"/>
    <cellStyle name="20% - Ênfase4 13 5 5" xfId="7997"/>
    <cellStyle name="20% - Ênfase4 13 5 6" xfId="7998"/>
    <cellStyle name="20% - Ênfase4 13 5 7" xfId="7999"/>
    <cellStyle name="20% - Ênfase4 13 5 8" xfId="8000"/>
    <cellStyle name="20% - Ênfase4 13 5 9" xfId="8001"/>
    <cellStyle name="20% - Ênfase4 13 6" xfId="8002"/>
    <cellStyle name="20% - Ênfase4 13 6 2" xfId="8003"/>
    <cellStyle name="20% - Ênfase4 13 6 2 2" xfId="8004"/>
    <cellStyle name="20% - Ênfase4 13 6 2 2 2" xfId="8005"/>
    <cellStyle name="20% - Ênfase4 13 6 2 3" xfId="8006"/>
    <cellStyle name="20% - Ênfase4 13 6 2 4" xfId="8007"/>
    <cellStyle name="20% - Ênfase4 13 6 2 5" xfId="8008"/>
    <cellStyle name="20% - Ênfase4 13 6 2 6" xfId="8009"/>
    <cellStyle name="20% - Ênfase4 13 6 3" xfId="8010"/>
    <cellStyle name="20% - Ênfase4 13 6 3 2" xfId="8011"/>
    <cellStyle name="20% - Ênfase4 13 6 3 3" xfId="8012"/>
    <cellStyle name="20% - Ênfase4 13 6 3 4" xfId="8013"/>
    <cellStyle name="20% - Ênfase4 13 6 4" xfId="8014"/>
    <cellStyle name="20% - Ênfase4 13 6 5" xfId="8015"/>
    <cellStyle name="20% - Ênfase4 13 6 6" xfId="8016"/>
    <cellStyle name="20% - Ênfase4 13 6 7" xfId="8017"/>
    <cellStyle name="20% - Ênfase4 13 6 8" xfId="8018"/>
    <cellStyle name="20% - Ênfase4 13 6 9" xfId="8019"/>
    <cellStyle name="20% - Ênfase4 13 7" xfId="8020"/>
    <cellStyle name="20% - Ênfase4 13 7 2" xfId="8021"/>
    <cellStyle name="20% - Ênfase4 13 7 2 2" xfId="8022"/>
    <cellStyle name="20% - Ênfase4 13 7 2 2 2" xfId="8023"/>
    <cellStyle name="20% - Ênfase4 13 7 2 3" xfId="8024"/>
    <cellStyle name="20% - Ênfase4 13 7 2 4" xfId="8025"/>
    <cellStyle name="20% - Ênfase4 13 7 2 5" xfId="8026"/>
    <cellStyle name="20% - Ênfase4 13 7 2 6" xfId="8027"/>
    <cellStyle name="20% - Ênfase4 13 7 3" xfId="8028"/>
    <cellStyle name="20% - Ênfase4 13 7 3 2" xfId="8029"/>
    <cellStyle name="20% - Ênfase4 13 7 3 3" xfId="8030"/>
    <cellStyle name="20% - Ênfase4 13 7 4" xfId="8031"/>
    <cellStyle name="20% - Ênfase4 13 7 5" xfId="8032"/>
    <cellStyle name="20% - Ênfase4 13 7 6" xfId="8033"/>
    <cellStyle name="20% - Ênfase4 13 7 7" xfId="8034"/>
    <cellStyle name="20% - Ênfase4 13 7 8" xfId="8035"/>
    <cellStyle name="20% - Ênfase4 13 8" xfId="8036"/>
    <cellStyle name="20% - Ênfase4 13 8 2" xfId="8037"/>
    <cellStyle name="20% - Ênfase4 13 8 2 2" xfId="8038"/>
    <cellStyle name="20% - Ênfase4 13 8 2 3" xfId="8039"/>
    <cellStyle name="20% - Ênfase4 13 8 3" xfId="8040"/>
    <cellStyle name="20% - Ênfase4 13 8 4" xfId="8041"/>
    <cellStyle name="20% - Ênfase4 13 8 5" xfId="8042"/>
    <cellStyle name="20% - Ênfase4 13 8 6" xfId="8043"/>
    <cellStyle name="20% - Ênfase4 13 8 7" xfId="8044"/>
    <cellStyle name="20% - Ênfase4 13 9" xfId="8045"/>
    <cellStyle name="20% - Ênfase4 13 9 2" xfId="8046"/>
    <cellStyle name="20% - Ênfase4 13 9 3" xfId="8047"/>
    <cellStyle name="20% - Ênfase4 13 9 4" xfId="8048"/>
    <cellStyle name="20% - Ênfase4 13 9 5" xfId="8049"/>
    <cellStyle name="20% - Ênfase4 13 9 6" xfId="8050"/>
    <cellStyle name="20% - Ênfase4 14" xfId="8051"/>
    <cellStyle name="20% - Ênfase4 14 2" xfId="139"/>
    <cellStyle name="20% - Ênfase4 15" xfId="8052"/>
    <cellStyle name="20% - Ênfase4 15 10" xfId="8053"/>
    <cellStyle name="20% - Ênfase4 15 11" xfId="8054"/>
    <cellStyle name="20% - Ênfase4 15 2" xfId="140"/>
    <cellStyle name="20% - Ênfase4 15 3" xfId="8055"/>
    <cellStyle name="20% - Ênfase4 15 3 2" xfId="8056"/>
    <cellStyle name="20% - Ênfase4 15 3 2 2" xfId="8057"/>
    <cellStyle name="20% - Ênfase4 15 3 2 2 2" xfId="8058"/>
    <cellStyle name="20% - Ênfase4 15 3 2 3" xfId="8059"/>
    <cellStyle name="20% - Ênfase4 15 3 2 4" xfId="8060"/>
    <cellStyle name="20% - Ênfase4 15 3 2 5" xfId="8061"/>
    <cellStyle name="20% - Ênfase4 15 3 2 6" xfId="8062"/>
    <cellStyle name="20% - Ênfase4 15 3 3" xfId="8063"/>
    <cellStyle name="20% - Ênfase4 15 3 3 2" xfId="8064"/>
    <cellStyle name="20% - Ênfase4 15 3 3 3" xfId="8065"/>
    <cellStyle name="20% - Ênfase4 15 3 4" xfId="8066"/>
    <cellStyle name="20% - Ênfase4 15 3 5" xfId="8067"/>
    <cellStyle name="20% - Ênfase4 15 3 6" xfId="8068"/>
    <cellStyle name="20% - Ênfase4 15 3 7" xfId="8069"/>
    <cellStyle name="20% - Ênfase4 15 3 8" xfId="8070"/>
    <cellStyle name="20% - Ênfase4 15 4" xfId="8071"/>
    <cellStyle name="20% - Ênfase4 15 4 2" xfId="8072"/>
    <cellStyle name="20% - Ênfase4 15 4 2 2" xfId="8073"/>
    <cellStyle name="20% - Ênfase4 15 4 3" xfId="8074"/>
    <cellStyle name="20% - Ênfase4 15 4 4" xfId="8075"/>
    <cellStyle name="20% - Ênfase4 15 4 5" xfId="8076"/>
    <cellStyle name="20% - Ênfase4 15 4 6" xfId="8077"/>
    <cellStyle name="20% - Ênfase4 15 5" xfId="8078"/>
    <cellStyle name="20% - Ênfase4 15 5 2" xfId="8079"/>
    <cellStyle name="20% - Ênfase4 15 5 3" xfId="8080"/>
    <cellStyle name="20% - Ênfase4 15 5 4" xfId="8081"/>
    <cellStyle name="20% - Ênfase4 15 6" xfId="8082"/>
    <cellStyle name="20% - Ênfase4 15 7" xfId="8083"/>
    <cellStyle name="20% - Ênfase4 15 8" xfId="8084"/>
    <cellStyle name="20% - Ênfase4 15 9" xfId="8085"/>
    <cellStyle name="20% - Ênfase4 16" xfId="8086"/>
    <cellStyle name="20% - Ênfase4 16 10" xfId="8087"/>
    <cellStyle name="20% - Ênfase4 16 11" xfId="8088"/>
    <cellStyle name="20% - Ênfase4 16 2" xfId="141"/>
    <cellStyle name="20% - Ênfase4 16 3" xfId="8089"/>
    <cellStyle name="20% - Ênfase4 16 3 2" xfId="8090"/>
    <cellStyle name="20% - Ênfase4 16 3 2 2" xfId="8091"/>
    <cellStyle name="20% - Ênfase4 16 3 2 2 2" xfId="8092"/>
    <cellStyle name="20% - Ênfase4 16 3 2 3" xfId="8093"/>
    <cellStyle name="20% - Ênfase4 16 3 2 4" xfId="8094"/>
    <cellStyle name="20% - Ênfase4 16 3 2 5" xfId="8095"/>
    <cellStyle name="20% - Ênfase4 16 3 2 6" xfId="8096"/>
    <cellStyle name="20% - Ênfase4 16 3 3" xfId="8097"/>
    <cellStyle name="20% - Ênfase4 16 3 3 2" xfId="8098"/>
    <cellStyle name="20% - Ênfase4 16 3 3 3" xfId="8099"/>
    <cellStyle name="20% - Ênfase4 16 3 4" xfId="8100"/>
    <cellStyle name="20% - Ênfase4 16 3 5" xfId="8101"/>
    <cellStyle name="20% - Ênfase4 16 3 6" xfId="8102"/>
    <cellStyle name="20% - Ênfase4 16 3 7" xfId="8103"/>
    <cellStyle name="20% - Ênfase4 16 3 8" xfId="8104"/>
    <cellStyle name="20% - Ênfase4 16 4" xfId="8105"/>
    <cellStyle name="20% - Ênfase4 16 4 2" xfId="8106"/>
    <cellStyle name="20% - Ênfase4 16 4 2 2" xfId="8107"/>
    <cellStyle name="20% - Ênfase4 16 4 3" xfId="8108"/>
    <cellStyle name="20% - Ênfase4 16 4 4" xfId="8109"/>
    <cellStyle name="20% - Ênfase4 16 4 5" xfId="8110"/>
    <cellStyle name="20% - Ênfase4 16 4 6" xfId="8111"/>
    <cellStyle name="20% - Ênfase4 16 5" xfId="8112"/>
    <cellStyle name="20% - Ênfase4 16 5 2" xfId="8113"/>
    <cellStyle name="20% - Ênfase4 16 5 3" xfId="8114"/>
    <cellStyle name="20% - Ênfase4 16 5 4" xfId="8115"/>
    <cellStyle name="20% - Ênfase4 16 6" xfId="8116"/>
    <cellStyle name="20% - Ênfase4 16 7" xfId="8117"/>
    <cellStyle name="20% - Ênfase4 16 8" xfId="8118"/>
    <cellStyle name="20% - Ênfase4 16 9" xfId="8119"/>
    <cellStyle name="20% - Ênfase4 17" xfId="8120"/>
    <cellStyle name="20% - Ênfase4 17 10" xfId="8121"/>
    <cellStyle name="20% - Ênfase4 17 2" xfId="142"/>
    <cellStyle name="20% - Ênfase4 17 3" xfId="8122"/>
    <cellStyle name="20% - Ênfase4 17 3 2" xfId="8123"/>
    <cellStyle name="20% - Ênfase4 17 3 2 2" xfId="8124"/>
    <cellStyle name="20% - Ênfase4 17 3 3" xfId="8125"/>
    <cellStyle name="20% - Ênfase4 17 3 4" xfId="8126"/>
    <cellStyle name="20% - Ênfase4 17 3 5" xfId="8127"/>
    <cellStyle name="20% - Ênfase4 17 3 6" xfId="8128"/>
    <cellStyle name="20% - Ênfase4 17 4" xfId="8129"/>
    <cellStyle name="20% - Ênfase4 17 4 2" xfId="8130"/>
    <cellStyle name="20% - Ênfase4 17 4 3" xfId="8131"/>
    <cellStyle name="20% - Ênfase4 17 4 4" xfId="8132"/>
    <cellStyle name="20% - Ênfase4 17 5" xfId="8133"/>
    <cellStyle name="20% - Ênfase4 17 6" xfId="8134"/>
    <cellStyle name="20% - Ênfase4 17 7" xfId="8135"/>
    <cellStyle name="20% - Ênfase4 17 8" xfId="8136"/>
    <cellStyle name="20% - Ênfase4 17 9" xfId="8137"/>
    <cellStyle name="20% - Ênfase4 18" xfId="8138"/>
    <cellStyle name="20% - Ênfase4 18 2" xfId="8139"/>
    <cellStyle name="20% - Ênfase4 18 2 2" xfId="8140"/>
    <cellStyle name="20% - Ênfase4 18 2 2 2" xfId="8141"/>
    <cellStyle name="20% - Ênfase4 18 2 3" xfId="8142"/>
    <cellStyle name="20% - Ênfase4 18 2 4" xfId="8143"/>
    <cellStyle name="20% - Ênfase4 18 2 5" xfId="8144"/>
    <cellStyle name="20% - Ênfase4 18 2 6" xfId="8145"/>
    <cellStyle name="20% - Ênfase4 18 3" xfId="8146"/>
    <cellStyle name="20% - Ênfase4 18 3 2" xfId="8147"/>
    <cellStyle name="20% - Ênfase4 18 3 3" xfId="8148"/>
    <cellStyle name="20% - Ênfase4 18 4" xfId="8149"/>
    <cellStyle name="20% - Ênfase4 18 5" xfId="8150"/>
    <cellStyle name="20% - Ênfase4 18 6" xfId="8151"/>
    <cellStyle name="20% - Ênfase4 18 7" xfId="8152"/>
    <cellStyle name="20% - Ênfase4 18 8" xfId="8153"/>
    <cellStyle name="20% - Ênfase4 19" xfId="8154"/>
    <cellStyle name="20% - Ênfase4 19 2" xfId="8155"/>
    <cellStyle name="20% - Ênfase4 19 2 2" xfId="8156"/>
    <cellStyle name="20% - Ênfase4 19 2 3" xfId="8157"/>
    <cellStyle name="20% - Ênfase4 19 3" xfId="8158"/>
    <cellStyle name="20% - Ênfase4 19 4" xfId="8159"/>
    <cellStyle name="20% - Ênfase4 19 5" xfId="8160"/>
    <cellStyle name="20% - Ênfase4 19 6" xfId="8161"/>
    <cellStyle name="20% - Ênfase4 19 7" xfId="8162"/>
    <cellStyle name="20% - Ênfase4 2" xfId="143"/>
    <cellStyle name="20% - Ênfase4 2 2" xfId="144"/>
    <cellStyle name="20% - Ênfase4 2 2 2" xfId="8163"/>
    <cellStyle name="20% - Ênfase4 2 2 2 10" xfId="8164"/>
    <cellStyle name="20% - Ênfase4 2 2 2 2" xfId="8165"/>
    <cellStyle name="20% - Ênfase4 2 2 2 2 2" xfId="8166"/>
    <cellStyle name="20% - Ênfase4 2 2 2 2 2 2" xfId="8167"/>
    <cellStyle name="20% - Ênfase4 2 2 2 2 2 2 2" xfId="8168"/>
    <cellStyle name="20% - Ênfase4 2 2 2 2 2 3" xfId="8169"/>
    <cellStyle name="20% - Ênfase4 2 2 2 2 2 4" xfId="8170"/>
    <cellStyle name="20% - Ênfase4 2 2 2 2 2 5" xfId="8171"/>
    <cellStyle name="20% - Ênfase4 2 2 2 2 2 6" xfId="8172"/>
    <cellStyle name="20% - Ênfase4 2 2 2 2 3" xfId="8173"/>
    <cellStyle name="20% - Ênfase4 2 2 2 2 3 2" xfId="8174"/>
    <cellStyle name="20% - Ênfase4 2 2 2 2 3 3" xfId="8175"/>
    <cellStyle name="20% - Ênfase4 2 2 2 2 4" xfId="8176"/>
    <cellStyle name="20% - Ênfase4 2 2 2 2 5" xfId="8177"/>
    <cellStyle name="20% - Ênfase4 2 2 2 2 6" xfId="8178"/>
    <cellStyle name="20% - Ênfase4 2 2 2 2 7" xfId="8179"/>
    <cellStyle name="20% - Ênfase4 2 2 2 2 8" xfId="8180"/>
    <cellStyle name="20% - Ênfase4 2 2 2 3" xfId="8181"/>
    <cellStyle name="20% - Ênfase4 2 2 2 3 2" xfId="8182"/>
    <cellStyle name="20% - Ênfase4 2 2 2 3 2 2" xfId="8183"/>
    <cellStyle name="20% - Ênfase4 2 2 2 3 3" xfId="8184"/>
    <cellStyle name="20% - Ênfase4 2 2 2 3 4" xfId="8185"/>
    <cellStyle name="20% - Ênfase4 2 2 2 3 5" xfId="8186"/>
    <cellStyle name="20% - Ênfase4 2 2 2 3 6" xfId="8187"/>
    <cellStyle name="20% - Ênfase4 2 2 2 4" xfId="8188"/>
    <cellStyle name="20% - Ênfase4 2 2 2 4 2" xfId="8189"/>
    <cellStyle name="20% - Ênfase4 2 2 2 4 3" xfId="8190"/>
    <cellStyle name="20% - Ênfase4 2 2 2 4 4" xfId="8191"/>
    <cellStyle name="20% - Ênfase4 2 2 2 5" xfId="8192"/>
    <cellStyle name="20% - Ênfase4 2 2 2 6" xfId="8193"/>
    <cellStyle name="20% - Ênfase4 2 2 2 7" xfId="8194"/>
    <cellStyle name="20% - Ênfase4 2 2 2 8" xfId="8195"/>
    <cellStyle name="20% - Ênfase4 2 2 2 9" xfId="8196"/>
    <cellStyle name="20% - Ênfase4 2 2 3" xfId="8197"/>
    <cellStyle name="20% - Ênfase4 2 2 4" xfId="8198"/>
    <cellStyle name="20% - Ênfase4 2 2 4 10" xfId="8199"/>
    <cellStyle name="20% - Ênfase4 2 2 4 2" xfId="8200"/>
    <cellStyle name="20% - Ênfase4 2 2 4 2 2" xfId="8201"/>
    <cellStyle name="20% - Ênfase4 2 2 4 2 2 2" xfId="8202"/>
    <cellStyle name="20% - Ênfase4 2 2 4 2 2 2 2" xfId="8203"/>
    <cellStyle name="20% - Ênfase4 2 2 4 2 2 3" xfId="8204"/>
    <cellStyle name="20% - Ênfase4 2 2 4 2 2 4" xfId="8205"/>
    <cellStyle name="20% - Ênfase4 2 2 4 2 2 5" xfId="8206"/>
    <cellStyle name="20% - Ênfase4 2 2 4 2 2 6" xfId="8207"/>
    <cellStyle name="20% - Ênfase4 2 2 4 2 3" xfId="8208"/>
    <cellStyle name="20% - Ênfase4 2 2 4 2 3 2" xfId="8209"/>
    <cellStyle name="20% - Ênfase4 2 2 4 2 3 3" xfId="8210"/>
    <cellStyle name="20% - Ênfase4 2 2 4 2 4" xfId="8211"/>
    <cellStyle name="20% - Ênfase4 2 2 4 2 5" xfId="8212"/>
    <cellStyle name="20% - Ênfase4 2 2 4 2 6" xfId="8213"/>
    <cellStyle name="20% - Ênfase4 2 2 4 2 7" xfId="8214"/>
    <cellStyle name="20% - Ênfase4 2 2 4 2 8" xfId="8215"/>
    <cellStyle name="20% - Ênfase4 2 2 4 3" xfId="8216"/>
    <cellStyle name="20% - Ênfase4 2 2 4 3 2" xfId="8217"/>
    <cellStyle name="20% - Ênfase4 2 2 4 3 2 2" xfId="8218"/>
    <cellStyle name="20% - Ênfase4 2 2 4 3 3" xfId="8219"/>
    <cellStyle name="20% - Ênfase4 2 2 4 3 4" xfId="8220"/>
    <cellStyle name="20% - Ênfase4 2 2 4 3 5" xfId="8221"/>
    <cellStyle name="20% - Ênfase4 2 2 4 3 6" xfId="8222"/>
    <cellStyle name="20% - Ênfase4 2 2 4 4" xfId="8223"/>
    <cellStyle name="20% - Ênfase4 2 2 4 4 2" xfId="8224"/>
    <cellStyle name="20% - Ênfase4 2 2 4 4 3" xfId="8225"/>
    <cellStyle name="20% - Ênfase4 2 2 4 4 4" xfId="8226"/>
    <cellStyle name="20% - Ênfase4 2 2 4 5" xfId="8227"/>
    <cellStyle name="20% - Ênfase4 2 2 4 6" xfId="8228"/>
    <cellStyle name="20% - Ênfase4 2 2 4 7" xfId="8229"/>
    <cellStyle name="20% - Ênfase4 2 2 4 8" xfId="8230"/>
    <cellStyle name="20% - Ênfase4 2 2 4 9" xfId="8231"/>
    <cellStyle name="20% - Ênfase4 2 2 5" xfId="8232"/>
    <cellStyle name="20% - Ênfase4 2 2 5 10" xfId="8233"/>
    <cellStyle name="20% - Ênfase4 2 2 5 2" xfId="8234"/>
    <cellStyle name="20% - Ênfase4 2 2 5 2 2" xfId="8235"/>
    <cellStyle name="20% - Ênfase4 2 2 5 2 2 2" xfId="8236"/>
    <cellStyle name="20% - Ênfase4 2 2 5 2 2 2 2" xfId="8237"/>
    <cellStyle name="20% - Ênfase4 2 2 5 2 2 3" xfId="8238"/>
    <cellStyle name="20% - Ênfase4 2 2 5 2 2 4" xfId="8239"/>
    <cellStyle name="20% - Ênfase4 2 2 5 2 2 5" xfId="8240"/>
    <cellStyle name="20% - Ênfase4 2 2 5 2 2 6" xfId="8241"/>
    <cellStyle name="20% - Ênfase4 2 2 5 2 3" xfId="8242"/>
    <cellStyle name="20% - Ênfase4 2 2 5 2 3 2" xfId="8243"/>
    <cellStyle name="20% - Ênfase4 2 2 5 2 3 3" xfId="8244"/>
    <cellStyle name="20% - Ênfase4 2 2 5 2 4" xfId="8245"/>
    <cellStyle name="20% - Ênfase4 2 2 5 2 5" xfId="8246"/>
    <cellStyle name="20% - Ênfase4 2 2 5 2 6" xfId="8247"/>
    <cellStyle name="20% - Ênfase4 2 2 5 2 7" xfId="8248"/>
    <cellStyle name="20% - Ênfase4 2 2 5 2 8" xfId="8249"/>
    <cellStyle name="20% - Ênfase4 2 2 5 3" xfId="8250"/>
    <cellStyle name="20% - Ênfase4 2 2 5 3 2" xfId="8251"/>
    <cellStyle name="20% - Ênfase4 2 2 5 3 2 2" xfId="8252"/>
    <cellStyle name="20% - Ênfase4 2 2 5 3 3" xfId="8253"/>
    <cellStyle name="20% - Ênfase4 2 2 5 3 4" xfId="8254"/>
    <cellStyle name="20% - Ênfase4 2 2 5 3 5" xfId="8255"/>
    <cellStyle name="20% - Ênfase4 2 2 5 3 6" xfId="8256"/>
    <cellStyle name="20% - Ênfase4 2 2 5 4" xfId="8257"/>
    <cellStyle name="20% - Ênfase4 2 2 5 4 2" xfId="8258"/>
    <cellStyle name="20% - Ênfase4 2 2 5 4 3" xfId="8259"/>
    <cellStyle name="20% - Ênfase4 2 2 5 4 4" xfId="8260"/>
    <cellStyle name="20% - Ênfase4 2 2 5 5" xfId="8261"/>
    <cellStyle name="20% - Ênfase4 2 2 5 6" xfId="8262"/>
    <cellStyle name="20% - Ênfase4 2 2 5 7" xfId="8263"/>
    <cellStyle name="20% - Ênfase4 2 2 5 8" xfId="8264"/>
    <cellStyle name="20% - Ênfase4 2 2 5 9" xfId="8265"/>
    <cellStyle name="20% - Ênfase4 2 2 6" xfId="8266"/>
    <cellStyle name="20% - Ênfase4 2 2 6 10" xfId="8267"/>
    <cellStyle name="20% - Ênfase4 2 2 6 2" xfId="8268"/>
    <cellStyle name="20% - Ênfase4 2 2 6 2 2" xfId="8269"/>
    <cellStyle name="20% - Ênfase4 2 2 6 2 2 2" xfId="8270"/>
    <cellStyle name="20% - Ênfase4 2 2 6 2 2 2 2" xfId="8271"/>
    <cellStyle name="20% - Ênfase4 2 2 6 2 2 3" xfId="8272"/>
    <cellStyle name="20% - Ênfase4 2 2 6 2 2 4" xfId="8273"/>
    <cellStyle name="20% - Ênfase4 2 2 6 2 2 5" xfId="8274"/>
    <cellStyle name="20% - Ênfase4 2 2 6 2 2 6" xfId="8275"/>
    <cellStyle name="20% - Ênfase4 2 2 6 2 3" xfId="8276"/>
    <cellStyle name="20% - Ênfase4 2 2 6 2 3 2" xfId="8277"/>
    <cellStyle name="20% - Ênfase4 2 2 6 2 3 3" xfId="8278"/>
    <cellStyle name="20% - Ênfase4 2 2 6 2 4" xfId="8279"/>
    <cellStyle name="20% - Ênfase4 2 2 6 2 5" xfId="8280"/>
    <cellStyle name="20% - Ênfase4 2 2 6 2 6" xfId="8281"/>
    <cellStyle name="20% - Ênfase4 2 2 6 2 7" xfId="8282"/>
    <cellStyle name="20% - Ênfase4 2 2 6 2 8" xfId="8283"/>
    <cellStyle name="20% - Ênfase4 2 2 6 3" xfId="8284"/>
    <cellStyle name="20% - Ênfase4 2 2 6 3 2" xfId="8285"/>
    <cellStyle name="20% - Ênfase4 2 2 6 3 2 2" xfId="8286"/>
    <cellStyle name="20% - Ênfase4 2 2 6 3 3" xfId="8287"/>
    <cellStyle name="20% - Ênfase4 2 2 6 3 4" xfId="8288"/>
    <cellStyle name="20% - Ênfase4 2 2 6 3 5" xfId="8289"/>
    <cellStyle name="20% - Ênfase4 2 2 6 3 6" xfId="8290"/>
    <cellStyle name="20% - Ênfase4 2 2 6 4" xfId="8291"/>
    <cellStyle name="20% - Ênfase4 2 2 6 4 2" xfId="8292"/>
    <cellStyle name="20% - Ênfase4 2 2 6 4 3" xfId="8293"/>
    <cellStyle name="20% - Ênfase4 2 2 6 4 4" xfId="8294"/>
    <cellStyle name="20% - Ênfase4 2 2 6 5" xfId="8295"/>
    <cellStyle name="20% - Ênfase4 2 2 6 6" xfId="8296"/>
    <cellStyle name="20% - Ênfase4 2 2 6 7" xfId="8297"/>
    <cellStyle name="20% - Ênfase4 2 2 6 8" xfId="8298"/>
    <cellStyle name="20% - Ênfase4 2 2 6 9" xfId="8299"/>
    <cellStyle name="20% - Ênfase4 2 3" xfId="8300"/>
    <cellStyle name="20% - Ênfase4 2 3 10" xfId="8301"/>
    <cellStyle name="20% - Ênfase4 2 3 11" xfId="8302"/>
    <cellStyle name="20% - Ênfase4 2 3 12" xfId="8303"/>
    <cellStyle name="20% - Ênfase4 2 3 2" xfId="8304"/>
    <cellStyle name="20% - Ênfase4 2 3 3" xfId="8305"/>
    <cellStyle name="20% - Ênfase4 2 3 3 2" xfId="8306"/>
    <cellStyle name="20% - Ênfase4 2 3 3 2 2" xfId="8307"/>
    <cellStyle name="20% - Ênfase4 2 3 3 2 2 2" xfId="8308"/>
    <cellStyle name="20% - Ênfase4 2 3 3 2 3" xfId="8309"/>
    <cellStyle name="20% - Ênfase4 2 3 3 2 4" xfId="8310"/>
    <cellStyle name="20% - Ênfase4 2 3 3 2 5" xfId="8311"/>
    <cellStyle name="20% - Ênfase4 2 3 3 2 6" xfId="8312"/>
    <cellStyle name="20% - Ênfase4 2 3 3 3" xfId="8313"/>
    <cellStyle name="20% - Ênfase4 2 3 3 3 2" xfId="8314"/>
    <cellStyle name="20% - Ênfase4 2 3 3 3 3" xfId="8315"/>
    <cellStyle name="20% - Ênfase4 2 3 3 3 4" xfId="8316"/>
    <cellStyle name="20% - Ênfase4 2 3 3 4" xfId="8317"/>
    <cellStyle name="20% - Ênfase4 2 3 3 5" xfId="8318"/>
    <cellStyle name="20% - Ênfase4 2 3 3 6" xfId="8319"/>
    <cellStyle name="20% - Ênfase4 2 3 3 7" xfId="8320"/>
    <cellStyle name="20% - Ênfase4 2 3 3 8" xfId="8321"/>
    <cellStyle name="20% - Ênfase4 2 3 3 9" xfId="8322"/>
    <cellStyle name="20% - Ênfase4 2 3 4" xfId="8323"/>
    <cellStyle name="20% - Ênfase4 2 3 4 2" xfId="8324"/>
    <cellStyle name="20% - Ênfase4 2 3 4 2 2" xfId="8325"/>
    <cellStyle name="20% - Ênfase4 2 3 4 2 2 2" xfId="8326"/>
    <cellStyle name="20% - Ênfase4 2 3 4 2 3" xfId="8327"/>
    <cellStyle name="20% - Ênfase4 2 3 4 2 4" xfId="8328"/>
    <cellStyle name="20% - Ênfase4 2 3 4 2 5" xfId="8329"/>
    <cellStyle name="20% - Ênfase4 2 3 4 2 6" xfId="8330"/>
    <cellStyle name="20% - Ênfase4 2 3 4 3" xfId="8331"/>
    <cellStyle name="20% - Ênfase4 2 3 4 3 2" xfId="8332"/>
    <cellStyle name="20% - Ênfase4 2 3 4 3 3" xfId="8333"/>
    <cellStyle name="20% - Ênfase4 2 3 4 4" xfId="8334"/>
    <cellStyle name="20% - Ênfase4 2 3 4 5" xfId="8335"/>
    <cellStyle name="20% - Ênfase4 2 3 4 6" xfId="8336"/>
    <cellStyle name="20% - Ênfase4 2 3 4 7" xfId="8337"/>
    <cellStyle name="20% - Ênfase4 2 3 4 8" xfId="8338"/>
    <cellStyle name="20% - Ênfase4 2 3 5" xfId="8339"/>
    <cellStyle name="20% - Ênfase4 2 3 5 2" xfId="8340"/>
    <cellStyle name="20% - Ênfase4 2 3 5 2 2" xfId="8341"/>
    <cellStyle name="20% - Ênfase4 2 3 5 3" xfId="8342"/>
    <cellStyle name="20% - Ênfase4 2 3 5 4" xfId="8343"/>
    <cellStyle name="20% - Ênfase4 2 3 5 5" xfId="8344"/>
    <cellStyle name="20% - Ênfase4 2 3 5 6" xfId="8345"/>
    <cellStyle name="20% - Ênfase4 2 3 6" xfId="8346"/>
    <cellStyle name="20% - Ênfase4 2 3 6 2" xfId="8347"/>
    <cellStyle name="20% - Ênfase4 2 3 6 3" xfId="8348"/>
    <cellStyle name="20% - Ênfase4 2 3 6 4" xfId="8349"/>
    <cellStyle name="20% - Ênfase4 2 3 7" xfId="8350"/>
    <cellStyle name="20% - Ênfase4 2 3 8" xfId="8351"/>
    <cellStyle name="20% - Ênfase4 2 3 9" xfId="8352"/>
    <cellStyle name="20% - Ênfase4 2 4" xfId="8353"/>
    <cellStyle name="20% - Ênfase4 2 4 10" xfId="8354"/>
    <cellStyle name="20% - Ênfase4 2 4 2" xfId="8355"/>
    <cellStyle name="20% - Ênfase4 2 4 2 2" xfId="8356"/>
    <cellStyle name="20% - Ênfase4 2 4 2 2 2" xfId="8357"/>
    <cellStyle name="20% - Ênfase4 2 4 2 2 2 2" xfId="8358"/>
    <cellStyle name="20% - Ênfase4 2 4 2 2 3" xfId="8359"/>
    <cellStyle name="20% - Ênfase4 2 4 2 2 4" xfId="8360"/>
    <cellStyle name="20% - Ênfase4 2 4 2 2 5" xfId="8361"/>
    <cellStyle name="20% - Ênfase4 2 4 2 2 6" xfId="8362"/>
    <cellStyle name="20% - Ênfase4 2 4 2 3" xfId="8363"/>
    <cellStyle name="20% - Ênfase4 2 4 2 3 2" xfId="8364"/>
    <cellStyle name="20% - Ênfase4 2 4 2 3 3" xfId="8365"/>
    <cellStyle name="20% - Ênfase4 2 4 2 4" xfId="8366"/>
    <cellStyle name="20% - Ênfase4 2 4 2 5" xfId="8367"/>
    <cellStyle name="20% - Ênfase4 2 4 2 6" xfId="8368"/>
    <cellStyle name="20% - Ênfase4 2 4 2 7" xfId="8369"/>
    <cellStyle name="20% - Ênfase4 2 4 2 8" xfId="8370"/>
    <cellStyle name="20% - Ênfase4 2 4 3" xfId="8371"/>
    <cellStyle name="20% - Ênfase4 2 4 3 2" xfId="8372"/>
    <cellStyle name="20% - Ênfase4 2 4 3 2 2" xfId="8373"/>
    <cellStyle name="20% - Ênfase4 2 4 3 3" xfId="8374"/>
    <cellStyle name="20% - Ênfase4 2 4 3 4" xfId="8375"/>
    <cellStyle name="20% - Ênfase4 2 4 3 5" xfId="8376"/>
    <cellStyle name="20% - Ênfase4 2 4 3 6" xfId="8377"/>
    <cellStyle name="20% - Ênfase4 2 4 4" xfId="8378"/>
    <cellStyle name="20% - Ênfase4 2 4 4 2" xfId="8379"/>
    <cellStyle name="20% - Ênfase4 2 4 4 3" xfId="8380"/>
    <cellStyle name="20% - Ênfase4 2 4 4 4" xfId="8381"/>
    <cellStyle name="20% - Ênfase4 2 4 5" xfId="8382"/>
    <cellStyle name="20% - Ênfase4 2 4 6" xfId="8383"/>
    <cellStyle name="20% - Ênfase4 2 4 7" xfId="8384"/>
    <cellStyle name="20% - Ênfase4 2 4 8" xfId="8385"/>
    <cellStyle name="20% - Ênfase4 2 4 9" xfId="8386"/>
    <cellStyle name="20% - Ênfase4 20" xfId="8387"/>
    <cellStyle name="20% - Ênfase4 20 2" xfId="8388"/>
    <cellStyle name="20% - Ênfase4 20 3" xfId="8389"/>
    <cellStyle name="20% - Ênfase4 20 4" xfId="8390"/>
    <cellStyle name="20% - Ênfase4 20 5" xfId="8391"/>
    <cellStyle name="20% - Ênfase4 20 6" xfId="8392"/>
    <cellStyle name="20% - Ênfase4 21" xfId="8393"/>
    <cellStyle name="20% - Ênfase4 22" xfId="8394"/>
    <cellStyle name="20% - Ênfase4 23" xfId="8395"/>
    <cellStyle name="20% - Ênfase4 24" xfId="8396"/>
    <cellStyle name="20% - Ênfase4 25" xfId="8397"/>
    <cellStyle name="20% - Ênfase4 26" xfId="8398"/>
    <cellStyle name="20% - Ênfase4 3" xfId="145"/>
    <cellStyle name="20% - Ênfase4 3 2" xfId="146"/>
    <cellStyle name="20% - Ênfase4 3 2 2" xfId="8399"/>
    <cellStyle name="20% - Ênfase4 3 2 2 10" xfId="8400"/>
    <cellStyle name="20% - Ênfase4 3 2 2 2" xfId="8401"/>
    <cellStyle name="20% - Ênfase4 3 2 2 2 2" xfId="8402"/>
    <cellStyle name="20% - Ênfase4 3 2 2 2 2 2" xfId="8403"/>
    <cellStyle name="20% - Ênfase4 3 2 2 2 2 2 2" xfId="8404"/>
    <cellStyle name="20% - Ênfase4 3 2 2 2 2 3" xfId="8405"/>
    <cellStyle name="20% - Ênfase4 3 2 2 2 2 4" xfId="8406"/>
    <cellStyle name="20% - Ênfase4 3 2 2 2 2 5" xfId="8407"/>
    <cellStyle name="20% - Ênfase4 3 2 2 2 2 6" xfId="8408"/>
    <cellStyle name="20% - Ênfase4 3 2 2 2 3" xfId="8409"/>
    <cellStyle name="20% - Ênfase4 3 2 2 2 3 2" xfId="8410"/>
    <cellStyle name="20% - Ênfase4 3 2 2 2 3 3" xfId="8411"/>
    <cellStyle name="20% - Ênfase4 3 2 2 2 4" xfId="8412"/>
    <cellStyle name="20% - Ênfase4 3 2 2 2 5" xfId="8413"/>
    <cellStyle name="20% - Ênfase4 3 2 2 2 6" xfId="8414"/>
    <cellStyle name="20% - Ênfase4 3 2 2 2 7" xfId="8415"/>
    <cellStyle name="20% - Ênfase4 3 2 2 2 8" xfId="8416"/>
    <cellStyle name="20% - Ênfase4 3 2 2 3" xfId="8417"/>
    <cellStyle name="20% - Ênfase4 3 2 2 3 2" xfId="8418"/>
    <cellStyle name="20% - Ênfase4 3 2 2 3 2 2" xfId="8419"/>
    <cellStyle name="20% - Ênfase4 3 2 2 3 3" xfId="8420"/>
    <cellStyle name="20% - Ênfase4 3 2 2 3 4" xfId="8421"/>
    <cellStyle name="20% - Ênfase4 3 2 2 3 5" xfId="8422"/>
    <cellStyle name="20% - Ênfase4 3 2 2 3 6" xfId="8423"/>
    <cellStyle name="20% - Ênfase4 3 2 2 4" xfId="8424"/>
    <cellStyle name="20% - Ênfase4 3 2 2 4 2" xfId="8425"/>
    <cellStyle name="20% - Ênfase4 3 2 2 4 3" xfId="8426"/>
    <cellStyle name="20% - Ênfase4 3 2 2 4 4" xfId="8427"/>
    <cellStyle name="20% - Ênfase4 3 2 2 5" xfId="8428"/>
    <cellStyle name="20% - Ênfase4 3 2 2 6" xfId="8429"/>
    <cellStyle name="20% - Ênfase4 3 2 2 7" xfId="8430"/>
    <cellStyle name="20% - Ênfase4 3 2 2 8" xfId="8431"/>
    <cellStyle name="20% - Ênfase4 3 2 2 9" xfId="8432"/>
    <cellStyle name="20% - Ênfase4 3 2 3" xfId="8433"/>
    <cellStyle name="20% - Ênfase4 3 2 4" xfId="8434"/>
    <cellStyle name="20% - Ênfase4 3 2 4 10" xfId="8435"/>
    <cellStyle name="20% - Ênfase4 3 2 4 2" xfId="8436"/>
    <cellStyle name="20% - Ênfase4 3 2 4 2 2" xfId="8437"/>
    <cellStyle name="20% - Ênfase4 3 2 4 2 2 2" xfId="8438"/>
    <cellStyle name="20% - Ênfase4 3 2 4 2 2 2 2" xfId="8439"/>
    <cellStyle name="20% - Ênfase4 3 2 4 2 2 3" xfId="8440"/>
    <cellStyle name="20% - Ênfase4 3 2 4 2 2 4" xfId="8441"/>
    <cellStyle name="20% - Ênfase4 3 2 4 2 2 5" xfId="8442"/>
    <cellStyle name="20% - Ênfase4 3 2 4 2 2 6" xfId="8443"/>
    <cellStyle name="20% - Ênfase4 3 2 4 2 3" xfId="8444"/>
    <cellStyle name="20% - Ênfase4 3 2 4 2 3 2" xfId="8445"/>
    <cellStyle name="20% - Ênfase4 3 2 4 2 3 3" xfId="8446"/>
    <cellStyle name="20% - Ênfase4 3 2 4 2 4" xfId="8447"/>
    <cellStyle name="20% - Ênfase4 3 2 4 2 5" xfId="8448"/>
    <cellStyle name="20% - Ênfase4 3 2 4 2 6" xfId="8449"/>
    <cellStyle name="20% - Ênfase4 3 2 4 2 7" xfId="8450"/>
    <cellStyle name="20% - Ênfase4 3 2 4 2 8" xfId="8451"/>
    <cellStyle name="20% - Ênfase4 3 2 4 3" xfId="8452"/>
    <cellStyle name="20% - Ênfase4 3 2 4 3 2" xfId="8453"/>
    <cellStyle name="20% - Ênfase4 3 2 4 3 2 2" xfId="8454"/>
    <cellStyle name="20% - Ênfase4 3 2 4 3 3" xfId="8455"/>
    <cellStyle name="20% - Ênfase4 3 2 4 3 4" xfId="8456"/>
    <cellStyle name="20% - Ênfase4 3 2 4 3 5" xfId="8457"/>
    <cellStyle name="20% - Ênfase4 3 2 4 3 6" xfId="8458"/>
    <cellStyle name="20% - Ênfase4 3 2 4 4" xfId="8459"/>
    <cellStyle name="20% - Ênfase4 3 2 4 4 2" xfId="8460"/>
    <cellStyle name="20% - Ênfase4 3 2 4 4 3" xfId="8461"/>
    <cellStyle name="20% - Ênfase4 3 2 4 4 4" xfId="8462"/>
    <cellStyle name="20% - Ênfase4 3 2 4 5" xfId="8463"/>
    <cellStyle name="20% - Ênfase4 3 2 4 6" xfId="8464"/>
    <cellStyle name="20% - Ênfase4 3 2 4 7" xfId="8465"/>
    <cellStyle name="20% - Ênfase4 3 2 4 8" xfId="8466"/>
    <cellStyle name="20% - Ênfase4 3 2 4 9" xfId="8467"/>
    <cellStyle name="20% - Ênfase4 3 2 5" xfId="8468"/>
    <cellStyle name="20% - Ênfase4 3 2 5 10" xfId="8469"/>
    <cellStyle name="20% - Ênfase4 3 2 5 2" xfId="8470"/>
    <cellStyle name="20% - Ênfase4 3 2 5 2 2" xfId="8471"/>
    <cellStyle name="20% - Ênfase4 3 2 5 2 2 2" xfId="8472"/>
    <cellStyle name="20% - Ênfase4 3 2 5 2 2 2 2" xfId="8473"/>
    <cellStyle name="20% - Ênfase4 3 2 5 2 2 3" xfId="8474"/>
    <cellStyle name="20% - Ênfase4 3 2 5 2 2 4" xfId="8475"/>
    <cellStyle name="20% - Ênfase4 3 2 5 2 2 5" xfId="8476"/>
    <cellStyle name="20% - Ênfase4 3 2 5 2 2 6" xfId="8477"/>
    <cellStyle name="20% - Ênfase4 3 2 5 2 3" xfId="8478"/>
    <cellStyle name="20% - Ênfase4 3 2 5 2 3 2" xfId="8479"/>
    <cellStyle name="20% - Ênfase4 3 2 5 2 3 3" xfId="8480"/>
    <cellStyle name="20% - Ênfase4 3 2 5 2 4" xfId="8481"/>
    <cellStyle name="20% - Ênfase4 3 2 5 2 5" xfId="8482"/>
    <cellStyle name="20% - Ênfase4 3 2 5 2 6" xfId="8483"/>
    <cellStyle name="20% - Ênfase4 3 2 5 2 7" xfId="8484"/>
    <cellStyle name="20% - Ênfase4 3 2 5 2 8" xfId="8485"/>
    <cellStyle name="20% - Ênfase4 3 2 5 3" xfId="8486"/>
    <cellStyle name="20% - Ênfase4 3 2 5 3 2" xfId="8487"/>
    <cellStyle name="20% - Ênfase4 3 2 5 3 2 2" xfId="8488"/>
    <cellStyle name="20% - Ênfase4 3 2 5 3 3" xfId="8489"/>
    <cellStyle name="20% - Ênfase4 3 2 5 3 4" xfId="8490"/>
    <cellStyle name="20% - Ênfase4 3 2 5 3 5" xfId="8491"/>
    <cellStyle name="20% - Ênfase4 3 2 5 3 6" xfId="8492"/>
    <cellStyle name="20% - Ênfase4 3 2 5 4" xfId="8493"/>
    <cellStyle name="20% - Ênfase4 3 2 5 4 2" xfId="8494"/>
    <cellStyle name="20% - Ênfase4 3 2 5 4 3" xfId="8495"/>
    <cellStyle name="20% - Ênfase4 3 2 5 4 4" xfId="8496"/>
    <cellStyle name="20% - Ênfase4 3 2 5 5" xfId="8497"/>
    <cellStyle name="20% - Ênfase4 3 2 5 6" xfId="8498"/>
    <cellStyle name="20% - Ênfase4 3 2 5 7" xfId="8499"/>
    <cellStyle name="20% - Ênfase4 3 2 5 8" xfId="8500"/>
    <cellStyle name="20% - Ênfase4 3 2 5 9" xfId="8501"/>
    <cellStyle name="20% - Ênfase4 3 2 6" xfId="8502"/>
    <cellStyle name="20% - Ênfase4 3 2 6 10" xfId="8503"/>
    <cellStyle name="20% - Ênfase4 3 2 6 2" xfId="8504"/>
    <cellStyle name="20% - Ênfase4 3 2 6 2 2" xfId="8505"/>
    <cellStyle name="20% - Ênfase4 3 2 6 2 2 2" xfId="8506"/>
    <cellStyle name="20% - Ênfase4 3 2 6 2 2 2 2" xfId="8507"/>
    <cellStyle name="20% - Ênfase4 3 2 6 2 2 3" xfId="8508"/>
    <cellStyle name="20% - Ênfase4 3 2 6 2 2 4" xfId="8509"/>
    <cellStyle name="20% - Ênfase4 3 2 6 2 2 5" xfId="8510"/>
    <cellStyle name="20% - Ênfase4 3 2 6 2 2 6" xfId="8511"/>
    <cellStyle name="20% - Ênfase4 3 2 6 2 3" xfId="8512"/>
    <cellStyle name="20% - Ênfase4 3 2 6 2 3 2" xfId="8513"/>
    <cellStyle name="20% - Ênfase4 3 2 6 2 3 3" xfId="8514"/>
    <cellStyle name="20% - Ênfase4 3 2 6 2 4" xfId="8515"/>
    <cellStyle name="20% - Ênfase4 3 2 6 2 5" xfId="8516"/>
    <cellStyle name="20% - Ênfase4 3 2 6 2 6" xfId="8517"/>
    <cellStyle name="20% - Ênfase4 3 2 6 2 7" xfId="8518"/>
    <cellStyle name="20% - Ênfase4 3 2 6 2 8" xfId="8519"/>
    <cellStyle name="20% - Ênfase4 3 2 6 3" xfId="8520"/>
    <cellStyle name="20% - Ênfase4 3 2 6 3 2" xfId="8521"/>
    <cellStyle name="20% - Ênfase4 3 2 6 3 2 2" xfId="8522"/>
    <cellStyle name="20% - Ênfase4 3 2 6 3 3" xfId="8523"/>
    <cellStyle name="20% - Ênfase4 3 2 6 3 4" xfId="8524"/>
    <cellStyle name="20% - Ênfase4 3 2 6 3 5" xfId="8525"/>
    <cellStyle name="20% - Ênfase4 3 2 6 3 6" xfId="8526"/>
    <cellStyle name="20% - Ênfase4 3 2 6 4" xfId="8527"/>
    <cellStyle name="20% - Ênfase4 3 2 6 4 2" xfId="8528"/>
    <cellStyle name="20% - Ênfase4 3 2 6 4 3" xfId="8529"/>
    <cellStyle name="20% - Ênfase4 3 2 6 4 4" xfId="8530"/>
    <cellStyle name="20% - Ênfase4 3 2 6 5" xfId="8531"/>
    <cellStyle name="20% - Ênfase4 3 2 6 6" xfId="8532"/>
    <cellStyle name="20% - Ênfase4 3 2 6 7" xfId="8533"/>
    <cellStyle name="20% - Ênfase4 3 2 6 8" xfId="8534"/>
    <cellStyle name="20% - Ênfase4 3 2 6 9" xfId="8535"/>
    <cellStyle name="20% - Ênfase4 3 3" xfId="8536"/>
    <cellStyle name="20% - Ênfase4 3 3 10" xfId="8537"/>
    <cellStyle name="20% - Ênfase4 3 3 11" xfId="8538"/>
    <cellStyle name="20% - Ênfase4 3 3 12" xfId="8539"/>
    <cellStyle name="20% - Ênfase4 3 3 2" xfId="8540"/>
    <cellStyle name="20% - Ênfase4 3 3 3" xfId="8541"/>
    <cellStyle name="20% - Ênfase4 3 3 3 2" xfId="8542"/>
    <cellStyle name="20% - Ênfase4 3 3 3 2 2" xfId="8543"/>
    <cellStyle name="20% - Ênfase4 3 3 3 2 2 2" xfId="8544"/>
    <cellStyle name="20% - Ênfase4 3 3 3 2 3" xfId="8545"/>
    <cellStyle name="20% - Ênfase4 3 3 3 2 4" xfId="8546"/>
    <cellStyle name="20% - Ênfase4 3 3 3 2 5" xfId="8547"/>
    <cellStyle name="20% - Ênfase4 3 3 3 2 6" xfId="8548"/>
    <cellStyle name="20% - Ênfase4 3 3 3 3" xfId="8549"/>
    <cellStyle name="20% - Ênfase4 3 3 3 3 2" xfId="8550"/>
    <cellStyle name="20% - Ênfase4 3 3 3 3 3" xfId="8551"/>
    <cellStyle name="20% - Ênfase4 3 3 3 3 4" xfId="8552"/>
    <cellStyle name="20% - Ênfase4 3 3 3 4" xfId="8553"/>
    <cellStyle name="20% - Ênfase4 3 3 3 5" xfId="8554"/>
    <cellStyle name="20% - Ênfase4 3 3 3 6" xfId="8555"/>
    <cellStyle name="20% - Ênfase4 3 3 3 7" xfId="8556"/>
    <cellStyle name="20% - Ênfase4 3 3 3 8" xfId="8557"/>
    <cellStyle name="20% - Ênfase4 3 3 3 9" xfId="8558"/>
    <cellStyle name="20% - Ênfase4 3 3 4" xfId="8559"/>
    <cellStyle name="20% - Ênfase4 3 3 4 2" xfId="8560"/>
    <cellStyle name="20% - Ênfase4 3 3 4 2 2" xfId="8561"/>
    <cellStyle name="20% - Ênfase4 3 3 4 2 2 2" xfId="8562"/>
    <cellStyle name="20% - Ênfase4 3 3 4 2 3" xfId="8563"/>
    <cellStyle name="20% - Ênfase4 3 3 4 2 4" xfId="8564"/>
    <cellStyle name="20% - Ênfase4 3 3 4 2 5" xfId="8565"/>
    <cellStyle name="20% - Ênfase4 3 3 4 2 6" xfId="8566"/>
    <cellStyle name="20% - Ênfase4 3 3 4 3" xfId="8567"/>
    <cellStyle name="20% - Ênfase4 3 3 4 3 2" xfId="8568"/>
    <cellStyle name="20% - Ênfase4 3 3 4 3 3" xfId="8569"/>
    <cellStyle name="20% - Ênfase4 3 3 4 4" xfId="8570"/>
    <cellStyle name="20% - Ênfase4 3 3 4 5" xfId="8571"/>
    <cellStyle name="20% - Ênfase4 3 3 4 6" xfId="8572"/>
    <cellStyle name="20% - Ênfase4 3 3 4 7" xfId="8573"/>
    <cellStyle name="20% - Ênfase4 3 3 4 8" xfId="8574"/>
    <cellStyle name="20% - Ênfase4 3 3 5" xfId="8575"/>
    <cellStyle name="20% - Ênfase4 3 3 5 2" xfId="8576"/>
    <cellStyle name="20% - Ênfase4 3 3 5 2 2" xfId="8577"/>
    <cellStyle name="20% - Ênfase4 3 3 5 3" xfId="8578"/>
    <cellStyle name="20% - Ênfase4 3 3 5 4" xfId="8579"/>
    <cellStyle name="20% - Ênfase4 3 3 5 5" xfId="8580"/>
    <cellStyle name="20% - Ênfase4 3 3 5 6" xfId="8581"/>
    <cellStyle name="20% - Ênfase4 3 3 6" xfId="8582"/>
    <cellStyle name="20% - Ênfase4 3 3 6 2" xfId="8583"/>
    <cellStyle name="20% - Ênfase4 3 3 6 3" xfId="8584"/>
    <cellStyle name="20% - Ênfase4 3 3 6 4" xfId="8585"/>
    <cellStyle name="20% - Ênfase4 3 3 7" xfId="8586"/>
    <cellStyle name="20% - Ênfase4 3 3 8" xfId="8587"/>
    <cellStyle name="20% - Ênfase4 3 3 9" xfId="8588"/>
    <cellStyle name="20% - Ênfase4 3 4" xfId="8589"/>
    <cellStyle name="20% - Ênfase4 3 4 10" xfId="8590"/>
    <cellStyle name="20% - Ênfase4 3 4 2" xfId="8591"/>
    <cellStyle name="20% - Ênfase4 3 4 2 2" xfId="8592"/>
    <cellStyle name="20% - Ênfase4 3 4 2 2 2" xfId="8593"/>
    <cellStyle name="20% - Ênfase4 3 4 2 2 2 2" xfId="8594"/>
    <cellStyle name="20% - Ênfase4 3 4 2 2 3" xfId="8595"/>
    <cellStyle name="20% - Ênfase4 3 4 2 2 4" xfId="8596"/>
    <cellStyle name="20% - Ênfase4 3 4 2 2 5" xfId="8597"/>
    <cellStyle name="20% - Ênfase4 3 4 2 2 6" xfId="8598"/>
    <cellStyle name="20% - Ênfase4 3 4 2 3" xfId="8599"/>
    <cellStyle name="20% - Ênfase4 3 4 2 3 2" xfId="8600"/>
    <cellStyle name="20% - Ênfase4 3 4 2 3 3" xfId="8601"/>
    <cellStyle name="20% - Ênfase4 3 4 2 4" xfId="8602"/>
    <cellStyle name="20% - Ênfase4 3 4 2 5" xfId="8603"/>
    <cellStyle name="20% - Ênfase4 3 4 2 6" xfId="8604"/>
    <cellStyle name="20% - Ênfase4 3 4 2 7" xfId="8605"/>
    <cellStyle name="20% - Ênfase4 3 4 2 8" xfId="8606"/>
    <cellStyle name="20% - Ênfase4 3 4 3" xfId="8607"/>
    <cellStyle name="20% - Ênfase4 3 4 3 2" xfId="8608"/>
    <cellStyle name="20% - Ênfase4 3 4 3 2 2" xfId="8609"/>
    <cellStyle name="20% - Ênfase4 3 4 3 3" xfId="8610"/>
    <cellStyle name="20% - Ênfase4 3 4 3 4" xfId="8611"/>
    <cellStyle name="20% - Ênfase4 3 4 3 5" xfId="8612"/>
    <cellStyle name="20% - Ênfase4 3 4 3 6" xfId="8613"/>
    <cellStyle name="20% - Ênfase4 3 4 4" xfId="8614"/>
    <cellStyle name="20% - Ênfase4 3 4 4 2" xfId="8615"/>
    <cellStyle name="20% - Ênfase4 3 4 4 3" xfId="8616"/>
    <cellStyle name="20% - Ênfase4 3 4 4 4" xfId="8617"/>
    <cellStyle name="20% - Ênfase4 3 4 5" xfId="8618"/>
    <cellStyle name="20% - Ênfase4 3 4 6" xfId="8619"/>
    <cellStyle name="20% - Ênfase4 3 4 7" xfId="8620"/>
    <cellStyle name="20% - Ênfase4 3 4 8" xfId="8621"/>
    <cellStyle name="20% - Ênfase4 3 4 9" xfId="8622"/>
    <cellStyle name="20% - Ênfase4 4" xfId="147"/>
    <cellStyle name="20% - Ênfase4 4 2" xfId="148"/>
    <cellStyle name="20% - Ênfase4 4 3" xfId="8623"/>
    <cellStyle name="20% - Ênfase4 4 3 10" xfId="8624"/>
    <cellStyle name="20% - Ênfase4 4 3 11" xfId="8625"/>
    <cellStyle name="20% - Ênfase4 4 3 12" xfId="8626"/>
    <cellStyle name="20% - Ênfase4 4 3 2" xfId="8627"/>
    <cellStyle name="20% - Ênfase4 4 3 3" xfId="8628"/>
    <cellStyle name="20% - Ênfase4 4 3 3 2" xfId="8629"/>
    <cellStyle name="20% - Ênfase4 4 3 3 2 2" xfId="8630"/>
    <cellStyle name="20% - Ênfase4 4 3 3 2 2 2" xfId="8631"/>
    <cellStyle name="20% - Ênfase4 4 3 3 2 3" xfId="8632"/>
    <cellStyle name="20% - Ênfase4 4 3 3 2 4" xfId="8633"/>
    <cellStyle name="20% - Ênfase4 4 3 3 2 5" xfId="8634"/>
    <cellStyle name="20% - Ênfase4 4 3 3 2 6" xfId="8635"/>
    <cellStyle name="20% - Ênfase4 4 3 3 3" xfId="8636"/>
    <cellStyle name="20% - Ênfase4 4 3 3 3 2" xfId="8637"/>
    <cellStyle name="20% - Ênfase4 4 3 3 3 3" xfId="8638"/>
    <cellStyle name="20% - Ênfase4 4 3 3 3 4" xfId="8639"/>
    <cellStyle name="20% - Ênfase4 4 3 3 4" xfId="8640"/>
    <cellStyle name="20% - Ênfase4 4 3 3 5" xfId="8641"/>
    <cellStyle name="20% - Ênfase4 4 3 3 6" xfId="8642"/>
    <cellStyle name="20% - Ênfase4 4 3 3 7" xfId="8643"/>
    <cellStyle name="20% - Ênfase4 4 3 3 8" xfId="8644"/>
    <cellStyle name="20% - Ênfase4 4 3 3 9" xfId="8645"/>
    <cellStyle name="20% - Ênfase4 4 3 4" xfId="8646"/>
    <cellStyle name="20% - Ênfase4 4 3 4 2" xfId="8647"/>
    <cellStyle name="20% - Ênfase4 4 3 4 2 2" xfId="8648"/>
    <cellStyle name="20% - Ênfase4 4 3 4 2 2 2" xfId="8649"/>
    <cellStyle name="20% - Ênfase4 4 3 4 2 3" xfId="8650"/>
    <cellStyle name="20% - Ênfase4 4 3 4 2 4" xfId="8651"/>
    <cellStyle name="20% - Ênfase4 4 3 4 2 5" xfId="8652"/>
    <cellStyle name="20% - Ênfase4 4 3 4 2 6" xfId="8653"/>
    <cellStyle name="20% - Ênfase4 4 3 4 3" xfId="8654"/>
    <cellStyle name="20% - Ênfase4 4 3 4 3 2" xfId="8655"/>
    <cellStyle name="20% - Ênfase4 4 3 4 3 3" xfId="8656"/>
    <cellStyle name="20% - Ênfase4 4 3 4 4" xfId="8657"/>
    <cellStyle name="20% - Ênfase4 4 3 4 5" xfId="8658"/>
    <cellStyle name="20% - Ênfase4 4 3 4 6" xfId="8659"/>
    <cellStyle name="20% - Ênfase4 4 3 4 7" xfId="8660"/>
    <cellStyle name="20% - Ênfase4 4 3 4 8" xfId="8661"/>
    <cellStyle name="20% - Ênfase4 4 3 5" xfId="8662"/>
    <cellStyle name="20% - Ênfase4 4 3 5 2" xfId="8663"/>
    <cellStyle name="20% - Ênfase4 4 3 5 2 2" xfId="8664"/>
    <cellStyle name="20% - Ênfase4 4 3 5 3" xfId="8665"/>
    <cellStyle name="20% - Ênfase4 4 3 5 4" xfId="8666"/>
    <cellStyle name="20% - Ênfase4 4 3 5 5" xfId="8667"/>
    <cellStyle name="20% - Ênfase4 4 3 5 6" xfId="8668"/>
    <cellStyle name="20% - Ênfase4 4 3 6" xfId="8669"/>
    <cellStyle name="20% - Ênfase4 4 3 6 2" xfId="8670"/>
    <cellStyle name="20% - Ênfase4 4 3 6 3" xfId="8671"/>
    <cellStyle name="20% - Ênfase4 4 3 6 4" xfId="8672"/>
    <cellStyle name="20% - Ênfase4 4 3 7" xfId="8673"/>
    <cellStyle name="20% - Ênfase4 4 3 8" xfId="8674"/>
    <cellStyle name="20% - Ênfase4 4 3 9" xfId="8675"/>
    <cellStyle name="20% - Ênfase4 4 4" xfId="8676"/>
    <cellStyle name="20% - Ênfase4 4 4 10" xfId="8677"/>
    <cellStyle name="20% - Ênfase4 4 4 2" xfId="8678"/>
    <cellStyle name="20% - Ênfase4 4 4 2 2" xfId="8679"/>
    <cellStyle name="20% - Ênfase4 4 4 2 2 2" xfId="8680"/>
    <cellStyle name="20% - Ênfase4 4 4 2 2 2 2" xfId="8681"/>
    <cellStyle name="20% - Ênfase4 4 4 2 2 3" xfId="8682"/>
    <cellStyle name="20% - Ênfase4 4 4 2 2 4" xfId="8683"/>
    <cellStyle name="20% - Ênfase4 4 4 2 2 5" xfId="8684"/>
    <cellStyle name="20% - Ênfase4 4 4 2 2 6" xfId="8685"/>
    <cellStyle name="20% - Ênfase4 4 4 2 3" xfId="8686"/>
    <cellStyle name="20% - Ênfase4 4 4 2 3 2" xfId="8687"/>
    <cellStyle name="20% - Ênfase4 4 4 2 3 3" xfId="8688"/>
    <cellStyle name="20% - Ênfase4 4 4 2 4" xfId="8689"/>
    <cellStyle name="20% - Ênfase4 4 4 2 5" xfId="8690"/>
    <cellStyle name="20% - Ênfase4 4 4 2 6" xfId="8691"/>
    <cellStyle name="20% - Ênfase4 4 4 2 7" xfId="8692"/>
    <cellStyle name="20% - Ênfase4 4 4 2 8" xfId="8693"/>
    <cellStyle name="20% - Ênfase4 4 4 3" xfId="8694"/>
    <cellStyle name="20% - Ênfase4 4 4 3 2" xfId="8695"/>
    <cellStyle name="20% - Ênfase4 4 4 3 2 2" xfId="8696"/>
    <cellStyle name="20% - Ênfase4 4 4 3 3" xfId="8697"/>
    <cellStyle name="20% - Ênfase4 4 4 3 4" xfId="8698"/>
    <cellStyle name="20% - Ênfase4 4 4 3 5" xfId="8699"/>
    <cellStyle name="20% - Ênfase4 4 4 3 6" xfId="8700"/>
    <cellStyle name="20% - Ênfase4 4 4 4" xfId="8701"/>
    <cellStyle name="20% - Ênfase4 4 4 4 2" xfId="8702"/>
    <cellStyle name="20% - Ênfase4 4 4 4 3" xfId="8703"/>
    <cellStyle name="20% - Ênfase4 4 4 4 4" xfId="8704"/>
    <cellStyle name="20% - Ênfase4 4 4 5" xfId="8705"/>
    <cellStyle name="20% - Ênfase4 4 4 6" xfId="8706"/>
    <cellStyle name="20% - Ênfase4 4 4 7" xfId="8707"/>
    <cellStyle name="20% - Ênfase4 4 4 8" xfId="8708"/>
    <cellStyle name="20% - Ênfase4 4 4 9" xfId="8709"/>
    <cellStyle name="20% - Ênfase4 5" xfId="149"/>
    <cellStyle name="20% - Ênfase4 5 2" xfId="150"/>
    <cellStyle name="20% - Ênfase4 5 3" xfId="8710"/>
    <cellStyle name="20% - Ênfase4 5 3 10" xfId="8711"/>
    <cellStyle name="20% - Ênfase4 5 3 11" xfId="8712"/>
    <cellStyle name="20% - Ênfase4 5 3 12" xfId="8713"/>
    <cellStyle name="20% - Ênfase4 5 3 2" xfId="8714"/>
    <cellStyle name="20% - Ênfase4 5 3 3" xfId="8715"/>
    <cellStyle name="20% - Ênfase4 5 3 3 2" xfId="8716"/>
    <cellStyle name="20% - Ênfase4 5 3 3 2 2" xfId="8717"/>
    <cellStyle name="20% - Ênfase4 5 3 3 2 2 2" xfId="8718"/>
    <cellStyle name="20% - Ênfase4 5 3 3 2 3" xfId="8719"/>
    <cellStyle name="20% - Ênfase4 5 3 3 2 4" xfId="8720"/>
    <cellStyle name="20% - Ênfase4 5 3 3 2 5" xfId="8721"/>
    <cellStyle name="20% - Ênfase4 5 3 3 2 6" xfId="8722"/>
    <cellStyle name="20% - Ênfase4 5 3 3 3" xfId="8723"/>
    <cellStyle name="20% - Ênfase4 5 3 3 3 2" xfId="8724"/>
    <cellStyle name="20% - Ênfase4 5 3 3 3 3" xfId="8725"/>
    <cellStyle name="20% - Ênfase4 5 3 3 3 4" xfId="8726"/>
    <cellStyle name="20% - Ênfase4 5 3 3 4" xfId="8727"/>
    <cellStyle name="20% - Ênfase4 5 3 3 5" xfId="8728"/>
    <cellStyle name="20% - Ênfase4 5 3 3 6" xfId="8729"/>
    <cellStyle name="20% - Ênfase4 5 3 3 7" xfId="8730"/>
    <cellStyle name="20% - Ênfase4 5 3 3 8" xfId="8731"/>
    <cellStyle name="20% - Ênfase4 5 3 3 9" xfId="8732"/>
    <cellStyle name="20% - Ênfase4 5 3 4" xfId="8733"/>
    <cellStyle name="20% - Ênfase4 5 3 4 2" xfId="8734"/>
    <cellStyle name="20% - Ênfase4 5 3 4 2 2" xfId="8735"/>
    <cellStyle name="20% - Ênfase4 5 3 4 2 2 2" xfId="8736"/>
    <cellStyle name="20% - Ênfase4 5 3 4 2 3" xfId="8737"/>
    <cellStyle name="20% - Ênfase4 5 3 4 2 4" xfId="8738"/>
    <cellStyle name="20% - Ênfase4 5 3 4 2 5" xfId="8739"/>
    <cellStyle name="20% - Ênfase4 5 3 4 2 6" xfId="8740"/>
    <cellStyle name="20% - Ênfase4 5 3 4 3" xfId="8741"/>
    <cellStyle name="20% - Ênfase4 5 3 4 3 2" xfId="8742"/>
    <cellStyle name="20% - Ênfase4 5 3 4 3 3" xfId="8743"/>
    <cellStyle name="20% - Ênfase4 5 3 4 4" xfId="8744"/>
    <cellStyle name="20% - Ênfase4 5 3 4 5" xfId="8745"/>
    <cellStyle name="20% - Ênfase4 5 3 4 6" xfId="8746"/>
    <cellStyle name="20% - Ênfase4 5 3 4 7" xfId="8747"/>
    <cellStyle name="20% - Ênfase4 5 3 4 8" xfId="8748"/>
    <cellStyle name="20% - Ênfase4 5 3 5" xfId="8749"/>
    <cellStyle name="20% - Ênfase4 5 3 5 2" xfId="8750"/>
    <cellStyle name="20% - Ênfase4 5 3 5 2 2" xfId="8751"/>
    <cellStyle name="20% - Ênfase4 5 3 5 3" xfId="8752"/>
    <cellStyle name="20% - Ênfase4 5 3 5 4" xfId="8753"/>
    <cellStyle name="20% - Ênfase4 5 3 5 5" xfId="8754"/>
    <cellStyle name="20% - Ênfase4 5 3 5 6" xfId="8755"/>
    <cellStyle name="20% - Ênfase4 5 3 6" xfId="8756"/>
    <cellStyle name="20% - Ênfase4 5 3 6 2" xfId="8757"/>
    <cellStyle name="20% - Ênfase4 5 3 6 3" xfId="8758"/>
    <cellStyle name="20% - Ênfase4 5 3 6 4" xfId="8759"/>
    <cellStyle name="20% - Ênfase4 5 3 7" xfId="8760"/>
    <cellStyle name="20% - Ênfase4 5 3 8" xfId="8761"/>
    <cellStyle name="20% - Ênfase4 5 3 9" xfId="8762"/>
    <cellStyle name="20% - Ênfase4 5 4" xfId="8763"/>
    <cellStyle name="20% - Ênfase4 5 4 10" xfId="8764"/>
    <cellStyle name="20% - Ênfase4 5 4 2" xfId="8765"/>
    <cellStyle name="20% - Ênfase4 5 4 2 2" xfId="8766"/>
    <cellStyle name="20% - Ênfase4 5 4 2 2 2" xfId="8767"/>
    <cellStyle name="20% - Ênfase4 5 4 2 2 2 2" xfId="8768"/>
    <cellStyle name="20% - Ênfase4 5 4 2 2 3" xfId="8769"/>
    <cellStyle name="20% - Ênfase4 5 4 2 2 4" xfId="8770"/>
    <cellStyle name="20% - Ênfase4 5 4 2 2 5" xfId="8771"/>
    <cellStyle name="20% - Ênfase4 5 4 2 2 6" xfId="8772"/>
    <cellStyle name="20% - Ênfase4 5 4 2 3" xfId="8773"/>
    <cellStyle name="20% - Ênfase4 5 4 2 3 2" xfId="8774"/>
    <cellStyle name="20% - Ênfase4 5 4 2 3 3" xfId="8775"/>
    <cellStyle name="20% - Ênfase4 5 4 2 4" xfId="8776"/>
    <cellStyle name="20% - Ênfase4 5 4 2 5" xfId="8777"/>
    <cellStyle name="20% - Ênfase4 5 4 2 6" xfId="8778"/>
    <cellStyle name="20% - Ênfase4 5 4 2 7" xfId="8779"/>
    <cellStyle name="20% - Ênfase4 5 4 2 8" xfId="8780"/>
    <cellStyle name="20% - Ênfase4 5 4 3" xfId="8781"/>
    <cellStyle name="20% - Ênfase4 5 4 3 2" xfId="8782"/>
    <cellStyle name="20% - Ênfase4 5 4 3 2 2" xfId="8783"/>
    <cellStyle name="20% - Ênfase4 5 4 3 3" xfId="8784"/>
    <cellStyle name="20% - Ênfase4 5 4 3 4" xfId="8785"/>
    <cellStyle name="20% - Ênfase4 5 4 3 5" xfId="8786"/>
    <cellStyle name="20% - Ênfase4 5 4 3 6" xfId="8787"/>
    <cellStyle name="20% - Ênfase4 5 4 4" xfId="8788"/>
    <cellStyle name="20% - Ênfase4 5 4 4 2" xfId="8789"/>
    <cellStyle name="20% - Ênfase4 5 4 4 3" xfId="8790"/>
    <cellStyle name="20% - Ênfase4 5 4 4 4" xfId="8791"/>
    <cellStyle name="20% - Ênfase4 5 4 5" xfId="8792"/>
    <cellStyle name="20% - Ênfase4 5 4 6" xfId="8793"/>
    <cellStyle name="20% - Ênfase4 5 4 7" xfId="8794"/>
    <cellStyle name="20% - Ênfase4 5 4 8" xfId="8795"/>
    <cellStyle name="20% - Ênfase4 5 4 9" xfId="8796"/>
    <cellStyle name="20% - Ênfase4 6" xfId="151"/>
    <cellStyle name="20% - Ênfase4 6 2" xfId="152"/>
    <cellStyle name="20% - Ênfase4 6 3" xfId="8797"/>
    <cellStyle name="20% - Ênfase4 6 3 10" xfId="8798"/>
    <cellStyle name="20% - Ênfase4 6 3 11" xfId="8799"/>
    <cellStyle name="20% - Ênfase4 6 3 12" xfId="8800"/>
    <cellStyle name="20% - Ênfase4 6 3 2" xfId="8801"/>
    <cellStyle name="20% - Ênfase4 6 3 3" xfId="8802"/>
    <cellStyle name="20% - Ênfase4 6 3 3 2" xfId="8803"/>
    <cellStyle name="20% - Ênfase4 6 3 3 2 2" xfId="8804"/>
    <cellStyle name="20% - Ênfase4 6 3 3 2 2 2" xfId="8805"/>
    <cellStyle name="20% - Ênfase4 6 3 3 2 3" xfId="8806"/>
    <cellStyle name="20% - Ênfase4 6 3 3 2 4" xfId="8807"/>
    <cellStyle name="20% - Ênfase4 6 3 3 2 5" xfId="8808"/>
    <cellStyle name="20% - Ênfase4 6 3 3 2 6" xfId="8809"/>
    <cellStyle name="20% - Ênfase4 6 3 3 3" xfId="8810"/>
    <cellStyle name="20% - Ênfase4 6 3 3 3 2" xfId="8811"/>
    <cellStyle name="20% - Ênfase4 6 3 3 3 3" xfId="8812"/>
    <cellStyle name="20% - Ênfase4 6 3 3 3 4" xfId="8813"/>
    <cellStyle name="20% - Ênfase4 6 3 3 4" xfId="8814"/>
    <cellStyle name="20% - Ênfase4 6 3 3 5" xfId="8815"/>
    <cellStyle name="20% - Ênfase4 6 3 3 6" xfId="8816"/>
    <cellStyle name="20% - Ênfase4 6 3 3 7" xfId="8817"/>
    <cellStyle name="20% - Ênfase4 6 3 3 8" xfId="8818"/>
    <cellStyle name="20% - Ênfase4 6 3 3 9" xfId="8819"/>
    <cellStyle name="20% - Ênfase4 6 3 4" xfId="8820"/>
    <cellStyle name="20% - Ênfase4 6 3 4 2" xfId="8821"/>
    <cellStyle name="20% - Ênfase4 6 3 4 2 2" xfId="8822"/>
    <cellStyle name="20% - Ênfase4 6 3 4 2 2 2" xfId="8823"/>
    <cellStyle name="20% - Ênfase4 6 3 4 2 3" xfId="8824"/>
    <cellStyle name="20% - Ênfase4 6 3 4 2 4" xfId="8825"/>
    <cellStyle name="20% - Ênfase4 6 3 4 2 5" xfId="8826"/>
    <cellStyle name="20% - Ênfase4 6 3 4 2 6" xfId="8827"/>
    <cellStyle name="20% - Ênfase4 6 3 4 3" xfId="8828"/>
    <cellStyle name="20% - Ênfase4 6 3 4 3 2" xfId="8829"/>
    <cellStyle name="20% - Ênfase4 6 3 4 3 3" xfId="8830"/>
    <cellStyle name="20% - Ênfase4 6 3 4 4" xfId="8831"/>
    <cellStyle name="20% - Ênfase4 6 3 4 5" xfId="8832"/>
    <cellStyle name="20% - Ênfase4 6 3 4 6" xfId="8833"/>
    <cellStyle name="20% - Ênfase4 6 3 4 7" xfId="8834"/>
    <cellStyle name="20% - Ênfase4 6 3 4 8" xfId="8835"/>
    <cellStyle name="20% - Ênfase4 6 3 5" xfId="8836"/>
    <cellStyle name="20% - Ênfase4 6 3 5 2" xfId="8837"/>
    <cellStyle name="20% - Ênfase4 6 3 5 2 2" xfId="8838"/>
    <cellStyle name="20% - Ênfase4 6 3 5 3" xfId="8839"/>
    <cellStyle name="20% - Ênfase4 6 3 5 4" xfId="8840"/>
    <cellStyle name="20% - Ênfase4 6 3 5 5" xfId="8841"/>
    <cellStyle name="20% - Ênfase4 6 3 5 6" xfId="8842"/>
    <cellStyle name="20% - Ênfase4 6 3 6" xfId="8843"/>
    <cellStyle name="20% - Ênfase4 6 3 6 2" xfId="8844"/>
    <cellStyle name="20% - Ênfase4 6 3 6 3" xfId="8845"/>
    <cellStyle name="20% - Ênfase4 6 3 6 4" xfId="8846"/>
    <cellStyle name="20% - Ênfase4 6 3 7" xfId="8847"/>
    <cellStyle name="20% - Ênfase4 6 3 8" xfId="8848"/>
    <cellStyle name="20% - Ênfase4 6 3 9" xfId="8849"/>
    <cellStyle name="20% - Ênfase4 6 4" xfId="8850"/>
    <cellStyle name="20% - Ênfase4 6 4 10" xfId="8851"/>
    <cellStyle name="20% - Ênfase4 6 4 2" xfId="8852"/>
    <cellStyle name="20% - Ênfase4 6 4 2 2" xfId="8853"/>
    <cellStyle name="20% - Ênfase4 6 4 2 2 2" xfId="8854"/>
    <cellStyle name="20% - Ênfase4 6 4 2 2 2 2" xfId="8855"/>
    <cellStyle name="20% - Ênfase4 6 4 2 2 3" xfId="8856"/>
    <cellStyle name="20% - Ênfase4 6 4 2 2 4" xfId="8857"/>
    <cellStyle name="20% - Ênfase4 6 4 2 2 5" xfId="8858"/>
    <cellStyle name="20% - Ênfase4 6 4 2 2 6" xfId="8859"/>
    <cellStyle name="20% - Ênfase4 6 4 2 3" xfId="8860"/>
    <cellStyle name="20% - Ênfase4 6 4 2 3 2" xfId="8861"/>
    <cellStyle name="20% - Ênfase4 6 4 2 3 3" xfId="8862"/>
    <cellStyle name="20% - Ênfase4 6 4 2 4" xfId="8863"/>
    <cellStyle name="20% - Ênfase4 6 4 2 5" xfId="8864"/>
    <cellStyle name="20% - Ênfase4 6 4 2 6" xfId="8865"/>
    <cellStyle name="20% - Ênfase4 6 4 2 7" xfId="8866"/>
    <cellStyle name="20% - Ênfase4 6 4 2 8" xfId="8867"/>
    <cellStyle name="20% - Ênfase4 6 4 3" xfId="8868"/>
    <cellStyle name="20% - Ênfase4 6 4 3 2" xfId="8869"/>
    <cellStyle name="20% - Ênfase4 6 4 3 2 2" xfId="8870"/>
    <cellStyle name="20% - Ênfase4 6 4 3 3" xfId="8871"/>
    <cellStyle name="20% - Ênfase4 6 4 3 4" xfId="8872"/>
    <cellStyle name="20% - Ênfase4 6 4 3 5" xfId="8873"/>
    <cellStyle name="20% - Ênfase4 6 4 3 6" xfId="8874"/>
    <cellStyle name="20% - Ênfase4 6 4 4" xfId="8875"/>
    <cellStyle name="20% - Ênfase4 6 4 4 2" xfId="8876"/>
    <cellStyle name="20% - Ênfase4 6 4 4 3" xfId="8877"/>
    <cellStyle name="20% - Ênfase4 6 4 4 4" xfId="8878"/>
    <cellStyle name="20% - Ênfase4 6 4 5" xfId="8879"/>
    <cellStyle name="20% - Ênfase4 6 4 6" xfId="8880"/>
    <cellStyle name="20% - Ênfase4 6 4 7" xfId="8881"/>
    <cellStyle name="20% - Ênfase4 6 4 8" xfId="8882"/>
    <cellStyle name="20% - Ênfase4 6 4 9" xfId="8883"/>
    <cellStyle name="20% - Ênfase4 7" xfId="153"/>
    <cellStyle name="20% - Ênfase4 7 2" xfId="154"/>
    <cellStyle name="20% - Ênfase4 7 3" xfId="8884"/>
    <cellStyle name="20% - Ênfase4 7 3 10" xfId="8885"/>
    <cellStyle name="20% - Ênfase4 7 3 11" xfId="8886"/>
    <cellStyle name="20% - Ênfase4 7 3 12" xfId="8887"/>
    <cellStyle name="20% - Ênfase4 7 3 2" xfId="8888"/>
    <cellStyle name="20% - Ênfase4 7 3 3" xfId="8889"/>
    <cellStyle name="20% - Ênfase4 7 3 3 2" xfId="8890"/>
    <cellStyle name="20% - Ênfase4 7 3 3 2 2" xfId="8891"/>
    <cellStyle name="20% - Ênfase4 7 3 3 2 2 2" xfId="8892"/>
    <cellStyle name="20% - Ênfase4 7 3 3 2 3" xfId="8893"/>
    <cellStyle name="20% - Ênfase4 7 3 3 2 4" xfId="8894"/>
    <cellStyle name="20% - Ênfase4 7 3 3 2 5" xfId="8895"/>
    <cellStyle name="20% - Ênfase4 7 3 3 2 6" xfId="8896"/>
    <cellStyle name="20% - Ênfase4 7 3 3 3" xfId="8897"/>
    <cellStyle name="20% - Ênfase4 7 3 3 3 2" xfId="8898"/>
    <cellStyle name="20% - Ênfase4 7 3 3 3 3" xfId="8899"/>
    <cellStyle name="20% - Ênfase4 7 3 3 3 4" xfId="8900"/>
    <cellStyle name="20% - Ênfase4 7 3 3 4" xfId="8901"/>
    <cellStyle name="20% - Ênfase4 7 3 3 5" xfId="8902"/>
    <cellStyle name="20% - Ênfase4 7 3 3 6" xfId="8903"/>
    <cellStyle name="20% - Ênfase4 7 3 3 7" xfId="8904"/>
    <cellStyle name="20% - Ênfase4 7 3 3 8" xfId="8905"/>
    <cellStyle name="20% - Ênfase4 7 3 3 9" xfId="8906"/>
    <cellStyle name="20% - Ênfase4 7 3 4" xfId="8907"/>
    <cellStyle name="20% - Ênfase4 7 3 4 2" xfId="8908"/>
    <cellStyle name="20% - Ênfase4 7 3 4 2 2" xfId="8909"/>
    <cellStyle name="20% - Ênfase4 7 3 4 2 2 2" xfId="8910"/>
    <cellStyle name="20% - Ênfase4 7 3 4 2 3" xfId="8911"/>
    <cellStyle name="20% - Ênfase4 7 3 4 2 4" xfId="8912"/>
    <cellStyle name="20% - Ênfase4 7 3 4 2 5" xfId="8913"/>
    <cellStyle name="20% - Ênfase4 7 3 4 2 6" xfId="8914"/>
    <cellStyle name="20% - Ênfase4 7 3 4 3" xfId="8915"/>
    <cellStyle name="20% - Ênfase4 7 3 4 3 2" xfId="8916"/>
    <cellStyle name="20% - Ênfase4 7 3 4 3 3" xfId="8917"/>
    <cellStyle name="20% - Ênfase4 7 3 4 4" xfId="8918"/>
    <cellStyle name="20% - Ênfase4 7 3 4 5" xfId="8919"/>
    <cellStyle name="20% - Ênfase4 7 3 4 6" xfId="8920"/>
    <cellStyle name="20% - Ênfase4 7 3 4 7" xfId="8921"/>
    <cellStyle name="20% - Ênfase4 7 3 4 8" xfId="8922"/>
    <cellStyle name="20% - Ênfase4 7 3 5" xfId="8923"/>
    <cellStyle name="20% - Ênfase4 7 3 5 2" xfId="8924"/>
    <cellStyle name="20% - Ênfase4 7 3 5 2 2" xfId="8925"/>
    <cellStyle name="20% - Ênfase4 7 3 5 3" xfId="8926"/>
    <cellStyle name="20% - Ênfase4 7 3 5 4" xfId="8927"/>
    <cellStyle name="20% - Ênfase4 7 3 5 5" xfId="8928"/>
    <cellStyle name="20% - Ênfase4 7 3 5 6" xfId="8929"/>
    <cellStyle name="20% - Ênfase4 7 3 6" xfId="8930"/>
    <cellStyle name="20% - Ênfase4 7 3 6 2" xfId="8931"/>
    <cellStyle name="20% - Ênfase4 7 3 6 3" xfId="8932"/>
    <cellStyle name="20% - Ênfase4 7 3 6 4" xfId="8933"/>
    <cellStyle name="20% - Ênfase4 7 3 7" xfId="8934"/>
    <cellStyle name="20% - Ênfase4 7 3 8" xfId="8935"/>
    <cellStyle name="20% - Ênfase4 7 3 9" xfId="8936"/>
    <cellStyle name="20% - Ênfase4 7 4" xfId="8937"/>
    <cellStyle name="20% - Ênfase4 7 4 10" xfId="8938"/>
    <cellStyle name="20% - Ênfase4 7 4 2" xfId="8939"/>
    <cellStyle name="20% - Ênfase4 7 4 2 2" xfId="8940"/>
    <cellStyle name="20% - Ênfase4 7 4 2 2 2" xfId="8941"/>
    <cellStyle name="20% - Ênfase4 7 4 2 2 2 2" xfId="8942"/>
    <cellStyle name="20% - Ênfase4 7 4 2 2 3" xfId="8943"/>
    <cellStyle name="20% - Ênfase4 7 4 2 2 4" xfId="8944"/>
    <cellStyle name="20% - Ênfase4 7 4 2 2 5" xfId="8945"/>
    <cellStyle name="20% - Ênfase4 7 4 2 2 6" xfId="8946"/>
    <cellStyle name="20% - Ênfase4 7 4 2 3" xfId="8947"/>
    <cellStyle name="20% - Ênfase4 7 4 2 3 2" xfId="8948"/>
    <cellStyle name="20% - Ênfase4 7 4 2 3 3" xfId="8949"/>
    <cellStyle name="20% - Ênfase4 7 4 2 4" xfId="8950"/>
    <cellStyle name="20% - Ênfase4 7 4 2 5" xfId="8951"/>
    <cellStyle name="20% - Ênfase4 7 4 2 6" xfId="8952"/>
    <cellStyle name="20% - Ênfase4 7 4 2 7" xfId="8953"/>
    <cellStyle name="20% - Ênfase4 7 4 2 8" xfId="8954"/>
    <cellStyle name="20% - Ênfase4 7 4 3" xfId="8955"/>
    <cellStyle name="20% - Ênfase4 7 4 3 2" xfId="8956"/>
    <cellStyle name="20% - Ênfase4 7 4 3 2 2" xfId="8957"/>
    <cellStyle name="20% - Ênfase4 7 4 3 3" xfId="8958"/>
    <cellStyle name="20% - Ênfase4 7 4 3 4" xfId="8959"/>
    <cellStyle name="20% - Ênfase4 7 4 3 5" xfId="8960"/>
    <cellStyle name="20% - Ênfase4 7 4 3 6" xfId="8961"/>
    <cellStyle name="20% - Ênfase4 7 4 4" xfId="8962"/>
    <cellStyle name="20% - Ênfase4 7 4 4 2" xfId="8963"/>
    <cellStyle name="20% - Ênfase4 7 4 4 3" xfId="8964"/>
    <cellStyle name="20% - Ênfase4 7 4 4 4" xfId="8965"/>
    <cellStyle name="20% - Ênfase4 7 4 5" xfId="8966"/>
    <cellStyle name="20% - Ênfase4 7 4 6" xfId="8967"/>
    <cellStyle name="20% - Ênfase4 7 4 7" xfId="8968"/>
    <cellStyle name="20% - Ênfase4 7 4 8" xfId="8969"/>
    <cellStyle name="20% - Ênfase4 7 4 9" xfId="8970"/>
    <cellStyle name="20% - Ênfase4 8" xfId="155"/>
    <cellStyle name="20% - Ênfase4 8 2" xfId="156"/>
    <cellStyle name="20% - Ênfase4 8 3" xfId="8971"/>
    <cellStyle name="20% - Ênfase4 8 3 10" xfId="8972"/>
    <cellStyle name="20% - Ênfase4 8 3 11" xfId="8973"/>
    <cellStyle name="20% - Ênfase4 8 3 12" xfId="8974"/>
    <cellStyle name="20% - Ênfase4 8 3 2" xfId="8975"/>
    <cellStyle name="20% - Ênfase4 8 3 3" xfId="8976"/>
    <cellStyle name="20% - Ênfase4 8 3 3 2" xfId="8977"/>
    <cellStyle name="20% - Ênfase4 8 3 3 2 2" xfId="8978"/>
    <cellStyle name="20% - Ênfase4 8 3 3 2 2 2" xfId="8979"/>
    <cellStyle name="20% - Ênfase4 8 3 3 2 3" xfId="8980"/>
    <cellStyle name="20% - Ênfase4 8 3 3 2 4" xfId="8981"/>
    <cellStyle name="20% - Ênfase4 8 3 3 2 5" xfId="8982"/>
    <cellStyle name="20% - Ênfase4 8 3 3 2 6" xfId="8983"/>
    <cellStyle name="20% - Ênfase4 8 3 3 3" xfId="8984"/>
    <cellStyle name="20% - Ênfase4 8 3 3 3 2" xfId="8985"/>
    <cellStyle name="20% - Ênfase4 8 3 3 3 3" xfId="8986"/>
    <cellStyle name="20% - Ênfase4 8 3 3 3 4" xfId="8987"/>
    <cellStyle name="20% - Ênfase4 8 3 3 4" xfId="8988"/>
    <cellStyle name="20% - Ênfase4 8 3 3 5" xfId="8989"/>
    <cellStyle name="20% - Ênfase4 8 3 3 6" xfId="8990"/>
    <cellStyle name="20% - Ênfase4 8 3 3 7" xfId="8991"/>
    <cellStyle name="20% - Ênfase4 8 3 3 8" xfId="8992"/>
    <cellStyle name="20% - Ênfase4 8 3 3 9" xfId="8993"/>
    <cellStyle name="20% - Ênfase4 8 3 4" xfId="8994"/>
    <cellStyle name="20% - Ênfase4 8 3 4 2" xfId="8995"/>
    <cellStyle name="20% - Ênfase4 8 3 4 2 2" xfId="8996"/>
    <cellStyle name="20% - Ênfase4 8 3 4 2 2 2" xfId="8997"/>
    <cellStyle name="20% - Ênfase4 8 3 4 2 3" xfId="8998"/>
    <cellStyle name="20% - Ênfase4 8 3 4 2 4" xfId="8999"/>
    <cellStyle name="20% - Ênfase4 8 3 4 2 5" xfId="9000"/>
    <cellStyle name="20% - Ênfase4 8 3 4 2 6" xfId="9001"/>
    <cellStyle name="20% - Ênfase4 8 3 4 3" xfId="9002"/>
    <cellStyle name="20% - Ênfase4 8 3 4 3 2" xfId="9003"/>
    <cellStyle name="20% - Ênfase4 8 3 4 3 3" xfId="9004"/>
    <cellStyle name="20% - Ênfase4 8 3 4 4" xfId="9005"/>
    <cellStyle name="20% - Ênfase4 8 3 4 5" xfId="9006"/>
    <cellStyle name="20% - Ênfase4 8 3 4 6" xfId="9007"/>
    <cellStyle name="20% - Ênfase4 8 3 4 7" xfId="9008"/>
    <cellStyle name="20% - Ênfase4 8 3 4 8" xfId="9009"/>
    <cellStyle name="20% - Ênfase4 8 3 5" xfId="9010"/>
    <cellStyle name="20% - Ênfase4 8 3 5 2" xfId="9011"/>
    <cellStyle name="20% - Ênfase4 8 3 5 2 2" xfId="9012"/>
    <cellStyle name="20% - Ênfase4 8 3 5 3" xfId="9013"/>
    <cellStyle name="20% - Ênfase4 8 3 5 4" xfId="9014"/>
    <cellStyle name="20% - Ênfase4 8 3 5 5" xfId="9015"/>
    <cellStyle name="20% - Ênfase4 8 3 5 6" xfId="9016"/>
    <cellStyle name="20% - Ênfase4 8 3 6" xfId="9017"/>
    <cellStyle name="20% - Ênfase4 8 3 6 2" xfId="9018"/>
    <cellStyle name="20% - Ênfase4 8 3 6 3" xfId="9019"/>
    <cellStyle name="20% - Ênfase4 8 3 6 4" xfId="9020"/>
    <cellStyle name="20% - Ênfase4 8 3 7" xfId="9021"/>
    <cellStyle name="20% - Ênfase4 8 3 8" xfId="9022"/>
    <cellStyle name="20% - Ênfase4 8 3 9" xfId="9023"/>
    <cellStyle name="20% - Ênfase4 8 4" xfId="9024"/>
    <cellStyle name="20% - Ênfase4 8 4 10" xfId="9025"/>
    <cellStyle name="20% - Ênfase4 8 4 2" xfId="9026"/>
    <cellStyle name="20% - Ênfase4 8 4 2 2" xfId="9027"/>
    <cellStyle name="20% - Ênfase4 8 4 2 2 2" xfId="9028"/>
    <cellStyle name="20% - Ênfase4 8 4 2 2 2 2" xfId="9029"/>
    <cellStyle name="20% - Ênfase4 8 4 2 2 3" xfId="9030"/>
    <cellStyle name="20% - Ênfase4 8 4 2 2 4" xfId="9031"/>
    <cellStyle name="20% - Ênfase4 8 4 2 2 5" xfId="9032"/>
    <cellStyle name="20% - Ênfase4 8 4 2 2 6" xfId="9033"/>
    <cellStyle name="20% - Ênfase4 8 4 2 3" xfId="9034"/>
    <cellStyle name="20% - Ênfase4 8 4 2 3 2" xfId="9035"/>
    <cellStyle name="20% - Ênfase4 8 4 2 3 3" xfId="9036"/>
    <cellStyle name="20% - Ênfase4 8 4 2 4" xfId="9037"/>
    <cellStyle name="20% - Ênfase4 8 4 2 5" xfId="9038"/>
    <cellStyle name="20% - Ênfase4 8 4 2 6" xfId="9039"/>
    <cellStyle name="20% - Ênfase4 8 4 2 7" xfId="9040"/>
    <cellStyle name="20% - Ênfase4 8 4 2 8" xfId="9041"/>
    <cellStyle name="20% - Ênfase4 8 4 3" xfId="9042"/>
    <cellStyle name="20% - Ênfase4 8 4 3 2" xfId="9043"/>
    <cellStyle name="20% - Ênfase4 8 4 3 2 2" xfId="9044"/>
    <cellStyle name="20% - Ênfase4 8 4 3 3" xfId="9045"/>
    <cellStyle name="20% - Ênfase4 8 4 3 4" xfId="9046"/>
    <cellStyle name="20% - Ênfase4 8 4 3 5" xfId="9047"/>
    <cellStyle name="20% - Ênfase4 8 4 3 6" xfId="9048"/>
    <cellStyle name="20% - Ênfase4 8 4 4" xfId="9049"/>
    <cellStyle name="20% - Ênfase4 8 4 4 2" xfId="9050"/>
    <cellStyle name="20% - Ênfase4 8 4 4 3" xfId="9051"/>
    <cellStyle name="20% - Ênfase4 8 4 4 4" xfId="9052"/>
    <cellStyle name="20% - Ênfase4 8 4 5" xfId="9053"/>
    <cellStyle name="20% - Ênfase4 8 4 6" xfId="9054"/>
    <cellStyle name="20% - Ênfase4 8 4 7" xfId="9055"/>
    <cellStyle name="20% - Ênfase4 8 4 8" xfId="9056"/>
    <cellStyle name="20% - Ênfase4 8 4 9" xfId="9057"/>
    <cellStyle name="20% - Ênfase4 9" xfId="157"/>
    <cellStyle name="20% - Ênfase4 9 2" xfId="158"/>
    <cellStyle name="20% - Ênfase4 9 3" xfId="9058"/>
    <cellStyle name="20% - Ênfase4 9 3 10" xfId="9059"/>
    <cellStyle name="20% - Ênfase4 9 3 11" xfId="9060"/>
    <cellStyle name="20% - Ênfase4 9 3 12" xfId="9061"/>
    <cellStyle name="20% - Ênfase4 9 3 2" xfId="9062"/>
    <cellStyle name="20% - Ênfase4 9 3 3" xfId="9063"/>
    <cellStyle name="20% - Ênfase4 9 3 3 2" xfId="9064"/>
    <cellStyle name="20% - Ênfase4 9 3 3 2 2" xfId="9065"/>
    <cellStyle name="20% - Ênfase4 9 3 3 2 2 2" xfId="9066"/>
    <cellStyle name="20% - Ênfase4 9 3 3 2 3" xfId="9067"/>
    <cellStyle name="20% - Ênfase4 9 3 3 2 4" xfId="9068"/>
    <cellStyle name="20% - Ênfase4 9 3 3 2 5" xfId="9069"/>
    <cellStyle name="20% - Ênfase4 9 3 3 2 6" xfId="9070"/>
    <cellStyle name="20% - Ênfase4 9 3 3 3" xfId="9071"/>
    <cellStyle name="20% - Ênfase4 9 3 3 3 2" xfId="9072"/>
    <cellStyle name="20% - Ênfase4 9 3 3 3 3" xfId="9073"/>
    <cellStyle name="20% - Ênfase4 9 3 3 3 4" xfId="9074"/>
    <cellStyle name="20% - Ênfase4 9 3 3 4" xfId="9075"/>
    <cellStyle name="20% - Ênfase4 9 3 3 5" xfId="9076"/>
    <cellStyle name="20% - Ênfase4 9 3 3 6" xfId="9077"/>
    <cellStyle name="20% - Ênfase4 9 3 3 7" xfId="9078"/>
    <cellStyle name="20% - Ênfase4 9 3 3 8" xfId="9079"/>
    <cellStyle name="20% - Ênfase4 9 3 3 9" xfId="9080"/>
    <cellStyle name="20% - Ênfase4 9 3 4" xfId="9081"/>
    <cellStyle name="20% - Ênfase4 9 3 4 2" xfId="9082"/>
    <cellStyle name="20% - Ênfase4 9 3 4 2 2" xfId="9083"/>
    <cellStyle name="20% - Ênfase4 9 3 4 2 2 2" xfId="9084"/>
    <cellStyle name="20% - Ênfase4 9 3 4 2 3" xfId="9085"/>
    <cellStyle name="20% - Ênfase4 9 3 4 2 4" xfId="9086"/>
    <cellStyle name="20% - Ênfase4 9 3 4 2 5" xfId="9087"/>
    <cellStyle name="20% - Ênfase4 9 3 4 2 6" xfId="9088"/>
    <cellStyle name="20% - Ênfase4 9 3 4 3" xfId="9089"/>
    <cellStyle name="20% - Ênfase4 9 3 4 3 2" xfId="9090"/>
    <cellStyle name="20% - Ênfase4 9 3 4 3 3" xfId="9091"/>
    <cellStyle name="20% - Ênfase4 9 3 4 4" xfId="9092"/>
    <cellStyle name="20% - Ênfase4 9 3 4 5" xfId="9093"/>
    <cellStyle name="20% - Ênfase4 9 3 4 6" xfId="9094"/>
    <cellStyle name="20% - Ênfase4 9 3 4 7" xfId="9095"/>
    <cellStyle name="20% - Ênfase4 9 3 4 8" xfId="9096"/>
    <cellStyle name="20% - Ênfase4 9 3 5" xfId="9097"/>
    <cellStyle name="20% - Ênfase4 9 3 5 2" xfId="9098"/>
    <cellStyle name="20% - Ênfase4 9 3 5 2 2" xfId="9099"/>
    <cellStyle name="20% - Ênfase4 9 3 5 3" xfId="9100"/>
    <cellStyle name="20% - Ênfase4 9 3 5 4" xfId="9101"/>
    <cellStyle name="20% - Ênfase4 9 3 5 5" xfId="9102"/>
    <cellStyle name="20% - Ênfase4 9 3 5 6" xfId="9103"/>
    <cellStyle name="20% - Ênfase4 9 3 6" xfId="9104"/>
    <cellStyle name="20% - Ênfase4 9 3 6 2" xfId="9105"/>
    <cellStyle name="20% - Ênfase4 9 3 6 3" xfId="9106"/>
    <cellStyle name="20% - Ênfase4 9 3 6 4" xfId="9107"/>
    <cellStyle name="20% - Ênfase4 9 3 7" xfId="9108"/>
    <cellStyle name="20% - Ênfase4 9 3 8" xfId="9109"/>
    <cellStyle name="20% - Ênfase4 9 3 9" xfId="9110"/>
    <cellStyle name="20% - Ênfase4 9 4" xfId="9111"/>
    <cellStyle name="20% - Ênfase4 9 4 10" xfId="9112"/>
    <cellStyle name="20% - Ênfase4 9 4 2" xfId="9113"/>
    <cellStyle name="20% - Ênfase4 9 4 2 2" xfId="9114"/>
    <cellStyle name="20% - Ênfase4 9 4 2 2 2" xfId="9115"/>
    <cellStyle name="20% - Ênfase4 9 4 2 2 2 2" xfId="9116"/>
    <cellStyle name="20% - Ênfase4 9 4 2 2 3" xfId="9117"/>
    <cellStyle name="20% - Ênfase4 9 4 2 2 4" xfId="9118"/>
    <cellStyle name="20% - Ênfase4 9 4 2 2 5" xfId="9119"/>
    <cellStyle name="20% - Ênfase4 9 4 2 2 6" xfId="9120"/>
    <cellStyle name="20% - Ênfase4 9 4 2 3" xfId="9121"/>
    <cellStyle name="20% - Ênfase4 9 4 2 3 2" xfId="9122"/>
    <cellStyle name="20% - Ênfase4 9 4 2 3 3" xfId="9123"/>
    <cellStyle name="20% - Ênfase4 9 4 2 4" xfId="9124"/>
    <cellStyle name="20% - Ênfase4 9 4 2 5" xfId="9125"/>
    <cellStyle name="20% - Ênfase4 9 4 2 6" xfId="9126"/>
    <cellStyle name="20% - Ênfase4 9 4 2 7" xfId="9127"/>
    <cellStyle name="20% - Ênfase4 9 4 2 8" xfId="9128"/>
    <cellStyle name="20% - Ênfase4 9 4 3" xfId="9129"/>
    <cellStyle name="20% - Ênfase4 9 4 3 2" xfId="9130"/>
    <cellStyle name="20% - Ênfase4 9 4 3 2 2" xfId="9131"/>
    <cellStyle name="20% - Ênfase4 9 4 3 3" xfId="9132"/>
    <cellStyle name="20% - Ênfase4 9 4 3 4" xfId="9133"/>
    <cellStyle name="20% - Ênfase4 9 4 3 5" xfId="9134"/>
    <cellStyle name="20% - Ênfase4 9 4 3 6" xfId="9135"/>
    <cellStyle name="20% - Ênfase4 9 4 4" xfId="9136"/>
    <cellStyle name="20% - Ênfase4 9 4 4 2" xfId="9137"/>
    <cellStyle name="20% - Ênfase4 9 4 4 3" xfId="9138"/>
    <cellStyle name="20% - Ênfase4 9 4 4 4" xfId="9139"/>
    <cellStyle name="20% - Ênfase4 9 4 5" xfId="9140"/>
    <cellStyle name="20% - Ênfase4 9 4 6" xfId="9141"/>
    <cellStyle name="20% - Ênfase4 9 4 7" xfId="9142"/>
    <cellStyle name="20% - Ênfase4 9 4 8" xfId="9143"/>
    <cellStyle name="20% - Ênfase4 9 4 9" xfId="9144"/>
    <cellStyle name="20% - Ênfase5" xfId="5" builtinId="46" customBuiltin="1"/>
    <cellStyle name="20% - Ênfase5 10" xfId="159"/>
    <cellStyle name="20% - Ênfase5 10 10" xfId="9145"/>
    <cellStyle name="20% - Ênfase5 10 11" xfId="9146"/>
    <cellStyle name="20% - Ênfase5 10 12" xfId="9147"/>
    <cellStyle name="20% - Ênfase5 10 13" xfId="9148"/>
    <cellStyle name="20% - Ênfase5 10 14" xfId="9149"/>
    <cellStyle name="20% - Ênfase5 10 15" xfId="9150"/>
    <cellStyle name="20% - Ênfase5 10 2" xfId="160"/>
    <cellStyle name="20% - Ênfase5 10 3" xfId="9151"/>
    <cellStyle name="20% - Ênfase5 10 3 10" xfId="9152"/>
    <cellStyle name="20% - Ênfase5 10 3 2" xfId="9153"/>
    <cellStyle name="20% - Ênfase5 10 3 2 2" xfId="9154"/>
    <cellStyle name="20% - Ênfase5 10 3 2 2 2" xfId="9155"/>
    <cellStyle name="20% - Ênfase5 10 3 2 2 2 2" xfId="9156"/>
    <cellStyle name="20% - Ênfase5 10 3 2 2 3" xfId="9157"/>
    <cellStyle name="20% - Ênfase5 10 3 2 2 4" xfId="9158"/>
    <cellStyle name="20% - Ênfase5 10 3 2 2 5" xfId="9159"/>
    <cellStyle name="20% - Ênfase5 10 3 2 2 6" xfId="9160"/>
    <cellStyle name="20% - Ênfase5 10 3 2 3" xfId="9161"/>
    <cellStyle name="20% - Ênfase5 10 3 2 3 2" xfId="9162"/>
    <cellStyle name="20% - Ênfase5 10 3 2 3 3" xfId="9163"/>
    <cellStyle name="20% - Ênfase5 10 3 2 4" xfId="9164"/>
    <cellStyle name="20% - Ênfase5 10 3 2 5" xfId="9165"/>
    <cellStyle name="20% - Ênfase5 10 3 2 6" xfId="9166"/>
    <cellStyle name="20% - Ênfase5 10 3 2 7" xfId="9167"/>
    <cellStyle name="20% - Ênfase5 10 3 2 8" xfId="9168"/>
    <cellStyle name="20% - Ênfase5 10 3 3" xfId="9169"/>
    <cellStyle name="20% - Ênfase5 10 3 3 2" xfId="9170"/>
    <cellStyle name="20% - Ênfase5 10 3 3 2 2" xfId="9171"/>
    <cellStyle name="20% - Ênfase5 10 3 3 3" xfId="9172"/>
    <cellStyle name="20% - Ênfase5 10 3 3 4" xfId="9173"/>
    <cellStyle name="20% - Ênfase5 10 3 3 5" xfId="9174"/>
    <cellStyle name="20% - Ênfase5 10 3 3 6" xfId="9175"/>
    <cellStyle name="20% - Ênfase5 10 3 4" xfId="9176"/>
    <cellStyle name="20% - Ênfase5 10 3 4 2" xfId="9177"/>
    <cellStyle name="20% - Ênfase5 10 3 4 3" xfId="9178"/>
    <cellStyle name="20% - Ênfase5 10 3 4 4" xfId="9179"/>
    <cellStyle name="20% - Ênfase5 10 3 5" xfId="9180"/>
    <cellStyle name="20% - Ênfase5 10 3 6" xfId="9181"/>
    <cellStyle name="20% - Ênfase5 10 3 7" xfId="9182"/>
    <cellStyle name="20% - Ênfase5 10 3 8" xfId="9183"/>
    <cellStyle name="20% - Ênfase5 10 3 9" xfId="9184"/>
    <cellStyle name="20% - Ênfase5 10 4" xfId="9185"/>
    <cellStyle name="20% - Ênfase5 10 4 10" xfId="9186"/>
    <cellStyle name="20% - Ênfase5 10 4 2" xfId="9187"/>
    <cellStyle name="20% - Ênfase5 10 4 2 2" xfId="9188"/>
    <cellStyle name="20% - Ênfase5 10 4 2 2 2" xfId="9189"/>
    <cellStyle name="20% - Ênfase5 10 4 2 2 2 2" xfId="9190"/>
    <cellStyle name="20% - Ênfase5 10 4 2 2 3" xfId="9191"/>
    <cellStyle name="20% - Ênfase5 10 4 2 2 4" xfId="9192"/>
    <cellStyle name="20% - Ênfase5 10 4 2 2 5" xfId="9193"/>
    <cellStyle name="20% - Ênfase5 10 4 2 2 6" xfId="9194"/>
    <cellStyle name="20% - Ênfase5 10 4 2 3" xfId="9195"/>
    <cellStyle name="20% - Ênfase5 10 4 2 3 2" xfId="9196"/>
    <cellStyle name="20% - Ênfase5 10 4 2 3 3" xfId="9197"/>
    <cellStyle name="20% - Ênfase5 10 4 2 4" xfId="9198"/>
    <cellStyle name="20% - Ênfase5 10 4 2 5" xfId="9199"/>
    <cellStyle name="20% - Ênfase5 10 4 2 6" xfId="9200"/>
    <cellStyle name="20% - Ênfase5 10 4 2 7" xfId="9201"/>
    <cellStyle name="20% - Ênfase5 10 4 2 8" xfId="9202"/>
    <cellStyle name="20% - Ênfase5 10 4 3" xfId="9203"/>
    <cellStyle name="20% - Ênfase5 10 4 3 2" xfId="9204"/>
    <cellStyle name="20% - Ênfase5 10 4 3 2 2" xfId="9205"/>
    <cellStyle name="20% - Ênfase5 10 4 3 3" xfId="9206"/>
    <cellStyle name="20% - Ênfase5 10 4 3 4" xfId="9207"/>
    <cellStyle name="20% - Ênfase5 10 4 3 5" xfId="9208"/>
    <cellStyle name="20% - Ênfase5 10 4 3 6" xfId="9209"/>
    <cellStyle name="20% - Ênfase5 10 4 4" xfId="9210"/>
    <cellStyle name="20% - Ênfase5 10 4 4 2" xfId="9211"/>
    <cellStyle name="20% - Ênfase5 10 4 4 3" xfId="9212"/>
    <cellStyle name="20% - Ênfase5 10 4 4 4" xfId="9213"/>
    <cellStyle name="20% - Ênfase5 10 4 5" xfId="9214"/>
    <cellStyle name="20% - Ênfase5 10 4 6" xfId="9215"/>
    <cellStyle name="20% - Ênfase5 10 4 7" xfId="9216"/>
    <cellStyle name="20% - Ênfase5 10 4 8" xfId="9217"/>
    <cellStyle name="20% - Ênfase5 10 4 9" xfId="9218"/>
    <cellStyle name="20% - Ênfase5 10 5" xfId="9219"/>
    <cellStyle name="20% - Ênfase5 10 5 10" xfId="9220"/>
    <cellStyle name="20% - Ênfase5 10 5 2" xfId="9221"/>
    <cellStyle name="20% - Ênfase5 10 5 2 2" xfId="9222"/>
    <cellStyle name="20% - Ênfase5 10 5 2 2 2" xfId="9223"/>
    <cellStyle name="20% - Ênfase5 10 5 2 2 2 2" xfId="9224"/>
    <cellStyle name="20% - Ênfase5 10 5 2 2 3" xfId="9225"/>
    <cellStyle name="20% - Ênfase5 10 5 2 2 4" xfId="9226"/>
    <cellStyle name="20% - Ênfase5 10 5 2 2 5" xfId="9227"/>
    <cellStyle name="20% - Ênfase5 10 5 2 2 6" xfId="9228"/>
    <cellStyle name="20% - Ênfase5 10 5 2 3" xfId="9229"/>
    <cellStyle name="20% - Ênfase5 10 5 2 3 2" xfId="9230"/>
    <cellStyle name="20% - Ênfase5 10 5 2 3 3" xfId="9231"/>
    <cellStyle name="20% - Ênfase5 10 5 2 4" xfId="9232"/>
    <cellStyle name="20% - Ênfase5 10 5 2 5" xfId="9233"/>
    <cellStyle name="20% - Ênfase5 10 5 2 6" xfId="9234"/>
    <cellStyle name="20% - Ênfase5 10 5 2 7" xfId="9235"/>
    <cellStyle name="20% - Ênfase5 10 5 2 8" xfId="9236"/>
    <cellStyle name="20% - Ênfase5 10 5 3" xfId="9237"/>
    <cellStyle name="20% - Ênfase5 10 5 3 2" xfId="9238"/>
    <cellStyle name="20% - Ênfase5 10 5 3 2 2" xfId="9239"/>
    <cellStyle name="20% - Ênfase5 10 5 3 3" xfId="9240"/>
    <cellStyle name="20% - Ênfase5 10 5 3 4" xfId="9241"/>
    <cellStyle name="20% - Ênfase5 10 5 3 5" xfId="9242"/>
    <cellStyle name="20% - Ênfase5 10 5 3 6" xfId="9243"/>
    <cellStyle name="20% - Ênfase5 10 5 4" xfId="9244"/>
    <cellStyle name="20% - Ênfase5 10 5 4 2" xfId="9245"/>
    <cellStyle name="20% - Ênfase5 10 5 4 3" xfId="9246"/>
    <cellStyle name="20% - Ênfase5 10 5 4 4" xfId="9247"/>
    <cellStyle name="20% - Ênfase5 10 5 5" xfId="9248"/>
    <cellStyle name="20% - Ênfase5 10 5 6" xfId="9249"/>
    <cellStyle name="20% - Ênfase5 10 5 7" xfId="9250"/>
    <cellStyle name="20% - Ênfase5 10 5 8" xfId="9251"/>
    <cellStyle name="20% - Ênfase5 10 5 9" xfId="9252"/>
    <cellStyle name="20% - Ênfase5 10 6" xfId="9253"/>
    <cellStyle name="20% - Ênfase5 10 6 2" xfId="9254"/>
    <cellStyle name="20% - Ênfase5 10 6 2 2" xfId="9255"/>
    <cellStyle name="20% - Ênfase5 10 6 2 2 2" xfId="9256"/>
    <cellStyle name="20% - Ênfase5 10 6 2 3" xfId="9257"/>
    <cellStyle name="20% - Ênfase5 10 6 2 4" xfId="9258"/>
    <cellStyle name="20% - Ênfase5 10 6 2 5" xfId="9259"/>
    <cellStyle name="20% - Ênfase5 10 6 2 6" xfId="9260"/>
    <cellStyle name="20% - Ênfase5 10 6 3" xfId="9261"/>
    <cellStyle name="20% - Ênfase5 10 6 3 2" xfId="9262"/>
    <cellStyle name="20% - Ênfase5 10 6 3 3" xfId="9263"/>
    <cellStyle name="20% - Ênfase5 10 6 3 4" xfId="9264"/>
    <cellStyle name="20% - Ênfase5 10 6 4" xfId="9265"/>
    <cellStyle name="20% - Ênfase5 10 6 5" xfId="9266"/>
    <cellStyle name="20% - Ênfase5 10 6 6" xfId="9267"/>
    <cellStyle name="20% - Ênfase5 10 6 7" xfId="9268"/>
    <cellStyle name="20% - Ênfase5 10 6 8" xfId="9269"/>
    <cellStyle name="20% - Ênfase5 10 6 9" xfId="9270"/>
    <cellStyle name="20% - Ênfase5 10 7" xfId="9271"/>
    <cellStyle name="20% - Ênfase5 10 7 2" xfId="9272"/>
    <cellStyle name="20% - Ênfase5 10 7 2 2" xfId="9273"/>
    <cellStyle name="20% - Ênfase5 10 7 2 2 2" xfId="9274"/>
    <cellStyle name="20% - Ênfase5 10 7 2 3" xfId="9275"/>
    <cellStyle name="20% - Ênfase5 10 7 2 4" xfId="9276"/>
    <cellStyle name="20% - Ênfase5 10 7 2 5" xfId="9277"/>
    <cellStyle name="20% - Ênfase5 10 7 2 6" xfId="9278"/>
    <cellStyle name="20% - Ênfase5 10 7 3" xfId="9279"/>
    <cellStyle name="20% - Ênfase5 10 7 3 2" xfId="9280"/>
    <cellStyle name="20% - Ênfase5 10 7 3 3" xfId="9281"/>
    <cellStyle name="20% - Ênfase5 10 7 4" xfId="9282"/>
    <cellStyle name="20% - Ênfase5 10 7 5" xfId="9283"/>
    <cellStyle name="20% - Ênfase5 10 7 6" xfId="9284"/>
    <cellStyle name="20% - Ênfase5 10 7 7" xfId="9285"/>
    <cellStyle name="20% - Ênfase5 10 7 8" xfId="9286"/>
    <cellStyle name="20% - Ênfase5 10 8" xfId="9287"/>
    <cellStyle name="20% - Ênfase5 10 8 2" xfId="9288"/>
    <cellStyle name="20% - Ênfase5 10 8 2 2" xfId="9289"/>
    <cellStyle name="20% - Ênfase5 10 8 2 3" xfId="9290"/>
    <cellStyle name="20% - Ênfase5 10 8 3" xfId="9291"/>
    <cellStyle name="20% - Ênfase5 10 8 4" xfId="9292"/>
    <cellStyle name="20% - Ênfase5 10 8 5" xfId="9293"/>
    <cellStyle name="20% - Ênfase5 10 8 6" xfId="9294"/>
    <cellStyle name="20% - Ênfase5 10 8 7" xfId="9295"/>
    <cellStyle name="20% - Ênfase5 10 9" xfId="9296"/>
    <cellStyle name="20% - Ênfase5 10 9 2" xfId="9297"/>
    <cellStyle name="20% - Ênfase5 10 9 3" xfId="9298"/>
    <cellStyle name="20% - Ênfase5 10 9 4" xfId="9299"/>
    <cellStyle name="20% - Ênfase5 10 9 5" xfId="9300"/>
    <cellStyle name="20% - Ênfase5 10 9 6" xfId="9301"/>
    <cellStyle name="20% - Ênfase5 11" xfId="161"/>
    <cellStyle name="20% - Ênfase5 11 10" xfId="9302"/>
    <cellStyle name="20% - Ênfase5 11 11" xfId="9303"/>
    <cellStyle name="20% - Ênfase5 11 12" xfId="9304"/>
    <cellStyle name="20% - Ênfase5 11 13" xfId="9305"/>
    <cellStyle name="20% - Ênfase5 11 14" xfId="9306"/>
    <cellStyle name="20% - Ênfase5 11 15" xfId="9307"/>
    <cellStyle name="20% - Ênfase5 11 2" xfId="162"/>
    <cellStyle name="20% - Ênfase5 11 3" xfId="9308"/>
    <cellStyle name="20% - Ênfase5 11 3 10" xfId="9309"/>
    <cellStyle name="20% - Ênfase5 11 3 2" xfId="9310"/>
    <cellStyle name="20% - Ênfase5 11 3 2 2" xfId="9311"/>
    <cellStyle name="20% - Ênfase5 11 3 2 2 2" xfId="9312"/>
    <cellStyle name="20% - Ênfase5 11 3 2 2 2 2" xfId="9313"/>
    <cellStyle name="20% - Ênfase5 11 3 2 2 3" xfId="9314"/>
    <cellStyle name="20% - Ênfase5 11 3 2 2 4" xfId="9315"/>
    <cellStyle name="20% - Ênfase5 11 3 2 2 5" xfId="9316"/>
    <cellStyle name="20% - Ênfase5 11 3 2 2 6" xfId="9317"/>
    <cellStyle name="20% - Ênfase5 11 3 2 3" xfId="9318"/>
    <cellStyle name="20% - Ênfase5 11 3 2 3 2" xfId="9319"/>
    <cellStyle name="20% - Ênfase5 11 3 2 3 3" xfId="9320"/>
    <cellStyle name="20% - Ênfase5 11 3 2 4" xfId="9321"/>
    <cellStyle name="20% - Ênfase5 11 3 2 5" xfId="9322"/>
    <cellStyle name="20% - Ênfase5 11 3 2 6" xfId="9323"/>
    <cellStyle name="20% - Ênfase5 11 3 2 7" xfId="9324"/>
    <cellStyle name="20% - Ênfase5 11 3 2 8" xfId="9325"/>
    <cellStyle name="20% - Ênfase5 11 3 3" xfId="9326"/>
    <cellStyle name="20% - Ênfase5 11 3 3 2" xfId="9327"/>
    <cellStyle name="20% - Ênfase5 11 3 3 2 2" xfId="9328"/>
    <cellStyle name="20% - Ênfase5 11 3 3 3" xfId="9329"/>
    <cellStyle name="20% - Ênfase5 11 3 3 4" xfId="9330"/>
    <cellStyle name="20% - Ênfase5 11 3 3 5" xfId="9331"/>
    <cellStyle name="20% - Ênfase5 11 3 3 6" xfId="9332"/>
    <cellStyle name="20% - Ênfase5 11 3 4" xfId="9333"/>
    <cellStyle name="20% - Ênfase5 11 3 4 2" xfId="9334"/>
    <cellStyle name="20% - Ênfase5 11 3 4 3" xfId="9335"/>
    <cellStyle name="20% - Ênfase5 11 3 4 4" xfId="9336"/>
    <cellStyle name="20% - Ênfase5 11 3 5" xfId="9337"/>
    <cellStyle name="20% - Ênfase5 11 3 6" xfId="9338"/>
    <cellStyle name="20% - Ênfase5 11 3 7" xfId="9339"/>
    <cellStyle name="20% - Ênfase5 11 3 8" xfId="9340"/>
    <cellStyle name="20% - Ênfase5 11 3 9" xfId="9341"/>
    <cellStyle name="20% - Ênfase5 11 4" xfId="9342"/>
    <cellStyle name="20% - Ênfase5 11 4 10" xfId="9343"/>
    <cellStyle name="20% - Ênfase5 11 4 2" xfId="9344"/>
    <cellStyle name="20% - Ênfase5 11 4 2 2" xfId="9345"/>
    <cellStyle name="20% - Ênfase5 11 4 2 2 2" xfId="9346"/>
    <cellStyle name="20% - Ênfase5 11 4 2 2 2 2" xfId="9347"/>
    <cellStyle name="20% - Ênfase5 11 4 2 2 3" xfId="9348"/>
    <cellStyle name="20% - Ênfase5 11 4 2 2 4" xfId="9349"/>
    <cellStyle name="20% - Ênfase5 11 4 2 2 5" xfId="9350"/>
    <cellStyle name="20% - Ênfase5 11 4 2 2 6" xfId="9351"/>
    <cellStyle name="20% - Ênfase5 11 4 2 3" xfId="9352"/>
    <cellStyle name="20% - Ênfase5 11 4 2 3 2" xfId="9353"/>
    <cellStyle name="20% - Ênfase5 11 4 2 3 3" xfId="9354"/>
    <cellStyle name="20% - Ênfase5 11 4 2 4" xfId="9355"/>
    <cellStyle name="20% - Ênfase5 11 4 2 5" xfId="9356"/>
    <cellStyle name="20% - Ênfase5 11 4 2 6" xfId="9357"/>
    <cellStyle name="20% - Ênfase5 11 4 2 7" xfId="9358"/>
    <cellStyle name="20% - Ênfase5 11 4 2 8" xfId="9359"/>
    <cellStyle name="20% - Ênfase5 11 4 3" xfId="9360"/>
    <cellStyle name="20% - Ênfase5 11 4 3 2" xfId="9361"/>
    <cellStyle name="20% - Ênfase5 11 4 3 2 2" xfId="9362"/>
    <cellStyle name="20% - Ênfase5 11 4 3 3" xfId="9363"/>
    <cellStyle name="20% - Ênfase5 11 4 3 4" xfId="9364"/>
    <cellStyle name="20% - Ênfase5 11 4 3 5" xfId="9365"/>
    <cellStyle name="20% - Ênfase5 11 4 3 6" xfId="9366"/>
    <cellStyle name="20% - Ênfase5 11 4 4" xfId="9367"/>
    <cellStyle name="20% - Ênfase5 11 4 4 2" xfId="9368"/>
    <cellStyle name="20% - Ênfase5 11 4 4 3" xfId="9369"/>
    <cellStyle name="20% - Ênfase5 11 4 4 4" xfId="9370"/>
    <cellStyle name="20% - Ênfase5 11 4 5" xfId="9371"/>
    <cellStyle name="20% - Ênfase5 11 4 6" xfId="9372"/>
    <cellStyle name="20% - Ênfase5 11 4 7" xfId="9373"/>
    <cellStyle name="20% - Ênfase5 11 4 8" xfId="9374"/>
    <cellStyle name="20% - Ênfase5 11 4 9" xfId="9375"/>
    <cellStyle name="20% - Ênfase5 11 5" xfId="9376"/>
    <cellStyle name="20% - Ênfase5 11 5 10" xfId="9377"/>
    <cellStyle name="20% - Ênfase5 11 5 2" xfId="9378"/>
    <cellStyle name="20% - Ênfase5 11 5 2 2" xfId="9379"/>
    <cellStyle name="20% - Ênfase5 11 5 2 2 2" xfId="9380"/>
    <cellStyle name="20% - Ênfase5 11 5 2 2 2 2" xfId="9381"/>
    <cellStyle name="20% - Ênfase5 11 5 2 2 3" xfId="9382"/>
    <cellStyle name="20% - Ênfase5 11 5 2 2 4" xfId="9383"/>
    <cellStyle name="20% - Ênfase5 11 5 2 2 5" xfId="9384"/>
    <cellStyle name="20% - Ênfase5 11 5 2 2 6" xfId="9385"/>
    <cellStyle name="20% - Ênfase5 11 5 2 3" xfId="9386"/>
    <cellStyle name="20% - Ênfase5 11 5 2 3 2" xfId="9387"/>
    <cellStyle name="20% - Ênfase5 11 5 2 3 3" xfId="9388"/>
    <cellStyle name="20% - Ênfase5 11 5 2 4" xfId="9389"/>
    <cellStyle name="20% - Ênfase5 11 5 2 5" xfId="9390"/>
    <cellStyle name="20% - Ênfase5 11 5 2 6" xfId="9391"/>
    <cellStyle name="20% - Ênfase5 11 5 2 7" xfId="9392"/>
    <cellStyle name="20% - Ênfase5 11 5 2 8" xfId="9393"/>
    <cellStyle name="20% - Ênfase5 11 5 3" xfId="9394"/>
    <cellStyle name="20% - Ênfase5 11 5 3 2" xfId="9395"/>
    <cellStyle name="20% - Ênfase5 11 5 3 2 2" xfId="9396"/>
    <cellStyle name="20% - Ênfase5 11 5 3 3" xfId="9397"/>
    <cellStyle name="20% - Ênfase5 11 5 3 4" xfId="9398"/>
    <cellStyle name="20% - Ênfase5 11 5 3 5" xfId="9399"/>
    <cellStyle name="20% - Ênfase5 11 5 3 6" xfId="9400"/>
    <cellStyle name="20% - Ênfase5 11 5 4" xfId="9401"/>
    <cellStyle name="20% - Ênfase5 11 5 4 2" xfId="9402"/>
    <cellStyle name="20% - Ênfase5 11 5 4 3" xfId="9403"/>
    <cellStyle name="20% - Ênfase5 11 5 4 4" xfId="9404"/>
    <cellStyle name="20% - Ênfase5 11 5 5" xfId="9405"/>
    <cellStyle name="20% - Ênfase5 11 5 6" xfId="9406"/>
    <cellStyle name="20% - Ênfase5 11 5 7" xfId="9407"/>
    <cellStyle name="20% - Ênfase5 11 5 8" xfId="9408"/>
    <cellStyle name="20% - Ênfase5 11 5 9" xfId="9409"/>
    <cellStyle name="20% - Ênfase5 11 6" xfId="9410"/>
    <cellStyle name="20% - Ênfase5 11 6 2" xfId="9411"/>
    <cellStyle name="20% - Ênfase5 11 6 2 2" xfId="9412"/>
    <cellStyle name="20% - Ênfase5 11 6 2 2 2" xfId="9413"/>
    <cellStyle name="20% - Ênfase5 11 6 2 3" xfId="9414"/>
    <cellStyle name="20% - Ênfase5 11 6 2 4" xfId="9415"/>
    <cellStyle name="20% - Ênfase5 11 6 2 5" xfId="9416"/>
    <cellStyle name="20% - Ênfase5 11 6 2 6" xfId="9417"/>
    <cellStyle name="20% - Ênfase5 11 6 3" xfId="9418"/>
    <cellStyle name="20% - Ênfase5 11 6 3 2" xfId="9419"/>
    <cellStyle name="20% - Ênfase5 11 6 3 3" xfId="9420"/>
    <cellStyle name="20% - Ênfase5 11 6 3 4" xfId="9421"/>
    <cellStyle name="20% - Ênfase5 11 6 4" xfId="9422"/>
    <cellStyle name="20% - Ênfase5 11 6 5" xfId="9423"/>
    <cellStyle name="20% - Ênfase5 11 6 6" xfId="9424"/>
    <cellStyle name="20% - Ênfase5 11 6 7" xfId="9425"/>
    <cellStyle name="20% - Ênfase5 11 6 8" xfId="9426"/>
    <cellStyle name="20% - Ênfase5 11 6 9" xfId="9427"/>
    <cellStyle name="20% - Ênfase5 11 7" xfId="9428"/>
    <cellStyle name="20% - Ênfase5 11 7 2" xfId="9429"/>
    <cellStyle name="20% - Ênfase5 11 7 2 2" xfId="9430"/>
    <cellStyle name="20% - Ênfase5 11 7 2 2 2" xfId="9431"/>
    <cellStyle name="20% - Ênfase5 11 7 2 3" xfId="9432"/>
    <cellStyle name="20% - Ênfase5 11 7 2 4" xfId="9433"/>
    <cellStyle name="20% - Ênfase5 11 7 2 5" xfId="9434"/>
    <cellStyle name="20% - Ênfase5 11 7 2 6" xfId="9435"/>
    <cellStyle name="20% - Ênfase5 11 7 3" xfId="9436"/>
    <cellStyle name="20% - Ênfase5 11 7 3 2" xfId="9437"/>
    <cellStyle name="20% - Ênfase5 11 7 3 3" xfId="9438"/>
    <cellStyle name="20% - Ênfase5 11 7 4" xfId="9439"/>
    <cellStyle name="20% - Ênfase5 11 7 5" xfId="9440"/>
    <cellStyle name="20% - Ênfase5 11 7 6" xfId="9441"/>
    <cellStyle name="20% - Ênfase5 11 7 7" xfId="9442"/>
    <cellStyle name="20% - Ênfase5 11 7 8" xfId="9443"/>
    <cellStyle name="20% - Ênfase5 11 8" xfId="9444"/>
    <cellStyle name="20% - Ênfase5 11 8 2" xfId="9445"/>
    <cellStyle name="20% - Ênfase5 11 8 2 2" xfId="9446"/>
    <cellStyle name="20% - Ênfase5 11 8 2 3" xfId="9447"/>
    <cellStyle name="20% - Ênfase5 11 8 3" xfId="9448"/>
    <cellStyle name="20% - Ênfase5 11 8 4" xfId="9449"/>
    <cellStyle name="20% - Ênfase5 11 8 5" xfId="9450"/>
    <cellStyle name="20% - Ênfase5 11 8 6" xfId="9451"/>
    <cellStyle name="20% - Ênfase5 11 8 7" xfId="9452"/>
    <cellStyle name="20% - Ênfase5 11 9" xfId="9453"/>
    <cellStyle name="20% - Ênfase5 11 9 2" xfId="9454"/>
    <cellStyle name="20% - Ênfase5 11 9 3" xfId="9455"/>
    <cellStyle name="20% - Ênfase5 11 9 4" xfId="9456"/>
    <cellStyle name="20% - Ênfase5 11 9 5" xfId="9457"/>
    <cellStyle name="20% - Ênfase5 11 9 6" xfId="9458"/>
    <cellStyle name="20% - Ênfase5 12" xfId="163"/>
    <cellStyle name="20% - Ênfase5 12 10" xfId="9459"/>
    <cellStyle name="20% - Ênfase5 12 11" xfId="9460"/>
    <cellStyle name="20% - Ênfase5 12 12" xfId="9461"/>
    <cellStyle name="20% - Ênfase5 12 13" xfId="9462"/>
    <cellStyle name="20% - Ênfase5 12 14" xfId="9463"/>
    <cellStyle name="20% - Ênfase5 12 15" xfId="9464"/>
    <cellStyle name="20% - Ênfase5 12 2" xfId="164"/>
    <cellStyle name="20% - Ênfase5 12 3" xfId="9465"/>
    <cellStyle name="20% - Ênfase5 12 3 10" xfId="9466"/>
    <cellStyle name="20% - Ênfase5 12 3 2" xfId="9467"/>
    <cellStyle name="20% - Ênfase5 12 3 2 2" xfId="9468"/>
    <cellStyle name="20% - Ênfase5 12 3 2 2 2" xfId="9469"/>
    <cellStyle name="20% - Ênfase5 12 3 2 2 2 2" xfId="9470"/>
    <cellStyle name="20% - Ênfase5 12 3 2 2 3" xfId="9471"/>
    <cellStyle name="20% - Ênfase5 12 3 2 2 4" xfId="9472"/>
    <cellStyle name="20% - Ênfase5 12 3 2 2 5" xfId="9473"/>
    <cellStyle name="20% - Ênfase5 12 3 2 2 6" xfId="9474"/>
    <cellStyle name="20% - Ênfase5 12 3 2 3" xfId="9475"/>
    <cellStyle name="20% - Ênfase5 12 3 2 3 2" xfId="9476"/>
    <cellStyle name="20% - Ênfase5 12 3 2 3 3" xfId="9477"/>
    <cellStyle name="20% - Ênfase5 12 3 2 4" xfId="9478"/>
    <cellStyle name="20% - Ênfase5 12 3 2 5" xfId="9479"/>
    <cellStyle name="20% - Ênfase5 12 3 2 6" xfId="9480"/>
    <cellStyle name="20% - Ênfase5 12 3 2 7" xfId="9481"/>
    <cellStyle name="20% - Ênfase5 12 3 2 8" xfId="9482"/>
    <cellStyle name="20% - Ênfase5 12 3 3" xfId="9483"/>
    <cellStyle name="20% - Ênfase5 12 3 3 2" xfId="9484"/>
    <cellStyle name="20% - Ênfase5 12 3 3 2 2" xfId="9485"/>
    <cellStyle name="20% - Ênfase5 12 3 3 3" xfId="9486"/>
    <cellStyle name="20% - Ênfase5 12 3 3 4" xfId="9487"/>
    <cellStyle name="20% - Ênfase5 12 3 3 5" xfId="9488"/>
    <cellStyle name="20% - Ênfase5 12 3 3 6" xfId="9489"/>
    <cellStyle name="20% - Ênfase5 12 3 4" xfId="9490"/>
    <cellStyle name="20% - Ênfase5 12 3 4 2" xfId="9491"/>
    <cellStyle name="20% - Ênfase5 12 3 4 3" xfId="9492"/>
    <cellStyle name="20% - Ênfase5 12 3 4 4" xfId="9493"/>
    <cellStyle name="20% - Ênfase5 12 3 5" xfId="9494"/>
    <cellStyle name="20% - Ênfase5 12 3 6" xfId="9495"/>
    <cellStyle name="20% - Ênfase5 12 3 7" xfId="9496"/>
    <cellStyle name="20% - Ênfase5 12 3 8" xfId="9497"/>
    <cellStyle name="20% - Ênfase5 12 3 9" xfId="9498"/>
    <cellStyle name="20% - Ênfase5 12 4" xfId="9499"/>
    <cellStyle name="20% - Ênfase5 12 4 10" xfId="9500"/>
    <cellStyle name="20% - Ênfase5 12 4 2" xfId="9501"/>
    <cellStyle name="20% - Ênfase5 12 4 2 2" xfId="9502"/>
    <cellStyle name="20% - Ênfase5 12 4 2 2 2" xfId="9503"/>
    <cellStyle name="20% - Ênfase5 12 4 2 2 2 2" xfId="9504"/>
    <cellStyle name="20% - Ênfase5 12 4 2 2 3" xfId="9505"/>
    <cellStyle name="20% - Ênfase5 12 4 2 2 4" xfId="9506"/>
    <cellStyle name="20% - Ênfase5 12 4 2 2 5" xfId="9507"/>
    <cellStyle name="20% - Ênfase5 12 4 2 2 6" xfId="9508"/>
    <cellStyle name="20% - Ênfase5 12 4 2 3" xfId="9509"/>
    <cellStyle name="20% - Ênfase5 12 4 2 3 2" xfId="9510"/>
    <cellStyle name="20% - Ênfase5 12 4 2 3 3" xfId="9511"/>
    <cellStyle name="20% - Ênfase5 12 4 2 4" xfId="9512"/>
    <cellStyle name="20% - Ênfase5 12 4 2 5" xfId="9513"/>
    <cellStyle name="20% - Ênfase5 12 4 2 6" xfId="9514"/>
    <cellStyle name="20% - Ênfase5 12 4 2 7" xfId="9515"/>
    <cellStyle name="20% - Ênfase5 12 4 2 8" xfId="9516"/>
    <cellStyle name="20% - Ênfase5 12 4 3" xfId="9517"/>
    <cellStyle name="20% - Ênfase5 12 4 3 2" xfId="9518"/>
    <cellStyle name="20% - Ênfase5 12 4 3 2 2" xfId="9519"/>
    <cellStyle name="20% - Ênfase5 12 4 3 3" xfId="9520"/>
    <cellStyle name="20% - Ênfase5 12 4 3 4" xfId="9521"/>
    <cellStyle name="20% - Ênfase5 12 4 3 5" xfId="9522"/>
    <cellStyle name="20% - Ênfase5 12 4 3 6" xfId="9523"/>
    <cellStyle name="20% - Ênfase5 12 4 4" xfId="9524"/>
    <cellStyle name="20% - Ênfase5 12 4 4 2" xfId="9525"/>
    <cellStyle name="20% - Ênfase5 12 4 4 3" xfId="9526"/>
    <cellStyle name="20% - Ênfase5 12 4 4 4" xfId="9527"/>
    <cellStyle name="20% - Ênfase5 12 4 5" xfId="9528"/>
    <cellStyle name="20% - Ênfase5 12 4 6" xfId="9529"/>
    <cellStyle name="20% - Ênfase5 12 4 7" xfId="9530"/>
    <cellStyle name="20% - Ênfase5 12 4 8" xfId="9531"/>
    <cellStyle name="20% - Ênfase5 12 4 9" xfId="9532"/>
    <cellStyle name="20% - Ênfase5 12 5" xfId="9533"/>
    <cellStyle name="20% - Ênfase5 12 5 10" xfId="9534"/>
    <cellStyle name="20% - Ênfase5 12 5 2" xfId="9535"/>
    <cellStyle name="20% - Ênfase5 12 5 2 2" xfId="9536"/>
    <cellStyle name="20% - Ênfase5 12 5 2 2 2" xfId="9537"/>
    <cellStyle name="20% - Ênfase5 12 5 2 2 2 2" xfId="9538"/>
    <cellStyle name="20% - Ênfase5 12 5 2 2 3" xfId="9539"/>
    <cellStyle name="20% - Ênfase5 12 5 2 2 4" xfId="9540"/>
    <cellStyle name="20% - Ênfase5 12 5 2 2 5" xfId="9541"/>
    <cellStyle name="20% - Ênfase5 12 5 2 2 6" xfId="9542"/>
    <cellStyle name="20% - Ênfase5 12 5 2 3" xfId="9543"/>
    <cellStyle name="20% - Ênfase5 12 5 2 3 2" xfId="9544"/>
    <cellStyle name="20% - Ênfase5 12 5 2 3 3" xfId="9545"/>
    <cellStyle name="20% - Ênfase5 12 5 2 4" xfId="9546"/>
    <cellStyle name="20% - Ênfase5 12 5 2 5" xfId="9547"/>
    <cellStyle name="20% - Ênfase5 12 5 2 6" xfId="9548"/>
    <cellStyle name="20% - Ênfase5 12 5 2 7" xfId="9549"/>
    <cellStyle name="20% - Ênfase5 12 5 2 8" xfId="9550"/>
    <cellStyle name="20% - Ênfase5 12 5 3" xfId="9551"/>
    <cellStyle name="20% - Ênfase5 12 5 3 2" xfId="9552"/>
    <cellStyle name="20% - Ênfase5 12 5 3 2 2" xfId="9553"/>
    <cellStyle name="20% - Ênfase5 12 5 3 3" xfId="9554"/>
    <cellStyle name="20% - Ênfase5 12 5 3 4" xfId="9555"/>
    <cellStyle name="20% - Ênfase5 12 5 3 5" xfId="9556"/>
    <cellStyle name="20% - Ênfase5 12 5 3 6" xfId="9557"/>
    <cellStyle name="20% - Ênfase5 12 5 4" xfId="9558"/>
    <cellStyle name="20% - Ênfase5 12 5 4 2" xfId="9559"/>
    <cellStyle name="20% - Ênfase5 12 5 4 3" xfId="9560"/>
    <cellStyle name="20% - Ênfase5 12 5 4 4" xfId="9561"/>
    <cellStyle name="20% - Ênfase5 12 5 5" xfId="9562"/>
    <cellStyle name="20% - Ênfase5 12 5 6" xfId="9563"/>
    <cellStyle name="20% - Ênfase5 12 5 7" xfId="9564"/>
    <cellStyle name="20% - Ênfase5 12 5 8" xfId="9565"/>
    <cellStyle name="20% - Ênfase5 12 5 9" xfId="9566"/>
    <cellStyle name="20% - Ênfase5 12 6" xfId="9567"/>
    <cellStyle name="20% - Ênfase5 12 6 2" xfId="9568"/>
    <cellStyle name="20% - Ênfase5 12 6 2 2" xfId="9569"/>
    <cellStyle name="20% - Ênfase5 12 6 2 2 2" xfId="9570"/>
    <cellStyle name="20% - Ênfase5 12 6 2 3" xfId="9571"/>
    <cellStyle name="20% - Ênfase5 12 6 2 4" xfId="9572"/>
    <cellStyle name="20% - Ênfase5 12 6 2 5" xfId="9573"/>
    <cellStyle name="20% - Ênfase5 12 6 2 6" xfId="9574"/>
    <cellStyle name="20% - Ênfase5 12 6 3" xfId="9575"/>
    <cellStyle name="20% - Ênfase5 12 6 3 2" xfId="9576"/>
    <cellStyle name="20% - Ênfase5 12 6 3 3" xfId="9577"/>
    <cellStyle name="20% - Ênfase5 12 6 3 4" xfId="9578"/>
    <cellStyle name="20% - Ênfase5 12 6 4" xfId="9579"/>
    <cellStyle name="20% - Ênfase5 12 6 5" xfId="9580"/>
    <cellStyle name="20% - Ênfase5 12 6 6" xfId="9581"/>
    <cellStyle name="20% - Ênfase5 12 6 7" xfId="9582"/>
    <cellStyle name="20% - Ênfase5 12 6 8" xfId="9583"/>
    <cellStyle name="20% - Ênfase5 12 6 9" xfId="9584"/>
    <cellStyle name="20% - Ênfase5 12 7" xfId="9585"/>
    <cellStyle name="20% - Ênfase5 12 7 2" xfId="9586"/>
    <cellStyle name="20% - Ênfase5 12 7 2 2" xfId="9587"/>
    <cellStyle name="20% - Ênfase5 12 7 2 2 2" xfId="9588"/>
    <cellStyle name="20% - Ênfase5 12 7 2 3" xfId="9589"/>
    <cellStyle name="20% - Ênfase5 12 7 2 4" xfId="9590"/>
    <cellStyle name="20% - Ênfase5 12 7 2 5" xfId="9591"/>
    <cellStyle name="20% - Ênfase5 12 7 2 6" xfId="9592"/>
    <cellStyle name="20% - Ênfase5 12 7 3" xfId="9593"/>
    <cellStyle name="20% - Ênfase5 12 7 3 2" xfId="9594"/>
    <cellStyle name="20% - Ênfase5 12 7 3 3" xfId="9595"/>
    <cellStyle name="20% - Ênfase5 12 7 4" xfId="9596"/>
    <cellStyle name="20% - Ênfase5 12 7 5" xfId="9597"/>
    <cellStyle name="20% - Ênfase5 12 7 6" xfId="9598"/>
    <cellStyle name="20% - Ênfase5 12 7 7" xfId="9599"/>
    <cellStyle name="20% - Ênfase5 12 7 8" xfId="9600"/>
    <cellStyle name="20% - Ênfase5 12 8" xfId="9601"/>
    <cellStyle name="20% - Ênfase5 12 8 2" xfId="9602"/>
    <cellStyle name="20% - Ênfase5 12 8 2 2" xfId="9603"/>
    <cellStyle name="20% - Ênfase5 12 8 2 3" xfId="9604"/>
    <cellStyle name="20% - Ênfase5 12 8 3" xfId="9605"/>
    <cellStyle name="20% - Ênfase5 12 8 4" xfId="9606"/>
    <cellStyle name="20% - Ênfase5 12 8 5" xfId="9607"/>
    <cellStyle name="20% - Ênfase5 12 8 6" xfId="9608"/>
    <cellStyle name="20% - Ênfase5 12 8 7" xfId="9609"/>
    <cellStyle name="20% - Ênfase5 12 9" xfId="9610"/>
    <cellStyle name="20% - Ênfase5 12 9 2" xfId="9611"/>
    <cellStyle name="20% - Ênfase5 12 9 3" xfId="9612"/>
    <cellStyle name="20% - Ênfase5 12 9 4" xfId="9613"/>
    <cellStyle name="20% - Ênfase5 12 9 5" xfId="9614"/>
    <cellStyle name="20% - Ênfase5 12 9 6" xfId="9615"/>
    <cellStyle name="20% - Ênfase5 13" xfId="165"/>
    <cellStyle name="20% - Ênfase5 13 10" xfId="9616"/>
    <cellStyle name="20% - Ênfase5 13 11" xfId="9617"/>
    <cellStyle name="20% - Ênfase5 13 12" xfId="9618"/>
    <cellStyle name="20% - Ênfase5 13 13" xfId="9619"/>
    <cellStyle name="20% - Ênfase5 13 14" xfId="9620"/>
    <cellStyle name="20% - Ênfase5 13 15" xfId="9621"/>
    <cellStyle name="20% - Ênfase5 13 2" xfId="166"/>
    <cellStyle name="20% - Ênfase5 13 3" xfId="9622"/>
    <cellStyle name="20% - Ênfase5 13 3 10" xfId="9623"/>
    <cellStyle name="20% - Ênfase5 13 3 2" xfId="9624"/>
    <cellStyle name="20% - Ênfase5 13 3 2 2" xfId="9625"/>
    <cellStyle name="20% - Ênfase5 13 3 2 2 2" xfId="9626"/>
    <cellStyle name="20% - Ênfase5 13 3 2 2 2 2" xfId="9627"/>
    <cellStyle name="20% - Ênfase5 13 3 2 2 3" xfId="9628"/>
    <cellStyle name="20% - Ênfase5 13 3 2 2 4" xfId="9629"/>
    <cellStyle name="20% - Ênfase5 13 3 2 2 5" xfId="9630"/>
    <cellStyle name="20% - Ênfase5 13 3 2 2 6" xfId="9631"/>
    <cellStyle name="20% - Ênfase5 13 3 2 3" xfId="9632"/>
    <cellStyle name="20% - Ênfase5 13 3 2 3 2" xfId="9633"/>
    <cellStyle name="20% - Ênfase5 13 3 2 3 3" xfId="9634"/>
    <cellStyle name="20% - Ênfase5 13 3 2 4" xfId="9635"/>
    <cellStyle name="20% - Ênfase5 13 3 2 5" xfId="9636"/>
    <cellStyle name="20% - Ênfase5 13 3 2 6" xfId="9637"/>
    <cellStyle name="20% - Ênfase5 13 3 2 7" xfId="9638"/>
    <cellStyle name="20% - Ênfase5 13 3 2 8" xfId="9639"/>
    <cellStyle name="20% - Ênfase5 13 3 3" xfId="9640"/>
    <cellStyle name="20% - Ênfase5 13 3 3 2" xfId="9641"/>
    <cellStyle name="20% - Ênfase5 13 3 3 2 2" xfId="9642"/>
    <cellStyle name="20% - Ênfase5 13 3 3 3" xfId="9643"/>
    <cellStyle name="20% - Ênfase5 13 3 3 4" xfId="9644"/>
    <cellStyle name="20% - Ênfase5 13 3 3 5" xfId="9645"/>
    <cellStyle name="20% - Ênfase5 13 3 3 6" xfId="9646"/>
    <cellStyle name="20% - Ênfase5 13 3 4" xfId="9647"/>
    <cellStyle name="20% - Ênfase5 13 3 4 2" xfId="9648"/>
    <cellStyle name="20% - Ênfase5 13 3 4 3" xfId="9649"/>
    <cellStyle name="20% - Ênfase5 13 3 4 4" xfId="9650"/>
    <cellStyle name="20% - Ênfase5 13 3 5" xfId="9651"/>
    <cellStyle name="20% - Ênfase5 13 3 6" xfId="9652"/>
    <cellStyle name="20% - Ênfase5 13 3 7" xfId="9653"/>
    <cellStyle name="20% - Ênfase5 13 3 8" xfId="9654"/>
    <cellStyle name="20% - Ênfase5 13 3 9" xfId="9655"/>
    <cellStyle name="20% - Ênfase5 13 4" xfId="9656"/>
    <cellStyle name="20% - Ênfase5 13 4 10" xfId="9657"/>
    <cellStyle name="20% - Ênfase5 13 4 2" xfId="9658"/>
    <cellStyle name="20% - Ênfase5 13 4 2 2" xfId="9659"/>
    <cellStyle name="20% - Ênfase5 13 4 2 2 2" xfId="9660"/>
    <cellStyle name="20% - Ênfase5 13 4 2 2 2 2" xfId="9661"/>
    <cellStyle name="20% - Ênfase5 13 4 2 2 3" xfId="9662"/>
    <cellStyle name="20% - Ênfase5 13 4 2 2 4" xfId="9663"/>
    <cellStyle name="20% - Ênfase5 13 4 2 2 5" xfId="9664"/>
    <cellStyle name="20% - Ênfase5 13 4 2 2 6" xfId="9665"/>
    <cellStyle name="20% - Ênfase5 13 4 2 3" xfId="9666"/>
    <cellStyle name="20% - Ênfase5 13 4 2 3 2" xfId="9667"/>
    <cellStyle name="20% - Ênfase5 13 4 2 3 3" xfId="9668"/>
    <cellStyle name="20% - Ênfase5 13 4 2 4" xfId="9669"/>
    <cellStyle name="20% - Ênfase5 13 4 2 5" xfId="9670"/>
    <cellStyle name="20% - Ênfase5 13 4 2 6" xfId="9671"/>
    <cellStyle name="20% - Ênfase5 13 4 2 7" xfId="9672"/>
    <cellStyle name="20% - Ênfase5 13 4 2 8" xfId="9673"/>
    <cellStyle name="20% - Ênfase5 13 4 3" xfId="9674"/>
    <cellStyle name="20% - Ênfase5 13 4 3 2" xfId="9675"/>
    <cellStyle name="20% - Ênfase5 13 4 3 2 2" xfId="9676"/>
    <cellStyle name="20% - Ênfase5 13 4 3 3" xfId="9677"/>
    <cellStyle name="20% - Ênfase5 13 4 3 4" xfId="9678"/>
    <cellStyle name="20% - Ênfase5 13 4 3 5" xfId="9679"/>
    <cellStyle name="20% - Ênfase5 13 4 3 6" xfId="9680"/>
    <cellStyle name="20% - Ênfase5 13 4 4" xfId="9681"/>
    <cellStyle name="20% - Ênfase5 13 4 4 2" xfId="9682"/>
    <cellStyle name="20% - Ênfase5 13 4 4 3" xfId="9683"/>
    <cellStyle name="20% - Ênfase5 13 4 4 4" xfId="9684"/>
    <cellStyle name="20% - Ênfase5 13 4 5" xfId="9685"/>
    <cellStyle name="20% - Ênfase5 13 4 6" xfId="9686"/>
    <cellStyle name="20% - Ênfase5 13 4 7" xfId="9687"/>
    <cellStyle name="20% - Ênfase5 13 4 8" xfId="9688"/>
    <cellStyle name="20% - Ênfase5 13 4 9" xfId="9689"/>
    <cellStyle name="20% - Ênfase5 13 5" xfId="9690"/>
    <cellStyle name="20% - Ênfase5 13 5 10" xfId="9691"/>
    <cellStyle name="20% - Ênfase5 13 5 2" xfId="9692"/>
    <cellStyle name="20% - Ênfase5 13 5 2 2" xfId="9693"/>
    <cellStyle name="20% - Ênfase5 13 5 2 2 2" xfId="9694"/>
    <cellStyle name="20% - Ênfase5 13 5 2 2 2 2" xfId="9695"/>
    <cellStyle name="20% - Ênfase5 13 5 2 2 3" xfId="9696"/>
    <cellStyle name="20% - Ênfase5 13 5 2 2 4" xfId="9697"/>
    <cellStyle name="20% - Ênfase5 13 5 2 2 5" xfId="9698"/>
    <cellStyle name="20% - Ênfase5 13 5 2 2 6" xfId="9699"/>
    <cellStyle name="20% - Ênfase5 13 5 2 3" xfId="9700"/>
    <cellStyle name="20% - Ênfase5 13 5 2 3 2" xfId="9701"/>
    <cellStyle name="20% - Ênfase5 13 5 2 3 3" xfId="9702"/>
    <cellStyle name="20% - Ênfase5 13 5 2 4" xfId="9703"/>
    <cellStyle name="20% - Ênfase5 13 5 2 5" xfId="9704"/>
    <cellStyle name="20% - Ênfase5 13 5 2 6" xfId="9705"/>
    <cellStyle name="20% - Ênfase5 13 5 2 7" xfId="9706"/>
    <cellStyle name="20% - Ênfase5 13 5 2 8" xfId="9707"/>
    <cellStyle name="20% - Ênfase5 13 5 3" xfId="9708"/>
    <cellStyle name="20% - Ênfase5 13 5 3 2" xfId="9709"/>
    <cellStyle name="20% - Ênfase5 13 5 3 2 2" xfId="9710"/>
    <cellStyle name="20% - Ênfase5 13 5 3 3" xfId="9711"/>
    <cellStyle name="20% - Ênfase5 13 5 3 4" xfId="9712"/>
    <cellStyle name="20% - Ênfase5 13 5 3 5" xfId="9713"/>
    <cellStyle name="20% - Ênfase5 13 5 3 6" xfId="9714"/>
    <cellStyle name="20% - Ênfase5 13 5 4" xfId="9715"/>
    <cellStyle name="20% - Ênfase5 13 5 4 2" xfId="9716"/>
    <cellStyle name="20% - Ênfase5 13 5 4 3" xfId="9717"/>
    <cellStyle name="20% - Ênfase5 13 5 4 4" xfId="9718"/>
    <cellStyle name="20% - Ênfase5 13 5 5" xfId="9719"/>
    <cellStyle name="20% - Ênfase5 13 5 6" xfId="9720"/>
    <cellStyle name="20% - Ênfase5 13 5 7" xfId="9721"/>
    <cellStyle name="20% - Ênfase5 13 5 8" xfId="9722"/>
    <cellStyle name="20% - Ênfase5 13 5 9" xfId="9723"/>
    <cellStyle name="20% - Ênfase5 13 6" xfId="9724"/>
    <cellStyle name="20% - Ênfase5 13 6 2" xfId="9725"/>
    <cellStyle name="20% - Ênfase5 13 6 2 2" xfId="9726"/>
    <cellStyle name="20% - Ênfase5 13 6 2 2 2" xfId="9727"/>
    <cellStyle name="20% - Ênfase5 13 6 2 3" xfId="9728"/>
    <cellStyle name="20% - Ênfase5 13 6 2 4" xfId="9729"/>
    <cellStyle name="20% - Ênfase5 13 6 2 5" xfId="9730"/>
    <cellStyle name="20% - Ênfase5 13 6 2 6" xfId="9731"/>
    <cellStyle name="20% - Ênfase5 13 6 3" xfId="9732"/>
    <cellStyle name="20% - Ênfase5 13 6 3 2" xfId="9733"/>
    <cellStyle name="20% - Ênfase5 13 6 3 3" xfId="9734"/>
    <cellStyle name="20% - Ênfase5 13 6 3 4" xfId="9735"/>
    <cellStyle name="20% - Ênfase5 13 6 4" xfId="9736"/>
    <cellStyle name="20% - Ênfase5 13 6 5" xfId="9737"/>
    <cellStyle name="20% - Ênfase5 13 6 6" xfId="9738"/>
    <cellStyle name="20% - Ênfase5 13 6 7" xfId="9739"/>
    <cellStyle name="20% - Ênfase5 13 6 8" xfId="9740"/>
    <cellStyle name="20% - Ênfase5 13 6 9" xfId="9741"/>
    <cellStyle name="20% - Ênfase5 13 7" xfId="9742"/>
    <cellStyle name="20% - Ênfase5 13 7 2" xfId="9743"/>
    <cellStyle name="20% - Ênfase5 13 7 2 2" xfId="9744"/>
    <cellStyle name="20% - Ênfase5 13 7 2 2 2" xfId="9745"/>
    <cellStyle name="20% - Ênfase5 13 7 2 3" xfId="9746"/>
    <cellStyle name="20% - Ênfase5 13 7 2 4" xfId="9747"/>
    <cellStyle name="20% - Ênfase5 13 7 2 5" xfId="9748"/>
    <cellStyle name="20% - Ênfase5 13 7 2 6" xfId="9749"/>
    <cellStyle name="20% - Ênfase5 13 7 3" xfId="9750"/>
    <cellStyle name="20% - Ênfase5 13 7 3 2" xfId="9751"/>
    <cellStyle name="20% - Ênfase5 13 7 3 3" xfId="9752"/>
    <cellStyle name="20% - Ênfase5 13 7 4" xfId="9753"/>
    <cellStyle name="20% - Ênfase5 13 7 5" xfId="9754"/>
    <cellStyle name="20% - Ênfase5 13 7 6" xfId="9755"/>
    <cellStyle name="20% - Ênfase5 13 7 7" xfId="9756"/>
    <cellStyle name="20% - Ênfase5 13 7 8" xfId="9757"/>
    <cellStyle name="20% - Ênfase5 13 8" xfId="9758"/>
    <cellStyle name="20% - Ênfase5 13 8 2" xfId="9759"/>
    <cellStyle name="20% - Ênfase5 13 8 2 2" xfId="9760"/>
    <cellStyle name="20% - Ênfase5 13 8 2 3" xfId="9761"/>
    <cellStyle name="20% - Ênfase5 13 8 3" xfId="9762"/>
    <cellStyle name="20% - Ênfase5 13 8 4" xfId="9763"/>
    <cellStyle name="20% - Ênfase5 13 8 5" xfId="9764"/>
    <cellStyle name="20% - Ênfase5 13 8 6" xfId="9765"/>
    <cellStyle name="20% - Ênfase5 13 8 7" xfId="9766"/>
    <cellStyle name="20% - Ênfase5 13 9" xfId="9767"/>
    <cellStyle name="20% - Ênfase5 13 9 2" xfId="9768"/>
    <cellStyle name="20% - Ênfase5 13 9 3" xfId="9769"/>
    <cellStyle name="20% - Ênfase5 13 9 4" xfId="9770"/>
    <cellStyle name="20% - Ênfase5 13 9 5" xfId="9771"/>
    <cellStyle name="20% - Ênfase5 13 9 6" xfId="9772"/>
    <cellStyle name="20% - Ênfase5 14" xfId="9773"/>
    <cellStyle name="20% - Ênfase5 14 10" xfId="9774"/>
    <cellStyle name="20% - Ênfase5 14 11" xfId="9775"/>
    <cellStyle name="20% - Ênfase5 14 2" xfId="167"/>
    <cellStyle name="20% - Ênfase5 14 3" xfId="9776"/>
    <cellStyle name="20% - Ênfase5 14 3 2" xfId="9777"/>
    <cellStyle name="20% - Ênfase5 14 3 2 2" xfId="9778"/>
    <cellStyle name="20% - Ênfase5 14 3 2 2 2" xfId="9779"/>
    <cellStyle name="20% - Ênfase5 14 3 2 3" xfId="9780"/>
    <cellStyle name="20% - Ênfase5 14 3 2 4" xfId="9781"/>
    <cellStyle name="20% - Ênfase5 14 3 2 5" xfId="9782"/>
    <cellStyle name="20% - Ênfase5 14 3 2 6" xfId="9783"/>
    <cellStyle name="20% - Ênfase5 14 3 3" xfId="9784"/>
    <cellStyle name="20% - Ênfase5 14 3 3 2" xfId="9785"/>
    <cellStyle name="20% - Ênfase5 14 3 3 3" xfId="9786"/>
    <cellStyle name="20% - Ênfase5 14 3 4" xfId="9787"/>
    <cellStyle name="20% - Ênfase5 14 3 5" xfId="9788"/>
    <cellStyle name="20% - Ênfase5 14 3 6" xfId="9789"/>
    <cellStyle name="20% - Ênfase5 14 3 7" xfId="9790"/>
    <cellStyle name="20% - Ênfase5 14 3 8" xfId="9791"/>
    <cellStyle name="20% - Ênfase5 14 4" xfId="9792"/>
    <cellStyle name="20% - Ênfase5 14 4 2" xfId="9793"/>
    <cellStyle name="20% - Ênfase5 14 4 2 2" xfId="9794"/>
    <cellStyle name="20% - Ênfase5 14 4 3" xfId="9795"/>
    <cellStyle name="20% - Ênfase5 14 4 4" xfId="9796"/>
    <cellStyle name="20% - Ênfase5 14 4 5" xfId="9797"/>
    <cellStyle name="20% - Ênfase5 14 4 6" xfId="9798"/>
    <cellStyle name="20% - Ênfase5 14 5" xfId="9799"/>
    <cellStyle name="20% - Ênfase5 14 5 2" xfId="9800"/>
    <cellStyle name="20% - Ênfase5 14 5 3" xfId="9801"/>
    <cellStyle name="20% - Ênfase5 14 5 4" xfId="9802"/>
    <cellStyle name="20% - Ênfase5 14 6" xfId="9803"/>
    <cellStyle name="20% - Ênfase5 14 7" xfId="9804"/>
    <cellStyle name="20% - Ênfase5 14 8" xfId="9805"/>
    <cellStyle name="20% - Ênfase5 14 9" xfId="9806"/>
    <cellStyle name="20% - Ênfase5 15" xfId="9807"/>
    <cellStyle name="20% - Ênfase5 15 10" xfId="9808"/>
    <cellStyle name="20% - Ênfase5 15 11" xfId="9809"/>
    <cellStyle name="20% - Ênfase5 15 2" xfId="168"/>
    <cellStyle name="20% - Ênfase5 15 3" xfId="9810"/>
    <cellStyle name="20% - Ênfase5 15 3 2" xfId="9811"/>
    <cellStyle name="20% - Ênfase5 15 3 2 2" xfId="9812"/>
    <cellStyle name="20% - Ênfase5 15 3 2 2 2" xfId="9813"/>
    <cellStyle name="20% - Ênfase5 15 3 2 3" xfId="9814"/>
    <cellStyle name="20% - Ênfase5 15 3 2 4" xfId="9815"/>
    <cellStyle name="20% - Ênfase5 15 3 2 5" xfId="9816"/>
    <cellStyle name="20% - Ênfase5 15 3 2 6" xfId="9817"/>
    <cellStyle name="20% - Ênfase5 15 3 3" xfId="9818"/>
    <cellStyle name="20% - Ênfase5 15 3 3 2" xfId="9819"/>
    <cellStyle name="20% - Ênfase5 15 3 3 3" xfId="9820"/>
    <cellStyle name="20% - Ênfase5 15 3 4" xfId="9821"/>
    <cellStyle name="20% - Ênfase5 15 3 5" xfId="9822"/>
    <cellStyle name="20% - Ênfase5 15 3 6" xfId="9823"/>
    <cellStyle name="20% - Ênfase5 15 3 7" xfId="9824"/>
    <cellStyle name="20% - Ênfase5 15 3 8" xfId="9825"/>
    <cellStyle name="20% - Ênfase5 15 4" xfId="9826"/>
    <cellStyle name="20% - Ênfase5 15 4 2" xfId="9827"/>
    <cellStyle name="20% - Ênfase5 15 4 2 2" xfId="9828"/>
    <cellStyle name="20% - Ênfase5 15 4 3" xfId="9829"/>
    <cellStyle name="20% - Ênfase5 15 4 4" xfId="9830"/>
    <cellStyle name="20% - Ênfase5 15 4 5" xfId="9831"/>
    <cellStyle name="20% - Ênfase5 15 4 6" xfId="9832"/>
    <cellStyle name="20% - Ênfase5 15 5" xfId="9833"/>
    <cellStyle name="20% - Ênfase5 15 5 2" xfId="9834"/>
    <cellStyle name="20% - Ênfase5 15 5 3" xfId="9835"/>
    <cellStyle name="20% - Ênfase5 15 5 4" xfId="9836"/>
    <cellStyle name="20% - Ênfase5 15 6" xfId="9837"/>
    <cellStyle name="20% - Ênfase5 15 7" xfId="9838"/>
    <cellStyle name="20% - Ênfase5 15 8" xfId="9839"/>
    <cellStyle name="20% - Ênfase5 15 9" xfId="9840"/>
    <cellStyle name="20% - Ênfase5 16" xfId="9841"/>
    <cellStyle name="20% - Ênfase5 16 10" xfId="9842"/>
    <cellStyle name="20% - Ênfase5 16 2" xfId="169"/>
    <cellStyle name="20% - Ênfase5 16 3" xfId="9843"/>
    <cellStyle name="20% - Ênfase5 16 3 2" xfId="9844"/>
    <cellStyle name="20% - Ênfase5 16 3 2 2" xfId="9845"/>
    <cellStyle name="20% - Ênfase5 16 3 3" xfId="9846"/>
    <cellStyle name="20% - Ênfase5 16 3 4" xfId="9847"/>
    <cellStyle name="20% - Ênfase5 16 3 5" xfId="9848"/>
    <cellStyle name="20% - Ênfase5 16 3 6" xfId="9849"/>
    <cellStyle name="20% - Ênfase5 16 4" xfId="9850"/>
    <cellStyle name="20% - Ênfase5 16 4 2" xfId="9851"/>
    <cellStyle name="20% - Ênfase5 16 4 3" xfId="9852"/>
    <cellStyle name="20% - Ênfase5 16 4 4" xfId="9853"/>
    <cellStyle name="20% - Ênfase5 16 5" xfId="9854"/>
    <cellStyle name="20% - Ênfase5 16 6" xfId="9855"/>
    <cellStyle name="20% - Ênfase5 16 7" xfId="9856"/>
    <cellStyle name="20% - Ênfase5 16 8" xfId="9857"/>
    <cellStyle name="20% - Ênfase5 16 9" xfId="9858"/>
    <cellStyle name="20% - Ênfase5 17" xfId="9859"/>
    <cellStyle name="20% - Ênfase5 17 2" xfId="170"/>
    <cellStyle name="20% - Ênfase5 17 3" xfId="9860"/>
    <cellStyle name="20% - Ênfase5 17 3 2" xfId="9861"/>
    <cellStyle name="20% - Ênfase5 17 3 2 2" xfId="9862"/>
    <cellStyle name="20% - Ênfase5 17 3 3" xfId="9863"/>
    <cellStyle name="20% - Ênfase5 17 3 4" xfId="9864"/>
    <cellStyle name="20% - Ênfase5 17 3 5" xfId="9865"/>
    <cellStyle name="20% - Ênfase5 17 3 6" xfId="9866"/>
    <cellStyle name="20% - Ênfase5 17 4" xfId="9867"/>
    <cellStyle name="20% - Ênfase5 17 4 2" xfId="9868"/>
    <cellStyle name="20% - Ênfase5 17 4 3" xfId="9869"/>
    <cellStyle name="20% - Ênfase5 17 5" xfId="9870"/>
    <cellStyle name="20% - Ênfase5 17 6" xfId="9871"/>
    <cellStyle name="20% - Ênfase5 17 7" xfId="9872"/>
    <cellStyle name="20% - Ênfase5 17 8" xfId="9873"/>
    <cellStyle name="20% - Ênfase5 17 9" xfId="9874"/>
    <cellStyle name="20% - Ênfase5 18" xfId="9875"/>
    <cellStyle name="20% - Ênfase5 18 2" xfId="9876"/>
    <cellStyle name="20% - Ênfase5 18 2 2" xfId="9877"/>
    <cellStyle name="20% - Ênfase5 18 2 3" xfId="9878"/>
    <cellStyle name="20% - Ênfase5 18 3" xfId="9879"/>
    <cellStyle name="20% - Ênfase5 18 4" xfId="9880"/>
    <cellStyle name="20% - Ênfase5 18 5" xfId="9881"/>
    <cellStyle name="20% - Ênfase5 18 6" xfId="9882"/>
    <cellStyle name="20% - Ênfase5 18 7" xfId="9883"/>
    <cellStyle name="20% - Ênfase5 19" xfId="9884"/>
    <cellStyle name="20% - Ênfase5 19 2" xfId="9885"/>
    <cellStyle name="20% - Ênfase5 19 3" xfId="9886"/>
    <cellStyle name="20% - Ênfase5 19 4" xfId="9887"/>
    <cellStyle name="20% - Ênfase5 19 5" xfId="9888"/>
    <cellStyle name="20% - Ênfase5 19 6" xfId="9889"/>
    <cellStyle name="20% - Ênfase5 2" xfId="171"/>
    <cellStyle name="20% - Ênfase5 2 2" xfId="172"/>
    <cellStyle name="20% - Ênfase5 2 2 2" xfId="9890"/>
    <cellStyle name="20% - Ênfase5 2 2 2 10" xfId="9891"/>
    <cellStyle name="20% - Ênfase5 2 2 2 2" xfId="9892"/>
    <cellStyle name="20% - Ênfase5 2 2 2 2 2" xfId="9893"/>
    <cellStyle name="20% - Ênfase5 2 2 2 2 2 2" xfId="9894"/>
    <cellStyle name="20% - Ênfase5 2 2 2 2 2 2 2" xfId="9895"/>
    <cellStyle name="20% - Ênfase5 2 2 2 2 2 3" xfId="9896"/>
    <cellStyle name="20% - Ênfase5 2 2 2 2 2 4" xfId="9897"/>
    <cellStyle name="20% - Ênfase5 2 2 2 2 2 5" xfId="9898"/>
    <cellStyle name="20% - Ênfase5 2 2 2 2 2 6" xfId="9899"/>
    <cellStyle name="20% - Ênfase5 2 2 2 2 3" xfId="9900"/>
    <cellStyle name="20% - Ênfase5 2 2 2 2 3 2" xfId="9901"/>
    <cellStyle name="20% - Ênfase5 2 2 2 2 3 3" xfId="9902"/>
    <cellStyle name="20% - Ênfase5 2 2 2 2 4" xfId="9903"/>
    <cellStyle name="20% - Ênfase5 2 2 2 2 5" xfId="9904"/>
    <cellStyle name="20% - Ênfase5 2 2 2 2 6" xfId="9905"/>
    <cellStyle name="20% - Ênfase5 2 2 2 2 7" xfId="9906"/>
    <cellStyle name="20% - Ênfase5 2 2 2 2 8" xfId="9907"/>
    <cellStyle name="20% - Ênfase5 2 2 2 3" xfId="9908"/>
    <cellStyle name="20% - Ênfase5 2 2 2 3 2" xfId="9909"/>
    <cellStyle name="20% - Ênfase5 2 2 2 3 2 2" xfId="9910"/>
    <cellStyle name="20% - Ênfase5 2 2 2 3 3" xfId="9911"/>
    <cellStyle name="20% - Ênfase5 2 2 2 3 4" xfId="9912"/>
    <cellStyle name="20% - Ênfase5 2 2 2 3 5" xfId="9913"/>
    <cellStyle name="20% - Ênfase5 2 2 2 3 6" xfId="9914"/>
    <cellStyle name="20% - Ênfase5 2 2 2 4" xfId="9915"/>
    <cellStyle name="20% - Ênfase5 2 2 2 4 2" xfId="9916"/>
    <cellStyle name="20% - Ênfase5 2 2 2 4 3" xfId="9917"/>
    <cellStyle name="20% - Ênfase5 2 2 2 4 4" xfId="9918"/>
    <cellStyle name="20% - Ênfase5 2 2 2 5" xfId="9919"/>
    <cellStyle name="20% - Ênfase5 2 2 2 6" xfId="9920"/>
    <cellStyle name="20% - Ênfase5 2 2 2 7" xfId="9921"/>
    <cellStyle name="20% - Ênfase5 2 2 2 8" xfId="9922"/>
    <cellStyle name="20% - Ênfase5 2 2 2 9" xfId="9923"/>
    <cellStyle name="20% - Ênfase5 2 2 3" xfId="9924"/>
    <cellStyle name="20% - Ênfase5 2 2 4" xfId="9925"/>
    <cellStyle name="20% - Ênfase5 2 2 4 10" xfId="9926"/>
    <cellStyle name="20% - Ênfase5 2 2 4 2" xfId="9927"/>
    <cellStyle name="20% - Ênfase5 2 2 4 2 2" xfId="9928"/>
    <cellStyle name="20% - Ênfase5 2 2 4 2 2 2" xfId="9929"/>
    <cellStyle name="20% - Ênfase5 2 2 4 2 2 2 2" xfId="9930"/>
    <cellStyle name="20% - Ênfase5 2 2 4 2 2 3" xfId="9931"/>
    <cellStyle name="20% - Ênfase5 2 2 4 2 2 4" xfId="9932"/>
    <cellStyle name="20% - Ênfase5 2 2 4 2 2 5" xfId="9933"/>
    <cellStyle name="20% - Ênfase5 2 2 4 2 2 6" xfId="9934"/>
    <cellStyle name="20% - Ênfase5 2 2 4 2 3" xfId="9935"/>
    <cellStyle name="20% - Ênfase5 2 2 4 2 3 2" xfId="9936"/>
    <cellStyle name="20% - Ênfase5 2 2 4 2 3 3" xfId="9937"/>
    <cellStyle name="20% - Ênfase5 2 2 4 2 4" xfId="9938"/>
    <cellStyle name="20% - Ênfase5 2 2 4 2 5" xfId="9939"/>
    <cellStyle name="20% - Ênfase5 2 2 4 2 6" xfId="9940"/>
    <cellStyle name="20% - Ênfase5 2 2 4 2 7" xfId="9941"/>
    <cellStyle name="20% - Ênfase5 2 2 4 2 8" xfId="9942"/>
    <cellStyle name="20% - Ênfase5 2 2 4 3" xfId="9943"/>
    <cellStyle name="20% - Ênfase5 2 2 4 3 2" xfId="9944"/>
    <cellStyle name="20% - Ênfase5 2 2 4 3 2 2" xfId="9945"/>
    <cellStyle name="20% - Ênfase5 2 2 4 3 3" xfId="9946"/>
    <cellStyle name="20% - Ênfase5 2 2 4 3 4" xfId="9947"/>
    <cellStyle name="20% - Ênfase5 2 2 4 3 5" xfId="9948"/>
    <cellStyle name="20% - Ênfase5 2 2 4 3 6" xfId="9949"/>
    <cellStyle name="20% - Ênfase5 2 2 4 4" xfId="9950"/>
    <cellStyle name="20% - Ênfase5 2 2 4 4 2" xfId="9951"/>
    <cellStyle name="20% - Ênfase5 2 2 4 4 3" xfId="9952"/>
    <cellStyle name="20% - Ênfase5 2 2 4 4 4" xfId="9953"/>
    <cellStyle name="20% - Ênfase5 2 2 4 5" xfId="9954"/>
    <cellStyle name="20% - Ênfase5 2 2 4 6" xfId="9955"/>
    <cellStyle name="20% - Ênfase5 2 2 4 7" xfId="9956"/>
    <cellStyle name="20% - Ênfase5 2 2 4 8" xfId="9957"/>
    <cellStyle name="20% - Ênfase5 2 2 4 9" xfId="9958"/>
    <cellStyle name="20% - Ênfase5 2 2 5" xfId="9959"/>
    <cellStyle name="20% - Ênfase5 2 2 5 10" xfId="9960"/>
    <cellStyle name="20% - Ênfase5 2 2 5 2" xfId="9961"/>
    <cellStyle name="20% - Ênfase5 2 2 5 2 2" xfId="9962"/>
    <cellStyle name="20% - Ênfase5 2 2 5 2 2 2" xfId="9963"/>
    <cellStyle name="20% - Ênfase5 2 2 5 2 2 2 2" xfId="9964"/>
    <cellStyle name="20% - Ênfase5 2 2 5 2 2 3" xfId="9965"/>
    <cellStyle name="20% - Ênfase5 2 2 5 2 2 4" xfId="9966"/>
    <cellStyle name="20% - Ênfase5 2 2 5 2 2 5" xfId="9967"/>
    <cellStyle name="20% - Ênfase5 2 2 5 2 2 6" xfId="9968"/>
    <cellStyle name="20% - Ênfase5 2 2 5 2 3" xfId="9969"/>
    <cellStyle name="20% - Ênfase5 2 2 5 2 3 2" xfId="9970"/>
    <cellStyle name="20% - Ênfase5 2 2 5 2 3 3" xfId="9971"/>
    <cellStyle name="20% - Ênfase5 2 2 5 2 4" xfId="9972"/>
    <cellStyle name="20% - Ênfase5 2 2 5 2 5" xfId="9973"/>
    <cellStyle name="20% - Ênfase5 2 2 5 2 6" xfId="9974"/>
    <cellStyle name="20% - Ênfase5 2 2 5 2 7" xfId="9975"/>
    <cellStyle name="20% - Ênfase5 2 2 5 2 8" xfId="9976"/>
    <cellStyle name="20% - Ênfase5 2 2 5 3" xfId="9977"/>
    <cellStyle name="20% - Ênfase5 2 2 5 3 2" xfId="9978"/>
    <cellStyle name="20% - Ênfase5 2 2 5 3 2 2" xfId="9979"/>
    <cellStyle name="20% - Ênfase5 2 2 5 3 3" xfId="9980"/>
    <cellStyle name="20% - Ênfase5 2 2 5 3 4" xfId="9981"/>
    <cellStyle name="20% - Ênfase5 2 2 5 3 5" xfId="9982"/>
    <cellStyle name="20% - Ênfase5 2 2 5 3 6" xfId="9983"/>
    <cellStyle name="20% - Ênfase5 2 2 5 4" xfId="9984"/>
    <cellStyle name="20% - Ênfase5 2 2 5 4 2" xfId="9985"/>
    <cellStyle name="20% - Ênfase5 2 2 5 4 3" xfId="9986"/>
    <cellStyle name="20% - Ênfase5 2 2 5 4 4" xfId="9987"/>
    <cellStyle name="20% - Ênfase5 2 2 5 5" xfId="9988"/>
    <cellStyle name="20% - Ênfase5 2 2 5 6" xfId="9989"/>
    <cellStyle name="20% - Ênfase5 2 2 5 7" xfId="9990"/>
    <cellStyle name="20% - Ênfase5 2 2 5 8" xfId="9991"/>
    <cellStyle name="20% - Ênfase5 2 2 5 9" xfId="9992"/>
    <cellStyle name="20% - Ênfase5 2 2 6" xfId="9993"/>
    <cellStyle name="20% - Ênfase5 2 2 6 10" xfId="9994"/>
    <cellStyle name="20% - Ênfase5 2 2 6 2" xfId="9995"/>
    <cellStyle name="20% - Ênfase5 2 2 6 2 2" xfId="9996"/>
    <cellStyle name="20% - Ênfase5 2 2 6 2 2 2" xfId="9997"/>
    <cellStyle name="20% - Ênfase5 2 2 6 2 2 2 2" xfId="9998"/>
    <cellStyle name="20% - Ênfase5 2 2 6 2 2 3" xfId="9999"/>
    <cellStyle name="20% - Ênfase5 2 2 6 2 2 4" xfId="10000"/>
    <cellStyle name="20% - Ênfase5 2 2 6 2 2 5" xfId="10001"/>
    <cellStyle name="20% - Ênfase5 2 2 6 2 2 6" xfId="10002"/>
    <cellStyle name="20% - Ênfase5 2 2 6 2 3" xfId="10003"/>
    <cellStyle name="20% - Ênfase5 2 2 6 2 3 2" xfId="10004"/>
    <cellStyle name="20% - Ênfase5 2 2 6 2 3 3" xfId="10005"/>
    <cellStyle name="20% - Ênfase5 2 2 6 2 4" xfId="10006"/>
    <cellStyle name="20% - Ênfase5 2 2 6 2 5" xfId="10007"/>
    <cellStyle name="20% - Ênfase5 2 2 6 2 6" xfId="10008"/>
    <cellStyle name="20% - Ênfase5 2 2 6 2 7" xfId="10009"/>
    <cellStyle name="20% - Ênfase5 2 2 6 2 8" xfId="10010"/>
    <cellStyle name="20% - Ênfase5 2 2 6 3" xfId="10011"/>
    <cellStyle name="20% - Ênfase5 2 2 6 3 2" xfId="10012"/>
    <cellStyle name="20% - Ênfase5 2 2 6 3 2 2" xfId="10013"/>
    <cellStyle name="20% - Ênfase5 2 2 6 3 3" xfId="10014"/>
    <cellStyle name="20% - Ênfase5 2 2 6 3 4" xfId="10015"/>
    <cellStyle name="20% - Ênfase5 2 2 6 3 5" xfId="10016"/>
    <cellStyle name="20% - Ênfase5 2 2 6 3 6" xfId="10017"/>
    <cellStyle name="20% - Ênfase5 2 2 6 4" xfId="10018"/>
    <cellStyle name="20% - Ênfase5 2 2 6 4 2" xfId="10019"/>
    <cellStyle name="20% - Ênfase5 2 2 6 4 3" xfId="10020"/>
    <cellStyle name="20% - Ênfase5 2 2 6 4 4" xfId="10021"/>
    <cellStyle name="20% - Ênfase5 2 2 6 5" xfId="10022"/>
    <cellStyle name="20% - Ênfase5 2 2 6 6" xfId="10023"/>
    <cellStyle name="20% - Ênfase5 2 2 6 7" xfId="10024"/>
    <cellStyle name="20% - Ênfase5 2 2 6 8" xfId="10025"/>
    <cellStyle name="20% - Ênfase5 2 2 6 9" xfId="10026"/>
    <cellStyle name="20% - Ênfase5 2 3" xfId="10027"/>
    <cellStyle name="20% - Ênfase5 2 3 10" xfId="10028"/>
    <cellStyle name="20% - Ênfase5 2 3 11" xfId="10029"/>
    <cellStyle name="20% - Ênfase5 2 3 12" xfId="10030"/>
    <cellStyle name="20% - Ênfase5 2 3 2" xfId="10031"/>
    <cellStyle name="20% - Ênfase5 2 3 3" xfId="10032"/>
    <cellStyle name="20% - Ênfase5 2 3 3 2" xfId="10033"/>
    <cellStyle name="20% - Ênfase5 2 3 3 2 2" xfId="10034"/>
    <cellStyle name="20% - Ênfase5 2 3 3 2 2 2" xfId="10035"/>
    <cellStyle name="20% - Ênfase5 2 3 3 2 3" xfId="10036"/>
    <cellStyle name="20% - Ênfase5 2 3 3 2 4" xfId="10037"/>
    <cellStyle name="20% - Ênfase5 2 3 3 2 5" xfId="10038"/>
    <cellStyle name="20% - Ênfase5 2 3 3 2 6" xfId="10039"/>
    <cellStyle name="20% - Ênfase5 2 3 3 3" xfId="10040"/>
    <cellStyle name="20% - Ênfase5 2 3 3 3 2" xfId="10041"/>
    <cellStyle name="20% - Ênfase5 2 3 3 3 3" xfId="10042"/>
    <cellStyle name="20% - Ênfase5 2 3 3 3 4" xfId="10043"/>
    <cellStyle name="20% - Ênfase5 2 3 3 4" xfId="10044"/>
    <cellStyle name="20% - Ênfase5 2 3 3 5" xfId="10045"/>
    <cellStyle name="20% - Ênfase5 2 3 3 6" xfId="10046"/>
    <cellStyle name="20% - Ênfase5 2 3 3 7" xfId="10047"/>
    <cellStyle name="20% - Ênfase5 2 3 3 8" xfId="10048"/>
    <cellStyle name="20% - Ênfase5 2 3 3 9" xfId="10049"/>
    <cellStyle name="20% - Ênfase5 2 3 4" xfId="10050"/>
    <cellStyle name="20% - Ênfase5 2 3 4 2" xfId="10051"/>
    <cellStyle name="20% - Ênfase5 2 3 4 2 2" xfId="10052"/>
    <cellStyle name="20% - Ênfase5 2 3 4 2 2 2" xfId="10053"/>
    <cellStyle name="20% - Ênfase5 2 3 4 2 3" xfId="10054"/>
    <cellStyle name="20% - Ênfase5 2 3 4 2 4" xfId="10055"/>
    <cellStyle name="20% - Ênfase5 2 3 4 2 5" xfId="10056"/>
    <cellStyle name="20% - Ênfase5 2 3 4 2 6" xfId="10057"/>
    <cellStyle name="20% - Ênfase5 2 3 4 3" xfId="10058"/>
    <cellStyle name="20% - Ênfase5 2 3 4 3 2" xfId="10059"/>
    <cellStyle name="20% - Ênfase5 2 3 4 3 3" xfId="10060"/>
    <cellStyle name="20% - Ênfase5 2 3 4 4" xfId="10061"/>
    <cellStyle name="20% - Ênfase5 2 3 4 5" xfId="10062"/>
    <cellStyle name="20% - Ênfase5 2 3 4 6" xfId="10063"/>
    <cellStyle name="20% - Ênfase5 2 3 4 7" xfId="10064"/>
    <cellStyle name="20% - Ênfase5 2 3 4 8" xfId="10065"/>
    <cellStyle name="20% - Ênfase5 2 3 5" xfId="10066"/>
    <cellStyle name="20% - Ênfase5 2 3 5 2" xfId="10067"/>
    <cellStyle name="20% - Ênfase5 2 3 5 2 2" xfId="10068"/>
    <cellStyle name="20% - Ênfase5 2 3 5 3" xfId="10069"/>
    <cellStyle name="20% - Ênfase5 2 3 5 4" xfId="10070"/>
    <cellStyle name="20% - Ênfase5 2 3 5 5" xfId="10071"/>
    <cellStyle name="20% - Ênfase5 2 3 5 6" xfId="10072"/>
    <cellStyle name="20% - Ênfase5 2 3 6" xfId="10073"/>
    <cellStyle name="20% - Ênfase5 2 3 6 2" xfId="10074"/>
    <cellStyle name="20% - Ênfase5 2 3 6 3" xfId="10075"/>
    <cellStyle name="20% - Ênfase5 2 3 6 4" xfId="10076"/>
    <cellStyle name="20% - Ênfase5 2 3 7" xfId="10077"/>
    <cellStyle name="20% - Ênfase5 2 3 8" xfId="10078"/>
    <cellStyle name="20% - Ênfase5 2 3 9" xfId="10079"/>
    <cellStyle name="20% - Ênfase5 2 4" xfId="10080"/>
    <cellStyle name="20% - Ênfase5 2 4 10" xfId="10081"/>
    <cellStyle name="20% - Ênfase5 2 4 2" xfId="10082"/>
    <cellStyle name="20% - Ênfase5 2 4 2 2" xfId="10083"/>
    <cellStyle name="20% - Ênfase5 2 4 2 2 2" xfId="10084"/>
    <cellStyle name="20% - Ênfase5 2 4 2 2 2 2" xfId="10085"/>
    <cellStyle name="20% - Ênfase5 2 4 2 2 3" xfId="10086"/>
    <cellStyle name="20% - Ênfase5 2 4 2 2 4" xfId="10087"/>
    <cellStyle name="20% - Ênfase5 2 4 2 2 5" xfId="10088"/>
    <cellStyle name="20% - Ênfase5 2 4 2 2 6" xfId="10089"/>
    <cellStyle name="20% - Ênfase5 2 4 2 3" xfId="10090"/>
    <cellStyle name="20% - Ênfase5 2 4 2 3 2" xfId="10091"/>
    <cellStyle name="20% - Ênfase5 2 4 2 3 3" xfId="10092"/>
    <cellStyle name="20% - Ênfase5 2 4 2 4" xfId="10093"/>
    <cellStyle name="20% - Ênfase5 2 4 2 5" xfId="10094"/>
    <cellStyle name="20% - Ênfase5 2 4 2 6" xfId="10095"/>
    <cellStyle name="20% - Ênfase5 2 4 2 7" xfId="10096"/>
    <cellStyle name="20% - Ênfase5 2 4 2 8" xfId="10097"/>
    <cellStyle name="20% - Ênfase5 2 4 3" xfId="10098"/>
    <cellStyle name="20% - Ênfase5 2 4 3 2" xfId="10099"/>
    <cellStyle name="20% - Ênfase5 2 4 3 2 2" xfId="10100"/>
    <cellStyle name="20% - Ênfase5 2 4 3 3" xfId="10101"/>
    <cellStyle name="20% - Ênfase5 2 4 3 4" xfId="10102"/>
    <cellStyle name="20% - Ênfase5 2 4 3 5" xfId="10103"/>
    <cellStyle name="20% - Ênfase5 2 4 3 6" xfId="10104"/>
    <cellStyle name="20% - Ênfase5 2 4 4" xfId="10105"/>
    <cellStyle name="20% - Ênfase5 2 4 4 2" xfId="10106"/>
    <cellStyle name="20% - Ênfase5 2 4 4 3" xfId="10107"/>
    <cellStyle name="20% - Ênfase5 2 4 4 4" xfId="10108"/>
    <cellStyle name="20% - Ênfase5 2 4 5" xfId="10109"/>
    <cellStyle name="20% - Ênfase5 2 4 6" xfId="10110"/>
    <cellStyle name="20% - Ênfase5 2 4 7" xfId="10111"/>
    <cellStyle name="20% - Ênfase5 2 4 8" xfId="10112"/>
    <cellStyle name="20% - Ênfase5 2 4 9" xfId="10113"/>
    <cellStyle name="20% - Ênfase5 20" xfId="10114"/>
    <cellStyle name="20% - Ênfase5 21" xfId="10115"/>
    <cellStyle name="20% - Ênfase5 22" xfId="10116"/>
    <cellStyle name="20% - Ênfase5 23" xfId="10117"/>
    <cellStyle name="20% - Ênfase5 24" xfId="10118"/>
    <cellStyle name="20% - Ênfase5 25" xfId="10119"/>
    <cellStyle name="20% - Ênfase5 3" xfId="173"/>
    <cellStyle name="20% - Ênfase5 3 2" xfId="174"/>
    <cellStyle name="20% - Ênfase5 3 2 2" xfId="10120"/>
    <cellStyle name="20% - Ênfase5 3 2 2 10" xfId="10121"/>
    <cellStyle name="20% - Ênfase5 3 2 2 2" xfId="10122"/>
    <cellStyle name="20% - Ênfase5 3 2 2 2 2" xfId="10123"/>
    <cellStyle name="20% - Ênfase5 3 2 2 2 2 2" xfId="10124"/>
    <cellStyle name="20% - Ênfase5 3 2 2 2 2 2 2" xfId="10125"/>
    <cellStyle name="20% - Ênfase5 3 2 2 2 2 3" xfId="10126"/>
    <cellStyle name="20% - Ênfase5 3 2 2 2 2 4" xfId="10127"/>
    <cellStyle name="20% - Ênfase5 3 2 2 2 2 5" xfId="10128"/>
    <cellStyle name="20% - Ênfase5 3 2 2 2 2 6" xfId="10129"/>
    <cellStyle name="20% - Ênfase5 3 2 2 2 3" xfId="10130"/>
    <cellStyle name="20% - Ênfase5 3 2 2 2 3 2" xfId="10131"/>
    <cellStyle name="20% - Ênfase5 3 2 2 2 3 3" xfId="10132"/>
    <cellStyle name="20% - Ênfase5 3 2 2 2 4" xfId="10133"/>
    <cellStyle name="20% - Ênfase5 3 2 2 2 5" xfId="10134"/>
    <cellStyle name="20% - Ênfase5 3 2 2 2 6" xfId="10135"/>
    <cellStyle name="20% - Ênfase5 3 2 2 2 7" xfId="10136"/>
    <cellStyle name="20% - Ênfase5 3 2 2 2 8" xfId="10137"/>
    <cellStyle name="20% - Ênfase5 3 2 2 3" xfId="10138"/>
    <cellStyle name="20% - Ênfase5 3 2 2 3 2" xfId="10139"/>
    <cellStyle name="20% - Ênfase5 3 2 2 3 2 2" xfId="10140"/>
    <cellStyle name="20% - Ênfase5 3 2 2 3 3" xfId="10141"/>
    <cellStyle name="20% - Ênfase5 3 2 2 3 4" xfId="10142"/>
    <cellStyle name="20% - Ênfase5 3 2 2 3 5" xfId="10143"/>
    <cellStyle name="20% - Ênfase5 3 2 2 3 6" xfId="10144"/>
    <cellStyle name="20% - Ênfase5 3 2 2 4" xfId="10145"/>
    <cellStyle name="20% - Ênfase5 3 2 2 4 2" xfId="10146"/>
    <cellStyle name="20% - Ênfase5 3 2 2 4 3" xfId="10147"/>
    <cellStyle name="20% - Ênfase5 3 2 2 4 4" xfId="10148"/>
    <cellStyle name="20% - Ênfase5 3 2 2 5" xfId="10149"/>
    <cellStyle name="20% - Ênfase5 3 2 2 6" xfId="10150"/>
    <cellStyle name="20% - Ênfase5 3 2 2 7" xfId="10151"/>
    <cellStyle name="20% - Ênfase5 3 2 2 8" xfId="10152"/>
    <cellStyle name="20% - Ênfase5 3 2 2 9" xfId="10153"/>
    <cellStyle name="20% - Ênfase5 3 2 3" xfId="10154"/>
    <cellStyle name="20% - Ênfase5 3 2 4" xfId="10155"/>
    <cellStyle name="20% - Ênfase5 3 2 4 10" xfId="10156"/>
    <cellStyle name="20% - Ênfase5 3 2 4 2" xfId="10157"/>
    <cellStyle name="20% - Ênfase5 3 2 4 2 2" xfId="10158"/>
    <cellStyle name="20% - Ênfase5 3 2 4 2 2 2" xfId="10159"/>
    <cellStyle name="20% - Ênfase5 3 2 4 2 2 2 2" xfId="10160"/>
    <cellStyle name="20% - Ênfase5 3 2 4 2 2 3" xfId="10161"/>
    <cellStyle name="20% - Ênfase5 3 2 4 2 2 4" xfId="10162"/>
    <cellStyle name="20% - Ênfase5 3 2 4 2 2 5" xfId="10163"/>
    <cellStyle name="20% - Ênfase5 3 2 4 2 2 6" xfId="10164"/>
    <cellStyle name="20% - Ênfase5 3 2 4 2 3" xfId="10165"/>
    <cellStyle name="20% - Ênfase5 3 2 4 2 3 2" xfId="10166"/>
    <cellStyle name="20% - Ênfase5 3 2 4 2 3 3" xfId="10167"/>
    <cellStyle name="20% - Ênfase5 3 2 4 2 4" xfId="10168"/>
    <cellStyle name="20% - Ênfase5 3 2 4 2 5" xfId="10169"/>
    <cellStyle name="20% - Ênfase5 3 2 4 2 6" xfId="10170"/>
    <cellStyle name="20% - Ênfase5 3 2 4 2 7" xfId="10171"/>
    <cellStyle name="20% - Ênfase5 3 2 4 2 8" xfId="10172"/>
    <cellStyle name="20% - Ênfase5 3 2 4 3" xfId="10173"/>
    <cellStyle name="20% - Ênfase5 3 2 4 3 2" xfId="10174"/>
    <cellStyle name="20% - Ênfase5 3 2 4 3 2 2" xfId="10175"/>
    <cellStyle name="20% - Ênfase5 3 2 4 3 3" xfId="10176"/>
    <cellStyle name="20% - Ênfase5 3 2 4 3 4" xfId="10177"/>
    <cellStyle name="20% - Ênfase5 3 2 4 3 5" xfId="10178"/>
    <cellStyle name="20% - Ênfase5 3 2 4 3 6" xfId="10179"/>
    <cellStyle name="20% - Ênfase5 3 2 4 4" xfId="10180"/>
    <cellStyle name="20% - Ênfase5 3 2 4 4 2" xfId="10181"/>
    <cellStyle name="20% - Ênfase5 3 2 4 4 3" xfId="10182"/>
    <cellStyle name="20% - Ênfase5 3 2 4 4 4" xfId="10183"/>
    <cellStyle name="20% - Ênfase5 3 2 4 5" xfId="10184"/>
    <cellStyle name="20% - Ênfase5 3 2 4 6" xfId="10185"/>
    <cellStyle name="20% - Ênfase5 3 2 4 7" xfId="10186"/>
    <cellStyle name="20% - Ênfase5 3 2 4 8" xfId="10187"/>
    <cellStyle name="20% - Ênfase5 3 2 4 9" xfId="10188"/>
    <cellStyle name="20% - Ênfase5 3 2 5" xfId="10189"/>
    <cellStyle name="20% - Ênfase5 3 2 5 10" xfId="10190"/>
    <cellStyle name="20% - Ênfase5 3 2 5 2" xfId="10191"/>
    <cellStyle name="20% - Ênfase5 3 2 5 2 2" xfId="10192"/>
    <cellStyle name="20% - Ênfase5 3 2 5 2 2 2" xfId="10193"/>
    <cellStyle name="20% - Ênfase5 3 2 5 2 2 2 2" xfId="10194"/>
    <cellStyle name="20% - Ênfase5 3 2 5 2 2 3" xfId="10195"/>
    <cellStyle name="20% - Ênfase5 3 2 5 2 2 4" xfId="10196"/>
    <cellStyle name="20% - Ênfase5 3 2 5 2 2 5" xfId="10197"/>
    <cellStyle name="20% - Ênfase5 3 2 5 2 2 6" xfId="10198"/>
    <cellStyle name="20% - Ênfase5 3 2 5 2 3" xfId="10199"/>
    <cellStyle name="20% - Ênfase5 3 2 5 2 3 2" xfId="10200"/>
    <cellStyle name="20% - Ênfase5 3 2 5 2 3 3" xfId="10201"/>
    <cellStyle name="20% - Ênfase5 3 2 5 2 4" xfId="10202"/>
    <cellStyle name="20% - Ênfase5 3 2 5 2 5" xfId="10203"/>
    <cellStyle name="20% - Ênfase5 3 2 5 2 6" xfId="10204"/>
    <cellStyle name="20% - Ênfase5 3 2 5 2 7" xfId="10205"/>
    <cellStyle name="20% - Ênfase5 3 2 5 2 8" xfId="10206"/>
    <cellStyle name="20% - Ênfase5 3 2 5 3" xfId="10207"/>
    <cellStyle name="20% - Ênfase5 3 2 5 3 2" xfId="10208"/>
    <cellStyle name="20% - Ênfase5 3 2 5 3 2 2" xfId="10209"/>
    <cellStyle name="20% - Ênfase5 3 2 5 3 3" xfId="10210"/>
    <cellStyle name="20% - Ênfase5 3 2 5 3 4" xfId="10211"/>
    <cellStyle name="20% - Ênfase5 3 2 5 3 5" xfId="10212"/>
    <cellStyle name="20% - Ênfase5 3 2 5 3 6" xfId="10213"/>
    <cellStyle name="20% - Ênfase5 3 2 5 4" xfId="10214"/>
    <cellStyle name="20% - Ênfase5 3 2 5 4 2" xfId="10215"/>
    <cellStyle name="20% - Ênfase5 3 2 5 4 3" xfId="10216"/>
    <cellStyle name="20% - Ênfase5 3 2 5 4 4" xfId="10217"/>
    <cellStyle name="20% - Ênfase5 3 2 5 5" xfId="10218"/>
    <cellStyle name="20% - Ênfase5 3 2 5 6" xfId="10219"/>
    <cellStyle name="20% - Ênfase5 3 2 5 7" xfId="10220"/>
    <cellStyle name="20% - Ênfase5 3 2 5 8" xfId="10221"/>
    <cellStyle name="20% - Ênfase5 3 2 5 9" xfId="10222"/>
    <cellStyle name="20% - Ênfase5 3 2 6" xfId="10223"/>
    <cellStyle name="20% - Ênfase5 3 2 6 10" xfId="10224"/>
    <cellStyle name="20% - Ênfase5 3 2 6 2" xfId="10225"/>
    <cellStyle name="20% - Ênfase5 3 2 6 2 2" xfId="10226"/>
    <cellStyle name="20% - Ênfase5 3 2 6 2 2 2" xfId="10227"/>
    <cellStyle name="20% - Ênfase5 3 2 6 2 2 2 2" xfId="10228"/>
    <cellStyle name="20% - Ênfase5 3 2 6 2 2 3" xfId="10229"/>
    <cellStyle name="20% - Ênfase5 3 2 6 2 2 4" xfId="10230"/>
    <cellStyle name="20% - Ênfase5 3 2 6 2 2 5" xfId="10231"/>
    <cellStyle name="20% - Ênfase5 3 2 6 2 2 6" xfId="10232"/>
    <cellStyle name="20% - Ênfase5 3 2 6 2 3" xfId="10233"/>
    <cellStyle name="20% - Ênfase5 3 2 6 2 3 2" xfId="10234"/>
    <cellStyle name="20% - Ênfase5 3 2 6 2 3 3" xfId="10235"/>
    <cellStyle name="20% - Ênfase5 3 2 6 2 4" xfId="10236"/>
    <cellStyle name="20% - Ênfase5 3 2 6 2 5" xfId="10237"/>
    <cellStyle name="20% - Ênfase5 3 2 6 2 6" xfId="10238"/>
    <cellStyle name="20% - Ênfase5 3 2 6 2 7" xfId="10239"/>
    <cellStyle name="20% - Ênfase5 3 2 6 2 8" xfId="10240"/>
    <cellStyle name="20% - Ênfase5 3 2 6 3" xfId="10241"/>
    <cellStyle name="20% - Ênfase5 3 2 6 3 2" xfId="10242"/>
    <cellStyle name="20% - Ênfase5 3 2 6 3 2 2" xfId="10243"/>
    <cellStyle name="20% - Ênfase5 3 2 6 3 3" xfId="10244"/>
    <cellStyle name="20% - Ênfase5 3 2 6 3 4" xfId="10245"/>
    <cellStyle name="20% - Ênfase5 3 2 6 3 5" xfId="10246"/>
    <cellStyle name="20% - Ênfase5 3 2 6 3 6" xfId="10247"/>
    <cellStyle name="20% - Ênfase5 3 2 6 4" xfId="10248"/>
    <cellStyle name="20% - Ênfase5 3 2 6 4 2" xfId="10249"/>
    <cellStyle name="20% - Ênfase5 3 2 6 4 3" xfId="10250"/>
    <cellStyle name="20% - Ênfase5 3 2 6 4 4" xfId="10251"/>
    <cellStyle name="20% - Ênfase5 3 2 6 5" xfId="10252"/>
    <cellStyle name="20% - Ênfase5 3 2 6 6" xfId="10253"/>
    <cellStyle name="20% - Ênfase5 3 2 6 7" xfId="10254"/>
    <cellStyle name="20% - Ênfase5 3 2 6 8" xfId="10255"/>
    <cellStyle name="20% - Ênfase5 3 2 6 9" xfId="10256"/>
    <cellStyle name="20% - Ênfase5 3 3" xfId="10257"/>
    <cellStyle name="20% - Ênfase5 3 3 10" xfId="10258"/>
    <cellStyle name="20% - Ênfase5 3 3 11" xfId="10259"/>
    <cellStyle name="20% - Ênfase5 3 3 12" xfId="10260"/>
    <cellStyle name="20% - Ênfase5 3 3 2" xfId="10261"/>
    <cellStyle name="20% - Ênfase5 3 3 3" xfId="10262"/>
    <cellStyle name="20% - Ênfase5 3 3 3 2" xfId="10263"/>
    <cellStyle name="20% - Ênfase5 3 3 3 2 2" xfId="10264"/>
    <cellStyle name="20% - Ênfase5 3 3 3 2 2 2" xfId="10265"/>
    <cellStyle name="20% - Ênfase5 3 3 3 2 3" xfId="10266"/>
    <cellStyle name="20% - Ênfase5 3 3 3 2 4" xfId="10267"/>
    <cellStyle name="20% - Ênfase5 3 3 3 2 5" xfId="10268"/>
    <cellStyle name="20% - Ênfase5 3 3 3 2 6" xfId="10269"/>
    <cellStyle name="20% - Ênfase5 3 3 3 3" xfId="10270"/>
    <cellStyle name="20% - Ênfase5 3 3 3 3 2" xfId="10271"/>
    <cellStyle name="20% - Ênfase5 3 3 3 3 3" xfId="10272"/>
    <cellStyle name="20% - Ênfase5 3 3 3 3 4" xfId="10273"/>
    <cellStyle name="20% - Ênfase5 3 3 3 4" xfId="10274"/>
    <cellStyle name="20% - Ênfase5 3 3 3 5" xfId="10275"/>
    <cellStyle name="20% - Ênfase5 3 3 3 6" xfId="10276"/>
    <cellStyle name="20% - Ênfase5 3 3 3 7" xfId="10277"/>
    <cellStyle name="20% - Ênfase5 3 3 3 8" xfId="10278"/>
    <cellStyle name="20% - Ênfase5 3 3 3 9" xfId="10279"/>
    <cellStyle name="20% - Ênfase5 3 3 4" xfId="10280"/>
    <cellStyle name="20% - Ênfase5 3 3 4 2" xfId="10281"/>
    <cellStyle name="20% - Ênfase5 3 3 4 2 2" xfId="10282"/>
    <cellStyle name="20% - Ênfase5 3 3 4 2 2 2" xfId="10283"/>
    <cellStyle name="20% - Ênfase5 3 3 4 2 3" xfId="10284"/>
    <cellStyle name="20% - Ênfase5 3 3 4 2 4" xfId="10285"/>
    <cellStyle name="20% - Ênfase5 3 3 4 2 5" xfId="10286"/>
    <cellStyle name="20% - Ênfase5 3 3 4 2 6" xfId="10287"/>
    <cellStyle name="20% - Ênfase5 3 3 4 3" xfId="10288"/>
    <cellStyle name="20% - Ênfase5 3 3 4 3 2" xfId="10289"/>
    <cellStyle name="20% - Ênfase5 3 3 4 3 3" xfId="10290"/>
    <cellStyle name="20% - Ênfase5 3 3 4 4" xfId="10291"/>
    <cellStyle name="20% - Ênfase5 3 3 4 5" xfId="10292"/>
    <cellStyle name="20% - Ênfase5 3 3 4 6" xfId="10293"/>
    <cellStyle name="20% - Ênfase5 3 3 4 7" xfId="10294"/>
    <cellStyle name="20% - Ênfase5 3 3 4 8" xfId="10295"/>
    <cellStyle name="20% - Ênfase5 3 3 5" xfId="10296"/>
    <cellStyle name="20% - Ênfase5 3 3 5 2" xfId="10297"/>
    <cellStyle name="20% - Ênfase5 3 3 5 2 2" xfId="10298"/>
    <cellStyle name="20% - Ênfase5 3 3 5 3" xfId="10299"/>
    <cellStyle name="20% - Ênfase5 3 3 5 4" xfId="10300"/>
    <cellStyle name="20% - Ênfase5 3 3 5 5" xfId="10301"/>
    <cellStyle name="20% - Ênfase5 3 3 5 6" xfId="10302"/>
    <cellStyle name="20% - Ênfase5 3 3 6" xfId="10303"/>
    <cellStyle name="20% - Ênfase5 3 3 6 2" xfId="10304"/>
    <cellStyle name="20% - Ênfase5 3 3 6 3" xfId="10305"/>
    <cellStyle name="20% - Ênfase5 3 3 6 4" xfId="10306"/>
    <cellStyle name="20% - Ênfase5 3 3 7" xfId="10307"/>
    <cellStyle name="20% - Ênfase5 3 3 8" xfId="10308"/>
    <cellStyle name="20% - Ênfase5 3 3 9" xfId="10309"/>
    <cellStyle name="20% - Ênfase5 3 4" xfId="10310"/>
    <cellStyle name="20% - Ênfase5 3 4 10" xfId="10311"/>
    <cellStyle name="20% - Ênfase5 3 4 2" xfId="10312"/>
    <cellStyle name="20% - Ênfase5 3 4 2 2" xfId="10313"/>
    <cellStyle name="20% - Ênfase5 3 4 2 2 2" xfId="10314"/>
    <cellStyle name="20% - Ênfase5 3 4 2 2 2 2" xfId="10315"/>
    <cellStyle name="20% - Ênfase5 3 4 2 2 3" xfId="10316"/>
    <cellStyle name="20% - Ênfase5 3 4 2 2 4" xfId="10317"/>
    <cellStyle name="20% - Ênfase5 3 4 2 2 5" xfId="10318"/>
    <cellStyle name="20% - Ênfase5 3 4 2 2 6" xfId="10319"/>
    <cellStyle name="20% - Ênfase5 3 4 2 3" xfId="10320"/>
    <cellStyle name="20% - Ênfase5 3 4 2 3 2" xfId="10321"/>
    <cellStyle name="20% - Ênfase5 3 4 2 3 3" xfId="10322"/>
    <cellStyle name="20% - Ênfase5 3 4 2 4" xfId="10323"/>
    <cellStyle name="20% - Ênfase5 3 4 2 5" xfId="10324"/>
    <cellStyle name="20% - Ênfase5 3 4 2 6" xfId="10325"/>
    <cellStyle name="20% - Ênfase5 3 4 2 7" xfId="10326"/>
    <cellStyle name="20% - Ênfase5 3 4 2 8" xfId="10327"/>
    <cellStyle name="20% - Ênfase5 3 4 3" xfId="10328"/>
    <cellStyle name="20% - Ênfase5 3 4 3 2" xfId="10329"/>
    <cellStyle name="20% - Ênfase5 3 4 3 2 2" xfId="10330"/>
    <cellStyle name="20% - Ênfase5 3 4 3 3" xfId="10331"/>
    <cellStyle name="20% - Ênfase5 3 4 3 4" xfId="10332"/>
    <cellStyle name="20% - Ênfase5 3 4 3 5" xfId="10333"/>
    <cellStyle name="20% - Ênfase5 3 4 3 6" xfId="10334"/>
    <cellStyle name="20% - Ênfase5 3 4 4" xfId="10335"/>
    <cellStyle name="20% - Ênfase5 3 4 4 2" xfId="10336"/>
    <cellStyle name="20% - Ênfase5 3 4 4 3" xfId="10337"/>
    <cellStyle name="20% - Ênfase5 3 4 4 4" xfId="10338"/>
    <cellStyle name="20% - Ênfase5 3 4 5" xfId="10339"/>
    <cellStyle name="20% - Ênfase5 3 4 6" xfId="10340"/>
    <cellStyle name="20% - Ênfase5 3 4 7" xfId="10341"/>
    <cellStyle name="20% - Ênfase5 3 4 8" xfId="10342"/>
    <cellStyle name="20% - Ênfase5 3 4 9" xfId="10343"/>
    <cellStyle name="20% - Ênfase5 4" xfId="175"/>
    <cellStyle name="20% - Ênfase5 4 2" xfId="176"/>
    <cellStyle name="20% - Ênfase5 4 3" xfId="10344"/>
    <cellStyle name="20% - Ênfase5 4 3 10" xfId="10345"/>
    <cellStyle name="20% - Ênfase5 4 3 11" xfId="10346"/>
    <cellStyle name="20% - Ênfase5 4 3 12" xfId="10347"/>
    <cellStyle name="20% - Ênfase5 4 3 2" xfId="10348"/>
    <cellStyle name="20% - Ênfase5 4 3 3" xfId="10349"/>
    <cellStyle name="20% - Ênfase5 4 3 3 2" xfId="10350"/>
    <cellStyle name="20% - Ênfase5 4 3 3 2 2" xfId="10351"/>
    <cellStyle name="20% - Ênfase5 4 3 3 2 2 2" xfId="10352"/>
    <cellStyle name="20% - Ênfase5 4 3 3 2 3" xfId="10353"/>
    <cellStyle name="20% - Ênfase5 4 3 3 2 4" xfId="10354"/>
    <cellStyle name="20% - Ênfase5 4 3 3 2 5" xfId="10355"/>
    <cellStyle name="20% - Ênfase5 4 3 3 2 6" xfId="10356"/>
    <cellStyle name="20% - Ênfase5 4 3 3 3" xfId="10357"/>
    <cellStyle name="20% - Ênfase5 4 3 3 3 2" xfId="10358"/>
    <cellStyle name="20% - Ênfase5 4 3 3 3 3" xfId="10359"/>
    <cellStyle name="20% - Ênfase5 4 3 3 3 4" xfId="10360"/>
    <cellStyle name="20% - Ênfase5 4 3 3 4" xfId="10361"/>
    <cellStyle name="20% - Ênfase5 4 3 3 5" xfId="10362"/>
    <cellStyle name="20% - Ênfase5 4 3 3 6" xfId="10363"/>
    <cellStyle name="20% - Ênfase5 4 3 3 7" xfId="10364"/>
    <cellStyle name="20% - Ênfase5 4 3 3 8" xfId="10365"/>
    <cellStyle name="20% - Ênfase5 4 3 3 9" xfId="10366"/>
    <cellStyle name="20% - Ênfase5 4 3 4" xfId="10367"/>
    <cellStyle name="20% - Ênfase5 4 3 4 2" xfId="10368"/>
    <cellStyle name="20% - Ênfase5 4 3 4 2 2" xfId="10369"/>
    <cellStyle name="20% - Ênfase5 4 3 4 2 2 2" xfId="10370"/>
    <cellStyle name="20% - Ênfase5 4 3 4 2 3" xfId="10371"/>
    <cellStyle name="20% - Ênfase5 4 3 4 2 4" xfId="10372"/>
    <cellStyle name="20% - Ênfase5 4 3 4 2 5" xfId="10373"/>
    <cellStyle name="20% - Ênfase5 4 3 4 2 6" xfId="10374"/>
    <cellStyle name="20% - Ênfase5 4 3 4 3" xfId="10375"/>
    <cellStyle name="20% - Ênfase5 4 3 4 3 2" xfId="10376"/>
    <cellStyle name="20% - Ênfase5 4 3 4 3 3" xfId="10377"/>
    <cellStyle name="20% - Ênfase5 4 3 4 4" xfId="10378"/>
    <cellStyle name="20% - Ênfase5 4 3 4 5" xfId="10379"/>
    <cellStyle name="20% - Ênfase5 4 3 4 6" xfId="10380"/>
    <cellStyle name="20% - Ênfase5 4 3 4 7" xfId="10381"/>
    <cellStyle name="20% - Ênfase5 4 3 4 8" xfId="10382"/>
    <cellStyle name="20% - Ênfase5 4 3 5" xfId="10383"/>
    <cellStyle name="20% - Ênfase5 4 3 5 2" xfId="10384"/>
    <cellStyle name="20% - Ênfase5 4 3 5 2 2" xfId="10385"/>
    <cellStyle name="20% - Ênfase5 4 3 5 3" xfId="10386"/>
    <cellStyle name="20% - Ênfase5 4 3 5 4" xfId="10387"/>
    <cellStyle name="20% - Ênfase5 4 3 5 5" xfId="10388"/>
    <cellStyle name="20% - Ênfase5 4 3 5 6" xfId="10389"/>
    <cellStyle name="20% - Ênfase5 4 3 6" xfId="10390"/>
    <cellStyle name="20% - Ênfase5 4 3 6 2" xfId="10391"/>
    <cellStyle name="20% - Ênfase5 4 3 6 3" xfId="10392"/>
    <cellStyle name="20% - Ênfase5 4 3 6 4" xfId="10393"/>
    <cellStyle name="20% - Ênfase5 4 3 7" xfId="10394"/>
    <cellStyle name="20% - Ênfase5 4 3 8" xfId="10395"/>
    <cellStyle name="20% - Ênfase5 4 3 9" xfId="10396"/>
    <cellStyle name="20% - Ênfase5 4 4" xfId="10397"/>
    <cellStyle name="20% - Ênfase5 4 4 10" xfId="10398"/>
    <cellStyle name="20% - Ênfase5 4 4 2" xfId="10399"/>
    <cellStyle name="20% - Ênfase5 4 4 2 2" xfId="10400"/>
    <cellStyle name="20% - Ênfase5 4 4 2 2 2" xfId="10401"/>
    <cellStyle name="20% - Ênfase5 4 4 2 2 2 2" xfId="10402"/>
    <cellStyle name="20% - Ênfase5 4 4 2 2 3" xfId="10403"/>
    <cellStyle name="20% - Ênfase5 4 4 2 2 4" xfId="10404"/>
    <cellStyle name="20% - Ênfase5 4 4 2 2 5" xfId="10405"/>
    <cellStyle name="20% - Ênfase5 4 4 2 2 6" xfId="10406"/>
    <cellStyle name="20% - Ênfase5 4 4 2 3" xfId="10407"/>
    <cellStyle name="20% - Ênfase5 4 4 2 3 2" xfId="10408"/>
    <cellStyle name="20% - Ênfase5 4 4 2 3 3" xfId="10409"/>
    <cellStyle name="20% - Ênfase5 4 4 2 4" xfId="10410"/>
    <cellStyle name="20% - Ênfase5 4 4 2 5" xfId="10411"/>
    <cellStyle name="20% - Ênfase5 4 4 2 6" xfId="10412"/>
    <cellStyle name="20% - Ênfase5 4 4 2 7" xfId="10413"/>
    <cellStyle name="20% - Ênfase5 4 4 2 8" xfId="10414"/>
    <cellStyle name="20% - Ênfase5 4 4 3" xfId="10415"/>
    <cellStyle name="20% - Ênfase5 4 4 3 2" xfId="10416"/>
    <cellStyle name="20% - Ênfase5 4 4 3 2 2" xfId="10417"/>
    <cellStyle name="20% - Ênfase5 4 4 3 3" xfId="10418"/>
    <cellStyle name="20% - Ênfase5 4 4 3 4" xfId="10419"/>
    <cellStyle name="20% - Ênfase5 4 4 3 5" xfId="10420"/>
    <cellStyle name="20% - Ênfase5 4 4 3 6" xfId="10421"/>
    <cellStyle name="20% - Ênfase5 4 4 4" xfId="10422"/>
    <cellStyle name="20% - Ênfase5 4 4 4 2" xfId="10423"/>
    <cellStyle name="20% - Ênfase5 4 4 4 3" xfId="10424"/>
    <cellStyle name="20% - Ênfase5 4 4 4 4" xfId="10425"/>
    <cellStyle name="20% - Ênfase5 4 4 5" xfId="10426"/>
    <cellStyle name="20% - Ênfase5 4 4 6" xfId="10427"/>
    <cellStyle name="20% - Ênfase5 4 4 7" xfId="10428"/>
    <cellStyle name="20% - Ênfase5 4 4 8" xfId="10429"/>
    <cellStyle name="20% - Ênfase5 4 4 9" xfId="10430"/>
    <cellStyle name="20% - Ênfase5 5" xfId="177"/>
    <cellStyle name="20% - Ênfase5 5 2" xfId="178"/>
    <cellStyle name="20% - Ênfase5 5 3" xfId="10431"/>
    <cellStyle name="20% - Ênfase5 5 3 10" xfId="10432"/>
    <cellStyle name="20% - Ênfase5 5 3 11" xfId="10433"/>
    <cellStyle name="20% - Ênfase5 5 3 12" xfId="10434"/>
    <cellStyle name="20% - Ênfase5 5 3 2" xfId="10435"/>
    <cellStyle name="20% - Ênfase5 5 3 3" xfId="10436"/>
    <cellStyle name="20% - Ênfase5 5 3 3 2" xfId="10437"/>
    <cellStyle name="20% - Ênfase5 5 3 3 2 2" xfId="10438"/>
    <cellStyle name="20% - Ênfase5 5 3 3 2 2 2" xfId="10439"/>
    <cellStyle name="20% - Ênfase5 5 3 3 2 3" xfId="10440"/>
    <cellStyle name="20% - Ênfase5 5 3 3 2 4" xfId="10441"/>
    <cellStyle name="20% - Ênfase5 5 3 3 2 5" xfId="10442"/>
    <cellStyle name="20% - Ênfase5 5 3 3 2 6" xfId="10443"/>
    <cellStyle name="20% - Ênfase5 5 3 3 3" xfId="10444"/>
    <cellStyle name="20% - Ênfase5 5 3 3 3 2" xfId="10445"/>
    <cellStyle name="20% - Ênfase5 5 3 3 3 3" xfId="10446"/>
    <cellStyle name="20% - Ênfase5 5 3 3 3 4" xfId="10447"/>
    <cellStyle name="20% - Ênfase5 5 3 3 4" xfId="10448"/>
    <cellStyle name="20% - Ênfase5 5 3 3 5" xfId="10449"/>
    <cellStyle name="20% - Ênfase5 5 3 3 6" xfId="10450"/>
    <cellStyle name="20% - Ênfase5 5 3 3 7" xfId="10451"/>
    <cellStyle name="20% - Ênfase5 5 3 3 8" xfId="10452"/>
    <cellStyle name="20% - Ênfase5 5 3 3 9" xfId="10453"/>
    <cellStyle name="20% - Ênfase5 5 3 4" xfId="10454"/>
    <cellStyle name="20% - Ênfase5 5 3 4 2" xfId="10455"/>
    <cellStyle name="20% - Ênfase5 5 3 4 2 2" xfId="10456"/>
    <cellStyle name="20% - Ênfase5 5 3 4 2 2 2" xfId="10457"/>
    <cellStyle name="20% - Ênfase5 5 3 4 2 3" xfId="10458"/>
    <cellStyle name="20% - Ênfase5 5 3 4 2 4" xfId="10459"/>
    <cellStyle name="20% - Ênfase5 5 3 4 2 5" xfId="10460"/>
    <cellStyle name="20% - Ênfase5 5 3 4 2 6" xfId="10461"/>
    <cellStyle name="20% - Ênfase5 5 3 4 3" xfId="10462"/>
    <cellStyle name="20% - Ênfase5 5 3 4 3 2" xfId="10463"/>
    <cellStyle name="20% - Ênfase5 5 3 4 3 3" xfId="10464"/>
    <cellStyle name="20% - Ênfase5 5 3 4 4" xfId="10465"/>
    <cellStyle name="20% - Ênfase5 5 3 4 5" xfId="10466"/>
    <cellStyle name="20% - Ênfase5 5 3 4 6" xfId="10467"/>
    <cellStyle name="20% - Ênfase5 5 3 4 7" xfId="10468"/>
    <cellStyle name="20% - Ênfase5 5 3 4 8" xfId="10469"/>
    <cellStyle name="20% - Ênfase5 5 3 5" xfId="10470"/>
    <cellStyle name="20% - Ênfase5 5 3 5 2" xfId="10471"/>
    <cellStyle name="20% - Ênfase5 5 3 5 2 2" xfId="10472"/>
    <cellStyle name="20% - Ênfase5 5 3 5 3" xfId="10473"/>
    <cellStyle name="20% - Ênfase5 5 3 5 4" xfId="10474"/>
    <cellStyle name="20% - Ênfase5 5 3 5 5" xfId="10475"/>
    <cellStyle name="20% - Ênfase5 5 3 5 6" xfId="10476"/>
    <cellStyle name="20% - Ênfase5 5 3 6" xfId="10477"/>
    <cellStyle name="20% - Ênfase5 5 3 6 2" xfId="10478"/>
    <cellStyle name="20% - Ênfase5 5 3 6 3" xfId="10479"/>
    <cellStyle name="20% - Ênfase5 5 3 6 4" xfId="10480"/>
    <cellStyle name="20% - Ênfase5 5 3 7" xfId="10481"/>
    <cellStyle name="20% - Ênfase5 5 3 8" xfId="10482"/>
    <cellStyle name="20% - Ênfase5 5 3 9" xfId="10483"/>
    <cellStyle name="20% - Ênfase5 5 4" xfId="10484"/>
    <cellStyle name="20% - Ênfase5 5 4 10" xfId="10485"/>
    <cellStyle name="20% - Ênfase5 5 4 2" xfId="10486"/>
    <cellStyle name="20% - Ênfase5 5 4 2 2" xfId="10487"/>
    <cellStyle name="20% - Ênfase5 5 4 2 2 2" xfId="10488"/>
    <cellStyle name="20% - Ênfase5 5 4 2 2 2 2" xfId="10489"/>
    <cellStyle name="20% - Ênfase5 5 4 2 2 3" xfId="10490"/>
    <cellStyle name="20% - Ênfase5 5 4 2 2 4" xfId="10491"/>
    <cellStyle name="20% - Ênfase5 5 4 2 2 5" xfId="10492"/>
    <cellStyle name="20% - Ênfase5 5 4 2 2 6" xfId="10493"/>
    <cellStyle name="20% - Ênfase5 5 4 2 3" xfId="10494"/>
    <cellStyle name="20% - Ênfase5 5 4 2 3 2" xfId="10495"/>
    <cellStyle name="20% - Ênfase5 5 4 2 3 3" xfId="10496"/>
    <cellStyle name="20% - Ênfase5 5 4 2 4" xfId="10497"/>
    <cellStyle name="20% - Ênfase5 5 4 2 5" xfId="10498"/>
    <cellStyle name="20% - Ênfase5 5 4 2 6" xfId="10499"/>
    <cellStyle name="20% - Ênfase5 5 4 2 7" xfId="10500"/>
    <cellStyle name="20% - Ênfase5 5 4 2 8" xfId="10501"/>
    <cellStyle name="20% - Ênfase5 5 4 3" xfId="10502"/>
    <cellStyle name="20% - Ênfase5 5 4 3 2" xfId="10503"/>
    <cellStyle name="20% - Ênfase5 5 4 3 2 2" xfId="10504"/>
    <cellStyle name="20% - Ênfase5 5 4 3 3" xfId="10505"/>
    <cellStyle name="20% - Ênfase5 5 4 3 4" xfId="10506"/>
    <cellStyle name="20% - Ênfase5 5 4 3 5" xfId="10507"/>
    <cellStyle name="20% - Ênfase5 5 4 3 6" xfId="10508"/>
    <cellStyle name="20% - Ênfase5 5 4 4" xfId="10509"/>
    <cellStyle name="20% - Ênfase5 5 4 4 2" xfId="10510"/>
    <cellStyle name="20% - Ênfase5 5 4 4 3" xfId="10511"/>
    <cellStyle name="20% - Ênfase5 5 4 4 4" xfId="10512"/>
    <cellStyle name="20% - Ênfase5 5 4 5" xfId="10513"/>
    <cellStyle name="20% - Ênfase5 5 4 6" xfId="10514"/>
    <cellStyle name="20% - Ênfase5 5 4 7" xfId="10515"/>
    <cellStyle name="20% - Ênfase5 5 4 8" xfId="10516"/>
    <cellStyle name="20% - Ênfase5 5 4 9" xfId="10517"/>
    <cellStyle name="20% - Ênfase5 6" xfId="179"/>
    <cellStyle name="20% - Ênfase5 6 2" xfId="180"/>
    <cellStyle name="20% - Ênfase5 6 3" xfId="10518"/>
    <cellStyle name="20% - Ênfase5 6 3 10" xfId="10519"/>
    <cellStyle name="20% - Ênfase5 6 3 11" xfId="10520"/>
    <cellStyle name="20% - Ênfase5 6 3 12" xfId="10521"/>
    <cellStyle name="20% - Ênfase5 6 3 2" xfId="10522"/>
    <cellStyle name="20% - Ênfase5 6 3 3" xfId="10523"/>
    <cellStyle name="20% - Ênfase5 6 3 3 2" xfId="10524"/>
    <cellStyle name="20% - Ênfase5 6 3 3 2 2" xfId="10525"/>
    <cellStyle name="20% - Ênfase5 6 3 3 2 2 2" xfId="10526"/>
    <cellStyle name="20% - Ênfase5 6 3 3 2 3" xfId="10527"/>
    <cellStyle name="20% - Ênfase5 6 3 3 2 4" xfId="10528"/>
    <cellStyle name="20% - Ênfase5 6 3 3 2 5" xfId="10529"/>
    <cellStyle name="20% - Ênfase5 6 3 3 2 6" xfId="10530"/>
    <cellStyle name="20% - Ênfase5 6 3 3 3" xfId="10531"/>
    <cellStyle name="20% - Ênfase5 6 3 3 3 2" xfId="10532"/>
    <cellStyle name="20% - Ênfase5 6 3 3 3 3" xfId="10533"/>
    <cellStyle name="20% - Ênfase5 6 3 3 3 4" xfId="10534"/>
    <cellStyle name="20% - Ênfase5 6 3 3 4" xfId="10535"/>
    <cellStyle name="20% - Ênfase5 6 3 3 5" xfId="10536"/>
    <cellStyle name="20% - Ênfase5 6 3 3 6" xfId="10537"/>
    <cellStyle name="20% - Ênfase5 6 3 3 7" xfId="10538"/>
    <cellStyle name="20% - Ênfase5 6 3 3 8" xfId="10539"/>
    <cellStyle name="20% - Ênfase5 6 3 3 9" xfId="10540"/>
    <cellStyle name="20% - Ênfase5 6 3 4" xfId="10541"/>
    <cellStyle name="20% - Ênfase5 6 3 4 2" xfId="10542"/>
    <cellStyle name="20% - Ênfase5 6 3 4 2 2" xfId="10543"/>
    <cellStyle name="20% - Ênfase5 6 3 4 2 2 2" xfId="10544"/>
    <cellStyle name="20% - Ênfase5 6 3 4 2 3" xfId="10545"/>
    <cellStyle name="20% - Ênfase5 6 3 4 2 4" xfId="10546"/>
    <cellStyle name="20% - Ênfase5 6 3 4 2 5" xfId="10547"/>
    <cellStyle name="20% - Ênfase5 6 3 4 2 6" xfId="10548"/>
    <cellStyle name="20% - Ênfase5 6 3 4 3" xfId="10549"/>
    <cellStyle name="20% - Ênfase5 6 3 4 3 2" xfId="10550"/>
    <cellStyle name="20% - Ênfase5 6 3 4 3 3" xfId="10551"/>
    <cellStyle name="20% - Ênfase5 6 3 4 4" xfId="10552"/>
    <cellStyle name="20% - Ênfase5 6 3 4 5" xfId="10553"/>
    <cellStyle name="20% - Ênfase5 6 3 4 6" xfId="10554"/>
    <cellStyle name="20% - Ênfase5 6 3 4 7" xfId="10555"/>
    <cellStyle name="20% - Ênfase5 6 3 4 8" xfId="10556"/>
    <cellStyle name="20% - Ênfase5 6 3 5" xfId="10557"/>
    <cellStyle name="20% - Ênfase5 6 3 5 2" xfId="10558"/>
    <cellStyle name="20% - Ênfase5 6 3 5 2 2" xfId="10559"/>
    <cellStyle name="20% - Ênfase5 6 3 5 3" xfId="10560"/>
    <cellStyle name="20% - Ênfase5 6 3 5 4" xfId="10561"/>
    <cellStyle name="20% - Ênfase5 6 3 5 5" xfId="10562"/>
    <cellStyle name="20% - Ênfase5 6 3 5 6" xfId="10563"/>
    <cellStyle name="20% - Ênfase5 6 3 6" xfId="10564"/>
    <cellStyle name="20% - Ênfase5 6 3 6 2" xfId="10565"/>
    <cellStyle name="20% - Ênfase5 6 3 6 3" xfId="10566"/>
    <cellStyle name="20% - Ênfase5 6 3 6 4" xfId="10567"/>
    <cellStyle name="20% - Ênfase5 6 3 7" xfId="10568"/>
    <cellStyle name="20% - Ênfase5 6 3 8" xfId="10569"/>
    <cellStyle name="20% - Ênfase5 6 3 9" xfId="10570"/>
    <cellStyle name="20% - Ênfase5 6 4" xfId="10571"/>
    <cellStyle name="20% - Ênfase5 6 4 10" xfId="10572"/>
    <cellStyle name="20% - Ênfase5 6 4 2" xfId="10573"/>
    <cellStyle name="20% - Ênfase5 6 4 2 2" xfId="10574"/>
    <cellStyle name="20% - Ênfase5 6 4 2 2 2" xfId="10575"/>
    <cellStyle name="20% - Ênfase5 6 4 2 2 2 2" xfId="10576"/>
    <cellStyle name="20% - Ênfase5 6 4 2 2 3" xfId="10577"/>
    <cellStyle name="20% - Ênfase5 6 4 2 2 4" xfId="10578"/>
    <cellStyle name="20% - Ênfase5 6 4 2 2 5" xfId="10579"/>
    <cellStyle name="20% - Ênfase5 6 4 2 2 6" xfId="10580"/>
    <cellStyle name="20% - Ênfase5 6 4 2 3" xfId="10581"/>
    <cellStyle name="20% - Ênfase5 6 4 2 3 2" xfId="10582"/>
    <cellStyle name="20% - Ênfase5 6 4 2 3 3" xfId="10583"/>
    <cellStyle name="20% - Ênfase5 6 4 2 4" xfId="10584"/>
    <cellStyle name="20% - Ênfase5 6 4 2 5" xfId="10585"/>
    <cellStyle name="20% - Ênfase5 6 4 2 6" xfId="10586"/>
    <cellStyle name="20% - Ênfase5 6 4 2 7" xfId="10587"/>
    <cellStyle name="20% - Ênfase5 6 4 2 8" xfId="10588"/>
    <cellStyle name="20% - Ênfase5 6 4 3" xfId="10589"/>
    <cellStyle name="20% - Ênfase5 6 4 3 2" xfId="10590"/>
    <cellStyle name="20% - Ênfase5 6 4 3 2 2" xfId="10591"/>
    <cellStyle name="20% - Ênfase5 6 4 3 3" xfId="10592"/>
    <cellStyle name="20% - Ênfase5 6 4 3 4" xfId="10593"/>
    <cellStyle name="20% - Ênfase5 6 4 3 5" xfId="10594"/>
    <cellStyle name="20% - Ênfase5 6 4 3 6" xfId="10595"/>
    <cellStyle name="20% - Ênfase5 6 4 4" xfId="10596"/>
    <cellStyle name="20% - Ênfase5 6 4 4 2" xfId="10597"/>
    <cellStyle name="20% - Ênfase5 6 4 4 3" xfId="10598"/>
    <cellStyle name="20% - Ênfase5 6 4 4 4" xfId="10599"/>
    <cellStyle name="20% - Ênfase5 6 4 5" xfId="10600"/>
    <cellStyle name="20% - Ênfase5 6 4 6" xfId="10601"/>
    <cellStyle name="20% - Ênfase5 6 4 7" xfId="10602"/>
    <cellStyle name="20% - Ênfase5 6 4 8" xfId="10603"/>
    <cellStyle name="20% - Ênfase5 6 4 9" xfId="10604"/>
    <cellStyle name="20% - Ênfase5 7" xfId="181"/>
    <cellStyle name="20% - Ênfase5 7 2" xfId="182"/>
    <cellStyle name="20% - Ênfase5 7 3" xfId="10605"/>
    <cellStyle name="20% - Ênfase5 7 3 10" xfId="10606"/>
    <cellStyle name="20% - Ênfase5 7 3 11" xfId="10607"/>
    <cellStyle name="20% - Ênfase5 7 3 12" xfId="10608"/>
    <cellStyle name="20% - Ênfase5 7 3 2" xfId="10609"/>
    <cellStyle name="20% - Ênfase5 7 3 3" xfId="10610"/>
    <cellStyle name="20% - Ênfase5 7 3 3 2" xfId="10611"/>
    <cellStyle name="20% - Ênfase5 7 3 3 2 2" xfId="10612"/>
    <cellStyle name="20% - Ênfase5 7 3 3 2 2 2" xfId="10613"/>
    <cellStyle name="20% - Ênfase5 7 3 3 2 3" xfId="10614"/>
    <cellStyle name="20% - Ênfase5 7 3 3 2 4" xfId="10615"/>
    <cellStyle name="20% - Ênfase5 7 3 3 2 5" xfId="10616"/>
    <cellStyle name="20% - Ênfase5 7 3 3 2 6" xfId="10617"/>
    <cellStyle name="20% - Ênfase5 7 3 3 3" xfId="10618"/>
    <cellStyle name="20% - Ênfase5 7 3 3 3 2" xfId="10619"/>
    <cellStyle name="20% - Ênfase5 7 3 3 3 3" xfId="10620"/>
    <cellStyle name="20% - Ênfase5 7 3 3 3 4" xfId="10621"/>
    <cellStyle name="20% - Ênfase5 7 3 3 4" xfId="10622"/>
    <cellStyle name="20% - Ênfase5 7 3 3 5" xfId="10623"/>
    <cellStyle name="20% - Ênfase5 7 3 3 6" xfId="10624"/>
    <cellStyle name="20% - Ênfase5 7 3 3 7" xfId="10625"/>
    <cellStyle name="20% - Ênfase5 7 3 3 8" xfId="10626"/>
    <cellStyle name="20% - Ênfase5 7 3 3 9" xfId="10627"/>
    <cellStyle name="20% - Ênfase5 7 3 4" xfId="10628"/>
    <cellStyle name="20% - Ênfase5 7 3 4 2" xfId="10629"/>
    <cellStyle name="20% - Ênfase5 7 3 4 2 2" xfId="10630"/>
    <cellStyle name="20% - Ênfase5 7 3 4 2 2 2" xfId="10631"/>
    <cellStyle name="20% - Ênfase5 7 3 4 2 3" xfId="10632"/>
    <cellStyle name="20% - Ênfase5 7 3 4 2 4" xfId="10633"/>
    <cellStyle name="20% - Ênfase5 7 3 4 2 5" xfId="10634"/>
    <cellStyle name="20% - Ênfase5 7 3 4 2 6" xfId="10635"/>
    <cellStyle name="20% - Ênfase5 7 3 4 3" xfId="10636"/>
    <cellStyle name="20% - Ênfase5 7 3 4 3 2" xfId="10637"/>
    <cellStyle name="20% - Ênfase5 7 3 4 3 3" xfId="10638"/>
    <cellStyle name="20% - Ênfase5 7 3 4 4" xfId="10639"/>
    <cellStyle name="20% - Ênfase5 7 3 4 5" xfId="10640"/>
    <cellStyle name="20% - Ênfase5 7 3 4 6" xfId="10641"/>
    <cellStyle name="20% - Ênfase5 7 3 4 7" xfId="10642"/>
    <cellStyle name="20% - Ênfase5 7 3 4 8" xfId="10643"/>
    <cellStyle name="20% - Ênfase5 7 3 5" xfId="10644"/>
    <cellStyle name="20% - Ênfase5 7 3 5 2" xfId="10645"/>
    <cellStyle name="20% - Ênfase5 7 3 5 2 2" xfId="10646"/>
    <cellStyle name="20% - Ênfase5 7 3 5 3" xfId="10647"/>
    <cellStyle name="20% - Ênfase5 7 3 5 4" xfId="10648"/>
    <cellStyle name="20% - Ênfase5 7 3 5 5" xfId="10649"/>
    <cellStyle name="20% - Ênfase5 7 3 5 6" xfId="10650"/>
    <cellStyle name="20% - Ênfase5 7 3 6" xfId="10651"/>
    <cellStyle name="20% - Ênfase5 7 3 6 2" xfId="10652"/>
    <cellStyle name="20% - Ênfase5 7 3 6 3" xfId="10653"/>
    <cellStyle name="20% - Ênfase5 7 3 6 4" xfId="10654"/>
    <cellStyle name="20% - Ênfase5 7 3 7" xfId="10655"/>
    <cellStyle name="20% - Ênfase5 7 3 8" xfId="10656"/>
    <cellStyle name="20% - Ênfase5 7 3 9" xfId="10657"/>
    <cellStyle name="20% - Ênfase5 7 4" xfId="10658"/>
    <cellStyle name="20% - Ênfase5 7 4 10" xfId="10659"/>
    <cellStyle name="20% - Ênfase5 7 4 2" xfId="10660"/>
    <cellStyle name="20% - Ênfase5 7 4 2 2" xfId="10661"/>
    <cellStyle name="20% - Ênfase5 7 4 2 2 2" xfId="10662"/>
    <cellStyle name="20% - Ênfase5 7 4 2 2 2 2" xfId="10663"/>
    <cellStyle name="20% - Ênfase5 7 4 2 2 3" xfId="10664"/>
    <cellStyle name="20% - Ênfase5 7 4 2 2 4" xfId="10665"/>
    <cellStyle name="20% - Ênfase5 7 4 2 2 5" xfId="10666"/>
    <cellStyle name="20% - Ênfase5 7 4 2 2 6" xfId="10667"/>
    <cellStyle name="20% - Ênfase5 7 4 2 3" xfId="10668"/>
    <cellStyle name="20% - Ênfase5 7 4 2 3 2" xfId="10669"/>
    <cellStyle name="20% - Ênfase5 7 4 2 3 3" xfId="10670"/>
    <cellStyle name="20% - Ênfase5 7 4 2 4" xfId="10671"/>
    <cellStyle name="20% - Ênfase5 7 4 2 5" xfId="10672"/>
    <cellStyle name="20% - Ênfase5 7 4 2 6" xfId="10673"/>
    <cellStyle name="20% - Ênfase5 7 4 2 7" xfId="10674"/>
    <cellStyle name="20% - Ênfase5 7 4 2 8" xfId="10675"/>
    <cellStyle name="20% - Ênfase5 7 4 3" xfId="10676"/>
    <cellStyle name="20% - Ênfase5 7 4 3 2" xfId="10677"/>
    <cellStyle name="20% - Ênfase5 7 4 3 2 2" xfId="10678"/>
    <cellStyle name="20% - Ênfase5 7 4 3 3" xfId="10679"/>
    <cellStyle name="20% - Ênfase5 7 4 3 4" xfId="10680"/>
    <cellStyle name="20% - Ênfase5 7 4 3 5" xfId="10681"/>
    <cellStyle name="20% - Ênfase5 7 4 3 6" xfId="10682"/>
    <cellStyle name="20% - Ênfase5 7 4 4" xfId="10683"/>
    <cellStyle name="20% - Ênfase5 7 4 4 2" xfId="10684"/>
    <cellStyle name="20% - Ênfase5 7 4 4 3" xfId="10685"/>
    <cellStyle name="20% - Ênfase5 7 4 4 4" xfId="10686"/>
    <cellStyle name="20% - Ênfase5 7 4 5" xfId="10687"/>
    <cellStyle name="20% - Ênfase5 7 4 6" xfId="10688"/>
    <cellStyle name="20% - Ênfase5 7 4 7" xfId="10689"/>
    <cellStyle name="20% - Ênfase5 7 4 8" xfId="10690"/>
    <cellStyle name="20% - Ênfase5 7 4 9" xfId="10691"/>
    <cellStyle name="20% - Ênfase5 8" xfId="183"/>
    <cellStyle name="20% - Ênfase5 8 2" xfId="184"/>
    <cellStyle name="20% - Ênfase5 8 3" xfId="10692"/>
    <cellStyle name="20% - Ênfase5 8 3 10" xfId="10693"/>
    <cellStyle name="20% - Ênfase5 8 3 11" xfId="10694"/>
    <cellStyle name="20% - Ênfase5 8 3 12" xfId="10695"/>
    <cellStyle name="20% - Ênfase5 8 3 2" xfId="10696"/>
    <cellStyle name="20% - Ênfase5 8 3 3" xfId="10697"/>
    <cellStyle name="20% - Ênfase5 8 3 3 2" xfId="10698"/>
    <cellStyle name="20% - Ênfase5 8 3 3 2 2" xfId="10699"/>
    <cellStyle name="20% - Ênfase5 8 3 3 2 2 2" xfId="10700"/>
    <cellStyle name="20% - Ênfase5 8 3 3 2 3" xfId="10701"/>
    <cellStyle name="20% - Ênfase5 8 3 3 2 4" xfId="10702"/>
    <cellStyle name="20% - Ênfase5 8 3 3 2 5" xfId="10703"/>
    <cellStyle name="20% - Ênfase5 8 3 3 2 6" xfId="10704"/>
    <cellStyle name="20% - Ênfase5 8 3 3 3" xfId="10705"/>
    <cellStyle name="20% - Ênfase5 8 3 3 3 2" xfId="10706"/>
    <cellStyle name="20% - Ênfase5 8 3 3 3 3" xfId="10707"/>
    <cellStyle name="20% - Ênfase5 8 3 3 3 4" xfId="10708"/>
    <cellStyle name="20% - Ênfase5 8 3 3 4" xfId="10709"/>
    <cellStyle name="20% - Ênfase5 8 3 3 5" xfId="10710"/>
    <cellStyle name="20% - Ênfase5 8 3 3 6" xfId="10711"/>
    <cellStyle name="20% - Ênfase5 8 3 3 7" xfId="10712"/>
    <cellStyle name="20% - Ênfase5 8 3 3 8" xfId="10713"/>
    <cellStyle name="20% - Ênfase5 8 3 3 9" xfId="10714"/>
    <cellStyle name="20% - Ênfase5 8 3 4" xfId="10715"/>
    <cellStyle name="20% - Ênfase5 8 3 4 2" xfId="10716"/>
    <cellStyle name="20% - Ênfase5 8 3 4 2 2" xfId="10717"/>
    <cellStyle name="20% - Ênfase5 8 3 4 2 2 2" xfId="10718"/>
    <cellStyle name="20% - Ênfase5 8 3 4 2 3" xfId="10719"/>
    <cellStyle name="20% - Ênfase5 8 3 4 2 4" xfId="10720"/>
    <cellStyle name="20% - Ênfase5 8 3 4 2 5" xfId="10721"/>
    <cellStyle name="20% - Ênfase5 8 3 4 2 6" xfId="10722"/>
    <cellStyle name="20% - Ênfase5 8 3 4 3" xfId="10723"/>
    <cellStyle name="20% - Ênfase5 8 3 4 3 2" xfId="10724"/>
    <cellStyle name="20% - Ênfase5 8 3 4 3 3" xfId="10725"/>
    <cellStyle name="20% - Ênfase5 8 3 4 4" xfId="10726"/>
    <cellStyle name="20% - Ênfase5 8 3 4 5" xfId="10727"/>
    <cellStyle name="20% - Ênfase5 8 3 4 6" xfId="10728"/>
    <cellStyle name="20% - Ênfase5 8 3 4 7" xfId="10729"/>
    <cellStyle name="20% - Ênfase5 8 3 4 8" xfId="10730"/>
    <cellStyle name="20% - Ênfase5 8 3 5" xfId="10731"/>
    <cellStyle name="20% - Ênfase5 8 3 5 2" xfId="10732"/>
    <cellStyle name="20% - Ênfase5 8 3 5 2 2" xfId="10733"/>
    <cellStyle name="20% - Ênfase5 8 3 5 3" xfId="10734"/>
    <cellStyle name="20% - Ênfase5 8 3 5 4" xfId="10735"/>
    <cellStyle name="20% - Ênfase5 8 3 5 5" xfId="10736"/>
    <cellStyle name="20% - Ênfase5 8 3 5 6" xfId="10737"/>
    <cellStyle name="20% - Ênfase5 8 3 6" xfId="10738"/>
    <cellStyle name="20% - Ênfase5 8 3 6 2" xfId="10739"/>
    <cellStyle name="20% - Ênfase5 8 3 6 3" xfId="10740"/>
    <cellStyle name="20% - Ênfase5 8 3 6 4" xfId="10741"/>
    <cellStyle name="20% - Ênfase5 8 3 7" xfId="10742"/>
    <cellStyle name="20% - Ênfase5 8 3 8" xfId="10743"/>
    <cellStyle name="20% - Ênfase5 8 3 9" xfId="10744"/>
    <cellStyle name="20% - Ênfase5 8 4" xfId="10745"/>
    <cellStyle name="20% - Ênfase5 8 4 10" xfId="10746"/>
    <cellStyle name="20% - Ênfase5 8 4 2" xfId="10747"/>
    <cellStyle name="20% - Ênfase5 8 4 2 2" xfId="10748"/>
    <cellStyle name="20% - Ênfase5 8 4 2 2 2" xfId="10749"/>
    <cellStyle name="20% - Ênfase5 8 4 2 2 2 2" xfId="10750"/>
    <cellStyle name="20% - Ênfase5 8 4 2 2 3" xfId="10751"/>
    <cellStyle name="20% - Ênfase5 8 4 2 2 4" xfId="10752"/>
    <cellStyle name="20% - Ênfase5 8 4 2 2 5" xfId="10753"/>
    <cellStyle name="20% - Ênfase5 8 4 2 2 6" xfId="10754"/>
    <cellStyle name="20% - Ênfase5 8 4 2 3" xfId="10755"/>
    <cellStyle name="20% - Ênfase5 8 4 2 3 2" xfId="10756"/>
    <cellStyle name="20% - Ênfase5 8 4 2 3 3" xfId="10757"/>
    <cellStyle name="20% - Ênfase5 8 4 2 4" xfId="10758"/>
    <cellStyle name="20% - Ênfase5 8 4 2 5" xfId="10759"/>
    <cellStyle name="20% - Ênfase5 8 4 2 6" xfId="10760"/>
    <cellStyle name="20% - Ênfase5 8 4 2 7" xfId="10761"/>
    <cellStyle name="20% - Ênfase5 8 4 2 8" xfId="10762"/>
    <cellStyle name="20% - Ênfase5 8 4 3" xfId="10763"/>
    <cellStyle name="20% - Ênfase5 8 4 3 2" xfId="10764"/>
    <cellStyle name="20% - Ênfase5 8 4 3 2 2" xfId="10765"/>
    <cellStyle name="20% - Ênfase5 8 4 3 3" xfId="10766"/>
    <cellStyle name="20% - Ênfase5 8 4 3 4" xfId="10767"/>
    <cellStyle name="20% - Ênfase5 8 4 3 5" xfId="10768"/>
    <cellStyle name="20% - Ênfase5 8 4 3 6" xfId="10769"/>
    <cellStyle name="20% - Ênfase5 8 4 4" xfId="10770"/>
    <cellStyle name="20% - Ênfase5 8 4 4 2" xfId="10771"/>
    <cellStyle name="20% - Ênfase5 8 4 4 3" xfId="10772"/>
    <cellStyle name="20% - Ênfase5 8 4 4 4" xfId="10773"/>
    <cellStyle name="20% - Ênfase5 8 4 5" xfId="10774"/>
    <cellStyle name="20% - Ênfase5 8 4 6" xfId="10775"/>
    <cellStyle name="20% - Ênfase5 8 4 7" xfId="10776"/>
    <cellStyle name="20% - Ênfase5 8 4 8" xfId="10777"/>
    <cellStyle name="20% - Ênfase5 8 4 9" xfId="10778"/>
    <cellStyle name="20% - Ênfase5 9" xfId="185"/>
    <cellStyle name="20% - Ênfase5 9 2" xfId="186"/>
    <cellStyle name="20% - Ênfase5 9 3" xfId="10779"/>
    <cellStyle name="20% - Ênfase5 9 3 10" xfId="10780"/>
    <cellStyle name="20% - Ênfase5 9 3 11" xfId="10781"/>
    <cellStyle name="20% - Ênfase5 9 3 12" xfId="10782"/>
    <cellStyle name="20% - Ênfase5 9 3 2" xfId="10783"/>
    <cellStyle name="20% - Ênfase5 9 3 3" xfId="10784"/>
    <cellStyle name="20% - Ênfase5 9 3 3 2" xfId="10785"/>
    <cellStyle name="20% - Ênfase5 9 3 3 2 2" xfId="10786"/>
    <cellStyle name="20% - Ênfase5 9 3 3 2 2 2" xfId="10787"/>
    <cellStyle name="20% - Ênfase5 9 3 3 2 3" xfId="10788"/>
    <cellStyle name="20% - Ênfase5 9 3 3 2 4" xfId="10789"/>
    <cellStyle name="20% - Ênfase5 9 3 3 2 5" xfId="10790"/>
    <cellStyle name="20% - Ênfase5 9 3 3 2 6" xfId="10791"/>
    <cellStyle name="20% - Ênfase5 9 3 3 3" xfId="10792"/>
    <cellStyle name="20% - Ênfase5 9 3 3 3 2" xfId="10793"/>
    <cellStyle name="20% - Ênfase5 9 3 3 3 3" xfId="10794"/>
    <cellStyle name="20% - Ênfase5 9 3 3 3 4" xfId="10795"/>
    <cellStyle name="20% - Ênfase5 9 3 3 4" xfId="10796"/>
    <cellStyle name="20% - Ênfase5 9 3 3 5" xfId="10797"/>
    <cellStyle name="20% - Ênfase5 9 3 3 6" xfId="10798"/>
    <cellStyle name="20% - Ênfase5 9 3 3 7" xfId="10799"/>
    <cellStyle name="20% - Ênfase5 9 3 3 8" xfId="10800"/>
    <cellStyle name="20% - Ênfase5 9 3 3 9" xfId="10801"/>
    <cellStyle name="20% - Ênfase5 9 3 4" xfId="10802"/>
    <cellStyle name="20% - Ênfase5 9 3 4 2" xfId="10803"/>
    <cellStyle name="20% - Ênfase5 9 3 4 2 2" xfId="10804"/>
    <cellStyle name="20% - Ênfase5 9 3 4 2 2 2" xfId="10805"/>
    <cellStyle name="20% - Ênfase5 9 3 4 2 3" xfId="10806"/>
    <cellStyle name="20% - Ênfase5 9 3 4 2 4" xfId="10807"/>
    <cellStyle name="20% - Ênfase5 9 3 4 2 5" xfId="10808"/>
    <cellStyle name="20% - Ênfase5 9 3 4 2 6" xfId="10809"/>
    <cellStyle name="20% - Ênfase5 9 3 4 3" xfId="10810"/>
    <cellStyle name="20% - Ênfase5 9 3 4 3 2" xfId="10811"/>
    <cellStyle name="20% - Ênfase5 9 3 4 3 3" xfId="10812"/>
    <cellStyle name="20% - Ênfase5 9 3 4 4" xfId="10813"/>
    <cellStyle name="20% - Ênfase5 9 3 4 5" xfId="10814"/>
    <cellStyle name="20% - Ênfase5 9 3 4 6" xfId="10815"/>
    <cellStyle name="20% - Ênfase5 9 3 4 7" xfId="10816"/>
    <cellStyle name="20% - Ênfase5 9 3 4 8" xfId="10817"/>
    <cellStyle name="20% - Ênfase5 9 3 5" xfId="10818"/>
    <cellStyle name="20% - Ênfase5 9 3 5 2" xfId="10819"/>
    <cellStyle name="20% - Ênfase5 9 3 5 2 2" xfId="10820"/>
    <cellStyle name="20% - Ênfase5 9 3 5 3" xfId="10821"/>
    <cellStyle name="20% - Ênfase5 9 3 5 4" xfId="10822"/>
    <cellStyle name="20% - Ênfase5 9 3 5 5" xfId="10823"/>
    <cellStyle name="20% - Ênfase5 9 3 5 6" xfId="10824"/>
    <cellStyle name="20% - Ênfase5 9 3 6" xfId="10825"/>
    <cellStyle name="20% - Ênfase5 9 3 6 2" xfId="10826"/>
    <cellStyle name="20% - Ênfase5 9 3 6 3" xfId="10827"/>
    <cellStyle name="20% - Ênfase5 9 3 6 4" xfId="10828"/>
    <cellStyle name="20% - Ênfase5 9 3 7" xfId="10829"/>
    <cellStyle name="20% - Ênfase5 9 3 8" xfId="10830"/>
    <cellStyle name="20% - Ênfase5 9 3 9" xfId="10831"/>
    <cellStyle name="20% - Ênfase5 9 4" xfId="10832"/>
    <cellStyle name="20% - Ênfase5 9 4 10" xfId="10833"/>
    <cellStyle name="20% - Ênfase5 9 4 2" xfId="10834"/>
    <cellStyle name="20% - Ênfase5 9 4 2 2" xfId="10835"/>
    <cellStyle name="20% - Ênfase5 9 4 2 2 2" xfId="10836"/>
    <cellStyle name="20% - Ênfase5 9 4 2 2 2 2" xfId="10837"/>
    <cellStyle name="20% - Ênfase5 9 4 2 2 3" xfId="10838"/>
    <cellStyle name="20% - Ênfase5 9 4 2 2 4" xfId="10839"/>
    <cellStyle name="20% - Ênfase5 9 4 2 2 5" xfId="10840"/>
    <cellStyle name="20% - Ênfase5 9 4 2 2 6" xfId="10841"/>
    <cellStyle name="20% - Ênfase5 9 4 2 3" xfId="10842"/>
    <cellStyle name="20% - Ênfase5 9 4 2 3 2" xfId="10843"/>
    <cellStyle name="20% - Ênfase5 9 4 2 3 3" xfId="10844"/>
    <cellStyle name="20% - Ênfase5 9 4 2 4" xfId="10845"/>
    <cellStyle name="20% - Ênfase5 9 4 2 5" xfId="10846"/>
    <cellStyle name="20% - Ênfase5 9 4 2 6" xfId="10847"/>
    <cellStyle name="20% - Ênfase5 9 4 2 7" xfId="10848"/>
    <cellStyle name="20% - Ênfase5 9 4 2 8" xfId="10849"/>
    <cellStyle name="20% - Ênfase5 9 4 3" xfId="10850"/>
    <cellStyle name="20% - Ênfase5 9 4 3 2" xfId="10851"/>
    <cellStyle name="20% - Ênfase5 9 4 3 2 2" xfId="10852"/>
    <cellStyle name="20% - Ênfase5 9 4 3 3" xfId="10853"/>
    <cellStyle name="20% - Ênfase5 9 4 3 4" xfId="10854"/>
    <cellStyle name="20% - Ênfase5 9 4 3 5" xfId="10855"/>
    <cellStyle name="20% - Ênfase5 9 4 3 6" xfId="10856"/>
    <cellStyle name="20% - Ênfase5 9 4 4" xfId="10857"/>
    <cellStyle name="20% - Ênfase5 9 4 4 2" xfId="10858"/>
    <cellStyle name="20% - Ênfase5 9 4 4 3" xfId="10859"/>
    <cellStyle name="20% - Ênfase5 9 4 4 4" xfId="10860"/>
    <cellStyle name="20% - Ênfase5 9 4 5" xfId="10861"/>
    <cellStyle name="20% - Ênfase5 9 4 6" xfId="10862"/>
    <cellStyle name="20% - Ênfase5 9 4 7" xfId="10863"/>
    <cellStyle name="20% - Ênfase5 9 4 8" xfId="10864"/>
    <cellStyle name="20% - Ênfase5 9 4 9" xfId="10865"/>
    <cellStyle name="20% - Ênfase6" xfId="6" builtinId="50" customBuiltin="1"/>
    <cellStyle name="20% - Ênfase6 10" xfId="187"/>
    <cellStyle name="20% - Ênfase6 10 10" xfId="10866"/>
    <cellStyle name="20% - Ênfase6 10 11" xfId="10867"/>
    <cellStyle name="20% - Ênfase6 10 12" xfId="10868"/>
    <cellStyle name="20% - Ênfase6 10 13" xfId="10869"/>
    <cellStyle name="20% - Ênfase6 10 14" xfId="10870"/>
    <cellStyle name="20% - Ênfase6 10 15" xfId="10871"/>
    <cellStyle name="20% - Ênfase6 10 2" xfId="188"/>
    <cellStyle name="20% - Ênfase6 10 3" xfId="10872"/>
    <cellStyle name="20% - Ênfase6 10 3 10" xfId="10873"/>
    <cellStyle name="20% - Ênfase6 10 3 2" xfId="10874"/>
    <cellStyle name="20% - Ênfase6 10 3 2 2" xfId="10875"/>
    <cellStyle name="20% - Ênfase6 10 3 2 2 2" xfId="10876"/>
    <cellStyle name="20% - Ênfase6 10 3 2 2 2 2" xfId="10877"/>
    <cellStyle name="20% - Ênfase6 10 3 2 2 3" xfId="10878"/>
    <cellStyle name="20% - Ênfase6 10 3 2 2 4" xfId="10879"/>
    <cellStyle name="20% - Ênfase6 10 3 2 2 5" xfId="10880"/>
    <cellStyle name="20% - Ênfase6 10 3 2 2 6" xfId="10881"/>
    <cellStyle name="20% - Ênfase6 10 3 2 3" xfId="10882"/>
    <cellStyle name="20% - Ênfase6 10 3 2 3 2" xfId="10883"/>
    <cellStyle name="20% - Ênfase6 10 3 2 3 3" xfId="10884"/>
    <cellStyle name="20% - Ênfase6 10 3 2 4" xfId="10885"/>
    <cellStyle name="20% - Ênfase6 10 3 2 5" xfId="10886"/>
    <cellStyle name="20% - Ênfase6 10 3 2 6" xfId="10887"/>
    <cellStyle name="20% - Ênfase6 10 3 2 7" xfId="10888"/>
    <cellStyle name="20% - Ênfase6 10 3 2 8" xfId="10889"/>
    <cellStyle name="20% - Ênfase6 10 3 3" xfId="10890"/>
    <cellStyle name="20% - Ênfase6 10 3 3 2" xfId="10891"/>
    <cellStyle name="20% - Ênfase6 10 3 3 2 2" xfId="10892"/>
    <cellStyle name="20% - Ênfase6 10 3 3 3" xfId="10893"/>
    <cellStyle name="20% - Ênfase6 10 3 3 4" xfId="10894"/>
    <cellStyle name="20% - Ênfase6 10 3 3 5" xfId="10895"/>
    <cellStyle name="20% - Ênfase6 10 3 3 6" xfId="10896"/>
    <cellStyle name="20% - Ênfase6 10 3 4" xfId="10897"/>
    <cellStyle name="20% - Ênfase6 10 3 4 2" xfId="10898"/>
    <cellStyle name="20% - Ênfase6 10 3 4 3" xfId="10899"/>
    <cellStyle name="20% - Ênfase6 10 3 4 4" xfId="10900"/>
    <cellStyle name="20% - Ênfase6 10 3 5" xfId="10901"/>
    <cellStyle name="20% - Ênfase6 10 3 6" xfId="10902"/>
    <cellStyle name="20% - Ênfase6 10 3 7" xfId="10903"/>
    <cellStyle name="20% - Ênfase6 10 3 8" xfId="10904"/>
    <cellStyle name="20% - Ênfase6 10 3 9" xfId="10905"/>
    <cellStyle name="20% - Ênfase6 10 4" xfId="10906"/>
    <cellStyle name="20% - Ênfase6 10 4 10" xfId="10907"/>
    <cellStyle name="20% - Ênfase6 10 4 2" xfId="10908"/>
    <cellStyle name="20% - Ênfase6 10 4 2 2" xfId="10909"/>
    <cellStyle name="20% - Ênfase6 10 4 2 2 2" xfId="10910"/>
    <cellStyle name="20% - Ênfase6 10 4 2 2 2 2" xfId="10911"/>
    <cellStyle name="20% - Ênfase6 10 4 2 2 3" xfId="10912"/>
    <cellStyle name="20% - Ênfase6 10 4 2 2 4" xfId="10913"/>
    <cellStyle name="20% - Ênfase6 10 4 2 2 5" xfId="10914"/>
    <cellStyle name="20% - Ênfase6 10 4 2 2 6" xfId="10915"/>
    <cellStyle name="20% - Ênfase6 10 4 2 3" xfId="10916"/>
    <cellStyle name="20% - Ênfase6 10 4 2 3 2" xfId="10917"/>
    <cellStyle name="20% - Ênfase6 10 4 2 3 3" xfId="10918"/>
    <cellStyle name="20% - Ênfase6 10 4 2 4" xfId="10919"/>
    <cellStyle name="20% - Ênfase6 10 4 2 5" xfId="10920"/>
    <cellStyle name="20% - Ênfase6 10 4 2 6" xfId="10921"/>
    <cellStyle name="20% - Ênfase6 10 4 2 7" xfId="10922"/>
    <cellStyle name="20% - Ênfase6 10 4 2 8" xfId="10923"/>
    <cellStyle name="20% - Ênfase6 10 4 3" xfId="10924"/>
    <cellStyle name="20% - Ênfase6 10 4 3 2" xfId="10925"/>
    <cellStyle name="20% - Ênfase6 10 4 3 2 2" xfId="10926"/>
    <cellStyle name="20% - Ênfase6 10 4 3 3" xfId="10927"/>
    <cellStyle name="20% - Ênfase6 10 4 3 4" xfId="10928"/>
    <cellStyle name="20% - Ênfase6 10 4 3 5" xfId="10929"/>
    <cellStyle name="20% - Ênfase6 10 4 3 6" xfId="10930"/>
    <cellStyle name="20% - Ênfase6 10 4 4" xfId="10931"/>
    <cellStyle name="20% - Ênfase6 10 4 4 2" xfId="10932"/>
    <cellStyle name="20% - Ênfase6 10 4 4 3" xfId="10933"/>
    <cellStyle name="20% - Ênfase6 10 4 4 4" xfId="10934"/>
    <cellStyle name="20% - Ênfase6 10 4 5" xfId="10935"/>
    <cellStyle name="20% - Ênfase6 10 4 6" xfId="10936"/>
    <cellStyle name="20% - Ênfase6 10 4 7" xfId="10937"/>
    <cellStyle name="20% - Ênfase6 10 4 8" xfId="10938"/>
    <cellStyle name="20% - Ênfase6 10 4 9" xfId="10939"/>
    <cellStyle name="20% - Ênfase6 10 5" xfId="10940"/>
    <cellStyle name="20% - Ênfase6 10 5 10" xfId="10941"/>
    <cellStyle name="20% - Ênfase6 10 5 2" xfId="10942"/>
    <cellStyle name="20% - Ênfase6 10 5 2 2" xfId="10943"/>
    <cellStyle name="20% - Ênfase6 10 5 2 2 2" xfId="10944"/>
    <cellStyle name="20% - Ênfase6 10 5 2 2 2 2" xfId="10945"/>
    <cellStyle name="20% - Ênfase6 10 5 2 2 3" xfId="10946"/>
    <cellStyle name="20% - Ênfase6 10 5 2 2 4" xfId="10947"/>
    <cellStyle name="20% - Ênfase6 10 5 2 2 5" xfId="10948"/>
    <cellStyle name="20% - Ênfase6 10 5 2 2 6" xfId="10949"/>
    <cellStyle name="20% - Ênfase6 10 5 2 3" xfId="10950"/>
    <cellStyle name="20% - Ênfase6 10 5 2 3 2" xfId="10951"/>
    <cellStyle name="20% - Ênfase6 10 5 2 3 3" xfId="10952"/>
    <cellStyle name="20% - Ênfase6 10 5 2 4" xfId="10953"/>
    <cellStyle name="20% - Ênfase6 10 5 2 5" xfId="10954"/>
    <cellStyle name="20% - Ênfase6 10 5 2 6" xfId="10955"/>
    <cellStyle name="20% - Ênfase6 10 5 2 7" xfId="10956"/>
    <cellStyle name="20% - Ênfase6 10 5 2 8" xfId="10957"/>
    <cellStyle name="20% - Ênfase6 10 5 3" xfId="10958"/>
    <cellStyle name="20% - Ênfase6 10 5 3 2" xfId="10959"/>
    <cellStyle name="20% - Ênfase6 10 5 3 2 2" xfId="10960"/>
    <cellStyle name="20% - Ênfase6 10 5 3 3" xfId="10961"/>
    <cellStyle name="20% - Ênfase6 10 5 3 4" xfId="10962"/>
    <cellStyle name="20% - Ênfase6 10 5 3 5" xfId="10963"/>
    <cellStyle name="20% - Ênfase6 10 5 3 6" xfId="10964"/>
    <cellStyle name="20% - Ênfase6 10 5 4" xfId="10965"/>
    <cellStyle name="20% - Ênfase6 10 5 4 2" xfId="10966"/>
    <cellStyle name="20% - Ênfase6 10 5 4 3" xfId="10967"/>
    <cellStyle name="20% - Ênfase6 10 5 4 4" xfId="10968"/>
    <cellStyle name="20% - Ênfase6 10 5 5" xfId="10969"/>
    <cellStyle name="20% - Ênfase6 10 5 6" xfId="10970"/>
    <cellStyle name="20% - Ênfase6 10 5 7" xfId="10971"/>
    <cellStyle name="20% - Ênfase6 10 5 8" xfId="10972"/>
    <cellStyle name="20% - Ênfase6 10 5 9" xfId="10973"/>
    <cellStyle name="20% - Ênfase6 10 6" xfId="10974"/>
    <cellStyle name="20% - Ênfase6 10 6 2" xfId="10975"/>
    <cellStyle name="20% - Ênfase6 10 6 2 2" xfId="10976"/>
    <cellStyle name="20% - Ênfase6 10 6 2 2 2" xfId="10977"/>
    <cellStyle name="20% - Ênfase6 10 6 2 3" xfId="10978"/>
    <cellStyle name="20% - Ênfase6 10 6 2 4" xfId="10979"/>
    <cellStyle name="20% - Ênfase6 10 6 2 5" xfId="10980"/>
    <cellStyle name="20% - Ênfase6 10 6 2 6" xfId="10981"/>
    <cellStyle name="20% - Ênfase6 10 6 3" xfId="10982"/>
    <cellStyle name="20% - Ênfase6 10 6 3 2" xfId="10983"/>
    <cellStyle name="20% - Ênfase6 10 6 3 3" xfId="10984"/>
    <cellStyle name="20% - Ênfase6 10 6 3 4" xfId="10985"/>
    <cellStyle name="20% - Ênfase6 10 6 4" xfId="10986"/>
    <cellStyle name="20% - Ênfase6 10 6 5" xfId="10987"/>
    <cellStyle name="20% - Ênfase6 10 6 6" xfId="10988"/>
    <cellStyle name="20% - Ênfase6 10 6 7" xfId="10989"/>
    <cellStyle name="20% - Ênfase6 10 6 8" xfId="10990"/>
    <cellStyle name="20% - Ênfase6 10 6 9" xfId="10991"/>
    <cellStyle name="20% - Ênfase6 10 7" xfId="10992"/>
    <cellStyle name="20% - Ênfase6 10 7 2" xfId="10993"/>
    <cellStyle name="20% - Ênfase6 10 7 2 2" xfId="10994"/>
    <cellStyle name="20% - Ênfase6 10 7 2 2 2" xfId="10995"/>
    <cellStyle name="20% - Ênfase6 10 7 2 3" xfId="10996"/>
    <cellStyle name="20% - Ênfase6 10 7 2 4" xfId="10997"/>
    <cellStyle name="20% - Ênfase6 10 7 2 5" xfId="10998"/>
    <cellStyle name="20% - Ênfase6 10 7 2 6" xfId="10999"/>
    <cellStyle name="20% - Ênfase6 10 7 3" xfId="11000"/>
    <cellStyle name="20% - Ênfase6 10 7 3 2" xfId="11001"/>
    <cellStyle name="20% - Ênfase6 10 7 3 3" xfId="11002"/>
    <cellStyle name="20% - Ênfase6 10 7 4" xfId="11003"/>
    <cellStyle name="20% - Ênfase6 10 7 5" xfId="11004"/>
    <cellStyle name="20% - Ênfase6 10 7 6" xfId="11005"/>
    <cellStyle name="20% - Ênfase6 10 7 7" xfId="11006"/>
    <cellStyle name="20% - Ênfase6 10 7 8" xfId="11007"/>
    <cellStyle name="20% - Ênfase6 10 8" xfId="11008"/>
    <cellStyle name="20% - Ênfase6 10 8 2" xfId="11009"/>
    <cellStyle name="20% - Ênfase6 10 8 2 2" xfId="11010"/>
    <cellStyle name="20% - Ênfase6 10 8 2 3" xfId="11011"/>
    <cellStyle name="20% - Ênfase6 10 8 3" xfId="11012"/>
    <cellStyle name="20% - Ênfase6 10 8 4" xfId="11013"/>
    <cellStyle name="20% - Ênfase6 10 8 5" xfId="11014"/>
    <cellStyle name="20% - Ênfase6 10 8 6" xfId="11015"/>
    <cellStyle name="20% - Ênfase6 10 8 7" xfId="11016"/>
    <cellStyle name="20% - Ênfase6 10 9" xfId="11017"/>
    <cellStyle name="20% - Ênfase6 10 9 2" xfId="11018"/>
    <cellStyle name="20% - Ênfase6 10 9 3" xfId="11019"/>
    <cellStyle name="20% - Ênfase6 10 9 4" xfId="11020"/>
    <cellStyle name="20% - Ênfase6 10 9 5" xfId="11021"/>
    <cellStyle name="20% - Ênfase6 10 9 6" xfId="11022"/>
    <cellStyle name="20% - Ênfase6 11" xfId="189"/>
    <cellStyle name="20% - Ênfase6 11 10" xfId="11023"/>
    <cellStyle name="20% - Ênfase6 11 11" xfId="11024"/>
    <cellStyle name="20% - Ênfase6 11 12" xfId="11025"/>
    <cellStyle name="20% - Ênfase6 11 13" xfId="11026"/>
    <cellStyle name="20% - Ênfase6 11 14" xfId="11027"/>
    <cellStyle name="20% - Ênfase6 11 15" xfId="11028"/>
    <cellStyle name="20% - Ênfase6 11 2" xfId="190"/>
    <cellStyle name="20% - Ênfase6 11 3" xfId="11029"/>
    <cellStyle name="20% - Ênfase6 11 3 10" xfId="11030"/>
    <cellStyle name="20% - Ênfase6 11 3 2" xfId="11031"/>
    <cellStyle name="20% - Ênfase6 11 3 2 2" xfId="11032"/>
    <cellStyle name="20% - Ênfase6 11 3 2 2 2" xfId="11033"/>
    <cellStyle name="20% - Ênfase6 11 3 2 2 2 2" xfId="11034"/>
    <cellStyle name="20% - Ênfase6 11 3 2 2 3" xfId="11035"/>
    <cellStyle name="20% - Ênfase6 11 3 2 2 4" xfId="11036"/>
    <cellStyle name="20% - Ênfase6 11 3 2 2 5" xfId="11037"/>
    <cellStyle name="20% - Ênfase6 11 3 2 2 6" xfId="11038"/>
    <cellStyle name="20% - Ênfase6 11 3 2 3" xfId="11039"/>
    <cellStyle name="20% - Ênfase6 11 3 2 3 2" xfId="11040"/>
    <cellStyle name="20% - Ênfase6 11 3 2 3 3" xfId="11041"/>
    <cellStyle name="20% - Ênfase6 11 3 2 4" xfId="11042"/>
    <cellStyle name="20% - Ênfase6 11 3 2 5" xfId="11043"/>
    <cellStyle name="20% - Ênfase6 11 3 2 6" xfId="11044"/>
    <cellStyle name="20% - Ênfase6 11 3 2 7" xfId="11045"/>
    <cellStyle name="20% - Ênfase6 11 3 2 8" xfId="11046"/>
    <cellStyle name="20% - Ênfase6 11 3 3" xfId="11047"/>
    <cellStyle name="20% - Ênfase6 11 3 3 2" xfId="11048"/>
    <cellStyle name="20% - Ênfase6 11 3 3 2 2" xfId="11049"/>
    <cellStyle name="20% - Ênfase6 11 3 3 3" xfId="11050"/>
    <cellStyle name="20% - Ênfase6 11 3 3 4" xfId="11051"/>
    <cellStyle name="20% - Ênfase6 11 3 3 5" xfId="11052"/>
    <cellStyle name="20% - Ênfase6 11 3 3 6" xfId="11053"/>
    <cellStyle name="20% - Ênfase6 11 3 4" xfId="11054"/>
    <cellStyle name="20% - Ênfase6 11 3 4 2" xfId="11055"/>
    <cellStyle name="20% - Ênfase6 11 3 4 3" xfId="11056"/>
    <cellStyle name="20% - Ênfase6 11 3 4 4" xfId="11057"/>
    <cellStyle name="20% - Ênfase6 11 3 5" xfId="11058"/>
    <cellStyle name="20% - Ênfase6 11 3 6" xfId="11059"/>
    <cellStyle name="20% - Ênfase6 11 3 7" xfId="11060"/>
    <cellStyle name="20% - Ênfase6 11 3 8" xfId="11061"/>
    <cellStyle name="20% - Ênfase6 11 3 9" xfId="11062"/>
    <cellStyle name="20% - Ênfase6 11 4" xfId="11063"/>
    <cellStyle name="20% - Ênfase6 11 4 10" xfId="11064"/>
    <cellStyle name="20% - Ênfase6 11 4 2" xfId="11065"/>
    <cellStyle name="20% - Ênfase6 11 4 2 2" xfId="11066"/>
    <cellStyle name="20% - Ênfase6 11 4 2 2 2" xfId="11067"/>
    <cellStyle name="20% - Ênfase6 11 4 2 2 2 2" xfId="11068"/>
    <cellStyle name="20% - Ênfase6 11 4 2 2 3" xfId="11069"/>
    <cellStyle name="20% - Ênfase6 11 4 2 2 4" xfId="11070"/>
    <cellStyle name="20% - Ênfase6 11 4 2 2 5" xfId="11071"/>
    <cellStyle name="20% - Ênfase6 11 4 2 2 6" xfId="11072"/>
    <cellStyle name="20% - Ênfase6 11 4 2 3" xfId="11073"/>
    <cellStyle name="20% - Ênfase6 11 4 2 3 2" xfId="11074"/>
    <cellStyle name="20% - Ênfase6 11 4 2 3 3" xfId="11075"/>
    <cellStyle name="20% - Ênfase6 11 4 2 4" xfId="11076"/>
    <cellStyle name="20% - Ênfase6 11 4 2 5" xfId="11077"/>
    <cellStyle name="20% - Ênfase6 11 4 2 6" xfId="11078"/>
    <cellStyle name="20% - Ênfase6 11 4 2 7" xfId="11079"/>
    <cellStyle name="20% - Ênfase6 11 4 2 8" xfId="11080"/>
    <cellStyle name="20% - Ênfase6 11 4 3" xfId="11081"/>
    <cellStyle name="20% - Ênfase6 11 4 3 2" xfId="11082"/>
    <cellStyle name="20% - Ênfase6 11 4 3 2 2" xfId="11083"/>
    <cellStyle name="20% - Ênfase6 11 4 3 3" xfId="11084"/>
    <cellStyle name="20% - Ênfase6 11 4 3 4" xfId="11085"/>
    <cellStyle name="20% - Ênfase6 11 4 3 5" xfId="11086"/>
    <cellStyle name="20% - Ênfase6 11 4 3 6" xfId="11087"/>
    <cellStyle name="20% - Ênfase6 11 4 4" xfId="11088"/>
    <cellStyle name="20% - Ênfase6 11 4 4 2" xfId="11089"/>
    <cellStyle name="20% - Ênfase6 11 4 4 3" xfId="11090"/>
    <cellStyle name="20% - Ênfase6 11 4 4 4" xfId="11091"/>
    <cellStyle name="20% - Ênfase6 11 4 5" xfId="11092"/>
    <cellStyle name="20% - Ênfase6 11 4 6" xfId="11093"/>
    <cellStyle name="20% - Ênfase6 11 4 7" xfId="11094"/>
    <cellStyle name="20% - Ênfase6 11 4 8" xfId="11095"/>
    <cellStyle name="20% - Ênfase6 11 4 9" xfId="11096"/>
    <cellStyle name="20% - Ênfase6 11 5" xfId="11097"/>
    <cellStyle name="20% - Ênfase6 11 5 10" xfId="11098"/>
    <cellStyle name="20% - Ênfase6 11 5 2" xfId="11099"/>
    <cellStyle name="20% - Ênfase6 11 5 2 2" xfId="11100"/>
    <cellStyle name="20% - Ênfase6 11 5 2 2 2" xfId="11101"/>
    <cellStyle name="20% - Ênfase6 11 5 2 2 2 2" xfId="11102"/>
    <cellStyle name="20% - Ênfase6 11 5 2 2 3" xfId="11103"/>
    <cellStyle name="20% - Ênfase6 11 5 2 2 4" xfId="11104"/>
    <cellStyle name="20% - Ênfase6 11 5 2 2 5" xfId="11105"/>
    <cellStyle name="20% - Ênfase6 11 5 2 2 6" xfId="11106"/>
    <cellStyle name="20% - Ênfase6 11 5 2 3" xfId="11107"/>
    <cellStyle name="20% - Ênfase6 11 5 2 3 2" xfId="11108"/>
    <cellStyle name="20% - Ênfase6 11 5 2 3 3" xfId="11109"/>
    <cellStyle name="20% - Ênfase6 11 5 2 4" xfId="11110"/>
    <cellStyle name="20% - Ênfase6 11 5 2 5" xfId="11111"/>
    <cellStyle name="20% - Ênfase6 11 5 2 6" xfId="11112"/>
    <cellStyle name="20% - Ênfase6 11 5 2 7" xfId="11113"/>
    <cellStyle name="20% - Ênfase6 11 5 2 8" xfId="11114"/>
    <cellStyle name="20% - Ênfase6 11 5 3" xfId="11115"/>
    <cellStyle name="20% - Ênfase6 11 5 3 2" xfId="11116"/>
    <cellStyle name="20% - Ênfase6 11 5 3 2 2" xfId="11117"/>
    <cellStyle name="20% - Ênfase6 11 5 3 3" xfId="11118"/>
    <cellStyle name="20% - Ênfase6 11 5 3 4" xfId="11119"/>
    <cellStyle name="20% - Ênfase6 11 5 3 5" xfId="11120"/>
    <cellStyle name="20% - Ênfase6 11 5 3 6" xfId="11121"/>
    <cellStyle name="20% - Ênfase6 11 5 4" xfId="11122"/>
    <cellStyle name="20% - Ênfase6 11 5 4 2" xfId="11123"/>
    <cellStyle name="20% - Ênfase6 11 5 4 3" xfId="11124"/>
    <cellStyle name="20% - Ênfase6 11 5 4 4" xfId="11125"/>
    <cellStyle name="20% - Ênfase6 11 5 5" xfId="11126"/>
    <cellStyle name="20% - Ênfase6 11 5 6" xfId="11127"/>
    <cellStyle name="20% - Ênfase6 11 5 7" xfId="11128"/>
    <cellStyle name="20% - Ênfase6 11 5 8" xfId="11129"/>
    <cellStyle name="20% - Ênfase6 11 5 9" xfId="11130"/>
    <cellStyle name="20% - Ênfase6 11 6" xfId="11131"/>
    <cellStyle name="20% - Ênfase6 11 6 2" xfId="11132"/>
    <cellStyle name="20% - Ênfase6 11 6 2 2" xfId="11133"/>
    <cellStyle name="20% - Ênfase6 11 6 2 2 2" xfId="11134"/>
    <cellStyle name="20% - Ênfase6 11 6 2 3" xfId="11135"/>
    <cellStyle name="20% - Ênfase6 11 6 2 4" xfId="11136"/>
    <cellStyle name="20% - Ênfase6 11 6 2 5" xfId="11137"/>
    <cellStyle name="20% - Ênfase6 11 6 2 6" xfId="11138"/>
    <cellStyle name="20% - Ênfase6 11 6 3" xfId="11139"/>
    <cellStyle name="20% - Ênfase6 11 6 3 2" xfId="11140"/>
    <cellStyle name="20% - Ênfase6 11 6 3 3" xfId="11141"/>
    <cellStyle name="20% - Ênfase6 11 6 3 4" xfId="11142"/>
    <cellStyle name="20% - Ênfase6 11 6 4" xfId="11143"/>
    <cellStyle name="20% - Ênfase6 11 6 5" xfId="11144"/>
    <cellStyle name="20% - Ênfase6 11 6 6" xfId="11145"/>
    <cellStyle name="20% - Ênfase6 11 6 7" xfId="11146"/>
    <cellStyle name="20% - Ênfase6 11 6 8" xfId="11147"/>
    <cellStyle name="20% - Ênfase6 11 6 9" xfId="11148"/>
    <cellStyle name="20% - Ênfase6 11 7" xfId="11149"/>
    <cellStyle name="20% - Ênfase6 11 7 2" xfId="11150"/>
    <cellStyle name="20% - Ênfase6 11 7 2 2" xfId="11151"/>
    <cellStyle name="20% - Ênfase6 11 7 2 2 2" xfId="11152"/>
    <cellStyle name="20% - Ênfase6 11 7 2 3" xfId="11153"/>
    <cellStyle name="20% - Ênfase6 11 7 2 4" xfId="11154"/>
    <cellStyle name="20% - Ênfase6 11 7 2 5" xfId="11155"/>
    <cellStyle name="20% - Ênfase6 11 7 2 6" xfId="11156"/>
    <cellStyle name="20% - Ênfase6 11 7 3" xfId="11157"/>
    <cellStyle name="20% - Ênfase6 11 7 3 2" xfId="11158"/>
    <cellStyle name="20% - Ênfase6 11 7 3 3" xfId="11159"/>
    <cellStyle name="20% - Ênfase6 11 7 4" xfId="11160"/>
    <cellStyle name="20% - Ênfase6 11 7 5" xfId="11161"/>
    <cellStyle name="20% - Ênfase6 11 7 6" xfId="11162"/>
    <cellStyle name="20% - Ênfase6 11 7 7" xfId="11163"/>
    <cellStyle name="20% - Ênfase6 11 7 8" xfId="11164"/>
    <cellStyle name="20% - Ênfase6 11 8" xfId="11165"/>
    <cellStyle name="20% - Ênfase6 11 8 2" xfId="11166"/>
    <cellStyle name="20% - Ênfase6 11 8 2 2" xfId="11167"/>
    <cellStyle name="20% - Ênfase6 11 8 2 3" xfId="11168"/>
    <cellStyle name="20% - Ênfase6 11 8 3" xfId="11169"/>
    <cellStyle name="20% - Ênfase6 11 8 4" xfId="11170"/>
    <cellStyle name="20% - Ênfase6 11 8 5" xfId="11171"/>
    <cellStyle name="20% - Ênfase6 11 8 6" xfId="11172"/>
    <cellStyle name="20% - Ênfase6 11 8 7" xfId="11173"/>
    <cellStyle name="20% - Ênfase6 11 9" xfId="11174"/>
    <cellStyle name="20% - Ênfase6 11 9 2" xfId="11175"/>
    <cellStyle name="20% - Ênfase6 11 9 3" xfId="11176"/>
    <cellStyle name="20% - Ênfase6 11 9 4" xfId="11177"/>
    <cellStyle name="20% - Ênfase6 11 9 5" xfId="11178"/>
    <cellStyle name="20% - Ênfase6 11 9 6" xfId="11179"/>
    <cellStyle name="20% - Ênfase6 12" xfId="191"/>
    <cellStyle name="20% - Ênfase6 12 10" xfId="11180"/>
    <cellStyle name="20% - Ênfase6 12 11" xfId="11181"/>
    <cellStyle name="20% - Ênfase6 12 12" xfId="11182"/>
    <cellStyle name="20% - Ênfase6 12 13" xfId="11183"/>
    <cellStyle name="20% - Ênfase6 12 14" xfId="11184"/>
    <cellStyle name="20% - Ênfase6 12 15" xfId="11185"/>
    <cellStyle name="20% - Ênfase6 12 2" xfId="192"/>
    <cellStyle name="20% - Ênfase6 12 3" xfId="11186"/>
    <cellStyle name="20% - Ênfase6 12 3 10" xfId="11187"/>
    <cellStyle name="20% - Ênfase6 12 3 2" xfId="11188"/>
    <cellStyle name="20% - Ênfase6 12 3 2 2" xfId="11189"/>
    <cellStyle name="20% - Ênfase6 12 3 2 2 2" xfId="11190"/>
    <cellStyle name="20% - Ênfase6 12 3 2 2 2 2" xfId="11191"/>
    <cellStyle name="20% - Ênfase6 12 3 2 2 3" xfId="11192"/>
    <cellStyle name="20% - Ênfase6 12 3 2 2 4" xfId="11193"/>
    <cellStyle name="20% - Ênfase6 12 3 2 2 5" xfId="11194"/>
    <cellStyle name="20% - Ênfase6 12 3 2 2 6" xfId="11195"/>
    <cellStyle name="20% - Ênfase6 12 3 2 3" xfId="11196"/>
    <cellStyle name="20% - Ênfase6 12 3 2 3 2" xfId="11197"/>
    <cellStyle name="20% - Ênfase6 12 3 2 3 3" xfId="11198"/>
    <cellStyle name="20% - Ênfase6 12 3 2 4" xfId="11199"/>
    <cellStyle name="20% - Ênfase6 12 3 2 5" xfId="11200"/>
    <cellStyle name="20% - Ênfase6 12 3 2 6" xfId="11201"/>
    <cellStyle name="20% - Ênfase6 12 3 2 7" xfId="11202"/>
    <cellStyle name="20% - Ênfase6 12 3 2 8" xfId="11203"/>
    <cellStyle name="20% - Ênfase6 12 3 3" xfId="11204"/>
    <cellStyle name="20% - Ênfase6 12 3 3 2" xfId="11205"/>
    <cellStyle name="20% - Ênfase6 12 3 3 2 2" xfId="11206"/>
    <cellStyle name="20% - Ênfase6 12 3 3 3" xfId="11207"/>
    <cellStyle name="20% - Ênfase6 12 3 3 4" xfId="11208"/>
    <cellStyle name="20% - Ênfase6 12 3 3 5" xfId="11209"/>
    <cellStyle name="20% - Ênfase6 12 3 3 6" xfId="11210"/>
    <cellStyle name="20% - Ênfase6 12 3 4" xfId="11211"/>
    <cellStyle name="20% - Ênfase6 12 3 4 2" xfId="11212"/>
    <cellStyle name="20% - Ênfase6 12 3 4 3" xfId="11213"/>
    <cellStyle name="20% - Ênfase6 12 3 4 4" xfId="11214"/>
    <cellStyle name="20% - Ênfase6 12 3 5" xfId="11215"/>
    <cellStyle name="20% - Ênfase6 12 3 6" xfId="11216"/>
    <cellStyle name="20% - Ênfase6 12 3 7" xfId="11217"/>
    <cellStyle name="20% - Ênfase6 12 3 8" xfId="11218"/>
    <cellStyle name="20% - Ênfase6 12 3 9" xfId="11219"/>
    <cellStyle name="20% - Ênfase6 12 4" xfId="11220"/>
    <cellStyle name="20% - Ênfase6 12 4 10" xfId="11221"/>
    <cellStyle name="20% - Ênfase6 12 4 2" xfId="11222"/>
    <cellStyle name="20% - Ênfase6 12 4 2 2" xfId="11223"/>
    <cellStyle name="20% - Ênfase6 12 4 2 2 2" xfId="11224"/>
    <cellStyle name="20% - Ênfase6 12 4 2 2 2 2" xfId="11225"/>
    <cellStyle name="20% - Ênfase6 12 4 2 2 3" xfId="11226"/>
    <cellStyle name="20% - Ênfase6 12 4 2 2 4" xfId="11227"/>
    <cellStyle name="20% - Ênfase6 12 4 2 2 5" xfId="11228"/>
    <cellStyle name="20% - Ênfase6 12 4 2 2 6" xfId="11229"/>
    <cellStyle name="20% - Ênfase6 12 4 2 3" xfId="11230"/>
    <cellStyle name="20% - Ênfase6 12 4 2 3 2" xfId="11231"/>
    <cellStyle name="20% - Ênfase6 12 4 2 3 3" xfId="11232"/>
    <cellStyle name="20% - Ênfase6 12 4 2 4" xfId="11233"/>
    <cellStyle name="20% - Ênfase6 12 4 2 5" xfId="11234"/>
    <cellStyle name="20% - Ênfase6 12 4 2 6" xfId="11235"/>
    <cellStyle name="20% - Ênfase6 12 4 2 7" xfId="11236"/>
    <cellStyle name="20% - Ênfase6 12 4 2 8" xfId="11237"/>
    <cellStyle name="20% - Ênfase6 12 4 3" xfId="11238"/>
    <cellStyle name="20% - Ênfase6 12 4 3 2" xfId="11239"/>
    <cellStyle name="20% - Ênfase6 12 4 3 2 2" xfId="11240"/>
    <cellStyle name="20% - Ênfase6 12 4 3 3" xfId="11241"/>
    <cellStyle name="20% - Ênfase6 12 4 3 4" xfId="11242"/>
    <cellStyle name="20% - Ênfase6 12 4 3 5" xfId="11243"/>
    <cellStyle name="20% - Ênfase6 12 4 3 6" xfId="11244"/>
    <cellStyle name="20% - Ênfase6 12 4 4" xfId="11245"/>
    <cellStyle name="20% - Ênfase6 12 4 4 2" xfId="11246"/>
    <cellStyle name="20% - Ênfase6 12 4 4 3" xfId="11247"/>
    <cellStyle name="20% - Ênfase6 12 4 4 4" xfId="11248"/>
    <cellStyle name="20% - Ênfase6 12 4 5" xfId="11249"/>
    <cellStyle name="20% - Ênfase6 12 4 6" xfId="11250"/>
    <cellStyle name="20% - Ênfase6 12 4 7" xfId="11251"/>
    <cellStyle name="20% - Ênfase6 12 4 8" xfId="11252"/>
    <cellStyle name="20% - Ênfase6 12 4 9" xfId="11253"/>
    <cellStyle name="20% - Ênfase6 12 5" xfId="11254"/>
    <cellStyle name="20% - Ênfase6 12 5 10" xfId="11255"/>
    <cellStyle name="20% - Ênfase6 12 5 2" xfId="11256"/>
    <cellStyle name="20% - Ênfase6 12 5 2 2" xfId="11257"/>
    <cellStyle name="20% - Ênfase6 12 5 2 2 2" xfId="11258"/>
    <cellStyle name="20% - Ênfase6 12 5 2 2 2 2" xfId="11259"/>
    <cellStyle name="20% - Ênfase6 12 5 2 2 3" xfId="11260"/>
    <cellStyle name="20% - Ênfase6 12 5 2 2 4" xfId="11261"/>
    <cellStyle name="20% - Ênfase6 12 5 2 2 5" xfId="11262"/>
    <cellStyle name="20% - Ênfase6 12 5 2 2 6" xfId="11263"/>
    <cellStyle name="20% - Ênfase6 12 5 2 3" xfId="11264"/>
    <cellStyle name="20% - Ênfase6 12 5 2 3 2" xfId="11265"/>
    <cellStyle name="20% - Ênfase6 12 5 2 3 3" xfId="11266"/>
    <cellStyle name="20% - Ênfase6 12 5 2 4" xfId="11267"/>
    <cellStyle name="20% - Ênfase6 12 5 2 5" xfId="11268"/>
    <cellStyle name="20% - Ênfase6 12 5 2 6" xfId="11269"/>
    <cellStyle name="20% - Ênfase6 12 5 2 7" xfId="11270"/>
    <cellStyle name="20% - Ênfase6 12 5 2 8" xfId="11271"/>
    <cellStyle name="20% - Ênfase6 12 5 3" xfId="11272"/>
    <cellStyle name="20% - Ênfase6 12 5 3 2" xfId="11273"/>
    <cellStyle name="20% - Ênfase6 12 5 3 2 2" xfId="11274"/>
    <cellStyle name="20% - Ênfase6 12 5 3 3" xfId="11275"/>
    <cellStyle name="20% - Ênfase6 12 5 3 4" xfId="11276"/>
    <cellStyle name="20% - Ênfase6 12 5 3 5" xfId="11277"/>
    <cellStyle name="20% - Ênfase6 12 5 3 6" xfId="11278"/>
    <cellStyle name="20% - Ênfase6 12 5 4" xfId="11279"/>
    <cellStyle name="20% - Ênfase6 12 5 4 2" xfId="11280"/>
    <cellStyle name="20% - Ênfase6 12 5 4 3" xfId="11281"/>
    <cellStyle name="20% - Ênfase6 12 5 4 4" xfId="11282"/>
    <cellStyle name="20% - Ênfase6 12 5 5" xfId="11283"/>
    <cellStyle name="20% - Ênfase6 12 5 6" xfId="11284"/>
    <cellStyle name="20% - Ênfase6 12 5 7" xfId="11285"/>
    <cellStyle name="20% - Ênfase6 12 5 8" xfId="11286"/>
    <cellStyle name="20% - Ênfase6 12 5 9" xfId="11287"/>
    <cellStyle name="20% - Ênfase6 12 6" xfId="11288"/>
    <cellStyle name="20% - Ênfase6 12 6 2" xfId="11289"/>
    <cellStyle name="20% - Ênfase6 12 6 2 2" xfId="11290"/>
    <cellStyle name="20% - Ênfase6 12 6 2 2 2" xfId="11291"/>
    <cellStyle name="20% - Ênfase6 12 6 2 3" xfId="11292"/>
    <cellStyle name="20% - Ênfase6 12 6 2 4" xfId="11293"/>
    <cellStyle name="20% - Ênfase6 12 6 2 5" xfId="11294"/>
    <cellStyle name="20% - Ênfase6 12 6 2 6" xfId="11295"/>
    <cellStyle name="20% - Ênfase6 12 6 3" xfId="11296"/>
    <cellStyle name="20% - Ênfase6 12 6 3 2" xfId="11297"/>
    <cellStyle name="20% - Ênfase6 12 6 3 3" xfId="11298"/>
    <cellStyle name="20% - Ênfase6 12 6 3 4" xfId="11299"/>
    <cellStyle name="20% - Ênfase6 12 6 4" xfId="11300"/>
    <cellStyle name="20% - Ênfase6 12 6 5" xfId="11301"/>
    <cellStyle name="20% - Ênfase6 12 6 6" xfId="11302"/>
    <cellStyle name="20% - Ênfase6 12 6 7" xfId="11303"/>
    <cellStyle name="20% - Ênfase6 12 6 8" xfId="11304"/>
    <cellStyle name="20% - Ênfase6 12 6 9" xfId="11305"/>
    <cellStyle name="20% - Ênfase6 12 7" xfId="11306"/>
    <cellStyle name="20% - Ênfase6 12 7 2" xfId="11307"/>
    <cellStyle name="20% - Ênfase6 12 7 2 2" xfId="11308"/>
    <cellStyle name="20% - Ênfase6 12 7 2 2 2" xfId="11309"/>
    <cellStyle name="20% - Ênfase6 12 7 2 3" xfId="11310"/>
    <cellStyle name="20% - Ênfase6 12 7 2 4" xfId="11311"/>
    <cellStyle name="20% - Ênfase6 12 7 2 5" xfId="11312"/>
    <cellStyle name="20% - Ênfase6 12 7 2 6" xfId="11313"/>
    <cellStyle name="20% - Ênfase6 12 7 3" xfId="11314"/>
    <cellStyle name="20% - Ênfase6 12 7 3 2" xfId="11315"/>
    <cellStyle name="20% - Ênfase6 12 7 3 3" xfId="11316"/>
    <cellStyle name="20% - Ênfase6 12 7 4" xfId="11317"/>
    <cellStyle name="20% - Ênfase6 12 7 5" xfId="11318"/>
    <cellStyle name="20% - Ênfase6 12 7 6" xfId="11319"/>
    <cellStyle name="20% - Ênfase6 12 7 7" xfId="11320"/>
    <cellStyle name="20% - Ênfase6 12 7 8" xfId="11321"/>
    <cellStyle name="20% - Ênfase6 12 8" xfId="11322"/>
    <cellStyle name="20% - Ênfase6 12 8 2" xfId="11323"/>
    <cellStyle name="20% - Ênfase6 12 8 2 2" xfId="11324"/>
    <cellStyle name="20% - Ênfase6 12 8 2 3" xfId="11325"/>
    <cellStyle name="20% - Ênfase6 12 8 3" xfId="11326"/>
    <cellStyle name="20% - Ênfase6 12 8 4" xfId="11327"/>
    <cellStyle name="20% - Ênfase6 12 8 5" xfId="11328"/>
    <cellStyle name="20% - Ênfase6 12 8 6" xfId="11329"/>
    <cellStyle name="20% - Ênfase6 12 8 7" xfId="11330"/>
    <cellStyle name="20% - Ênfase6 12 9" xfId="11331"/>
    <cellStyle name="20% - Ênfase6 12 9 2" xfId="11332"/>
    <cellStyle name="20% - Ênfase6 12 9 3" xfId="11333"/>
    <cellStyle name="20% - Ênfase6 12 9 4" xfId="11334"/>
    <cellStyle name="20% - Ênfase6 12 9 5" xfId="11335"/>
    <cellStyle name="20% - Ênfase6 12 9 6" xfId="11336"/>
    <cellStyle name="20% - Ênfase6 13" xfId="193"/>
    <cellStyle name="20% - Ênfase6 13 10" xfId="11337"/>
    <cellStyle name="20% - Ênfase6 13 11" xfId="11338"/>
    <cellStyle name="20% - Ênfase6 13 12" xfId="11339"/>
    <cellStyle name="20% - Ênfase6 13 13" xfId="11340"/>
    <cellStyle name="20% - Ênfase6 13 14" xfId="11341"/>
    <cellStyle name="20% - Ênfase6 13 15" xfId="11342"/>
    <cellStyle name="20% - Ênfase6 13 2" xfId="194"/>
    <cellStyle name="20% - Ênfase6 13 3" xfId="11343"/>
    <cellStyle name="20% - Ênfase6 13 3 10" xfId="11344"/>
    <cellStyle name="20% - Ênfase6 13 3 2" xfId="11345"/>
    <cellStyle name="20% - Ênfase6 13 3 2 2" xfId="11346"/>
    <cellStyle name="20% - Ênfase6 13 3 2 2 2" xfId="11347"/>
    <cellStyle name="20% - Ênfase6 13 3 2 2 2 2" xfId="11348"/>
    <cellStyle name="20% - Ênfase6 13 3 2 2 3" xfId="11349"/>
    <cellStyle name="20% - Ênfase6 13 3 2 2 4" xfId="11350"/>
    <cellStyle name="20% - Ênfase6 13 3 2 2 5" xfId="11351"/>
    <cellStyle name="20% - Ênfase6 13 3 2 2 6" xfId="11352"/>
    <cellStyle name="20% - Ênfase6 13 3 2 3" xfId="11353"/>
    <cellStyle name="20% - Ênfase6 13 3 2 3 2" xfId="11354"/>
    <cellStyle name="20% - Ênfase6 13 3 2 3 3" xfId="11355"/>
    <cellStyle name="20% - Ênfase6 13 3 2 4" xfId="11356"/>
    <cellStyle name="20% - Ênfase6 13 3 2 5" xfId="11357"/>
    <cellStyle name="20% - Ênfase6 13 3 2 6" xfId="11358"/>
    <cellStyle name="20% - Ênfase6 13 3 2 7" xfId="11359"/>
    <cellStyle name="20% - Ênfase6 13 3 2 8" xfId="11360"/>
    <cellStyle name="20% - Ênfase6 13 3 3" xfId="11361"/>
    <cellStyle name="20% - Ênfase6 13 3 3 2" xfId="11362"/>
    <cellStyle name="20% - Ênfase6 13 3 3 2 2" xfId="11363"/>
    <cellStyle name="20% - Ênfase6 13 3 3 3" xfId="11364"/>
    <cellStyle name="20% - Ênfase6 13 3 3 4" xfId="11365"/>
    <cellStyle name="20% - Ênfase6 13 3 3 5" xfId="11366"/>
    <cellStyle name="20% - Ênfase6 13 3 3 6" xfId="11367"/>
    <cellStyle name="20% - Ênfase6 13 3 4" xfId="11368"/>
    <cellStyle name="20% - Ênfase6 13 3 4 2" xfId="11369"/>
    <cellStyle name="20% - Ênfase6 13 3 4 3" xfId="11370"/>
    <cellStyle name="20% - Ênfase6 13 3 4 4" xfId="11371"/>
    <cellStyle name="20% - Ênfase6 13 3 5" xfId="11372"/>
    <cellStyle name="20% - Ênfase6 13 3 6" xfId="11373"/>
    <cellStyle name="20% - Ênfase6 13 3 7" xfId="11374"/>
    <cellStyle name="20% - Ênfase6 13 3 8" xfId="11375"/>
    <cellStyle name="20% - Ênfase6 13 3 9" xfId="11376"/>
    <cellStyle name="20% - Ênfase6 13 4" xfId="11377"/>
    <cellStyle name="20% - Ênfase6 13 4 10" xfId="11378"/>
    <cellStyle name="20% - Ênfase6 13 4 2" xfId="11379"/>
    <cellStyle name="20% - Ênfase6 13 4 2 2" xfId="11380"/>
    <cellStyle name="20% - Ênfase6 13 4 2 2 2" xfId="11381"/>
    <cellStyle name="20% - Ênfase6 13 4 2 2 2 2" xfId="11382"/>
    <cellStyle name="20% - Ênfase6 13 4 2 2 3" xfId="11383"/>
    <cellStyle name="20% - Ênfase6 13 4 2 2 4" xfId="11384"/>
    <cellStyle name="20% - Ênfase6 13 4 2 2 5" xfId="11385"/>
    <cellStyle name="20% - Ênfase6 13 4 2 2 6" xfId="11386"/>
    <cellStyle name="20% - Ênfase6 13 4 2 3" xfId="11387"/>
    <cellStyle name="20% - Ênfase6 13 4 2 3 2" xfId="11388"/>
    <cellStyle name="20% - Ênfase6 13 4 2 3 3" xfId="11389"/>
    <cellStyle name="20% - Ênfase6 13 4 2 4" xfId="11390"/>
    <cellStyle name="20% - Ênfase6 13 4 2 5" xfId="11391"/>
    <cellStyle name="20% - Ênfase6 13 4 2 6" xfId="11392"/>
    <cellStyle name="20% - Ênfase6 13 4 2 7" xfId="11393"/>
    <cellStyle name="20% - Ênfase6 13 4 2 8" xfId="11394"/>
    <cellStyle name="20% - Ênfase6 13 4 3" xfId="11395"/>
    <cellStyle name="20% - Ênfase6 13 4 3 2" xfId="11396"/>
    <cellStyle name="20% - Ênfase6 13 4 3 2 2" xfId="11397"/>
    <cellStyle name="20% - Ênfase6 13 4 3 3" xfId="11398"/>
    <cellStyle name="20% - Ênfase6 13 4 3 4" xfId="11399"/>
    <cellStyle name="20% - Ênfase6 13 4 3 5" xfId="11400"/>
    <cellStyle name="20% - Ênfase6 13 4 3 6" xfId="11401"/>
    <cellStyle name="20% - Ênfase6 13 4 4" xfId="11402"/>
    <cellStyle name="20% - Ênfase6 13 4 4 2" xfId="11403"/>
    <cellStyle name="20% - Ênfase6 13 4 4 3" xfId="11404"/>
    <cellStyle name="20% - Ênfase6 13 4 4 4" xfId="11405"/>
    <cellStyle name="20% - Ênfase6 13 4 5" xfId="11406"/>
    <cellStyle name="20% - Ênfase6 13 4 6" xfId="11407"/>
    <cellStyle name="20% - Ênfase6 13 4 7" xfId="11408"/>
    <cellStyle name="20% - Ênfase6 13 4 8" xfId="11409"/>
    <cellStyle name="20% - Ênfase6 13 4 9" xfId="11410"/>
    <cellStyle name="20% - Ênfase6 13 5" xfId="11411"/>
    <cellStyle name="20% - Ênfase6 13 5 10" xfId="11412"/>
    <cellStyle name="20% - Ênfase6 13 5 2" xfId="11413"/>
    <cellStyle name="20% - Ênfase6 13 5 2 2" xfId="11414"/>
    <cellStyle name="20% - Ênfase6 13 5 2 2 2" xfId="11415"/>
    <cellStyle name="20% - Ênfase6 13 5 2 2 2 2" xfId="11416"/>
    <cellStyle name="20% - Ênfase6 13 5 2 2 3" xfId="11417"/>
    <cellStyle name="20% - Ênfase6 13 5 2 2 4" xfId="11418"/>
    <cellStyle name="20% - Ênfase6 13 5 2 2 5" xfId="11419"/>
    <cellStyle name="20% - Ênfase6 13 5 2 2 6" xfId="11420"/>
    <cellStyle name="20% - Ênfase6 13 5 2 3" xfId="11421"/>
    <cellStyle name="20% - Ênfase6 13 5 2 3 2" xfId="11422"/>
    <cellStyle name="20% - Ênfase6 13 5 2 3 3" xfId="11423"/>
    <cellStyle name="20% - Ênfase6 13 5 2 4" xfId="11424"/>
    <cellStyle name="20% - Ênfase6 13 5 2 5" xfId="11425"/>
    <cellStyle name="20% - Ênfase6 13 5 2 6" xfId="11426"/>
    <cellStyle name="20% - Ênfase6 13 5 2 7" xfId="11427"/>
    <cellStyle name="20% - Ênfase6 13 5 2 8" xfId="11428"/>
    <cellStyle name="20% - Ênfase6 13 5 3" xfId="11429"/>
    <cellStyle name="20% - Ênfase6 13 5 3 2" xfId="11430"/>
    <cellStyle name="20% - Ênfase6 13 5 3 2 2" xfId="11431"/>
    <cellStyle name="20% - Ênfase6 13 5 3 3" xfId="11432"/>
    <cellStyle name="20% - Ênfase6 13 5 3 4" xfId="11433"/>
    <cellStyle name="20% - Ênfase6 13 5 3 5" xfId="11434"/>
    <cellStyle name="20% - Ênfase6 13 5 3 6" xfId="11435"/>
    <cellStyle name="20% - Ênfase6 13 5 4" xfId="11436"/>
    <cellStyle name="20% - Ênfase6 13 5 4 2" xfId="11437"/>
    <cellStyle name="20% - Ênfase6 13 5 4 3" xfId="11438"/>
    <cellStyle name="20% - Ênfase6 13 5 4 4" xfId="11439"/>
    <cellStyle name="20% - Ênfase6 13 5 5" xfId="11440"/>
    <cellStyle name="20% - Ênfase6 13 5 6" xfId="11441"/>
    <cellStyle name="20% - Ênfase6 13 5 7" xfId="11442"/>
    <cellStyle name="20% - Ênfase6 13 5 8" xfId="11443"/>
    <cellStyle name="20% - Ênfase6 13 5 9" xfId="11444"/>
    <cellStyle name="20% - Ênfase6 13 6" xfId="11445"/>
    <cellStyle name="20% - Ênfase6 13 6 2" xfId="11446"/>
    <cellStyle name="20% - Ênfase6 13 6 2 2" xfId="11447"/>
    <cellStyle name="20% - Ênfase6 13 6 2 2 2" xfId="11448"/>
    <cellStyle name="20% - Ênfase6 13 6 2 3" xfId="11449"/>
    <cellStyle name="20% - Ênfase6 13 6 2 4" xfId="11450"/>
    <cellStyle name="20% - Ênfase6 13 6 2 5" xfId="11451"/>
    <cellStyle name="20% - Ênfase6 13 6 2 6" xfId="11452"/>
    <cellStyle name="20% - Ênfase6 13 6 3" xfId="11453"/>
    <cellStyle name="20% - Ênfase6 13 6 3 2" xfId="11454"/>
    <cellStyle name="20% - Ênfase6 13 6 3 3" xfId="11455"/>
    <cellStyle name="20% - Ênfase6 13 6 3 4" xfId="11456"/>
    <cellStyle name="20% - Ênfase6 13 6 4" xfId="11457"/>
    <cellStyle name="20% - Ênfase6 13 6 5" xfId="11458"/>
    <cellStyle name="20% - Ênfase6 13 6 6" xfId="11459"/>
    <cellStyle name="20% - Ênfase6 13 6 7" xfId="11460"/>
    <cellStyle name="20% - Ênfase6 13 6 8" xfId="11461"/>
    <cellStyle name="20% - Ênfase6 13 6 9" xfId="11462"/>
    <cellStyle name="20% - Ênfase6 13 7" xfId="11463"/>
    <cellStyle name="20% - Ênfase6 13 7 2" xfId="11464"/>
    <cellStyle name="20% - Ênfase6 13 7 2 2" xfId="11465"/>
    <cellStyle name="20% - Ênfase6 13 7 2 2 2" xfId="11466"/>
    <cellStyle name="20% - Ênfase6 13 7 2 3" xfId="11467"/>
    <cellStyle name="20% - Ênfase6 13 7 2 4" xfId="11468"/>
    <cellStyle name="20% - Ênfase6 13 7 2 5" xfId="11469"/>
    <cellStyle name="20% - Ênfase6 13 7 2 6" xfId="11470"/>
    <cellStyle name="20% - Ênfase6 13 7 3" xfId="11471"/>
    <cellStyle name="20% - Ênfase6 13 7 3 2" xfId="11472"/>
    <cellStyle name="20% - Ênfase6 13 7 3 3" xfId="11473"/>
    <cellStyle name="20% - Ênfase6 13 7 4" xfId="11474"/>
    <cellStyle name="20% - Ênfase6 13 7 5" xfId="11475"/>
    <cellStyle name="20% - Ênfase6 13 7 6" xfId="11476"/>
    <cellStyle name="20% - Ênfase6 13 7 7" xfId="11477"/>
    <cellStyle name="20% - Ênfase6 13 7 8" xfId="11478"/>
    <cellStyle name="20% - Ênfase6 13 8" xfId="11479"/>
    <cellStyle name="20% - Ênfase6 13 8 2" xfId="11480"/>
    <cellStyle name="20% - Ênfase6 13 8 2 2" xfId="11481"/>
    <cellStyle name="20% - Ênfase6 13 8 2 3" xfId="11482"/>
    <cellStyle name="20% - Ênfase6 13 8 3" xfId="11483"/>
    <cellStyle name="20% - Ênfase6 13 8 4" xfId="11484"/>
    <cellStyle name="20% - Ênfase6 13 8 5" xfId="11485"/>
    <cellStyle name="20% - Ênfase6 13 8 6" xfId="11486"/>
    <cellStyle name="20% - Ênfase6 13 8 7" xfId="11487"/>
    <cellStyle name="20% - Ênfase6 13 9" xfId="11488"/>
    <cellStyle name="20% - Ênfase6 13 9 2" xfId="11489"/>
    <cellStyle name="20% - Ênfase6 13 9 3" xfId="11490"/>
    <cellStyle name="20% - Ênfase6 13 9 4" xfId="11491"/>
    <cellStyle name="20% - Ênfase6 13 9 5" xfId="11492"/>
    <cellStyle name="20% - Ênfase6 13 9 6" xfId="11493"/>
    <cellStyle name="20% - Ênfase6 14" xfId="11494"/>
    <cellStyle name="20% - Ênfase6 14 2" xfId="195"/>
    <cellStyle name="20% - Ênfase6 15" xfId="11495"/>
    <cellStyle name="20% - Ênfase6 15 10" xfId="11496"/>
    <cellStyle name="20% - Ênfase6 15 11" xfId="11497"/>
    <cellStyle name="20% - Ênfase6 15 2" xfId="196"/>
    <cellStyle name="20% - Ênfase6 15 3" xfId="11498"/>
    <cellStyle name="20% - Ênfase6 15 3 2" xfId="11499"/>
    <cellStyle name="20% - Ênfase6 15 3 2 2" xfId="11500"/>
    <cellStyle name="20% - Ênfase6 15 3 2 2 2" xfId="11501"/>
    <cellStyle name="20% - Ênfase6 15 3 2 3" xfId="11502"/>
    <cellStyle name="20% - Ênfase6 15 3 2 4" xfId="11503"/>
    <cellStyle name="20% - Ênfase6 15 3 2 5" xfId="11504"/>
    <cellStyle name="20% - Ênfase6 15 3 2 6" xfId="11505"/>
    <cellStyle name="20% - Ênfase6 15 3 3" xfId="11506"/>
    <cellStyle name="20% - Ênfase6 15 3 3 2" xfId="11507"/>
    <cellStyle name="20% - Ênfase6 15 3 3 3" xfId="11508"/>
    <cellStyle name="20% - Ênfase6 15 3 4" xfId="11509"/>
    <cellStyle name="20% - Ênfase6 15 3 5" xfId="11510"/>
    <cellStyle name="20% - Ênfase6 15 3 6" xfId="11511"/>
    <cellStyle name="20% - Ênfase6 15 3 7" xfId="11512"/>
    <cellStyle name="20% - Ênfase6 15 3 8" xfId="11513"/>
    <cellStyle name="20% - Ênfase6 15 4" xfId="11514"/>
    <cellStyle name="20% - Ênfase6 15 4 2" xfId="11515"/>
    <cellStyle name="20% - Ênfase6 15 4 2 2" xfId="11516"/>
    <cellStyle name="20% - Ênfase6 15 4 3" xfId="11517"/>
    <cellStyle name="20% - Ênfase6 15 4 4" xfId="11518"/>
    <cellStyle name="20% - Ênfase6 15 4 5" xfId="11519"/>
    <cellStyle name="20% - Ênfase6 15 4 6" xfId="11520"/>
    <cellStyle name="20% - Ênfase6 15 5" xfId="11521"/>
    <cellStyle name="20% - Ênfase6 15 5 2" xfId="11522"/>
    <cellStyle name="20% - Ênfase6 15 5 3" xfId="11523"/>
    <cellStyle name="20% - Ênfase6 15 5 4" xfId="11524"/>
    <cellStyle name="20% - Ênfase6 15 6" xfId="11525"/>
    <cellStyle name="20% - Ênfase6 15 7" xfId="11526"/>
    <cellStyle name="20% - Ênfase6 15 8" xfId="11527"/>
    <cellStyle name="20% - Ênfase6 15 9" xfId="11528"/>
    <cellStyle name="20% - Ênfase6 16" xfId="11529"/>
    <cellStyle name="20% - Ênfase6 16 10" xfId="11530"/>
    <cellStyle name="20% - Ênfase6 16 11" xfId="11531"/>
    <cellStyle name="20% - Ênfase6 16 2" xfId="197"/>
    <cellStyle name="20% - Ênfase6 16 3" xfId="11532"/>
    <cellStyle name="20% - Ênfase6 16 3 2" xfId="11533"/>
    <cellStyle name="20% - Ênfase6 16 3 2 2" xfId="11534"/>
    <cellStyle name="20% - Ênfase6 16 3 2 2 2" xfId="11535"/>
    <cellStyle name="20% - Ênfase6 16 3 2 3" xfId="11536"/>
    <cellStyle name="20% - Ênfase6 16 3 2 4" xfId="11537"/>
    <cellStyle name="20% - Ênfase6 16 3 2 5" xfId="11538"/>
    <cellStyle name="20% - Ênfase6 16 3 2 6" xfId="11539"/>
    <cellStyle name="20% - Ênfase6 16 3 3" xfId="11540"/>
    <cellStyle name="20% - Ênfase6 16 3 3 2" xfId="11541"/>
    <cellStyle name="20% - Ênfase6 16 3 3 3" xfId="11542"/>
    <cellStyle name="20% - Ênfase6 16 3 4" xfId="11543"/>
    <cellStyle name="20% - Ênfase6 16 3 5" xfId="11544"/>
    <cellStyle name="20% - Ênfase6 16 3 6" xfId="11545"/>
    <cellStyle name="20% - Ênfase6 16 3 7" xfId="11546"/>
    <cellStyle name="20% - Ênfase6 16 3 8" xfId="11547"/>
    <cellStyle name="20% - Ênfase6 16 4" xfId="11548"/>
    <cellStyle name="20% - Ênfase6 16 4 2" xfId="11549"/>
    <cellStyle name="20% - Ênfase6 16 4 2 2" xfId="11550"/>
    <cellStyle name="20% - Ênfase6 16 4 3" xfId="11551"/>
    <cellStyle name="20% - Ênfase6 16 4 4" xfId="11552"/>
    <cellStyle name="20% - Ênfase6 16 4 5" xfId="11553"/>
    <cellStyle name="20% - Ênfase6 16 4 6" xfId="11554"/>
    <cellStyle name="20% - Ênfase6 16 5" xfId="11555"/>
    <cellStyle name="20% - Ênfase6 16 5 2" xfId="11556"/>
    <cellStyle name="20% - Ênfase6 16 5 3" xfId="11557"/>
    <cellStyle name="20% - Ênfase6 16 5 4" xfId="11558"/>
    <cellStyle name="20% - Ênfase6 16 6" xfId="11559"/>
    <cellStyle name="20% - Ênfase6 16 7" xfId="11560"/>
    <cellStyle name="20% - Ênfase6 16 8" xfId="11561"/>
    <cellStyle name="20% - Ênfase6 16 9" xfId="11562"/>
    <cellStyle name="20% - Ênfase6 17" xfId="11563"/>
    <cellStyle name="20% - Ênfase6 17 10" xfId="11564"/>
    <cellStyle name="20% - Ênfase6 17 2" xfId="198"/>
    <cellStyle name="20% - Ênfase6 17 3" xfId="11565"/>
    <cellStyle name="20% - Ênfase6 17 3 2" xfId="11566"/>
    <cellStyle name="20% - Ênfase6 17 3 2 2" xfId="11567"/>
    <cellStyle name="20% - Ênfase6 17 3 3" xfId="11568"/>
    <cellStyle name="20% - Ênfase6 17 3 4" xfId="11569"/>
    <cellStyle name="20% - Ênfase6 17 3 5" xfId="11570"/>
    <cellStyle name="20% - Ênfase6 17 3 6" xfId="11571"/>
    <cellStyle name="20% - Ênfase6 17 4" xfId="11572"/>
    <cellStyle name="20% - Ênfase6 17 4 2" xfId="11573"/>
    <cellStyle name="20% - Ênfase6 17 4 3" xfId="11574"/>
    <cellStyle name="20% - Ênfase6 17 4 4" xfId="11575"/>
    <cellStyle name="20% - Ênfase6 17 5" xfId="11576"/>
    <cellStyle name="20% - Ênfase6 17 6" xfId="11577"/>
    <cellStyle name="20% - Ênfase6 17 7" xfId="11578"/>
    <cellStyle name="20% - Ênfase6 17 8" xfId="11579"/>
    <cellStyle name="20% - Ênfase6 17 9" xfId="11580"/>
    <cellStyle name="20% - Ênfase6 18" xfId="11581"/>
    <cellStyle name="20% - Ênfase6 18 2" xfId="11582"/>
    <cellStyle name="20% - Ênfase6 18 2 2" xfId="11583"/>
    <cellStyle name="20% - Ênfase6 18 2 2 2" xfId="11584"/>
    <cellStyle name="20% - Ênfase6 18 2 3" xfId="11585"/>
    <cellStyle name="20% - Ênfase6 18 2 4" xfId="11586"/>
    <cellStyle name="20% - Ênfase6 18 2 5" xfId="11587"/>
    <cellStyle name="20% - Ênfase6 18 2 6" xfId="11588"/>
    <cellStyle name="20% - Ênfase6 18 3" xfId="11589"/>
    <cellStyle name="20% - Ênfase6 18 3 2" xfId="11590"/>
    <cellStyle name="20% - Ênfase6 18 3 3" xfId="11591"/>
    <cellStyle name="20% - Ênfase6 18 4" xfId="11592"/>
    <cellStyle name="20% - Ênfase6 18 5" xfId="11593"/>
    <cellStyle name="20% - Ênfase6 18 6" xfId="11594"/>
    <cellStyle name="20% - Ênfase6 18 7" xfId="11595"/>
    <cellStyle name="20% - Ênfase6 18 8" xfId="11596"/>
    <cellStyle name="20% - Ênfase6 19" xfId="11597"/>
    <cellStyle name="20% - Ênfase6 19 2" xfId="11598"/>
    <cellStyle name="20% - Ênfase6 19 2 2" xfId="11599"/>
    <cellStyle name="20% - Ênfase6 19 2 3" xfId="11600"/>
    <cellStyle name="20% - Ênfase6 19 3" xfId="11601"/>
    <cellStyle name="20% - Ênfase6 19 4" xfId="11602"/>
    <cellStyle name="20% - Ênfase6 19 5" xfId="11603"/>
    <cellStyle name="20% - Ênfase6 19 6" xfId="11604"/>
    <cellStyle name="20% - Ênfase6 19 7" xfId="11605"/>
    <cellStyle name="20% - Ênfase6 2" xfId="199"/>
    <cellStyle name="20% - Ênfase6 2 2" xfId="200"/>
    <cellStyle name="20% - Ênfase6 2 2 2" xfId="11606"/>
    <cellStyle name="20% - Ênfase6 2 2 2 10" xfId="11607"/>
    <cellStyle name="20% - Ênfase6 2 2 2 2" xfId="11608"/>
    <cellStyle name="20% - Ênfase6 2 2 2 2 2" xfId="11609"/>
    <cellStyle name="20% - Ênfase6 2 2 2 2 2 2" xfId="11610"/>
    <cellStyle name="20% - Ênfase6 2 2 2 2 2 2 2" xfId="11611"/>
    <cellStyle name="20% - Ênfase6 2 2 2 2 2 3" xfId="11612"/>
    <cellStyle name="20% - Ênfase6 2 2 2 2 2 4" xfId="11613"/>
    <cellStyle name="20% - Ênfase6 2 2 2 2 2 5" xfId="11614"/>
    <cellStyle name="20% - Ênfase6 2 2 2 2 2 6" xfId="11615"/>
    <cellStyle name="20% - Ênfase6 2 2 2 2 3" xfId="11616"/>
    <cellStyle name="20% - Ênfase6 2 2 2 2 3 2" xfId="11617"/>
    <cellStyle name="20% - Ênfase6 2 2 2 2 3 3" xfId="11618"/>
    <cellStyle name="20% - Ênfase6 2 2 2 2 4" xfId="11619"/>
    <cellStyle name="20% - Ênfase6 2 2 2 2 5" xfId="11620"/>
    <cellStyle name="20% - Ênfase6 2 2 2 2 6" xfId="11621"/>
    <cellStyle name="20% - Ênfase6 2 2 2 2 7" xfId="11622"/>
    <cellStyle name="20% - Ênfase6 2 2 2 2 8" xfId="11623"/>
    <cellStyle name="20% - Ênfase6 2 2 2 3" xfId="11624"/>
    <cellStyle name="20% - Ênfase6 2 2 2 3 2" xfId="11625"/>
    <cellStyle name="20% - Ênfase6 2 2 2 3 2 2" xfId="11626"/>
    <cellStyle name="20% - Ênfase6 2 2 2 3 3" xfId="11627"/>
    <cellStyle name="20% - Ênfase6 2 2 2 3 4" xfId="11628"/>
    <cellStyle name="20% - Ênfase6 2 2 2 3 5" xfId="11629"/>
    <cellStyle name="20% - Ênfase6 2 2 2 3 6" xfId="11630"/>
    <cellStyle name="20% - Ênfase6 2 2 2 4" xfId="11631"/>
    <cellStyle name="20% - Ênfase6 2 2 2 4 2" xfId="11632"/>
    <cellStyle name="20% - Ênfase6 2 2 2 4 3" xfId="11633"/>
    <cellStyle name="20% - Ênfase6 2 2 2 4 4" xfId="11634"/>
    <cellStyle name="20% - Ênfase6 2 2 2 5" xfId="11635"/>
    <cellStyle name="20% - Ênfase6 2 2 2 6" xfId="11636"/>
    <cellStyle name="20% - Ênfase6 2 2 2 7" xfId="11637"/>
    <cellStyle name="20% - Ênfase6 2 2 2 8" xfId="11638"/>
    <cellStyle name="20% - Ênfase6 2 2 2 9" xfId="11639"/>
    <cellStyle name="20% - Ênfase6 2 2 3" xfId="11640"/>
    <cellStyle name="20% - Ênfase6 2 2 4" xfId="11641"/>
    <cellStyle name="20% - Ênfase6 2 2 4 10" xfId="11642"/>
    <cellStyle name="20% - Ênfase6 2 2 4 2" xfId="11643"/>
    <cellStyle name="20% - Ênfase6 2 2 4 2 2" xfId="11644"/>
    <cellStyle name="20% - Ênfase6 2 2 4 2 2 2" xfId="11645"/>
    <cellStyle name="20% - Ênfase6 2 2 4 2 2 2 2" xfId="11646"/>
    <cellStyle name="20% - Ênfase6 2 2 4 2 2 3" xfId="11647"/>
    <cellStyle name="20% - Ênfase6 2 2 4 2 2 4" xfId="11648"/>
    <cellStyle name="20% - Ênfase6 2 2 4 2 2 5" xfId="11649"/>
    <cellStyle name="20% - Ênfase6 2 2 4 2 2 6" xfId="11650"/>
    <cellStyle name="20% - Ênfase6 2 2 4 2 3" xfId="11651"/>
    <cellStyle name="20% - Ênfase6 2 2 4 2 3 2" xfId="11652"/>
    <cellStyle name="20% - Ênfase6 2 2 4 2 3 3" xfId="11653"/>
    <cellStyle name="20% - Ênfase6 2 2 4 2 4" xfId="11654"/>
    <cellStyle name="20% - Ênfase6 2 2 4 2 5" xfId="11655"/>
    <cellStyle name="20% - Ênfase6 2 2 4 2 6" xfId="11656"/>
    <cellStyle name="20% - Ênfase6 2 2 4 2 7" xfId="11657"/>
    <cellStyle name="20% - Ênfase6 2 2 4 2 8" xfId="11658"/>
    <cellStyle name="20% - Ênfase6 2 2 4 3" xfId="11659"/>
    <cellStyle name="20% - Ênfase6 2 2 4 3 2" xfId="11660"/>
    <cellStyle name="20% - Ênfase6 2 2 4 3 2 2" xfId="11661"/>
    <cellStyle name="20% - Ênfase6 2 2 4 3 3" xfId="11662"/>
    <cellStyle name="20% - Ênfase6 2 2 4 3 4" xfId="11663"/>
    <cellStyle name="20% - Ênfase6 2 2 4 3 5" xfId="11664"/>
    <cellStyle name="20% - Ênfase6 2 2 4 3 6" xfId="11665"/>
    <cellStyle name="20% - Ênfase6 2 2 4 4" xfId="11666"/>
    <cellStyle name="20% - Ênfase6 2 2 4 4 2" xfId="11667"/>
    <cellStyle name="20% - Ênfase6 2 2 4 4 3" xfId="11668"/>
    <cellStyle name="20% - Ênfase6 2 2 4 4 4" xfId="11669"/>
    <cellStyle name="20% - Ênfase6 2 2 4 5" xfId="11670"/>
    <cellStyle name="20% - Ênfase6 2 2 4 6" xfId="11671"/>
    <cellStyle name="20% - Ênfase6 2 2 4 7" xfId="11672"/>
    <cellStyle name="20% - Ênfase6 2 2 4 8" xfId="11673"/>
    <cellStyle name="20% - Ênfase6 2 2 4 9" xfId="11674"/>
    <cellStyle name="20% - Ênfase6 2 2 5" xfId="11675"/>
    <cellStyle name="20% - Ênfase6 2 2 5 10" xfId="11676"/>
    <cellStyle name="20% - Ênfase6 2 2 5 2" xfId="11677"/>
    <cellStyle name="20% - Ênfase6 2 2 5 2 2" xfId="11678"/>
    <cellStyle name="20% - Ênfase6 2 2 5 2 2 2" xfId="11679"/>
    <cellStyle name="20% - Ênfase6 2 2 5 2 2 2 2" xfId="11680"/>
    <cellStyle name="20% - Ênfase6 2 2 5 2 2 3" xfId="11681"/>
    <cellStyle name="20% - Ênfase6 2 2 5 2 2 4" xfId="11682"/>
    <cellStyle name="20% - Ênfase6 2 2 5 2 2 5" xfId="11683"/>
    <cellStyle name="20% - Ênfase6 2 2 5 2 2 6" xfId="11684"/>
    <cellStyle name="20% - Ênfase6 2 2 5 2 3" xfId="11685"/>
    <cellStyle name="20% - Ênfase6 2 2 5 2 3 2" xfId="11686"/>
    <cellStyle name="20% - Ênfase6 2 2 5 2 3 3" xfId="11687"/>
    <cellStyle name="20% - Ênfase6 2 2 5 2 4" xfId="11688"/>
    <cellStyle name="20% - Ênfase6 2 2 5 2 5" xfId="11689"/>
    <cellStyle name="20% - Ênfase6 2 2 5 2 6" xfId="11690"/>
    <cellStyle name="20% - Ênfase6 2 2 5 2 7" xfId="11691"/>
    <cellStyle name="20% - Ênfase6 2 2 5 2 8" xfId="11692"/>
    <cellStyle name="20% - Ênfase6 2 2 5 3" xfId="11693"/>
    <cellStyle name="20% - Ênfase6 2 2 5 3 2" xfId="11694"/>
    <cellStyle name="20% - Ênfase6 2 2 5 3 2 2" xfId="11695"/>
    <cellStyle name="20% - Ênfase6 2 2 5 3 3" xfId="11696"/>
    <cellStyle name="20% - Ênfase6 2 2 5 3 4" xfId="11697"/>
    <cellStyle name="20% - Ênfase6 2 2 5 3 5" xfId="11698"/>
    <cellStyle name="20% - Ênfase6 2 2 5 3 6" xfId="11699"/>
    <cellStyle name="20% - Ênfase6 2 2 5 4" xfId="11700"/>
    <cellStyle name="20% - Ênfase6 2 2 5 4 2" xfId="11701"/>
    <cellStyle name="20% - Ênfase6 2 2 5 4 3" xfId="11702"/>
    <cellStyle name="20% - Ênfase6 2 2 5 4 4" xfId="11703"/>
    <cellStyle name="20% - Ênfase6 2 2 5 5" xfId="11704"/>
    <cellStyle name="20% - Ênfase6 2 2 5 6" xfId="11705"/>
    <cellStyle name="20% - Ênfase6 2 2 5 7" xfId="11706"/>
    <cellStyle name="20% - Ênfase6 2 2 5 8" xfId="11707"/>
    <cellStyle name="20% - Ênfase6 2 2 5 9" xfId="11708"/>
    <cellStyle name="20% - Ênfase6 2 2 6" xfId="11709"/>
    <cellStyle name="20% - Ênfase6 2 2 6 10" xfId="11710"/>
    <cellStyle name="20% - Ênfase6 2 2 6 2" xfId="11711"/>
    <cellStyle name="20% - Ênfase6 2 2 6 2 2" xfId="11712"/>
    <cellStyle name="20% - Ênfase6 2 2 6 2 2 2" xfId="11713"/>
    <cellStyle name="20% - Ênfase6 2 2 6 2 2 2 2" xfId="11714"/>
    <cellStyle name="20% - Ênfase6 2 2 6 2 2 3" xfId="11715"/>
    <cellStyle name="20% - Ênfase6 2 2 6 2 2 4" xfId="11716"/>
    <cellStyle name="20% - Ênfase6 2 2 6 2 2 5" xfId="11717"/>
    <cellStyle name="20% - Ênfase6 2 2 6 2 2 6" xfId="11718"/>
    <cellStyle name="20% - Ênfase6 2 2 6 2 3" xfId="11719"/>
    <cellStyle name="20% - Ênfase6 2 2 6 2 3 2" xfId="11720"/>
    <cellStyle name="20% - Ênfase6 2 2 6 2 3 3" xfId="11721"/>
    <cellStyle name="20% - Ênfase6 2 2 6 2 4" xfId="11722"/>
    <cellStyle name="20% - Ênfase6 2 2 6 2 5" xfId="11723"/>
    <cellStyle name="20% - Ênfase6 2 2 6 2 6" xfId="11724"/>
    <cellStyle name="20% - Ênfase6 2 2 6 2 7" xfId="11725"/>
    <cellStyle name="20% - Ênfase6 2 2 6 2 8" xfId="11726"/>
    <cellStyle name="20% - Ênfase6 2 2 6 3" xfId="11727"/>
    <cellStyle name="20% - Ênfase6 2 2 6 3 2" xfId="11728"/>
    <cellStyle name="20% - Ênfase6 2 2 6 3 2 2" xfId="11729"/>
    <cellStyle name="20% - Ênfase6 2 2 6 3 3" xfId="11730"/>
    <cellStyle name="20% - Ênfase6 2 2 6 3 4" xfId="11731"/>
    <cellStyle name="20% - Ênfase6 2 2 6 3 5" xfId="11732"/>
    <cellStyle name="20% - Ênfase6 2 2 6 3 6" xfId="11733"/>
    <cellStyle name="20% - Ênfase6 2 2 6 4" xfId="11734"/>
    <cellStyle name="20% - Ênfase6 2 2 6 4 2" xfId="11735"/>
    <cellStyle name="20% - Ênfase6 2 2 6 4 3" xfId="11736"/>
    <cellStyle name="20% - Ênfase6 2 2 6 4 4" xfId="11737"/>
    <cellStyle name="20% - Ênfase6 2 2 6 5" xfId="11738"/>
    <cellStyle name="20% - Ênfase6 2 2 6 6" xfId="11739"/>
    <cellStyle name="20% - Ênfase6 2 2 6 7" xfId="11740"/>
    <cellStyle name="20% - Ênfase6 2 2 6 8" xfId="11741"/>
    <cellStyle name="20% - Ênfase6 2 2 6 9" xfId="11742"/>
    <cellStyle name="20% - Ênfase6 2 3" xfId="11743"/>
    <cellStyle name="20% - Ênfase6 2 3 10" xfId="11744"/>
    <cellStyle name="20% - Ênfase6 2 3 11" xfId="11745"/>
    <cellStyle name="20% - Ênfase6 2 3 12" xfId="11746"/>
    <cellStyle name="20% - Ênfase6 2 3 2" xfId="11747"/>
    <cellStyle name="20% - Ênfase6 2 3 3" xfId="11748"/>
    <cellStyle name="20% - Ênfase6 2 3 3 2" xfId="11749"/>
    <cellStyle name="20% - Ênfase6 2 3 3 2 2" xfId="11750"/>
    <cellStyle name="20% - Ênfase6 2 3 3 2 2 2" xfId="11751"/>
    <cellStyle name="20% - Ênfase6 2 3 3 2 3" xfId="11752"/>
    <cellStyle name="20% - Ênfase6 2 3 3 2 4" xfId="11753"/>
    <cellStyle name="20% - Ênfase6 2 3 3 2 5" xfId="11754"/>
    <cellStyle name="20% - Ênfase6 2 3 3 2 6" xfId="11755"/>
    <cellStyle name="20% - Ênfase6 2 3 3 3" xfId="11756"/>
    <cellStyle name="20% - Ênfase6 2 3 3 3 2" xfId="11757"/>
    <cellStyle name="20% - Ênfase6 2 3 3 3 3" xfId="11758"/>
    <cellStyle name="20% - Ênfase6 2 3 3 3 4" xfId="11759"/>
    <cellStyle name="20% - Ênfase6 2 3 3 4" xfId="11760"/>
    <cellStyle name="20% - Ênfase6 2 3 3 5" xfId="11761"/>
    <cellStyle name="20% - Ênfase6 2 3 3 6" xfId="11762"/>
    <cellStyle name="20% - Ênfase6 2 3 3 7" xfId="11763"/>
    <cellStyle name="20% - Ênfase6 2 3 3 8" xfId="11764"/>
    <cellStyle name="20% - Ênfase6 2 3 3 9" xfId="11765"/>
    <cellStyle name="20% - Ênfase6 2 3 4" xfId="11766"/>
    <cellStyle name="20% - Ênfase6 2 3 4 2" xfId="11767"/>
    <cellStyle name="20% - Ênfase6 2 3 4 2 2" xfId="11768"/>
    <cellStyle name="20% - Ênfase6 2 3 4 2 2 2" xfId="11769"/>
    <cellStyle name="20% - Ênfase6 2 3 4 2 3" xfId="11770"/>
    <cellStyle name="20% - Ênfase6 2 3 4 2 4" xfId="11771"/>
    <cellStyle name="20% - Ênfase6 2 3 4 2 5" xfId="11772"/>
    <cellStyle name="20% - Ênfase6 2 3 4 2 6" xfId="11773"/>
    <cellStyle name="20% - Ênfase6 2 3 4 3" xfId="11774"/>
    <cellStyle name="20% - Ênfase6 2 3 4 3 2" xfId="11775"/>
    <cellStyle name="20% - Ênfase6 2 3 4 3 3" xfId="11776"/>
    <cellStyle name="20% - Ênfase6 2 3 4 4" xfId="11777"/>
    <cellStyle name="20% - Ênfase6 2 3 4 5" xfId="11778"/>
    <cellStyle name="20% - Ênfase6 2 3 4 6" xfId="11779"/>
    <cellStyle name="20% - Ênfase6 2 3 4 7" xfId="11780"/>
    <cellStyle name="20% - Ênfase6 2 3 4 8" xfId="11781"/>
    <cellStyle name="20% - Ênfase6 2 3 5" xfId="11782"/>
    <cellStyle name="20% - Ênfase6 2 3 5 2" xfId="11783"/>
    <cellStyle name="20% - Ênfase6 2 3 5 2 2" xfId="11784"/>
    <cellStyle name="20% - Ênfase6 2 3 5 3" xfId="11785"/>
    <cellStyle name="20% - Ênfase6 2 3 5 4" xfId="11786"/>
    <cellStyle name="20% - Ênfase6 2 3 5 5" xfId="11787"/>
    <cellStyle name="20% - Ênfase6 2 3 5 6" xfId="11788"/>
    <cellStyle name="20% - Ênfase6 2 3 6" xfId="11789"/>
    <cellStyle name="20% - Ênfase6 2 3 6 2" xfId="11790"/>
    <cellStyle name="20% - Ênfase6 2 3 6 3" xfId="11791"/>
    <cellStyle name="20% - Ênfase6 2 3 6 4" xfId="11792"/>
    <cellStyle name="20% - Ênfase6 2 3 7" xfId="11793"/>
    <cellStyle name="20% - Ênfase6 2 3 8" xfId="11794"/>
    <cellStyle name="20% - Ênfase6 2 3 9" xfId="11795"/>
    <cellStyle name="20% - Ênfase6 2 4" xfId="11796"/>
    <cellStyle name="20% - Ênfase6 2 4 10" xfId="11797"/>
    <cellStyle name="20% - Ênfase6 2 4 2" xfId="11798"/>
    <cellStyle name="20% - Ênfase6 2 4 2 2" xfId="11799"/>
    <cellStyle name="20% - Ênfase6 2 4 2 2 2" xfId="11800"/>
    <cellStyle name="20% - Ênfase6 2 4 2 2 2 2" xfId="11801"/>
    <cellStyle name="20% - Ênfase6 2 4 2 2 3" xfId="11802"/>
    <cellStyle name="20% - Ênfase6 2 4 2 2 4" xfId="11803"/>
    <cellStyle name="20% - Ênfase6 2 4 2 2 5" xfId="11804"/>
    <cellStyle name="20% - Ênfase6 2 4 2 2 6" xfId="11805"/>
    <cellStyle name="20% - Ênfase6 2 4 2 3" xfId="11806"/>
    <cellStyle name="20% - Ênfase6 2 4 2 3 2" xfId="11807"/>
    <cellStyle name="20% - Ênfase6 2 4 2 3 3" xfId="11808"/>
    <cellStyle name="20% - Ênfase6 2 4 2 4" xfId="11809"/>
    <cellStyle name="20% - Ênfase6 2 4 2 5" xfId="11810"/>
    <cellStyle name="20% - Ênfase6 2 4 2 6" xfId="11811"/>
    <cellStyle name="20% - Ênfase6 2 4 2 7" xfId="11812"/>
    <cellStyle name="20% - Ênfase6 2 4 2 8" xfId="11813"/>
    <cellStyle name="20% - Ênfase6 2 4 3" xfId="11814"/>
    <cellStyle name="20% - Ênfase6 2 4 3 2" xfId="11815"/>
    <cellStyle name="20% - Ênfase6 2 4 3 2 2" xfId="11816"/>
    <cellStyle name="20% - Ênfase6 2 4 3 3" xfId="11817"/>
    <cellStyle name="20% - Ênfase6 2 4 3 4" xfId="11818"/>
    <cellStyle name="20% - Ênfase6 2 4 3 5" xfId="11819"/>
    <cellStyle name="20% - Ênfase6 2 4 3 6" xfId="11820"/>
    <cellStyle name="20% - Ênfase6 2 4 4" xfId="11821"/>
    <cellStyle name="20% - Ênfase6 2 4 4 2" xfId="11822"/>
    <cellStyle name="20% - Ênfase6 2 4 4 3" xfId="11823"/>
    <cellStyle name="20% - Ênfase6 2 4 4 4" xfId="11824"/>
    <cellStyle name="20% - Ênfase6 2 4 5" xfId="11825"/>
    <cellStyle name="20% - Ênfase6 2 4 6" xfId="11826"/>
    <cellStyle name="20% - Ênfase6 2 4 7" xfId="11827"/>
    <cellStyle name="20% - Ênfase6 2 4 8" xfId="11828"/>
    <cellStyle name="20% - Ênfase6 2 4 9" xfId="11829"/>
    <cellStyle name="20% - Ênfase6 20" xfId="11830"/>
    <cellStyle name="20% - Ênfase6 20 2" xfId="11831"/>
    <cellStyle name="20% - Ênfase6 20 3" xfId="11832"/>
    <cellStyle name="20% - Ênfase6 20 4" xfId="11833"/>
    <cellStyle name="20% - Ênfase6 20 5" xfId="11834"/>
    <cellStyle name="20% - Ênfase6 20 6" xfId="11835"/>
    <cellStyle name="20% - Ênfase6 21" xfId="11836"/>
    <cellStyle name="20% - Ênfase6 22" xfId="11837"/>
    <cellStyle name="20% - Ênfase6 23" xfId="11838"/>
    <cellStyle name="20% - Ênfase6 24" xfId="11839"/>
    <cellStyle name="20% - Ênfase6 25" xfId="11840"/>
    <cellStyle name="20% - Ênfase6 26" xfId="11841"/>
    <cellStyle name="20% - Ênfase6 3" xfId="201"/>
    <cellStyle name="20% - Ênfase6 3 2" xfId="202"/>
    <cellStyle name="20% - Ênfase6 3 2 2" xfId="11842"/>
    <cellStyle name="20% - Ênfase6 3 2 2 10" xfId="11843"/>
    <cellStyle name="20% - Ênfase6 3 2 2 2" xfId="11844"/>
    <cellStyle name="20% - Ênfase6 3 2 2 2 2" xfId="11845"/>
    <cellStyle name="20% - Ênfase6 3 2 2 2 2 2" xfId="11846"/>
    <cellStyle name="20% - Ênfase6 3 2 2 2 2 2 2" xfId="11847"/>
    <cellStyle name="20% - Ênfase6 3 2 2 2 2 3" xfId="11848"/>
    <cellStyle name="20% - Ênfase6 3 2 2 2 2 4" xfId="11849"/>
    <cellStyle name="20% - Ênfase6 3 2 2 2 2 5" xfId="11850"/>
    <cellStyle name="20% - Ênfase6 3 2 2 2 2 6" xfId="11851"/>
    <cellStyle name="20% - Ênfase6 3 2 2 2 3" xfId="11852"/>
    <cellStyle name="20% - Ênfase6 3 2 2 2 3 2" xfId="11853"/>
    <cellStyle name="20% - Ênfase6 3 2 2 2 3 3" xfId="11854"/>
    <cellStyle name="20% - Ênfase6 3 2 2 2 4" xfId="11855"/>
    <cellStyle name="20% - Ênfase6 3 2 2 2 5" xfId="11856"/>
    <cellStyle name="20% - Ênfase6 3 2 2 2 6" xfId="11857"/>
    <cellStyle name="20% - Ênfase6 3 2 2 2 7" xfId="11858"/>
    <cellStyle name="20% - Ênfase6 3 2 2 2 8" xfId="11859"/>
    <cellStyle name="20% - Ênfase6 3 2 2 3" xfId="11860"/>
    <cellStyle name="20% - Ênfase6 3 2 2 3 2" xfId="11861"/>
    <cellStyle name="20% - Ênfase6 3 2 2 3 2 2" xfId="11862"/>
    <cellStyle name="20% - Ênfase6 3 2 2 3 3" xfId="11863"/>
    <cellStyle name="20% - Ênfase6 3 2 2 3 4" xfId="11864"/>
    <cellStyle name="20% - Ênfase6 3 2 2 3 5" xfId="11865"/>
    <cellStyle name="20% - Ênfase6 3 2 2 3 6" xfId="11866"/>
    <cellStyle name="20% - Ênfase6 3 2 2 4" xfId="11867"/>
    <cellStyle name="20% - Ênfase6 3 2 2 4 2" xfId="11868"/>
    <cellStyle name="20% - Ênfase6 3 2 2 4 3" xfId="11869"/>
    <cellStyle name="20% - Ênfase6 3 2 2 4 4" xfId="11870"/>
    <cellStyle name="20% - Ênfase6 3 2 2 5" xfId="11871"/>
    <cellStyle name="20% - Ênfase6 3 2 2 6" xfId="11872"/>
    <cellStyle name="20% - Ênfase6 3 2 2 7" xfId="11873"/>
    <cellStyle name="20% - Ênfase6 3 2 2 8" xfId="11874"/>
    <cellStyle name="20% - Ênfase6 3 2 2 9" xfId="11875"/>
    <cellStyle name="20% - Ênfase6 3 2 3" xfId="11876"/>
    <cellStyle name="20% - Ênfase6 3 2 4" xfId="11877"/>
    <cellStyle name="20% - Ênfase6 3 2 4 10" xfId="11878"/>
    <cellStyle name="20% - Ênfase6 3 2 4 2" xfId="11879"/>
    <cellStyle name="20% - Ênfase6 3 2 4 2 2" xfId="11880"/>
    <cellStyle name="20% - Ênfase6 3 2 4 2 2 2" xfId="11881"/>
    <cellStyle name="20% - Ênfase6 3 2 4 2 2 2 2" xfId="11882"/>
    <cellStyle name="20% - Ênfase6 3 2 4 2 2 3" xfId="11883"/>
    <cellStyle name="20% - Ênfase6 3 2 4 2 2 4" xfId="11884"/>
    <cellStyle name="20% - Ênfase6 3 2 4 2 2 5" xfId="11885"/>
    <cellStyle name="20% - Ênfase6 3 2 4 2 2 6" xfId="11886"/>
    <cellStyle name="20% - Ênfase6 3 2 4 2 3" xfId="11887"/>
    <cellStyle name="20% - Ênfase6 3 2 4 2 3 2" xfId="11888"/>
    <cellStyle name="20% - Ênfase6 3 2 4 2 3 3" xfId="11889"/>
    <cellStyle name="20% - Ênfase6 3 2 4 2 4" xfId="11890"/>
    <cellStyle name="20% - Ênfase6 3 2 4 2 5" xfId="11891"/>
    <cellStyle name="20% - Ênfase6 3 2 4 2 6" xfId="11892"/>
    <cellStyle name="20% - Ênfase6 3 2 4 2 7" xfId="11893"/>
    <cellStyle name="20% - Ênfase6 3 2 4 2 8" xfId="11894"/>
    <cellStyle name="20% - Ênfase6 3 2 4 3" xfId="11895"/>
    <cellStyle name="20% - Ênfase6 3 2 4 3 2" xfId="11896"/>
    <cellStyle name="20% - Ênfase6 3 2 4 3 2 2" xfId="11897"/>
    <cellStyle name="20% - Ênfase6 3 2 4 3 3" xfId="11898"/>
    <cellStyle name="20% - Ênfase6 3 2 4 3 4" xfId="11899"/>
    <cellStyle name="20% - Ênfase6 3 2 4 3 5" xfId="11900"/>
    <cellStyle name="20% - Ênfase6 3 2 4 3 6" xfId="11901"/>
    <cellStyle name="20% - Ênfase6 3 2 4 4" xfId="11902"/>
    <cellStyle name="20% - Ênfase6 3 2 4 4 2" xfId="11903"/>
    <cellStyle name="20% - Ênfase6 3 2 4 4 3" xfId="11904"/>
    <cellStyle name="20% - Ênfase6 3 2 4 4 4" xfId="11905"/>
    <cellStyle name="20% - Ênfase6 3 2 4 5" xfId="11906"/>
    <cellStyle name="20% - Ênfase6 3 2 4 6" xfId="11907"/>
    <cellStyle name="20% - Ênfase6 3 2 4 7" xfId="11908"/>
    <cellStyle name="20% - Ênfase6 3 2 4 8" xfId="11909"/>
    <cellStyle name="20% - Ênfase6 3 2 4 9" xfId="11910"/>
    <cellStyle name="20% - Ênfase6 3 2 5" xfId="11911"/>
    <cellStyle name="20% - Ênfase6 3 2 5 10" xfId="11912"/>
    <cellStyle name="20% - Ênfase6 3 2 5 2" xfId="11913"/>
    <cellStyle name="20% - Ênfase6 3 2 5 2 2" xfId="11914"/>
    <cellStyle name="20% - Ênfase6 3 2 5 2 2 2" xfId="11915"/>
    <cellStyle name="20% - Ênfase6 3 2 5 2 2 2 2" xfId="11916"/>
    <cellStyle name="20% - Ênfase6 3 2 5 2 2 3" xfId="11917"/>
    <cellStyle name="20% - Ênfase6 3 2 5 2 2 4" xfId="11918"/>
    <cellStyle name="20% - Ênfase6 3 2 5 2 2 5" xfId="11919"/>
    <cellStyle name="20% - Ênfase6 3 2 5 2 2 6" xfId="11920"/>
    <cellStyle name="20% - Ênfase6 3 2 5 2 3" xfId="11921"/>
    <cellStyle name="20% - Ênfase6 3 2 5 2 3 2" xfId="11922"/>
    <cellStyle name="20% - Ênfase6 3 2 5 2 3 3" xfId="11923"/>
    <cellStyle name="20% - Ênfase6 3 2 5 2 4" xfId="11924"/>
    <cellStyle name="20% - Ênfase6 3 2 5 2 5" xfId="11925"/>
    <cellStyle name="20% - Ênfase6 3 2 5 2 6" xfId="11926"/>
    <cellStyle name="20% - Ênfase6 3 2 5 2 7" xfId="11927"/>
    <cellStyle name="20% - Ênfase6 3 2 5 2 8" xfId="11928"/>
    <cellStyle name="20% - Ênfase6 3 2 5 3" xfId="11929"/>
    <cellStyle name="20% - Ênfase6 3 2 5 3 2" xfId="11930"/>
    <cellStyle name="20% - Ênfase6 3 2 5 3 2 2" xfId="11931"/>
    <cellStyle name="20% - Ênfase6 3 2 5 3 3" xfId="11932"/>
    <cellStyle name="20% - Ênfase6 3 2 5 3 4" xfId="11933"/>
    <cellStyle name="20% - Ênfase6 3 2 5 3 5" xfId="11934"/>
    <cellStyle name="20% - Ênfase6 3 2 5 3 6" xfId="11935"/>
    <cellStyle name="20% - Ênfase6 3 2 5 4" xfId="11936"/>
    <cellStyle name="20% - Ênfase6 3 2 5 4 2" xfId="11937"/>
    <cellStyle name="20% - Ênfase6 3 2 5 4 3" xfId="11938"/>
    <cellStyle name="20% - Ênfase6 3 2 5 4 4" xfId="11939"/>
    <cellStyle name="20% - Ênfase6 3 2 5 5" xfId="11940"/>
    <cellStyle name="20% - Ênfase6 3 2 5 6" xfId="11941"/>
    <cellStyle name="20% - Ênfase6 3 2 5 7" xfId="11942"/>
    <cellStyle name="20% - Ênfase6 3 2 5 8" xfId="11943"/>
    <cellStyle name="20% - Ênfase6 3 2 5 9" xfId="11944"/>
    <cellStyle name="20% - Ênfase6 3 2 6" xfId="11945"/>
    <cellStyle name="20% - Ênfase6 3 2 6 10" xfId="11946"/>
    <cellStyle name="20% - Ênfase6 3 2 6 2" xfId="11947"/>
    <cellStyle name="20% - Ênfase6 3 2 6 2 2" xfId="11948"/>
    <cellStyle name="20% - Ênfase6 3 2 6 2 2 2" xfId="11949"/>
    <cellStyle name="20% - Ênfase6 3 2 6 2 2 2 2" xfId="11950"/>
    <cellStyle name="20% - Ênfase6 3 2 6 2 2 3" xfId="11951"/>
    <cellStyle name="20% - Ênfase6 3 2 6 2 2 4" xfId="11952"/>
    <cellStyle name="20% - Ênfase6 3 2 6 2 2 5" xfId="11953"/>
    <cellStyle name="20% - Ênfase6 3 2 6 2 2 6" xfId="11954"/>
    <cellStyle name="20% - Ênfase6 3 2 6 2 3" xfId="11955"/>
    <cellStyle name="20% - Ênfase6 3 2 6 2 3 2" xfId="11956"/>
    <cellStyle name="20% - Ênfase6 3 2 6 2 3 3" xfId="11957"/>
    <cellStyle name="20% - Ênfase6 3 2 6 2 4" xfId="11958"/>
    <cellStyle name="20% - Ênfase6 3 2 6 2 5" xfId="11959"/>
    <cellStyle name="20% - Ênfase6 3 2 6 2 6" xfId="11960"/>
    <cellStyle name="20% - Ênfase6 3 2 6 2 7" xfId="11961"/>
    <cellStyle name="20% - Ênfase6 3 2 6 2 8" xfId="11962"/>
    <cellStyle name="20% - Ênfase6 3 2 6 3" xfId="11963"/>
    <cellStyle name="20% - Ênfase6 3 2 6 3 2" xfId="11964"/>
    <cellStyle name="20% - Ênfase6 3 2 6 3 2 2" xfId="11965"/>
    <cellStyle name="20% - Ênfase6 3 2 6 3 3" xfId="11966"/>
    <cellStyle name="20% - Ênfase6 3 2 6 3 4" xfId="11967"/>
    <cellStyle name="20% - Ênfase6 3 2 6 3 5" xfId="11968"/>
    <cellStyle name="20% - Ênfase6 3 2 6 3 6" xfId="11969"/>
    <cellStyle name="20% - Ênfase6 3 2 6 4" xfId="11970"/>
    <cellStyle name="20% - Ênfase6 3 2 6 4 2" xfId="11971"/>
    <cellStyle name="20% - Ênfase6 3 2 6 4 3" xfId="11972"/>
    <cellStyle name="20% - Ênfase6 3 2 6 4 4" xfId="11973"/>
    <cellStyle name="20% - Ênfase6 3 2 6 5" xfId="11974"/>
    <cellStyle name="20% - Ênfase6 3 2 6 6" xfId="11975"/>
    <cellStyle name="20% - Ênfase6 3 2 6 7" xfId="11976"/>
    <cellStyle name="20% - Ênfase6 3 2 6 8" xfId="11977"/>
    <cellStyle name="20% - Ênfase6 3 2 6 9" xfId="11978"/>
    <cellStyle name="20% - Ênfase6 3 3" xfId="11979"/>
    <cellStyle name="20% - Ênfase6 3 3 10" xfId="11980"/>
    <cellStyle name="20% - Ênfase6 3 3 11" xfId="11981"/>
    <cellStyle name="20% - Ênfase6 3 3 12" xfId="11982"/>
    <cellStyle name="20% - Ênfase6 3 3 2" xfId="11983"/>
    <cellStyle name="20% - Ênfase6 3 3 3" xfId="11984"/>
    <cellStyle name="20% - Ênfase6 3 3 3 2" xfId="11985"/>
    <cellStyle name="20% - Ênfase6 3 3 3 2 2" xfId="11986"/>
    <cellStyle name="20% - Ênfase6 3 3 3 2 2 2" xfId="11987"/>
    <cellStyle name="20% - Ênfase6 3 3 3 2 3" xfId="11988"/>
    <cellStyle name="20% - Ênfase6 3 3 3 2 4" xfId="11989"/>
    <cellStyle name="20% - Ênfase6 3 3 3 2 5" xfId="11990"/>
    <cellStyle name="20% - Ênfase6 3 3 3 2 6" xfId="11991"/>
    <cellStyle name="20% - Ênfase6 3 3 3 3" xfId="11992"/>
    <cellStyle name="20% - Ênfase6 3 3 3 3 2" xfId="11993"/>
    <cellStyle name="20% - Ênfase6 3 3 3 3 3" xfId="11994"/>
    <cellStyle name="20% - Ênfase6 3 3 3 3 4" xfId="11995"/>
    <cellStyle name="20% - Ênfase6 3 3 3 4" xfId="11996"/>
    <cellStyle name="20% - Ênfase6 3 3 3 5" xfId="11997"/>
    <cellStyle name="20% - Ênfase6 3 3 3 6" xfId="11998"/>
    <cellStyle name="20% - Ênfase6 3 3 3 7" xfId="11999"/>
    <cellStyle name="20% - Ênfase6 3 3 3 8" xfId="12000"/>
    <cellStyle name="20% - Ênfase6 3 3 3 9" xfId="12001"/>
    <cellStyle name="20% - Ênfase6 3 3 4" xfId="12002"/>
    <cellStyle name="20% - Ênfase6 3 3 4 2" xfId="12003"/>
    <cellStyle name="20% - Ênfase6 3 3 4 2 2" xfId="12004"/>
    <cellStyle name="20% - Ênfase6 3 3 4 2 2 2" xfId="12005"/>
    <cellStyle name="20% - Ênfase6 3 3 4 2 3" xfId="12006"/>
    <cellStyle name="20% - Ênfase6 3 3 4 2 4" xfId="12007"/>
    <cellStyle name="20% - Ênfase6 3 3 4 2 5" xfId="12008"/>
    <cellStyle name="20% - Ênfase6 3 3 4 2 6" xfId="12009"/>
    <cellStyle name="20% - Ênfase6 3 3 4 3" xfId="12010"/>
    <cellStyle name="20% - Ênfase6 3 3 4 3 2" xfId="12011"/>
    <cellStyle name="20% - Ênfase6 3 3 4 3 3" xfId="12012"/>
    <cellStyle name="20% - Ênfase6 3 3 4 4" xfId="12013"/>
    <cellStyle name="20% - Ênfase6 3 3 4 5" xfId="12014"/>
    <cellStyle name="20% - Ênfase6 3 3 4 6" xfId="12015"/>
    <cellStyle name="20% - Ênfase6 3 3 4 7" xfId="12016"/>
    <cellStyle name="20% - Ênfase6 3 3 4 8" xfId="12017"/>
    <cellStyle name="20% - Ênfase6 3 3 5" xfId="12018"/>
    <cellStyle name="20% - Ênfase6 3 3 5 2" xfId="12019"/>
    <cellStyle name="20% - Ênfase6 3 3 5 2 2" xfId="12020"/>
    <cellStyle name="20% - Ênfase6 3 3 5 3" xfId="12021"/>
    <cellStyle name="20% - Ênfase6 3 3 5 4" xfId="12022"/>
    <cellStyle name="20% - Ênfase6 3 3 5 5" xfId="12023"/>
    <cellStyle name="20% - Ênfase6 3 3 5 6" xfId="12024"/>
    <cellStyle name="20% - Ênfase6 3 3 6" xfId="12025"/>
    <cellStyle name="20% - Ênfase6 3 3 6 2" xfId="12026"/>
    <cellStyle name="20% - Ênfase6 3 3 6 3" xfId="12027"/>
    <cellStyle name="20% - Ênfase6 3 3 6 4" xfId="12028"/>
    <cellStyle name="20% - Ênfase6 3 3 7" xfId="12029"/>
    <cellStyle name="20% - Ênfase6 3 3 8" xfId="12030"/>
    <cellStyle name="20% - Ênfase6 3 3 9" xfId="12031"/>
    <cellStyle name="20% - Ênfase6 3 4" xfId="12032"/>
    <cellStyle name="20% - Ênfase6 3 4 10" xfId="12033"/>
    <cellStyle name="20% - Ênfase6 3 4 2" xfId="12034"/>
    <cellStyle name="20% - Ênfase6 3 4 2 2" xfId="12035"/>
    <cellStyle name="20% - Ênfase6 3 4 2 2 2" xfId="12036"/>
    <cellStyle name="20% - Ênfase6 3 4 2 2 2 2" xfId="12037"/>
    <cellStyle name="20% - Ênfase6 3 4 2 2 3" xfId="12038"/>
    <cellStyle name="20% - Ênfase6 3 4 2 2 4" xfId="12039"/>
    <cellStyle name="20% - Ênfase6 3 4 2 2 5" xfId="12040"/>
    <cellStyle name="20% - Ênfase6 3 4 2 2 6" xfId="12041"/>
    <cellStyle name="20% - Ênfase6 3 4 2 3" xfId="12042"/>
    <cellStyle name="20% - Ênfase6 3 4 2 3 2" xfId="12043"/>
    <cellStyle name="20% - Ênfase6 3 4 2 3 3" xfId="12044"/>
    <cellStyle name="20% - Ênfase6 3 4 2 4" xfId="12045"/>
    <cellStyle name="20% - Ênfase6 3 4 2 5" xfId="12046"/>
    <cellStyle name="20% - Ênfase6 3 4 2 6" xfId="12047"/>
    <cellStyle name="20% - Ênfase6 3 4 2 7" xfId="12048"/>
    <cellStyle name="20% - Ênfase6 3 4 2 8" xfId="12049"/>
    <cellStyle name="20% - Ênfase6 3 4 3" xfId="12050"/>
    <cellStyle name="20% - Ênfase6 3 4 3 2" xfId="12051"/>
    <cellStyle name="20% - Ênfase6 3 4 3 2 2" xfId="12052"/>
    <cellStyle name="20% - Ênfase6 3 4 3 3" xfId="12053"/>
    <cellStyle name="20% - Ênfase6 3 4 3 4" xfId="12054"/>
    <cellStyle name="20% - Ênfase6 3 4 3 5" xfId="12055"/>
    <cellStyle name="20% - Ênfase6 3 4 3 6" xfId="12056"/>
    <cellStyle name="20% - Ênfase6 3 4 4" xfId="12057"/>
    <cellStyle name="20% - Ênfase6 3 4 4 2" xfId="12058"/>
    <cellStyle name="20% - Ênfase6 3 4 4 3" xfId="12059"/>
    <cellStyle name="20% - Ênfase6 3 4 4 4" xfId="12060"/>
    <cellStyle name="20% - Ênfase6 3 4 5" xfId="12061"/>
    <cellStyle name="20% - Ênfase6 3 4 6" xfId="12062"/>
    <cellStyle name="20% - Ênfase6 3 4 7" xfId="12063"/>
    <cellStyle name="20% - Ênfase6 3 4 8" xfId="12064"/>
    <cellStyle name="20% - Ênfase6 3 4 9" xfId="12065"/>
    <cellStyle name="20% - Ênfase6 4" xfId="203"/>
    <cellStyle name="20% - Ênfase6 4 2" xfId="204"/>
    <cellStyle name="20% - Ênfase6 4 3" xfId="12066"/>
    <cellStyle name="20% - Ênfase6 4 3 10" xfId="12067"/>
    <cellStyle name="20% - Ênfase6 4 3 11" xfId="12068"/>
    <cellStyle name="20% - Ênfase6 4 3 12" xfId="12069"/>
    <cellStyle name="20% - Ênfase6 4 3 2" xfId="12070"/>
    <cellStyle name="20% - Ênfase6 4 3 3" xfId="12071"/>
    <cellStyle name="20% - Ênfase6 4 3 3 2" xfId="12072"/>
    <cellStyle name="20% - Ênfase6 4 3 3 2 2" xfId="12073"/>
    <cellStyle name="20% - Ênfase6 4 3 3 2 2 2" xfId="12074"/>
    <cellStyle name="20% - Ênfase6 4 3 3 2 3" xfId="12075"/>
    <cellStyle name="20% - Ênfase6 4 3 3 2 4" xfId="12076"/>
    <cellStyle name="20% - Ênfase6 4 3 3 2 5" xfId="12077"/>
    <cellStyle name="20% - Ênfase6 4 3 3 2 6" xfId="12078"/>
    <cellStyle name="20% - Ênfase6 4 3 3 3" xfId="12079"/>
    <cellStyle name="20% - Ênfase6 4 3 3 3 2" xfId="12080"/>
    <cellStyle name="20% - Ênfase6 4 3 3 3 3" xfId="12081"/>
    <cellStyle name="20% - Ênfase6 4 3 3 3 4" xfId="12082"/>
    <cellStyle name="20% - Ênfase6 4 3 3 4" xfId="12083"/>
    <cellStyle name="20% - Ênfase6 4 3 3 5" xfId="12084"/>
    <cellStyle name="20% - Ênfase6 4 3 3 6" xfId="12085"/>
    <cellStyle name="20% - Ênfase6 4 3 3 7" xfId="12086"/>
    <cellStyle name="20% - Ênfase6 4 3 3 8" xfId="12087"/>
    <cellStyle name="20% - Ênfase6 4 3 3 9" xfId="12088"/>
    <cellStyle name="20% - Ênfase6 4 3 4" xfId="12089"/>
    <cellStyle name="20% - Ênfase6 4 3 4 2" xfId="12090"/>
    <cellStyle name="20% - Ênfase6 4 3 4 2 2" xfId="12091"/>
    <cellStyle name="20% - Ênfase6 4 3 4 2 2 2" xfId="12092"/>
    <cellStyle name="20% - Ênfase6 4 3 4 2 3" xfId="12093"/>
    <cellStyle name="20% - Ênfase6 4 3 4 2 4" xfId="12094"/>
    <cellStyle name="20% - Ênfase6 4 3 4 2 5" xfId="12095"/>
    <cellStyle name="20% - Ênfase6 4 3 4 2 6" xfId="12096"/>
    <cellStyle name="20% - Ênfase6 4 3 4 3" xfId="12097"/>
    <cellStyle name="20% - Ênfase6 4 3 4 3 2" xfId="12098"/>
    <cellStyle name="20% - Ênfase6 4 3 4 3 3" xfId="12099"/>
    <cellStyle name="20% - Ênfase6 4 3 4 4" xfId="12100"/>
    <cellStyle name="20% - Ênfase6 4 3 4 5" xfId="12101"/>
    <cellStyle name="20% - Ênfase6 4 3 4 6" xfId="12102"/>
    <cellStyle name="20% - Ênfase6 4 3 4 7" xfId="12103"/>
    <cellStyle name="20% - Ênfase6 4 3 4 8" xfId="12104"/>
    <cellStyle name="20% - Ênfase6 4 3 5" xfId="12105"/>
    <cellStyle name="20% - Ênfase6 4 3 5 2" xfId="12106"/>
    <cellStyle name="20% - Ênfase6 4 3 5 2 2" xfId="12107"/>
    <cellStyle name="20% - Ênfase6 4 3 5 3" xfId="12108"/>
    <cellStyle name="20% - Ênfase6 4 3 5 4" xfId="12109"/>
    <cellStyle name="20% - Ênfase6 4 3 5 5" xfId="12110"/>
    <cellStyle name="20% - Ênfase6 4 3 5 6" xfId="12111"/>
    <cellStyle name="20% - Ênfase6 4 3 6" xfId="12112"/>
    <cellStyle name="20% - Ênfase6 4 3 6 2" xfId="12113"/>
    <cellStyle name="20% - Ênfase6 4 3 6 3" xfId="12114"/>
    <cellStyle name="20% - Ênfase6 4 3 6 4" xfId="12115"/>
    <cellStyle name="20% - Ênfase6 4 3 7" xfId="12116"/>
    <cellStyle name="20% - Ênfase6 4 3 8" xfId="12117"/>
    <cellStyle name="20% - Ênfase6 4 3 9" xfId="12118"/>
    <cellStyle name="20% - Ênfase6 4 4" xfId="12119"/>
    <cellStyle name="20% - Ênfase6 4 4 10" xfId="12120"/>
    <cellStyle name="20% - Ênfase6 4 4 2" xfId="12121"/>
    <cellStyle name="20% - Ênfase6 4 4 2 2" xfId="12122"/>
    <cellStyle name="20% - Ênfase6 4 4 2 2 2" xfId="12123"/>
    <cellStyle name="20% - Ênfase6 4 4 2 2 2 2" xfId="12124"/>
    <cellStyle name="20% - Ênfase6 4 4 2 2 3" xfId="12125"/>
    <cellStyle name="20% - Ênfase6 4 4 2 2 4" xfId="12126"/>
    <cellStyle name="20% - Ênfase6 4 4 2 2 5" xfId="12127"/>
    <cellStyle name="20% - Ênfase6 4 4 2 2 6" xfId="12128"/>
    <cellStyle name="20% - Ênfase6 4 4 2 3" xfId="12129"/>
    <cellStyle name="20% - Ênfase6 4 4 2 3 2" xfId="12130"/>
    <cellStyle name="20% - Ênfase6 4 4 2 3 3" xfId="12131"/>
    <cellStyle name="20% - Ênfase6 4 4 2 4" xfId="12132"/>
    <cellStyle name="20% - Ênfase6 4 4 2 5" xfId="12133"/>
    <cellStyle name="20% - Ênfase6 4 4 2 6" xfId="12134"/>
    <cellStyle name="20% - Ênfase6 4 4 2 7" xfId="12135"/>
    <cellStyle name="20% - Ênfase6 4 4 2 8" xfId="12136"/>
    <cellStyle name="20% - Ênfase6 4 4 3" xfId="12137"/>
    <cellStyle name="20% - Ênfase6 4 4 3 2" xfId="12138"/>
    <cellStyle name="20% - Ênfase6 4 4 3 2 2" xfId="12139"/>
    <cellStyle name="20% - Ênfase6 4 4 3 3" xfId="12140"/>
    <cellStyle name="20% - Ênfase6 4 4 3 4" xfId="12141"/>
    <cellStyle name="20% - Ênfase6 4 4 3 5" xfId="12142"/>
    <cellStyle name="20% - Ênfase6 4 4 3 6" xfId="12143"/>
    <cellStyle name="20% - Ênfase6 4 4 4" xfId="12144"/>
    <cellStyle name="20% - Ênfase6 4 4 4 2" xfId="12145"/>
    <cellStyle name="20% - Ênfase6 4 4 4 3" xfId="12146"/>
    <cellStyle name="20% - Ênfase6 4 4 4 4" xfId="12147"/>
    <cellStyle name="20% - Ênfase6 4 4 5" xfId="12148"/>
    <cellStyle name="20% - Ênfase6 4 4 6" xfId="12149"/>
    <cellStyle name="20% - Ênfase6 4 4 7" xfId="12150"/>
    <cellStyle name="20% - Ênfase6 4 4 8" xfId="12151"/>
    <cellStyle name="20% - Ênfase6 4 4 9" xfId="12152"/>
    <cellStyle name="20% - Ênfase6 5" xfId="205"/>
    <cellStyle name="20% - Ênfase6 5 2" xfId="206"/>
    <cellStyle name="20% - Ênfase6 5 3" xfId="12153"/>
    <cellStyle name="20% - Ênfase6 5 3 10" xfId="12154"/>
    <cellStyle name="20% - Ênfase6 5 3 11" xfId="12155"/>
    <cellStyle name="20% - Ênfase6 5 3 12" xfId="12156"/>
    <cellStyle name="20% - Ênfase6 5 3 2" xfId="12157"/>
    <cellStyle name="20% - Ênfase6 5 3 3" xfId="12158"/>
    <cellStyle name="20% - Ênfase6 5 3 3 2" xfId="12159"/>
    <cellStyle name="20% - Ênfase6 5 3 3 2 2" xfId="12160"/>
    <cellStyle name="20% - Ênfase6 5 3 3 2 2 2" xfId="12161"/>
    <cellStyle name="20% - Ênfase6 5 3 3 2 3" xfId="12162"/>
    <cellStyle name="20% - Ênfase6 5 3 3 2 4" xfId="12163"/>
    <cellStyle name="20% - Ênfase6 5 3 3 2 5" xfId="12164"/>
    <cellStyle name="20% - Ênfase6 5 3 3 2 6" xfId="12165"/>
    <cellStyle name="20% - Ênfase6 5 3 3 3" xfId="12166"/>
    <cellStyle name="20% - Ênfase6 5 3 3 3 2" xfId="12167"/>
    <cellStyle name="20% - Ênfase6 5 3 3 3 3" xfId="12168"/>
    <cellStyle name="20% - Ênfase6 5 3 3 3 4" xfId="12169"/>
    <cellStyle name="20% - Ênfase6 5 3 3 4" xfId="12170"/>
    <cellStyle name="20% - Ênfase6 5 3 3 5" xfId="12171"/>
    <cellStyle name="20% - Ênfase6 5 3 3 6" xfId="12172"/>
    <cellStyle name="20% - Ênfase6 5 3 3 7" xfId="12173"/>
    <cellStyle name="20% - Ênfase6 5 3 3 8" xfId="12174"/>
    <cellStyle name="20% - Ênfase6 5 3 3 9" xfId="12175"/>
    <cellStyle name="20% - Ênfase6 5 3 4" xfId="12176"/>
    <cellStyle name="20% - Ênfase6 5 3 4 2" xfId="12177"/>
    <cellStyle name="20% - Ênfase6 5 3 4 2 2" xfId="12178"/>
    <cellStyle name="20% - Ênfase6 5 3 4 2 2 2" xfId="12179"/>
    <cellStyle name="20% - Ênfase6 5 3 4 2 3" xfId="12180"/>
    <cellStyle name="20% - Ênfase6 5 3 4 2 4" xfId="12181"/>
    <cellStyle name="20% - Ênfase6 5 3 4 2 5" xfId="12182"/>
    <cellStyle name="20% - Ênfase6 5 3 4 2 6" xfId="12183"/>
    <cellStyle name="20% - Ênfase6 5 3 4 3" xfId="12184"/>
    <cellStyle name="20% - Ênfase6 5 3 4 3 2" xfId="12185"/>
    <cellStyle name="20% - Ênfase6 5 3 4 3 3" xfId="12186"/>
    <cellStyle name="20% - Ênfase6 5 3 4 4" xfId="12187"/>
    <cellStyle name="20% - Ênfase6 5 3 4 5" xfId="12188"/>
    <cellStyle name="20% - Ênfase6 5 3 4 6" xfId="12189"/>
    <cellStyle name="20% - Ênfase6 5 3 4 7" xfId="12190"/>
    <cellStyle name="20% - Ênfase6 5 3 4 8" xfId="12191"/>
    <cellStyle name="20% - Ênfase6 5 3 5" xfId="12192"/>
    <cellStyle name="20% - Ênfase6 5 3 5 2" xfId="12193"/>
    <cellStyle name="20% - Ênfase6 5 3 5 2 2" xfId="12194"/>
    <cellStyle name="20% - Ênfase6 5 3 5 3" xfId="12195"/>
    <cellStyle name="20% - Ênfase6 5 3 5 4" xfId="12196"/>
    <cellStyle name="20% - Ênfase6 5 3 5 5" xfId="12197"/>
    <cellStyle name="20% - Ênfase6 5 3 5 6" xfId="12198"/>
    <cellStyle name="20% - Ênfase6 5 3 6" xfId="12199"/>
    <cellStyle name="20% - Ênfase6 5 3 6 2" xfId="12200"/>
    <cellStyle name="20% - Ênfase6 5 3 6 3" xfId="12201"/>
    <cellStyle name="20% - Ênfase6 5 3 6 4" xfId="12202"/>
    <cellStyle name="20% - Ênfase6 5 3 7" xfId="12203"/>
    <cellStyle name="20% - Ênfase6 5 3 8" xfId="12204"/>
    <cellStyle name="20% - Ênfase6 5 3 9" xfId="12205"/>
    <cellStyle name="20% - Ênfase6 5 4" xfId="12206"/>
    <cellStyle name="20% - Ênfase6 5 4 10" xfId="12207"/>
    <cellStyle name="20% - Ênfase6 5 4 2" xfId="12208"/>
    <cellStyle name="20% - Ênfase6 5 4 2 2" xfId="12209"/>
    <cellStyle name="20% - Ênfase6 5 4 2 2 2" xfId="12210"/>
    <cellStyle name="20% - Ênfase6 5 4 2 2 2 2" xfId="12211"/>
    <cellStyle name="20% - Ênfase6 5 4 2 2 3" xfId="12212"/>
    <cellStyle name="20% - Ênfase6 5 4 2 2 4" xfId="12213"/>
    <cellStyle name="20% - Ênfase6 5 4 2 2 5" xfId="12214"/>
    <cellStyle name="20% - Ênfase6 5 4 2 2 6" xfId="12215"/>
    <cellStyle name="20% - Ênfase6 5 4 2 3" xfId="12216"/>
    <cellStyle name="20% - Ênfase6 5 4 2 3 2" xfId="12217"/>
    <cellStyle name="20% - Ênfase6 5 4 2 3 3" xfId="12218"/>
    <cellStyle name="20% - Ênfase6 5 4 2 4" xfId="12219"/>
    <cellStyle name="20% - Ênfase6 5 4 2 5" xfId="12220"/>
    <cellStyle name="20% - Ênfase6 5 4 2 6" xfId="12221"/>
    <cellStyle name="20% - Ênfase6 5 4 2 7" xfId="12222"/>
    <cellStyle name="20% - Ênfase6 5 4 2 8" xfId="12223"/>
    <cellStyle name="20% - Ênfase6 5 4 3" xfId="12224"/>
    <cellStyle name="20% - Ênfase6 5 4 3 2" xfId="12225"/>
    <cellStyle name="20% - Ênfase6 5 4 3 2 2" xfId="12226"/>
    <cellStyle name="20% - Ênfase6 5 4 3 3" xfId="12227"/>
    <cellStyle name="20% - Ênfase6 5 4 3 4" xfId="12228"/>
    <cellStyle name="20% - Ênfase6 5 4 3 5" xfId="12229"/>
    <cellStyle name="20% - Ênfase6 5 4 3 6" xfId="12230"/>
    <cellStyle name="20% - Ênfase6 5 4 4" xfId="12231"/>
    <cellStyle name="20% - Ênfase6 5 4 4 2" xfId="12232"/>
    <cellStyle name="20% - Ênfase6 5 4 4 3" xfId="12233"/>
    <cellStyle name="20% - Ênfase6 5 4 4 4" xfId="12234"/>
    <cellStyle name="20% - Ênfase6 5 4 5" xfId="12235"/>
    <cellStyle name="20% - Ênfase6 5 4 6" xfId="12236"/>
    <cellStyle name="20% - Ênfase6 5 4 7" xfId="12237"/>
    <cellStyle name="20% - Ênfase6 5 4 8" xfId="12238"/>
    <cellStyle name="20% - Ênfase6 5 4 9" xfId="12239"/>
    <cellStyle name="20% - Ênfase6 6" xfId="207"/>
    <cellStyle name="20% - Ênfase6 6 2" xfId="208"/>
    <cellStyle name="20% - Ênfase6 6 3" xfId="12240"/>
    <cellStyle name="20% - Ênfase6 6 3 10" xfId="12241"/>
    <cellStyle name="20% - Ênfase6 6 3 11" xfId="12242"/>
    <cellStyle name="20% - Ênfase6 6 3 12" xfId="12243"/>
    <cellStyle name="20% - Ênfase6 6 3 2" xfId="12244"/>
    <cellStyle name="20% - Ênfase6 6 3 3" xfId="12245"/>
    <cellStyle name="20% - Ênfase6 6 3 3 2" xfId="12246"/>
    <cellStyle name="20% - Ênfase6 6 3 3 2 2" xfId="12247"/>
    <cellStyle name="20% - Ênfase6 6 3 3 2 2 2" xfId="12248"/>
    <cellStyle name="20% - Ênfase6 6 3 3 2 3" xfId="12249"/>
    <cellStyle name="20% - Ênfase6 6 3 3 2 4" xfId="12250"/>
    <cellStyle name="20% - Ênfase6 6 3 3 2 5" xfId="12251"/>
    <cellStyle name="20% - Ênfase6 6 3 3 2 6" xfId="12252"/>
    <cellStyle name="20% - Ênfase6 6 3 3 3" xfId="12253"/>
    <cellStyle name="20% - Ênfase6 6 3 3 3 2" xfId="12254"/>
    <cellStyle name="20% - Ênfase6 6 3 3 3 3" xfId="12255"/>
    <cellStyle name="20% - Ênfase6 6 3 3 3 4" xfId="12256"/>
    <cellStyle name="20% - Ênfase6 6 3 3 4" xfId="12257"/>
    <cellStyle name="20% - Ênfase6 6 3 3 5" xfId="12258"/>
    <cellStyle name="20% - Ênfase6 6 3 3 6" xfId="12259"/>
    <cellStyle name="20% - Ênfase6 6 3 3 7" xfId="12260"/>
    <cellStyle name="20% - Ênfase6 6 3 3 8" xfId="12261"/>
    <cellStyle name="20% - Ênfase6 6 3 3 9" xfId="12262"/>
    <cellStyle name="20% - Ênfase6 6 3 4" xfId="12263"/>
    <cellStyle name="20% - Ênfase6 6 3 4 2" xfId="12264"/>
    <cellStyle name="20% - Ênfase6 6 3 4 2 2" xfId="12265"/>
    <cellStyle name="20% - Ênfase6 6 3 4 2 2 2" xfId="12266"/>
    <cellStyle name="20% - Ênfase6 6 3 4 2 3" xfId="12267"/>
    <cellStyle name="20% - Ênfase6 6 3 4 2 4" xfId="12268"/>
    <cellStyle name="20% - Ênfase6 6 3 4 2 5" xfId="12269"/>
    <cellStyle name="20% - Ênfase6 6 3 4 2 6" xfId="12270"/>
    <cellStyle name="20% - Ênfase6 6 3 4 3" xfId="12271"/>
    <cellStyle name="20% - Ênfase6 6 3 4 3 2" xfId="12272"/>
    <cellStyle name="20% - Ênfase6 6 3 4 3 3" xfId="12273"/>
    <cellStyle name="20% - Ênfase6 6 3 4 4" xfId="12274"/>
    <cellStyle name="20% - Ênfase6 6 3 4 5" xfId="12275"/>
    <cellStyle name="20% - Ênfase6 6 3 4 6" xfId="12276"/>
    <cellStyle name="20% - Ênfase6 6 3 4 7" xfId="12277"/>
    <cellStyle name="20% - Ênfase6 6 3 4 8" xfId="12278"/>
    <cellStyle name="20% - Ênfase6 6 3 5" xfId="12279"/>
    <cellStyle name="20% - Ênfase6 6 3 5 2" xfId="12280"/>
    <cellStyle name="20% - Ênfase6 6 3 5 2 2" xfId="12281"/>
    <cellStyle name="20% - Ênfase6 6 3 5 3" xfId="12282"/>
    <cellStyle name="20% - Ênfase6 6 3 5 4" xfId="12283"/>
    <cellStyle name="20% - Ênfase6 6 3 5 5" xfId="12284"/>
    <cellStyle name="20% - Ênfase6 6 3 5 6" xfId="12285"/>
    <cellStyle name="20% - Ênfase6 6 3 6" xfId="12286"/>
    <cellStyle name="20% - Ênfase6 6 3 6 2" xfId="12287"/>
    <cellStyle name="20% - Ênfase6 6 3 6 3" xfId="12288"/>
    <cellStyle name="20% - Ênfase6 6 3 6 4" xfId="12289"/>
    <cellStyle name="20% - Ênfase6 6 3 7" xfId="12290"/>
    <cellStyle name="20% - Ênfase6 6 3 8" xfId="12291"/>
    <cellStyle name="20% - Ênfase6 6 3 9" xfId="12292"/>
    <cellStyle name="20% - Ênfase6 6 4" xfId="12293"/>
    <cellStyle name="20% - Ênfase6 6 4 10" xfId="12294"/>
    <cellStyle name="20% - Ênfase6 6 4 2" xfId="12295"/>
    <cellStyle name="20% - Ênfase6 6 4 2 2" xfId="12296"/>
    <cellStyle name="20% - Ênfase6 6 4 2 2 2" xfId="12297"/>
    <cellStyle name="20% - Ênfase6 6 4 2 2 2 2" xfId="12298"/>
    <cellStyle name="20% - Ênfase6 6 4 2 2 3" xfId="12299"/>
    <cellStyle name="20% - Ênfase6 6 4 2 2 4" xfId="12300"/>
    <cellStyle name="20% - Ênfase6 6 4 2 2 5" xfId="12301"/>
    <cellStyle name="20% - Ênfase6 6 4 2 2 6" xfId="12302"/>
    <cellStyle name="20% - Ênfase6 6 4 2 3" xfId="12303"/>
    <cellStyle name="20% - Ênfase6 6 4 2 3 2" xfId="12304"/>
    <cellStyle name="20% - Ênfase6 6 4 2 3 3" xfId="12305"/>
    <cellStyle name="20% - Ênfase6 6 4 2 4" xfId="12306"/>
    <cellStyle name="20% - Ênfase6 6 4 2 5" xfId="12307"/>
    <cellStyle name="20% - Ênfase6 6 4 2 6" xfId="12308"/>
    <cellStyle name="20% - Ênfase6 6 4 2 7" xfId="12309"/>
    <cellStyle name="20% - Ênfase6 6 4 2 8" xfId="12310"/>
    <cellStyle name="20% - Ênfase6 6 4 3" xfId="12311"/>
    <cellStyle name="20% - Ênfase6 6 4 3 2" xfId="12312"/>
    <cellStyle name="20% - Ênfase6 6 4 3 2 2" xfId="12313"/>
    <cellStyle name="20% - Ênfase6 6 4 3 3" xfId="12314"/>
    <cellStyle name="20% - Ênfase6 6 4 3 4" xfId="12315"/>
    <cellStyle name="20% - Ênfase6 6 4 3 5" xfId="12316"/>
    <cellStyle name="20% - Ênfase6 6 4 3 6" xfId="12317"/>
    <cellStyle name="20% - Ênfase6 6 4 4" xfId="12318"/>
    <cellStyle name="20% - Ênfase6 6 4 4 2" xfId="12319"/>
    <cellStyle name="20% - Ênfase6 6 4 4 3" xfId="12320"/>
    <cellStyle name="20% - Ênfase6 6 4 4 4" xfId="12321"/>
    <cellStyle name="20% - Ênfase6 6 4 5" xfId="12322"/>
    <cellStyle name="20% - Ênfase6 6 4 6" xfId="12323"/>
    <cellStyle name="20% - Ênfase6 6 4 7" xfId="12324"/>
    <cellStyle name="20% - Ênfase6 6 4 8" xfId="12325"/>
    <cellStyle name="20% - Ênfase6 6 4 9" xfId="12326"/>
    <cellStyle name="20% - Ênfase6 7" xfId="209"/>
    <cellStyle name="20% - Ênfase6 7 2" xfId="210"/>
    <cellStyle name="20% - Ênfase6 7 3" xfId="12327"/>
    <cellStyle name="20% - Ênfase6 7 3 10" xfId="12328"/>
    <cellStyle name="20% - Ênfase6 7 3 11" xfId="12329"/>
    <cellStyle name="20% - Ênfase6 7 3 12" xfId="12330"/>
    <cellStyle name="20% - Ênfase6 7 3 2" xfId="12331"/>
    <cellStyle name="20% - Ênfase6 7 3 3" xfId="12332"/>
    <cellStyle name="20% - Ênfase6 7 3 3 2" xfId="12333"/>
    <cellStyle name="20% - Ênfase6 7 3 3 2 2" xfId="12334"/>
    <cellStyle name="20% - Ênfase6 7 3 3 2 2 2" xfId="12335"/>
    <cellStyle name="20% - Ênfase6 7 3 3 2 3" xfId="12336"/>
    <cellStyle name="20% - Ênfase6 7 3 3 2 4" xfId="12337"/>
    <cellStyle name="20% - Ênfase6 7 3 3 2 5" xfId="12338"/>
    <cellStyle name="20% - Ênfase6 7 3 3 2 6" xfId="12339"/>
    <cellStyle name="20% - Ênfase6 7 3 3 3" xfId="12340"/>
    <cellStyle name="20% - Ênfase6 7 3 3 3 2" xfId="12341"/>
    <cellStyle name="20% - Ênfase6 7 3 3 3 3" xfId="12342"/>
    <cellStyle name="20% - Ênfase6 7 3 3 3 4" xfId="12343"/>
    <cellStyle name="20% - Ênfase6 7 3 3 4" xfId="12344"/>
    <cellStyle name="20% - Ênfase6 7 3 3 5" xfId="12345"/>
    <cellStyle name="20% - Ênfase6 7 3 3 6" xfId="12346"/>
    <cellStyle name="20% - Ênfase6 7 3 3 7" xfId="12347"/>
    <cellStyle name="20% - Ênfase6 7 3 3 8" xfId="12348"/>
    <cellStyle name="20% - Ênfase6 7 3 3 9" xfId="12349"/>
    <cellStyle name="20% - Ênfase6 7 3 4" xfId="12350"/>
    <cellStyle name="20% - Ênfase6 7 3 4 2" xfId="12351"/>
    <cellStyle name="20% - Ênfase6 7 3 4 2 2" xfId="12352"/>
    <cellStyle name="20% - Ênfase6 7 3 4 2 2 2" xfId="12353"/>
    <cellStyle name="20% - Ênfase6 7 3 4 2 3" xfId="12354"/>
    <cellStyle name="20% - Ênfase6 7 3 4 2 4" xfId="12355"/>
    <cellStyle name="20% - Ênfase6 7 3 4 2 5" xfId="12356"/>
    <cellStyle name="20% - Ênfase6 7 3 4 2 6" xfId="12357"/>
    <cellStyle name="20% - Ênfase6 7 3 4 3" xfId="12358"/>
    <cellStyle name="20% - Ênfase6 7 3 4 3 2" xfId="12359"/>
    <cellStyle name="20% - Ênfase6 7 3 4 3 3" xfId="12360"/>
    <cellStyle name="20% - Ênfase6 7 3 4 4" xfId="12361"/>
    <cellStyle name="20% - Ênfase6 7 3 4 5" xfId="12362"/>
    <cellStyle name="20% - Ênfase6 7 3 4 6" xfId="12363"/>
    <cellStyle name="20% - Ênfase6 7 3 4 7" xfId="12364"/>
    <cellStyle name="20% - Ênfase6 7 3 4 8" xfId="12365"/>
    <cellStyle name="20% - Ênfase6 7 3 5" xfId="12366"/>
    <cellStyle name="20% - Ênfase6 7 3 5 2" xfId="12367"/>
    <cellStyle name="20% - Ênfase6 7 3 5 2 2" xfId="12368"/>
    <cellStyle name="20% - Ênfase6 7 3 5 3" xfId="12369"/>
    <cellStyle name="20% - Ênfase6 7 3 5 4" xfId="12370"/>
    <cellStyle name="20% - Ênfase6 7 3 5 5" xfId="12371"/>
    <cellStyle name="20% - Ênfase6 7 3 5 6" xfId="12372"/>
    <cellStyle name="20% - Ênfase6 7 3 6" xfId="12373"/>
    <cellStyle name="20% - Ênfase6 7 3 6 2" xfId="12374"/>
    <cellStyle name="20% - Ênfase6 7 3 6 3" xfId="12375"/>
    <cellStyle name="20% - Ênfase6 7 3 6 4" xfId="12376"/>
    <cellStyle name="20% - Ênfase6 7 3 7" xfId="12377"/>
    <cellStyle name="20% - Ênfase6 7 3 8" xfId="12378"/>
    <cellStyle name="20% - Ênfase6 7 3 9" xfId="12379"/>
    <cellStyle name="20% - Ênfase6 7 4" xfId="12380"/>
    <cellStyle name="20% - Ênfase6 7 4 10" xfId="12381"/>
    <cellStyle name="20% - Ênfase6 7 4 2" xfId="12382"/>
    <cellStyle name="20% - Ênfase6 7 4 2 2" xfId="12383"/>
    <cellStyle name="20% - Ênfase6 7 4 2 2 2" xfId="12384"/>
    <cellStyle name="20% - Ênfase6 7 4 2 2 2 2" xfId="12385"/>
    <cellStyle name="20% - Ênfase6 7 4 2 2 3" xfId="12386"/>
    <cellStyle name="20% - Ênfase6 7 4 2 2 4" xfId="12387"/>
    <cellStyle name="20% - Ênfase6 7 4 2 2 5" xfId="12388"/>
    <cellStyle name="20% - Ênfase6 7 4 2 2 6" xfId="12389"/>
    <cellStyle name="20% - Ênfase6 7 4 2 3" xfId="12390"/>
    <cellStyle name="20% - Ênfase6 7 4 2 3 2" xfId="12391"/>
    <cellStyle name="20% - Ênfase6 7 4 2 3 3" xfId="12392"/>
    <cellStyle name="20% - Ênfase6 7 4 2 4" xfId="12393"/>
    <cellStyle name="20% - Ênfase6 7 4 2 5" xfId="12394"/>
    <cellStyle name="20% - Ênfase6 7 4 2 6" xfId="12395"/>
    <cellStyle name="20% - Ênfase6 7 4 2 7" xfId="12396"/>
    <cellStyle name="20% - Ênfase6 7 4 2 8" xfId="12397"/>
    <cellStyle name="20% - Ênfase6 7 4 3" xfId="12398"/>
    <cellStyle name="20% - Ênfase6 7 4 3 2" xfId="12399"/>
    <cellStyle name="20% - Ênfase6 7 4 3 2 2" xfId="12400"/>
    <cellStyle name="20% - Ênfase6 7 4 3 3" xfId="12401"/>
    <cellStyle name="20% - Ênfase6 7 4 3 4" xfId="12402"/>
    <cellStyle name="20% - Ênfase6 7 4 3 5" xfId="12403"/>
    <cellStyle name="20% - Ênfase6 7 4 3 6" xfId="12404"/>
    <cellStyle name="20% - Ênfase6 7 4 4" xfId="12405"/>
    <cellStyle name="20% - Ênfase6 7 4 4 2" xfId="12406"/>
    <cellStyle name="20% - Ênfase6 7 4 4 3" xfId="12407"/>
    <cellStyle name="20% - Ênfase6 7 4 4 4" xfId="12408"/>
    <cellStyle name="20% - Ênfase6 7 4 5" xfId="12409"/>
    <cellStyle name="20% - Ênfase6 7 4 6" xfId="12410"/>
    <cellStyle name="20% - Ênfase6 7 4 7" xfId="12411"/>
    <cellStyle name="20% - Ênfase6 7 4 8" xfId="12412"/>
    <cellStyle name="20% - Ênfase6 7 4 9" xfId="12413"/>
    <cellStyle name="20% - Ênfase6 8" xfId="211"/>
    <cellStyle name="20% - Ênfase6 8 2" xfId="212"/>
    <cellStyle name="20% - Ênfase6 8 3" xfId="12414"/>
    <cellStyle name="20% - Ênfase6 8 3 10" xfId="12415"/>
    <cellStyle name="20% - Ênfase6 8 3 11" xfId="12416"/>
    <cellStyle name="20% - Ênfase6 8 3 12" xfId="12417"/>
    <cellStyle name="20% - Ênfase6 8 3 2" xfId="12418"/>
    <cellStyle name="20% - Ênfase6 8 3 3" xfId="12419"/>
    <cellStyle name="20% - Ênfase6 8 3 3 2" xfId="12420"/>
    <cellStyle name="20% - Ênfase6 8 3 3 2 2" xfId="12421"/>
    <cellStyle name="20% - Ênfase6 8 3 3 2 2 2" xfId="12422"/>
    <cellStyle name="20% - Ênfase6 8 3 3 2 3" xfId="12423"/>
    <cellStyle name="20% - Ênfase6 8 3 3 2 4" xfId="12424"/>
    <cellStyle name="20% - Ênfase6 8 3 3 2 5" xfId="12425"/>
    <cellStyle name="20% - Ênfase6 8 3 3 2 6" xfId="12426"/>
    <cellStyle name="20% - Ênfase6 8 3 3 3" xfId="12427"/>
    <cellStyle name="20% - Ênfase6 8 3 3 3 2" xfId="12428"/>
    <cellStyle name="20% - Ênfase6 8 3 3 3 3" xfId="12429"/>
    <cellStyle name="20% - Ênfase6 8 3 3 3 4" xfId="12430"/>
    <cellStyle name="20% - Ênfase6 8 3 3 4" xfId="12431"/>
    <cellStyle name="20% - Ênfase6 8 3 3 5" xfId="12432"/>
    <cellStyle name="20% - Ênfase6 8 3 3 6" xfId="12433"/>
    <cellStyle name="20% - Ênfase6 8 3 3 7" xfId="12434"/>
    <cellStyle name="20% - Ênfase6 8 3 3 8" xfId="12435"/>
    <cellStyle name="20% - Ênfase6 8 3 3 9" xfId="12436"/>
    <cellStyle name="20% - Ênfase6 8 3 4" xfId="12437"/>
    <cellStyle name="20% - Ênfase6 8 3 4 2" xfId="12438"/>
    <cellStyle name="20% - Ênfase6 8 3 4 2 2" xfId="12439"/>
    <cellStyle name="20% - Ênfase6 8 3 4 2 2 2" xfId="12440"/>
    <cellStyle name="20% - Ênfase6 8 3 4 2 3" xfId="12441"/>
    <cellStyle name="20% - Ênfase6 8 3 4 2 4" xfId="12442"/>
    <cellStyle name="20% - Ênfase6 8 3 4 2 5" xfId="12443"/>
    <cellStyle name="20% - Ênfase6 8 3 4 2 6" xfId="12444"/>
    <cellStyle name="20% - Ênfase6 8 3 4 3" xfId="12445"/>
    <cellStyle name="20% - Ênfase6 8 3 4 3 2" xfId="12446"/>
    <cellStyle name="20% - Ênfase6 8 3 4 3 3" xfId="12447"/>
    <cellStyle name="20% - Ênfase6 8 3 4 4" xfId="12448"/>
    <cellStyle name="20% - Ênfase6 8 3 4 5" xfId="12449"/>
    <cellStyle name="20% - Ênfase6 8 3 4 6" xfId="12450"/>
    <cellStyle name="20% - Ênfase6 8 3 4 7" xfId="12451"/>
    <cellStyle name="20% - Ênfase6 8 3 4 8" xfId="12452"/>
    <cellStyle name="20% - Ênfase6 8 3 5" xfId="12453"/>
    <cellStyle name="20% - Ênfase6 8 3 5 2" xfId="12454"/>
    <cellStyle name="20% - Ênfase6 8 3 5 2 2" xfId="12455"/>
    <cellStyle name="20% - Ênfase6 8 3 5 3" xfId="12456"/>
    <cellStyle name="20% - Ênfase6 8 3 5 4" xfId="12457"/>
    <cellStyle name="20% - Ênfase6 8 3 5 5" xfId="12458"/>
    <cellStyle name="20% - Ênfase6 8 3 5 6" xfId="12459"/>
    <cellStyle name="20% - Ênfase6 8 3 6" xfId="12460"/>
    <cellStyle name="20% - Ênfase6 8 3 6 2" xfId="12461"/>
    <cellStyle name="20% - Ênfase6 8 3 6 3" xfId="12462"/>
    <cellStyle name="20% - Ênfase6 8 3 6 4" xfId="12463"/>
    <cellStyle name="20% - Ênfase6 8 3 7" xfId="12464"/>
    <cellStyle name="20% - Ênfase6 8 3 8" xfId="12465"/>
    <cellStyle name="20% - Ênfase6 8 3 9" xfId="12466"/>
    <cellStyle name="20% - Ênfase6 8 4" xfId="12467"/>
    <cellStyle name="20% - Ênfase6 8 4 10" xfId="12468"/>
    <cellStyle name="20% - Ênfase6 8 4 2" xfId="12469"/>
    <cellStyle name="20% - Ênfase6 8 4 2 2" xfId="12470"/>
    <cellStyle name="20% - Ênfase6 8 4 2 2 2" xfId="12471"/>
    <cellStyle name="20% - Ênfase6 8 4 2 2 2 2" xfId="12472"/>
    <cellStyle name="20% - Ênfase6 8 4 2 2 3" xfId="12473"/>
    <cellStyle name="20% - Ênfase6 8 4 2 2 4" xfId="12474"/>
    <cellStyle name="20% - Ênfase6 8 4 2 2 5" xfId="12475"/>
    <cellStyle name="20% - Ênfase6 8 4 2 2 6" xfId="12476"/>
    <cellStyle name="20% - Ênfase6 8 4 2 3" xfId="12477"/>
    <cellStyle name="20% - Ênfase6 8 4 2 3 2" xfId="12478"/>
    <cellStyle name="20% - Ênfase6 8 4 2 3 3" xfId="12479"/>
    <cellStyle name="20% - Ênfase6 8 4 2 4" xfId="12480"/>
    <cellStyle name="20% - Ênfase6 8 4 2 5" xfId="12481"/>
    <cellStyle name="20% - Ênfase6 8 4 2 6" xfId="12482"/>
    <cellStyle name="20% - Ênfase6 8 4 2 7" xfId="12483"/>
    <cellStyle name="20% - Ênfase6 8 4 2 8" xfId="12484"/>
    <cellStyle name="20% - Ênfase6 8 4 3" xfId="12485"/>
    <cellStyle name="20% - Ênfase6 8 4 3 2" xfId="12486"/>
    <cellStyle name="20% - Ênfase6 8 4 3 2 2" xfId="12487"/>
    <cellStyle name="20% - Ênfase6 8 4 3 3" xfId="12488"/>
    <cellStyle name="20% - Ênfase6 8 4 3 4" xfId="12489"/>
    <cellStyle name="20% - Ênfase6 8 4 3 5" xfId="12490"/>
    <cellStyle name="20% - Ênfase6 8 4 3 6" xfId="12491"/>
    <cellStyle name="20% - Ênfase6 8 4 4" xfId="12492"/>
    <cellStyle name="20% - Ênfase6 8 4 4 2" xfId="12493"/>
    <cellStyle name="20% - Ênfase6 8 4 4 3" xfId="12494"/>
    <cellStyle name="20% - Ênfase6 8 4 4 4" xfId="12495"/>
    <cellStyle name="20% - Ênfase6 8 4 5" xfId="12496"/>
    <cellStyle name="20% - Ênfase6 8 4 6" xfId="12497"/>
    <cellStyle name="20% - Ênfase6 8 4 7" xfId="12498"/>
    <cellStyle name="20% - Ênfase6 8 4 8" xfId="12499"/>
    <cellStyle name="20% - Ênfase6 8 4 9" xfId="12500"/>
    <cellStyle name="20% - Ênfase6 9" xfId="213"/>
    <cellStyle name="20% - Ênfase6 9 2" xfId="214"/>
    <cellStyle name="20% - Ênfase6 9 3" xfId="12501"/>
    <cellStyle name="20% - Ênfase6 9 3 10" xfId="12502"/>
    <cellStyle name="20% - Ênfase6 9 3 11" xfId="12503"/>
    <cellStyle name="20% - Ênfase6 9 3 12" xfId="12504"/>
    <cellStyle name="20% - Ênfase6 9 3 2" xfId="12505"/>
    <cellStyle name="20% - Ênfase6 9 3 3" xfId="12506"/>
    <cellStyle name="20% - Ênfase6 9 3 3 2" xfId="12507"/>
    <cellStyle name="20% - Ênfase6 9 3 3 2 2" xfId="12508"/>
    <cellStyle name="20% - Ênfase6 9 3 3 2 2 2" xfId="12509"/>
    <cellStyle name="20% - Ênfase6 9 3 3 2 3" xfId="12510"/>
    <cellStyle name="20% - Ênfase6 9 3 3 2 4" xfId="12511"/>
    <cellStyle name="20% - Ênfase6 9 3 3 2 5" xfId="12512"/>
    <cellStyle name="20% - Ênfase6 9 3 3 2 6" xfId="12513"/>
    <cellStyle name="20% - Ênfase6 9 3 3 3" xfId="12514"/>
    <cellStyle name="20% - Ênfase6 9 3 3 3 2" xfId="12515"/>
    <cellStyle name="20% - Ênfase6 9 3 3 3 3" xfId="12516"/>
    <cellStyle name="20% - Ênfase6 9 3 3 3 4" xfId="12517"/>
    <cellStyle name="20% - Ênfase6 9 3 3 4" xfId="12518"/>
    <cellStyle name="20% - Ênfase6 9 3 3 5" xfId="12519"/>
    <cellStyle name="20% - Ênfase6 9 3 3 6" xfId="12520"/>
    <cellStyle name="20% - Ênfase6 9 3 3 7" xfId="12521"/>
    <cellStyle name="20% - Ênfase6 9 3 3 8" xfId="12522"/>
    <cellStyle name="20% - Ênfase6 9 3 3 9" xfId="12523"/>
    <cellStyle name="20% - Ênfase6 9 3 4" xfId="12524"/>
    <cellStyle name="20% - Ênfase6 9 3 4 2" xfId="12525"/>
    <cellStyle name="20% - Ênfase6 9 3 4 2 2" xfId="12526"/>
    <cellStyle name="20% - Ênfase6 9 3 4 2 2 2" xfId="12527"/>
    <cellStyle name="20% - Ênfase6 9 3 4 2 3" xfId="12528"/>
    <cellStyle name="20% - Ênfase6 9 3 4 2 4" xfId="12529"/>
    <cellStyle name="20% - Ênfase6 9 3 4 2 5" xfId="12530"/>
    <cellStyle name="20% - Ênfase6 9 3 4 2 6" xfId="12531"/>
    <cellStyle name="20% - Ênfase6 9 3 4 3" xfId="12532"/>
    <cellStyle name="20% - Ênfase6 9 3 4 3 2" xfId="12533"/>
    <cellStyle name="20% - Ênfase6 9 3 4 3 3" xfId="12534"/>
    <cellStyle name="20% - Ênfase6 9 3 4 4" xfId="12535"/>
    <cellStyle name="20% - Ênfase6 9 3 4 5" xfId="12536"/>
    <cellStyle name="20% - Ênfase6 9 3 4 6" xfId="12537"/>
    <cellStyle name="20% - Ênfase6 9 3 4 7" xfId="12538"/>
    <cellStyle name="20% - Ênfase6 9 3 4 8" xfId="12539"/>
    <cellStyle name="20% - Ênfase6 9 3 5" xfId="12540"/>
    <cellStyle name="20% - Ênfase6 9 3 5 2" xfId="12541"/>
    <cellStyle name="20% - Ênfase6 9 3 5 2 2" xfId="12542"/>
    <cellStyle name="20% - Ênfase6 9 3 5 3" xfId="12543"/>
    <cellStyle name="20% - Ênfase6 9 3 5 4" xfId="12544"/>
    <cellStyle name="20% - Ênfase6 9 3 5 5" xfId="12545"/>
    <cellStyle name="20% - Ênfase6 9 3 5 6" xfId="12546"/>
    <cellStyle name="20% - Ênfase6 9 3 6" xfId="12547"/>
    <cellStyle name="20% - Ênfase6 9 3 6 2" xfId="12548"/>
    <cellStyle name="20% - Ênfase6 9 3 6 3" xfId="12549"/>
    <cellStyle name="20% - Ênfase6 9 3 6 4" xfId="12550"/>
    <cellStyle name="20% - Ênfase6 9 3 7" xfId="12551"/>
    <cellStyle name="20% - Ênfase6 9 3 8" xfId="12552"/>
    <cellStyle name="20% - Ênfase6 9 3 9" xfId="12553"/>
    <cellStyle name="20% - Ênfase6 9 4" xfId="12554"/>
    <cellStyle name="20% - Ênfase6 9 4 10" xfId="12555"/>
    <cellStyle name="20% - Ênfase6 9 4 2" xfId="12556"/>
    <cellStyle name="20% - Ênfase6 9 4 2 2" xfId="12557"/>
    <cellStyle name="20% - Ênfase6 9 4 2 2 2" xfId="12558"/>
    <cellStyle name="20% - Ênfase6 9 4 2 2 2 2" xfId="12559"/>
    <cellStyle name="20% - Ênfase6 9 4 2 2 3" xfId="12560"/>
    <cellStyle name="20% - Ênfase6 9 4 2 2 4" xfId="12561"/>
    <cellStyle name="20% - Ênfase6 9 4 2 2 5" xfId="12562"/>
    <cellStyle name="20% - Ênfase6 9 4 2 2 6" xfId="12563"/>
    <cellStyle name="20% - Ênfase6 9 4 2 3" xfId="12564"/>
    <cellStyle name="20% - Ênfase6 9 4 2 3 2" xfId="12565"/>
    <cellStyle name="20% - Ênfase6 9 4 2 3 3" xfId="12566"/>
    <cellStyle name="20% - Ênfase6 9 4 2 4" xfId="12567"/>
    <cellStyle name="20% - Ênfase6 9 4 2 5" xfId="12568"/>
    <cellStyle name="20% - Ênfase6 9 4 2 6" xfId="12569"/>
    <cellStyle name="20% - Ênfase6 9 4 2 7" xfId="12570"/>
    <cellStyle name="20% - Ênfase6 9 4 2 8" xfId="12571"/>
    <cellStyle name="20% - Ênfase6 9 4 3" xfId="12572"/>
    <cellStyle name="20% - Ênfase6 9 4 3 2" xfId="12573"/>
    <cellStyle name="20% - Ênfase6 9 4 3 2 2" xfId="12574"/>
    <cellStyle name="20% - Ênfase6 9 4 3 3" xfId="12575"/>
    <cellStyle name="20% - Ênfase6 9 4 3 4" xfId="12576"/>
    <cellStyle name="20% - Ênfase6 9 4 3 5" xfId="12577"/>
    <cellStyle name="20% - Ênfase6 9 4 3 6" xfId="12578"/>
    <cellStyle name="20% - Ênfase6 9 4 4" xfId="12579"/>
    <cellStyle name="20% - Ênfase6 9 4 4 2" xfId="12580"/>
    <cellStyle name="20% - Ênfase6 9 4 4 3" xfId="12581"/>
    <cellStyle name="20% - Ênfase6 9 4 4 4" xfId="12582"/>
    <cellStyle name="20% - Ênfase6 9 4 5" xfId="12583"/>
    <cellStyle name="20% - Ênfase6 9 4 6" xfId="12584"/>
    <cellStyle name="20% - Ênfase6 9 4 7" xfId="12585"/>
    <cellStyle name="20% - Ênfase6 9 4 8" xfId="12586"/>
    <cellStyle name="20% - Ênfase6 9 4 9" xfId="12587"/>
    <cellStyle name="40% - Accent1" xfId="12588"/>
    <cellStyle name="40% - Accent2" xfId="12589"/>
    <cellStyle name="40% - Accent3" xfId="12590"/>
    <cellStyle name="40% - Accent4" xfId="12591"/>
    <cellStyle name="40% - Accent5" xfId="12592"/>
    <cellStyle name="40% - Accent6" xfId="12593"/>
    <cellStyle name="40% - Ênfase1" xfId="7" builtinId="31" customBuiltin="1"/>
    <cellStyle name="40% - Ênfase1 10" xfId="215"/>
    <cellStyle name="40% - Ênfase1 10 10" xfId="12594"/>
    <cellStyle name="40% - Ênfase1 10 11" xfId="12595"/>
    <cellStyle name="40% - Ênfase1 10 12" xfId="12596"/>
    <cellStyle name="40% - Ênfase1 10 13" xfId="12597"/>
    <cellStyle name="40% - Ênfase1 10 14" xfId="12598"/>
    <cellStyle name="40% - Ênfase1 10 15" xfId="12599"/>
    <cellStyle name="40% - Ênfase1 10 2" xfId="216"/>
    <cellStyle name="40% - Ênfase1 10 3" xfId="12600"/>
    <cellStyle name="40% - Ênfase1 10 3 10" xfId="12601"/>
    <cellStyle name="40% - Ênfase1 10 3 2" xfId="12602"/>
    <cellStyle name="40% - Ênfase1 10 3 2 2" xfId="12603"/>
    <cellStyle name="40% - Ênfase1 10 3 2 2 2" xfId="12604"/>
    <cellStyle name="40% - Ênfase1 10 3 2 2 2 2" xfId="12605"/>
    <cellStyle name="40% - Ênfase1 10 3 2 2 3" xfId="12606"/>
    <cellStyle name="40% - Ênfase1 10 3 2 2 4" xfId="12607"/>
    <cellStyle name="40% - Ênfase1 10 3 2 2 5" xfId="12608"/>
    <cellStyle name="40% - Ênfase1 10 3 2 2 6" xfId="12609"/>
    <cellStyle name="40% - Ênfase1 10 3 2 3" xfId="12610"/>
    <cellStyle name="40% - Ênfase1 10 3 2 3 2" xfId="12611"/>
    <cellStyle name="40% - Ênfase1 10 3 2 3 3" xfId="12612"/>
    <cellStyle name="40% - Ênfase1 10 3 2 4" xfId="12613"/>
    <cellStyle name="40% - Ênfase1 10 3 2 5" xfId="12614"/>
    <cellStyle name="40% - Ênfase1 10 3 2 6" xfId="12615"/>
    <cellStyle name="40% - Ênfase1 10 3 2 7" xfId="12616"/>
    <cellStyle name="40% - Ênfase1 10 3 2 8" xfId="12617"/>
    <cellStyle name="40% - Ênfase1 10 3 3" xfId="12618"/>
    <cellStyle name="40% - Ênfase1 10 3 3 2" xfId="12619"/>
    <cellStyle name="40% - Ênfase1 10 3 3 2 2" xfId="12620"/>
    <cellStyle name="40% - Ênfase1 10 3 3 3" xfId="12621"/>
    <cellStyle name="40% - Ênfase1 10 3 3 4" xfId="12622"/>
    <cellStyle name="40% - Ênfase1 10 3 3 5" xfId="12623"/>
    <cellStyle name="40% - Ênfase1 10 3 3 6" xfId="12624"/>
    <cellStyle name="40% - Ênfase1 10 3 4" xfId="12625"/>
    <cellStyle name="40% - Ênfase1 10 3 4 2" xfId="12626"/>
    <cellStyle name="40% - Ênfase1 10 3 4 3" xfId="12627"/>
    <cellStyle name="40% - Ênfase1 10 3 4 4" xfId="12628"/>
    <cellStyle name="40% - Ênfase1 10 3 5" xfId="12629"/>
    <cellStyle name="40% - Ênfase1 10 3 6" xfId="12630"/>
    <cellStyle name="40% - Ênfase1 10 3 7" xfId="12631"/>
    <cellStyle name="40% - Ênfase1 10 3 8" xfId="12632"/>
    <cellStyle name="40% - Ênfase1 10 3 9" xfId="12633"/>
    <cellStyle name="40% - Ênfase1 10 4" xfId="12634"/>
    <cellStyle name="40% - Ênfase1 10 4 10" xfId="12635"/>
    <cellStyle name="40% - Ênfase1 10 4 2" xfId="12636"/>
    <cellStyle name="40% - Ênfase1 10 4 2 2" xfId="12637"/>
    <cellStyle name="40% - Ênfase1 10 4 2 2 2" xfId="12638"/>
    <cellStyle name="40% - Ênfase1 10 4 2 2 2 2" xfId="12639"/>
    <cellStyle name="40% - Ênfase1 10 4 2 2 3" xfId="12640"/>
    <cellStyle name="40% - Ênfase1 10 4 2 2 4" xfId="12641"/>
    <cellStyle name="40% - Ênfase1 10 4 2 2 5" xfId="12642"/>
    <cellStyle name="40% - Ênfase1 10 4 2 2 6" xfId="12643"/>
    <cellStyle name="40% - Ênfase1 10 4 2 3" xfId="12644"/>
    <cellStyle name="40% - Ênfase1 10 4 2 3 2" xfId="12645"/>
    <cellStyle name="40% - Ênfase1 10 4 2 3 3" xfId="12646"/>
    <cellStyle name="40% - Ênfase1 10 4 2 4" xfId="12647"/>
    <cellStyle name="40% - Ênfase1 10 4 2 5" xfId="12648"/>
    <cellStyle name="40% - Ênfase1 10 4 2 6" xfId="12649"/>
    <cellStyle name="40% - Ênfase1 10 4 2 7" xfId="12650"/>
    <cellStyle name="40% - Ênfase1 10 4 2 8" xfId="12651"/>
    <cellStyle name="40% - Ênfase1 10 4 3" xfId="12652"/>
    <cellStyle name="40% - Ênfase1 10 4 3 2" xfId="12653"/>
    <cellStyle name="40% - Ênfase1 10 4 3 2 2" xfId="12654"/>
    <cellStyle name="40% - Ênfase1 10 4 3 3" xfId="12655"/>
    <cellStyle name="40% - Ênfase1 10 4 3 4" xfId="12656"/>
    <cellStyle name="40% - Ênfase1 10 4 3 5" xfId="12657"/>
    <cellStyle name="40% - Ênfase1 10 4 3 6" xfId="12658"/>
    <cellStyle name="40% - Ênfase1 10 4 4" xfId="12659"/>
    <cellStyle name="40% - Ênfase1 10 4 4 2" xfId="12660"/>
    <cellStyle name="40% - Ênfase1 10 4 4 3" xfId="12661"/>
    <cellStyle name="40% - Ênfase1 10 4 4 4" xfId="12662"/>
    <cellStyle name="40% - Ênfase1 10 4 5" xfId="12663"/>
    <cellStyle name="40% - Ênfase1 10 4 6" xfId="12664"/>
    <cellStyle name="40% - Ênfase1 10 4 7" xfId="12665"/>
    <cellStyle name="40% - Ênfase1 10 4 8" xfId="12666"/>
    <cellStyle name="40% - Ênfase1 10 4 9" xfId="12667"/>
    <cellStyle name="40% - Ênfase1 10 5" xfId="12668"/>
    <cellStyle name="40% - Ênfase1 10 5 10" xfId="12669"/>
    <cellStyle name="40% - Ênfase1 10 5 2" xfId="12670"/>
    <cellStyle name="40% - Ênfase1 10 5 2 2" xfId="12671"/>
    <cellStyle name="40% - Ênfase1 10 5 2 2 2" xfId="12672"/>
    <cellStyle name="40% - Ênfase1 10 5 2 2 2 2" xfId="12673"/>
    <cellStyle name="40% - Ênfase1 10 5 2 2 3" xfId="12674"/>
    <cellStyle name="40% - Ênfase1 10 5 2 2 4" xfId="12675"/>
    <cellStyle name="40% - Ênfase1 10 5 2 2 5" xfId="12676"/>
    <cellStyle name="40% - Ênfase1 10 5 2 2 6" xfId="12677"/>
    <cellStyle name="40% - Ênfase1 10 5 2 3" xfId="12678"/>
    <cellStyle name="40% - Ênfase1 10 5 2 3 2" xfId="12679"/>
    <cellStyle name="40% - Ênfase1 10 5 2 3 3" xfId="12680"/>
    <cellStyle name="40% - Ênfase1 10 5 2 4" xfId="12681"/>
    <cellStyle name="40% - Ênfase1 10 5 2 5" xfId="12682"/>
    <cellStyle name="40% - Ênfase1 10 5 2 6" xfId="12683"/>
    <cellStyle name="40% - Ênfase1 10 5 2 7" xfId="12684"/>
    <cellStyle name="40% - Ênfase1 10 5 2 8" xfId="12685"/>
    <cellStyle name="40% - Ênfase1 10 5 3" xfId="12686"/>
    <cellStyle name="40% - Ênfase1 10 5 3 2" xfId="12687"/>
    <cellStyle name="40% - Ênfase1 10 5 3 2 2" xfId="12688"/>
    <cellStyle name="40% - Ênfase1 10 5 3 3" xfId="12689"/>
    <cellStyle name="40% - Ênfase1 10 5 3 4" xfId="12690"/>
    <cellStyle name="40% - Ênfase1 10 5 3 5" xfId="12691"/>
    <cellStyle name="40% - Ênfase1 10 5 3 6" xfId="12692"/>
    <cellStyle name="40% - Ênfase1 10 5 4" xfId="12693"/>
    <cellStyle name="40% - Ênfase1 10 5 4 2" xfId="12694"/>
    <cellStyle name="40% - Ênfase1 10 5 4 3" xfId="12695"/>
    <cellStyle name="40% - Ênfase1 10 5 4 4" xfId="12696"/>
    <cellStyle name="40% - Ênfase1 10 5 5" xfId="12697"/>
    <cellStyle name="40% - Ênfase1 10 5 6" xfId="12698"/>
    <cellStyle name="40% - Ênfase1 10 5 7" xfId="12699"/>
    <cellStyle name="40% - Ênfase1 10 5 8" xfId="12700"/>
    <cellStyle name="40% - Ênfase1 10 5 9" xfId="12701"/>
    <cellStyle name="40% - Ênfase1 10 6" xfId="12702"/>
    <cellStyle name="40% - Ênfase1 10 6 2" xfId="12703"/>
    <cellStyle name="40% - Ênfase1 10 6 2 2" xfId="12704"/>
    <cellStyle name="40% - Ênfase1 10 6 2 2 2" xfId="12705"/>
    <cellStyle name="40% - Ênfase1 10 6 2 3" xfId="12706"/>
    <cellStyle name="40% - Ênfase1 10 6 2 4" xfId="12707"/>
    <cellStyle name="40% - Ênfase1 10 6 2 5" xfId="12708"/>
    <cellStyle name="40% - Ênfase1 10 6 2 6" xfId="12709"/>
    <cellStyle name="40% - Ênfase1 10 6 3" xfId="12710"/>
    <cellStyle name="40% - Ênfase1 10 6 3 2" xfId="12711"/>
    <cellStyle name="40% - Ênfase1 10 6 3 3" xfId="12712"/>
    <cellStyle name="40% - Ênfase1 10 6 3 4" xfId="12713"/>
    <cellStyle name="40% - Ênfase1 10 6 4" xfId="12714"/>
    <cellStyle name="40% - Ênfase1 10 6 5" xfId="12715"/>
    <cellStyle name="40% - Ênfase1 10 6 6" xfId="12716"/>
    <cellStyle name="40% - Ênfase1 10 6 7" xfId="12717"/>
    <cellStyle name="40% - Ênfase1 10 6 8" xfId="12718"/>
    <cellStyle name="40% - Ênfase1 10 6 9" xfId="12719"/>
    <cellStyle name="40% - Ênfase1 10 7" xfId="12720"/>
    <cellStyle name="40% - Ênfase1 10 7 2" xfId="12721"/>
    <cellStyle name="40% - Ênfase1 10 7 2 2" xfId="12722"/>
    <cellStyle name="40% - Ênfase1 10 7 2 2 2" xfId="12723"/>
    <cellStyle name="40% - Ênfase1 10 7 2 3" xfId="12724"/>
    <cellStyle name="40% - Ênfase1 10 7 2 4" xfId="12725"/>
    <cellStyle name="40% - Ênfase1 10 7 2 5" xfId="12726"/>
    <cellStyle name="40% - Ênfase1 10 7 2 6" xfId="12727"/>
    <cellStyle name="40% - Ênfase1 10 7 3" xfId="12728"/>
    <cellStyle name="40% - Ênfase1 10 7 3 2" xfId="12729"/>
    <cellStyle name="40% - Ênfase1 10 7 3 3" xfId="12730"/>
    <cellStyle name="40% - Ênfase1 10 7 4" xfId="12731"/>
    <cellStyle name="40% - Ênfase1 10 7 5" xfId="12732"/>
    <cellStyle name="40% - Ênfase1 10 7 6" xfId="12733"/>
    <cellStyle name="40% - Ênfase1 10 7 7" xfId="12734"/>
    <cellStyle name="40% - Ênfase1 10 7 8" xfId="12735"/>
    <cellStyle name="40% - Ênfase1 10 8" xfId="12736"/>
    <cellStyle name="40% - Ênfase1 10 8 2" xfId="12737"/>
    <cellStyle name="40% - Ênfase1 10 8 2 2" xfId="12738"/>
    <cellStyle name="40% - Ênfase1 10 8 2 3" xfId="12739"/>
    <cellStyle name="40% - Ênfase1 10 8 3" xfId="12740"/>
    <cellStyle name="40% - Ênfase1 10 8 4" xfId="12741"/>
    <cellStyle name="40% - Ênfase1 10 8 5" xfId="12742"/>
    <cellStyle name="40% - Ênfase1 10 8 6" xfId="12743"/>
    <cellStyle name="40% - Ênfase1 10 8 7" xfId="12744"/>
    <cellStyle name="40% - Ênfase1 10 9" xfId="12745"/>
    <cellStyle name="40% - Ênfase1 10 9 2" xfId="12746"/>
    <cellStyle name="40% - Ênfase1 10 9 3" xfId="12747"/>
    <cellStyle name="40% - Ênfase1 10 9 4" xfId="12748"/>
    <cellStyle name="40% - Ênfase1 10 9 5" xfId="12749"/>
    <cellStyle name="40% - Ênfase1 10 9 6" xfId="12750"/>
    <cellStyle name="40% - Ênfase1 11" xfId="217"/>
    <cellStyle name="40% - Ênfase1 11 10" xfId="12751"/>
    <cellStyle name="40% - Ênfase1 11 11" xfId="12752"/>
    <cellStyle name="40% - Ênfase1 11 12" xfId="12753"/>
    <cellStyle name="40% - Ênfase1 11 13" xfId="12754"/>
    <cellStyle name="40% - Ênfase1 11 14" xfId="12755"/>
    <cellStyle name="40% - Ênfase1 11 15" xfId="12756"/>
    <cellStyle name="40% - Ênfase1 11 2" xfId="218"/>
    <cellStyle name="40% - Ênfase1 11 3" xfId="12757"/>
    <cellStyle name="40% - Ênfase1 11 3 10" xfId="12758"/>
    <cellStyle name="40% - Ênfase1 11 3 2" xfId="12759"/>
    <cellStyle name="40% - Ênfase1 11 3 2 2" xfId="12760"/>
    <cellStyle name="40% - Ênfase1 11 3 2 2 2" xfId="12761"/>
    <cellStyle name="40% - Ênfase1 11 3 2 2 2 2" xfId="12762"/>
    <cellStyle name="40% - Ênfase1 11 3 2 2 3" xfId="12763"/>
    <cellStyle name="40% - Ênfase1 11 3 2 2 4" xfId="12764"/>
    <cellStyle name="40% - Ênfase1 11 3 2 2 5" xfId="12765"/>
    <cellStyle name="40% - Ênfase1 11 3 2 2 6" xfId="12766"/>
    <cellStyle name="40% - Ênfase1 11 3 2 3" xfId="12767"/>
    <cellStyle name="40% - Ênfase1 11 3 2 3 2" xfId="12768"/>
    <cellStyle name="40% - Ênfase1 11 3 2 3 3" xfId="12769"/>
    <cellStyle name="40% - Ênfase1 11 3 2 4" xfId="12770"/>
    <cellStyle name="40% - Ênfase1 11 3 2 5" xfId="12771"/>
    <cellStyle name="40% - Ênfase1 11 3 2 6" xfId="12772"/>
    <cellStyle name="40% - Ênfase1 11 3 2 7" xfId="12773"/>
    <cellStyle name="40% - Ênfase1 11 3 2 8" xfId="12774"/>
    <cellStyle name="40% - Ênfase1 11 3 3" xfId="12775"/>
    <cellStyle name="40% - Ênfase1 11 3 3 2" xfId="12776"/>
    <cellStyle name="40% - Ênfase1 11 3 3 2 2" xfId="12777"/>
    <cellStyle name="40% - Ênfase1 11 3 3 3" xfId="12778"/>
    <cellStyle name="40% - Ênfase1 11 3 3 4" xfId="12779"/>
    <cellStyle name="40% - Ênfase1 11 3 3 5" xfId="12780"/>
    <cellStyle name="40% - Ênfase1 11 3 3 6" xfId="12781"/>
    <cellStyle name="40% - Ênfase1 11 3 4" xfId="12782"/>
    <cellStyle name="40% - Ênfase1 11 3 4 2" xfId="12783"/>
    <cellStyle name="40% - Ênfase1 11 3 4 3" xfId="12784"/>
    <cellStyle name="40% - Ênfase1 11 3 4 4" xfId="12785"/>
    <cellStyle name="40% - Ênfase1 11 3 5" xfId="12786"/>
    <cellStyle name="40% - Ênfase1 11 3 6" xfId="12787"/>
    <cellStyle name="40% - Ênfase1 11 3 7" xfId="12788"/>
    <cellStyle name="40% - Ênfase1 11 3 8" xfId="12789"/>
    <cellStyle name="40% - Ênfase1 11 3 9" xfId="12790"/>
    <cellStyle name="40% - Ênfase1 11 4" xfId="12791"/>
    <cellStyle name="40% - Ênfase1 11 4 10" xfId="12792"/>
    <cellStyle name="40% - Ênfase1 11 4 2" xfId="12793"/>
    <cellStyle name="40% - Ênfase1 11 4 2 2" xfId="12794"/>
    <cellStyle name="40% - Ênfase1 11 4 2 2 2" xfId="12795"/>
    <cellStyle name="40% - Ênfase1 11 4 2 2 2 2" xfId="12796"/>
    <cellStyle name="40% - Ênfase1 11 4 2 2 3" xfId="12797"/>
    <cellStyle name="40% - Ênfase1 11 4 2 2 4" xfId="12798"/>
    <cellStyle name="40% - Ênfase1 11 4 2 2 5" xfId="12799"/>
    <cellStyle name="40% - Ênfase1 11 4 2 2 6" xfId="12800"/>
    <cellStyle name="40% - Ênfase1 11 4 2 3" xfId="12801"/>
    <cellStyle name="40% - Ênfase1 11 4 2 3 2" xfId="12802"/>
    <cellStyle name="40% - Ênfase1 11 4 2 3 3" xfId="12803"/>
    <cellStyle name="40% - Ênfase1 11 4 2 4" xfId="12804"/>
    <cellStyle name="40% - Ênfase1 11 4 2 5" xfId="12805"/>
    <cellStyle name="40% - Ênfase1 11 4 2 6" xfId="12806"/>
    <cellStyle name="40% - Ênfase1 11 4 2 7" xfId="12807"/>
    <cellStyle name="40% - Ênfase1 11 4 2 8" xfId="12808"/>
    <cellStyle name="40% - Ênfase1 11 4 3" xfId="12809"/>
    <cellStyle name="40% - Ênfase1 11 4 3 2" xfId="12810"/>
    <cellStyle name="40% - Ênfase1 11 4 3 2 2" xfId="12811"/>
    <cellStyle name="40% - Ênfase1 11 4 3 3" xfId="12812"/>
    <cellStyle name="40% - Ênfase1 11 4 3 4" xfId="12813"/>
    <cellStyle name="40% - Ênfase1 11 4 3 5" xfId="12814"/>
    <cellStyle name="40% - Ênfase1 11 4 3 6" xfId="12815"/>
    <cellStyle name="40% - Ênfase1 11 4 4" xfId="12816"/>
    <cellStyle name="40% - Ênfase1 11 4 4 2" xfId="12817"/>
    <cellStyle name="40% - Ênfase1 11 4 4 3" xfId="12818"/>
    <cellStyle name="40% - Ênfase1 11 4 4 4" xfId="12819"/>
    <cellStyle name="40% - Ênfase1 11 4 5" xfId="12820"/>
    <cellStyle name="40% - Ênfase1 11 4 6" xfId="12821"/>
    <cellStyle name="40% - Ênfase1 11 4 7" xfId="12822"/>
    <cellStyle name="40% - Ênfase1 11 4 8" xfId="12823"/>
    <cellStyle name="40% - Ênfase1 11 4 9" xfId="12824"/>
    <cellStyle name="40% - Ênfase1 11 5" xfId="12825"/>
    <cellStyle name="40% - Ênfase1 11 5 10" xfId="12826"/>
    <cellStyle name="40% - Ênfase1 11 5 2" xfId="12827"/>
    <cellStyle name="40% - Ênfase1 11 5 2 2" xfId="12828"/>
    <cellStyle name="40% - Ênfase1 11 5 2 2 2" xfId="12829"/>
    <cellStyle name="40% - Ênfase1 11 5 2 2 2 2" xfId="12830"/>
    <cellStyle name="40% - Ênfase1 11 5 2 2 3" xfId="12831"/>
    <cellStyle name="40% - Ênfase1 11 5 2 2 4" xfId="12832"/>
    <cellStyle name="40% - Ênfase1 11 5 2 2 5" xfId="12833"/>
    <cellStyle name="40% - Ênfase1 11 5 2 2 6" xfId="12834"/>
    <cellStyle name="40% - Ênfase1 11 5 2 3" xfId="12835"/>
    <cellStyle name="40% - Ênfase1 11 5 2 3 2" xfId="12836"/>
    <cellStyle name="40% - Ênfase1 11 5 2 3 3" xfId="12837"/>
    <cellStyle name="40% - Ênfase1 11 5 2 4" xfId="12838"/>
    <cellStyle name="40% - Ênfase1 11 5 2 5" xfId="12839"/>
    <cellStyle name="40% - Ênfase1 11 5 2 6" xfId="12840"/>
    <cellStyle name="40% - Ênfase1 11 5 2 7" xfId="12841"/>
    <cellStyle name="40% - Ênfase1 11 5 2 8" xfId="12842"/>
    <cellStyle name="40% - Ênfase1 11 5 3" xfId="12843"/>
    <cellStyle name="40% - Ênfase1 11 5 3 2" xfId="12844"/>
    <cellStyle name="40% - Ênfase1 11 5 3 2 2" xfId="12845"/>
    <cellStyle name="40% - Ênfase1 11 5 3 3" xfId="12846"/>
    <cellStyle name="40% - Ênfase1 11 5 3 4" xfId="12847"/>
    <cellStyle name="40% - Ênfase1 11 5 3 5" xfId="12848"/>
    <cellStyle name="40% - Ênfase1 11 5 3 6" xfId="12849"/>
    <cellStyle name="40% - Ênfase1 11 5 4" xfId="12850"/>
    <cellStyle name="40% - Ênfase1 11 5 4 2" xfId="12851"/>
    <cellStyle name="40% - Ênfase1 11 5 4 3" xfId="12852"/>
    <cellStyle name="40% - Ênfase1 11 5 4 4" xfId="12853"/>
    <cellStyle name="40% - Ênfase1 11 5 5" xfId="12854"/>
    <cellStyle name="40% - Ênfase1 11 5 6" xfId="12855"/>
    <cellStyle name="40% - Ênfase1 11 5 7" xfId="12856"/>
    <cellStyle name="40% - Ênfase1 11 5 8" xfId="12857"/>
    <cellStyle name="40% - Ênfase1 11 5 9" xfId="12858"/>
    <cellStyle name="40% - Ênfase1 11 6" xfId="12859"/>
    <cellStyle name="40% - Ênfase1 11 6 2" xfId="12860"/>
    <cellStyle name="40% - Ênfase1 11 6 2 2" xfId="12861"/>
    <cellStyle name="40% - Ênfase1 11 6 2 2 2" xfId="12862"/>
    <cellStyle name="40% - Ênfase1 11 6 2 3" xfId="12863"/>
    <cellStyle name="40% - Ênfase1 11 6 2 4" xfId="12864"/>
    <cellStyle name="40% - Ênfase1 11 6 2 5" xfId="12865"/>
    <cellStyle name="40% - Ênfase1 11 6 2 6" xfId="12866"/>
    <cellStyle name="40% - Ênfase1 11 6 3" xfId="12867"/>
    <cellStyle name="40% - Ênfase1 11 6 3 2" xfId="12868"/>
    <cellStyle name="40% - Ênfase1 11 6 3 3" xfId="12869"/>
    <cellStyle name="40% - Ênfase1 11 6 3 4" xfId="12870"/>
    <cellStyle name="40% - Ênfase1 11 6 4" xfId="12871"/>
    <cellStyle name="40% - Ênfase1 11 6 5" xfId="12872"/>
    <cellStyle name="40% - Ênfase1 11 6 6" xfId="12873"/>
    <cellStyle name="40% - Ênfase1 11 6 7" xfId="12874"/>
    <cellStyle name="40% - Ênfase1 11 6 8" xfId="12875"/>
    <cellStyle name="40% - Ênfase1 11 6 9" xfId="12876"/>
    <cellStyle name="40% - Ênfase1 11 7" xfId="12877"/>
    <cellStyle name="40% - Ênfase1 11 7 2" xfId="12878"/>
    <cellStyle name="40% - Ênfase1 11 7 2 2" xfId="12879"/>
    <cellStyle name="40% - Ênfase1 11 7 2 2 2" xfId="12880"/>
    <cellStyle name="40% - Ênfase1 11 7 2 3" xfId="12881"/>
    <cellStyle name="40% - Ênfase1 11 7 2 4" xfId="12882"/>
    <cellStyle name="40% - Ênfase1 11 7 2 5" xfId="12883"/>
    <cellStyle name="40% - Ênfase1 11 7 2 6" xfId="12884"/>
    <cellStyle name="40% - Ênfase1 11 7 3" xfId="12885"/>
    <cellStyle name="40% - Ênfase1 11 7 3 2" xfId="12886"/>
    <cellStyle name="40% - Ênfase1 11 7 3 3" xfId="12887"/>
    <cellStyle name="40% - Ênfase1 11 7 4" xfId="12888"/>
    <cellStyle name="40% - Ênfase1 11 7 5" xfId="12889"/>
    <cellStyle name="40% - Ênfase1 11 7 6" xfId="12890"/>
    <cellStyle name="40% - Ênfase1 11 7 7" xfId="12891"/>
    <cellStyle name="40% - Ênfase1 11 7 8" xfId="12892"/>
    <cellStyle name="40% - Ênfase1 11 8" xfId="12893"/>
    <cellStyle name="40% - Ênfase1 11 8 2" xfId="12894"/>
    <cellStyle name="40% - Ênfase1 11 8 2 2" xfId="12895"/>
    <cellStyle name="40% - Ênfase1 11 8 2 3" xfId="12896"/>
    <cellStyle name="40% - Ênfase1 11 8 3" xfId="12897"/>
    <cellStyle name="40% - Ênfase1 11 8 4" xfId="12898"/>
    <cellStyle name="40% - Ênfase1 11 8 5" xfId="12899"/>
    <cellStyle name="40% - Ênfase1 11 8 6" xfId="12900"/>
    <cellStyle name="40% - Ênfase1 11 8 7" xfId="12901"/>
    <cellStyle name="40% - Ênfase1 11 9" xfId="12902"/>
    <cellStyle name="40% - Ênfase1 11 9 2" xfId="12903"/>
    <cellStyle name="40% - Ênfase1 11 9 3" xfId="12904"/>
    <cellStyle name="40% - Ênfase1 11 9 4" xfId="12905"/>
    <cellStyle name="40% - Ênfase1 11 9 5" xfId="12906"/>
    <cellStyle name="40% - Ênfase1 11 9 6" xfId="12907"/>
    <cellStyle name="40% - Ênfase1 12" xfId="219"/>
    <cellStyle name="40% - Ênfase1 12 10" xfId="12908"/>
    <cellStyle name="40% - Ênfase1 12 11" xfId="12909"/>
    <cellStyle name="40% - Ênfase1 12 12" xfId="12910"/>
    <cellStyle name="40% - Ênfase1 12 13" xfId="12911"/>
    <cellStyle name="40% - Ênfase1 12 14" xfId="12912"/>
    <cellStyle name="40% - Ênfase1 12 15" xfId="12913"/>
    <cellStyle name="40% - Ênfase1 12 2" xfId="220"/>
    <cellStyle name="40% - Ênfase1 12 3" xfId="12914"/>
    <cellStyle name="40% - Ênfase1 12 3 10" xfId="12915"/>
    <cellStyle name="40% - Ênfase1 12 3 2" xfId="12916"/>
    <cellStyle name="40% - Ênfase1 12 3 2 2" xfId="12917"/>
    <cellStyle name="40% - Ênfase1 12 3 2 2 2" xfId="12918"/>
    <cellStyle name="40% - Ênfase1 12 3 2 2 2 2" xfId="12919"/>
    <cellStyle name="40% - Ênfase1 12 3 2 2 3" xfId="12920"/>
    <cellStyle name="40% - Ênfase1 12 3 2 2 4" xfId="12921"/>
    <cellStyle name="40% - Ênfase1 12 3 2 2 5" xfId="12922"/>
    <cellStyle name="40% - Ênfase1 12 3 2 2 6" xfId="12923"/>
    <cellStyle name="40% - Ênfase1 12 3 2 3" xfId="12924"/>
    <cellStyle name="40% - Ênfase1 12 3 2 3 2" xfId="12925"/>
    <cellStyle name="40% - Ênfase1 12 3 2 3 3" xfId="12926"/>
    <cellStyle name="40% - Ênfase1 12 3 2 4" xfId="12927"/>
    <cellStyle name="40% - Ênfase1 12 3 2 5" xfId="12928"/>
    <cellStyle name="40% - Ênfase1 12 3 2 6" xfId="12929"/>
    <cellStyle name="40% - Ênfase1 12 3 2 7" xfId="12930"/>
    <cellStyle name="40% - Ênfase1 12 3 2 8" xfId="12931"/>
    <cellStyle name="40% - Ênfase1 12 3 3" xfId="12932"/>
    <cellStyle name="40% - Ênfase1 12 3 3 2" xfId="12933"/>
    <cellStyle name="40% - Ênfase1 12 3 3 2 2" xfId="12934"/>
    <cellStyle name="40% - Ênfase1 12 3 3 3" xfId="12935"/>
    <cellStyle name="40% - Ênfase1 12 3 3 4" xfId="12936"/>
    <cellStyle name="40% - Ênfase1 12 3 3 5" xfId="12937"/>
    <cellStyle name="40% - Ênfase1 12 3 3 6" xfId="12938"/>
    <cellStyle name="40% - Ênfase1 12 3 4" xfId="12939"/>
    <cellStyle name="40% - Ênfase1 12 3 4 2" xfId="12940"/>
    <cellStyle name="40% - Ênfase1 12 3 4 3" xfId="12941"/>
    <cellStyle name="40% - Ênfase1 12 3 4 4" xfId="12942"/>
    <cellStyle name="40% - Ênfase1 12 3 5" xfId="12943"/>
    <cellStyle name="40% - Ênfase1 12 3 6" xfId="12944"/>
    <cellStyle name="40% - Ênfase1 12 3 7" xfId="12945"/>
    <cellStyle name="40% - Ênfase1 12 3 8" xfId="12946"/>
    <cellStyle name="40% - Ênfase1 12 3 9" xfId="12947"/>
    <cellStyle name="40% - Ênfase1 12 4" xfId="12948"/>
    <cellStyle name="40% - Ênfase1 12 4 10" xfId="12949"/>
    <cellStyle name="40% - Ênfase1 12 4 2" xfId="12950"/>
    <cellStyle name="40% - Ênfase1 12 4 2 2" xfId="12951"/>
    <cellStyle name="40% - Ênfase1 12 4 2 2 2" xfId="12952"/>
    <cellStyle name="40% - Ênfase1 12 4 2 2 2 2" xfId="12953"/>
    <cellStyle name="40% - Ênfase1 12 4 2 2 3" xfId="12954"/>
    <cellStyle name="40% - Ênfase1 12 4 2 2 4" xfId="12955"/>
    <cellStyle name="40% - Ênfase1 12 4 2 2 5" xfId="12956"/>
    <cellStyle name="40% - Ênfase1 12 4 2 2 6" xfId="12957"/>
    <cellStyle name="40% - Ênfase1 12 4 2 3" xfId="12958"/>
    <cellStyle name="40% - Ênfase1 12 4 2 3 2" xfId="12959"/>
    <cellStyle name="40% - Ênfase1 12 4 2 3 3" xfId="12960"/>
    <cellStyle name="40% - Ênfase1 12 4 2 4" xfId="12961"/>
    <cellStyle name="40% - Ênfase1 12 4 2 5" xfId="12962"/>
    <cellStyle name="40% - Ênfase1 12 4 2 6" xfId="12963"/>
    <cellStyle name="40% - Ênfase1 12 4 2 7" xfId="12964"/>
    <cellStyle name="40% - Ênfase1 12 4 2 8" xfId="12965"/>
    <cellStyle name="40% - Ênfase1 12 4 3" xfId="12966"/>
    <cellStyle name="40% - Ênfase1 12 4 3 2" xfId="12967"/>
    <cellStyle name="40% - Ênfase1 12 4 3 2 2" xfId="12968"/>
    <cellStyle name="40% - Ênfase1 12 4 3 3" xfId="12969"/>
    <cellStyle name="40% - Ênfase1 12 4 3 4" xfId="12970"/>
    <cellStyle name="40% - Ênfase1 12 4 3 5" xfId="12971"/>
    <cellStyle name="40% - Ênfase1 12 4 3 6" xfId="12972"/>
    <cellStyle name="40% - Ênfase1 12 4 4" xfId="12973"/>
    <cellStyle name="40% - Ênfase1 12 4 4 2" xfId="12974"/>
    <cellStyle name="40% - Ênfase1 12 4 4 3" xfId="12975"/>
    <cellStyle name="40% - Ênfase1 12 4 4 4" xfId="12976"/>
    <cellStyle name="40% - Ênfase1 12 4 5" xfId="12977"/>
    <cellStyle name="40% - Ênfase1 12 4 6" xfId="12978"/>
    <cellStyle name="40% - Ênfase1 12 4 7" xfId="12979"/>
    <cellStyle name="40% - Ênfase1 12 4 8" xfId="12980"/>
    <cellStyle name="40% - Ênfase1 12 4 9" xfId="12981"/>
    <cellStyle name="40% - Ênfase1 12 5" xfId="12982"/>
    <cellStyle name="40% - Ênfase1 12 5 10" xfId="12983"/>
    <cellStyle name="40% - Ênfase1 12 5 2" xfId="12984"/>
    <cellStyle name="40% - Ênfase1 12 5 2 2" xfId="12985"/>
    <cellStyle name="40% - Ênfase1 12 5 2 2 2" xfId="12986"/>
    <cellStyle name="40% - Ênfase1 12 5 2 2 2 2" xfId="12987"/>
    <cellStyle name="40% - Ênfase1 12 5 2 2 3" xfId="12988"/>
    <cellStyle name="40% - Ênfase1 12 5 2 2 4" xfId="12989"/>
    <cellStyle name="40% - Ênfase1 12 5 2 2 5" xfId="12990"/>
    <cellStyle name="40% - Ênfase1 12 5 2 2 6" xfId="12991"/>
    <cellStyle name="40% - Ênfase1 12 5 2 3" xfId="12992"/>
    <cellStyle name="40% - Ênfase1 12 5 2 3 2" xfId="12993"/>
    <cellStyle name="40% - Ênfase1 12 5 2 3 3" xfId="12994"/>
    <cellStyle name="40% - Ênfase1 12 5 2 4" xfId="12995"/>
    <cellStyle name="40% - Ênfase1 12 5 2 5" xfId="12996"/>
    <cellStyle name="40% - Ênfase1 12 5 2 6" xfId="12997"/>
    <cellStyle name="40% - Ênfase1 12 5 2 7" xfId="12998"/>
    <cellStyle name="40% - Ênfase1 12 5 2 8" xfId="12999"/>
    <cellStyle name="40% - Ênfase1 12 5 3" xfId="13000"/>
    <cellStyle name="40% - Ênfase1 12 5 3 2" xfId="13001"/>
    <cellStyle name="40% - Ênfase1 12 5 3 2 2" xfId="13002"/>
    <cellStyle name="40% - Ênfase1 12 5 3 3" xfId="13003"/>
    <cellStyle name="40% - Ênfase1 12 5 3 4" xfId="13004"/>
    <cellStyle name="40% - Ênfase1 12 5 3 5" xfId="13005"/>
    <cellStyle name="40% - Ênfase1 12 5 3 6" xfId="13006"/>
    <cellStyle name="40% - Ênfase1 12 5 4" xfId="13007"/>
    <cellStyle name="40% - Ênfase1 12 5 4 2" xfId="13008"/>
    <cellStyle name="40% - Ênfase1 12 5 4 3" xfId="13009"/>
    <cellStyle name="40% - Ênfase1 12 5 4 4" xfId="13010"/>
    <cellStyle name="40% - Ênfase1 12 5 5" xfId="13011"/>
    <cellStyle name="40% - Ênfase1 12 5 6" xfId="13012"/>
    <cellStyle name="40% - Ênfase1 12 5 7" xfId="13013"/>
    <cellStyle name="40% - Ênfase1 12 5 8" xfId="13014"/>
    <cellStyle name="40% - Ênfase1 12 5 9" xfId="13015"/>
    <cellStyle name="40% - Ênfase1 12 6" xfId="13016"/>
    <cellStyle name="40% - Ênfase1 12 6 2" xfId="13017"/>
    <cellStyle name="40% - Ênfase1 12 6 2 2" xfId="13018"/>
    <cellStyle name="40% - Ênfase1 12 6 2 2 2" xfId="13019"/>
    <cellStyle name="40% - Ênfase1 12 6 2 3" xfId="13020"/>
    <cellStyle name="40% - Ênfase1 12 6 2 4" xfId="13021"/>
    <cellStyle name="40% - Ênfase1 12 6 2 5" xfId="13022"/>
    <cellStyle name="40% - Ênfase1 12 6 2 6" xfId="13023"/>
    <cellStyle name="40% - Ênfase1 12 6 3" xfId="13024"/>
    <cellStyle name="40% - Ênfase1 12 6 3 2" xfId="13025"/>
    <cellStyle name="40% - Ênfase1 12 6 3 3" xfId="13026"/>
    <cellStyle name="40% - Ênfase1 12 6 3 4" xfId="13027"/>
    <cellStyle name="40% - Ênfase1 12 6 4" xfId="13028"/>
    <cellStyle name="40% - Ênfase1 12 6 5" xfId="13029"/>
    <cellStyle name="40% - Ênfase1 12 6 6" xfId="13030"/>
    <cellStyle name="40% - Ênfase1 12 6 7" xfId="13031"/>
    <cellStyle name="40% - Ênfase1 12 6 8" xfId="13032"/>
    <cellStyle name="40% - Ênfase1 12 6 9" xfId="13033"/>
    <cellStyle name="40% - Ênfase1 12 7" xfId="13034"/>
    <cellStyle name="40% - Ênfase1 12 7 2" xfId="13035"/>
    <cellStyle name="40% - Ênfase1 12 7 2 2" xfId="13036"/>
    <cellStyle name="40% - Ênfase1 12 7 2 2 2" xfId="13037"/>
    <cellStyle name="40% - Ênfase1 12 7 2 3" xfId="13038"/>
    <cellStyle name="40% - Ênfase1 12 7 2 4" xfId="13039"/>
    <cellStyle name="40% - Ênfase1 12 7 2 5" xfId="13040"/>
    <cellStyle name="40% - Ênfase1 12 7 2 6" xfId="13041"/>
    <cellStyle name="40% - Ênfase1 12 7 3" xfId="13042"/>
    <cellStyle name="40% - Ênfase1 12 7 3 2" xfId="13043"/>
    <cellStyle name="40% - Ênfase1 12 7 3 3" xfId="13044"/>
    <cellStyle name="40% - Ênfase1 12 7 4" xfId="13045"/>
    <cellStyle name="40% - Ênfase1 12 7 5" xfId="13046"/>
    <cellStyle name="40% - Ênfase1 12 7 6" xfId="13047"/>
    <cellStyle name="40% - Ênfase1 12 7 7" xfId="13048"/>
    <cellStyle name="40% - Ênfase1 12 7 8" xfId="13049"/>
    <cellStyle name="40% - Ênfase1 12 8" xfId="13050"/>
    <cellStyle name="40% - Ênfase1 12 8 2" xfId="13051"/>
    <cellStyle name="40% - Ênfase1 12 8 2 2" xfId="13052"/>
    <cellStyle name="40% - Ênfase1 12 8 2 3" xfId="13053"/>
    <cellStyle name="40% - Ênfase1 12 8 3" xfId="13054"/>
    <cellStyle name="40% - Ênfase1 12 8 4" xfId="13055"/>
    <cellStyle name="40% - Ênfase1 12 8 5" xfId="13056"/>
    <cellStyle name="40% - Ênfase1 12 8 6" xfId="13057"/>
    <cellStyle name="40% - Ênfase1 12 8 7" xfId="13058"/>
    <cellStyle name="40% - Ênfase1 12 9" xfId="13059"/>
    <cellStyle name="40% - Ênfase1 12 9 2" xfId="13060"/>
    <cellStyle name="40% - Ênfase1 12 9 3" xfId="13061"/>
    <cellStyle name="40% - Ênfase1 12 9 4" xfId="13062"/>
    <cellStyle name="40% - Ênfase1 12 9 5" xfId="13063"/>
    <cellStyle name="40% - Ênfase1 12 9 6" xfId="13064"/>
    <cellStyle name="40% - Ênfase1 13" xfId="221"/>
    <cellStyle name="40% - Ênfase1 13 10" xfId="13065"/>
    <cellStyle name="40% - Ênfase1 13 11" xfId="13066"/>
    <cellStyle name="40% - Ênfase1 13 12" xfId="13067"/>
    <cellStyle name="40% - Ênfase1 13 13" xfId="13068"/>
    <cellStyle name="40% - Ênfase1 13 14" xfId="13069"/>
    <cellStyle name="40% - Ênfase1 13 15" xfId="13070"/>
    <cellStyle name="40% - Ênfase1 13 2" xfId="222"/>
    <cellStyle name="40% - Ênfase1 13 3" xfId="13071"/>
    <cellStyle name="40% - Ênfase1 13 3 10" xfId="13072"/>
    <cellStyle name="40% - Ênfase1 13 3 2" xfId="13073"/>
    <cellStyle name="40% - Ênfase1 13 3 2 2" xfId="13074"/>
    <cellStyle name="40% - Ênfase1 13 3 2 2 2" xfId="13075"/>
    <cellStyle name="40% - Ênfase1 13 3 2 2 2 2" xfId="13076"/>
    <cellStyle name="40% - Ênfase1 13 3 2 2 3" xfId="13077"/>
    <cellStyle name="40% - Ênfase1 13 3 2 2 4" xfId="13078"/>
    <cellStyle name="40% - Ênfase1 13 3 2 2 5" xfId="13079"/>
    <cellStyle name="40% - Ênfase1 13 3 2 2 6" xfId="13080"/>
    <cellStyle name="40% - Ênfase1 13 3 2 3" xfId="13081"/>
    <cellStyle name="40% - Ênfase1 13 3 2 3 2" xfId="13082"/>
    <cellStyle name="40% - Ênfase1 13 3 2 3 3" xfId="13083"/>
    <cellStyle name="40% - Ênfase1 13 3 2 4" xfId="13084"/>
    <cellStyle name="40% - Ênfase1 13 3 2 5" xfId="13085"/>
    <cellStyle name="40% - Ênfase1 13 3 2 6" xfId="13086"/>
    <cellStyle name="40% - Ênfase1 13 3 2 7" xfId="13087"/>
    <cellStyle name="40% - Ênfase1 13 3 2 8" xfId="13088"/>
    <cellStyle name="40% - Ênfase1 13 3 3" xfId="13089"/>
    <cellStyle name="40% - Ênfase1 13 3 3 2" xfId="13090"/>
    <cellStyle name="40% - Ênfase1 13 3 3 2 2" xfId="13091"/>
    <cellStyle name="40% - Ênfase1 13 3 3 3" xfId="13092"/>
    <cellStyle name="40% - Ênfase1 13 3 3 4" xfId="13093"/>
    <cellStyle name="40% - Ênfase1 13 3 3 5" xfId="13094"/>
    <cellStyle name="40% - Ênfase1 13 3 3 6" xfId="13095"/>
    <cellStyle name="40% - Ênfase1 13 3 4" xfId="13096"/>
    <cellStyle name="40% - Ênfase1 13 3 4 2" xfId="13097"/>
    <cellStyle name="40% - Ênfase1 13 3 4 3" xfId="13098"/>
    <cellStyle name="40% - Ênfase1 13 3 4 4" xfId="13099"/>
    <cellStyle name="40% - Ênfase1 13 3 5" xfId="13100"/>
    <cellStyle name="40% - Ênfase1 13 3 6" xfId="13101"/>
    <cellStyle name="40% - Ênfase1 13 3 7" xfId="13102"/>
    <cellStyle name="40% - Ênfase1 13 3 8" xfId="13103"/>
    <cellStyle name="40% - Ênfase1 13 3 9" xfId="13104"/>
    <cellStyle name="40% - Ênfase1 13 4" xfId="13105"/>
    <cellStyle name="40% - Ênfase1 13 4 10" xfId="13106"/>
    <cellStyle name="40% - Ênfase1 13 4 2" xfId="13107"/>
    <cellStyle name="40% - Ênfase1 13 4 2 2" xfId="13108"/>
    <cellStyle name="40% - Ênfase1 13 4 2 2 2" xfId="13109"/>
    <cellStyle name="40% - Ênfase1 13 4 2 2 2 2" xfId="13110"/>
    <cellStyle name="40% - Ênfase1 13 4 2 2 3" xfId="13111"/>
    <cellStyle name="40% - Ênfase1 13 4 2 2 4" xfId="13112"/>
    <cellStyle name="40% - Ênfase1 13 4 2 2 5" xfId="13113"/>
    <cellStyle name="40% - Ênfase1 13 4 2 2 6" xfId="13114"/>
    <cellStyle name="40% - Ênfase1 13 4 2 3" xfId="13115"/>
    <cellStyle name="40% - Ênfase1 13 4 2 3 2" xfId="13116"/>
    <cellStyle name="40% - Ênfase1 13 4 2 3 3" xfId="13117"/>
    <cellStyle name="40% - Ênfase1 13 4 2 4" xfId="13118"/>
    <cellStyle name="40% - Ênfase1 13 4 2 5" xfId="13119"/>
    <cellStyle name="40% - Ênfase1 13 4 2 6" xfId="13120"/>
    <cellStyle name="40% - Ênfase1 13 4 2 7" xfId="13121"/>
    <cellStyle name="40% - Ênfase1 13 4 2 8" xfId="13122"/>
    <cellStyle name="40% - Ênfase1 13 4 3" xfId="13123"/>
    <cellStyle name="40% - Ênfase1 13 4 3 2" xfId="13124"/>
    <cellStyle name="40% - Ênfase1 13 4 3 2 2" xfId="13125"/>
    <cellStyle name="40% - Ênfase1 13 4 3 3" xfId="13126"/>
    <cellStyle name="40% - Ênfase1 13 4 3 4" xfId="13127"/>
    <cellStyle name="40% - Ênfase1 13 4 3 5" xfId="13128"/>
    <cellStyle name="40% - Ênfase1 13 4 3 6" xfId="13129"/>
    <cellStyle name="40% - Ênfase1 13 4 4" xfId="13130"/>
    <cellStyle name="40% - Ênfase1 13 4 4 2" xfId="13131"/>
    <cellStyle name="40% - Ênfase1 13 4 4 3" xfId="13132"/>
    <cellStyle name="40% - Ênfase1 13 4 4 4" xfId="13133"/>
    <cellStyle name="40% - Ênfase1 13 4 5" xfId="13134"/>
    <cellStyle name="40% - Ênfase1 13 4 6" xfId="13135"/>
    <cellStyle name="40% - Ênfase1 13 4 7" xfId="13136"/>
    <cellStyle name="40% - Ênfase1 13 4 8" xfId="13137"/>
    <cellStyle name="40% - Ênfase1 13 4 9" xfId="13138"/>
    <cellStyle name="40% - Ênfase1 13 5" xfId="13139"/>
    <cellStyle name="40% - Ênfase1 13 5 10" xfId="13140"/>
    <cellStyle name="40% - Ênfase1 13 5 2" xfId="13141"/>
    <cellStyle name="40% - Ênfase1 13 5 2 2" xfId="13142"/>
    <cellStyle name="40% - Ênfase1 13 5 2 2 2" xfId="13143"/>
    <cellStyle name="40% - Ênfase1 13 5 2 2 2 2" xfId="13144"/>
    <cellStyle name="40% - Ênfase1 13 5 2 2 3" xfId="13145"/>
    <cellStyle name="40% - Ênfase1 13 5 2 2 4" xfId="13146"/>
    <cellStyle name="40% - Ênfase1 13 5 2 2 5" xfId="13147"/>
    <cellStyle name="40% - Ênfase1 13 5 2 2 6" xfId="13148"/>
    <cellStyle name="40% - Ênfase1 13 5 2 3" xfId="13149"/>
    <cellStyle name="40% - Ênfase1 13 5 2 3 2" xfId="13150"/>
    <cellStyle name="40% - Ênfase1 13 5 2 3 3" xfId="13151"/>
    <cellStyle name="40% - Ênfase1 13 5 2 4" xfId="13152"/>
    <cellStyle name="40% - Ênfase1 13 5 2 5" xfId="13153"/>
    <cellStyle name="40% - Ênfase1 13 5 2 6" xfId="13154"/>
    <cellStyle name="40% - Ênfase1 13 5 2 7" xfId="13155"/>
    <cellStyle name="40% - Ênfase1 13 5 2 8" xfId="13156"/>
    <cellStyle name="40% - Ênfase1 13 5 3" xfId="13157"/>
    <cellStyle name="40% - Ênfase1 13 5 3 2" xfId="13158"/>
    <cellStyle name="40% - Ênfase1 13 5 3 2 2" xfId="13159"/>
    <cellStyle name="40% - Ênfase1 13 5 3 3" xfId="13160"/>
    <cellStyle name="40% - Ênfase1 13 5 3 4" xfId="13161"/>
    <cellStyle name="40% - Ênfase1 13 5 3 5" xfId="13162"/>
    <cellStyle name="40% - Ênfase1 13 5 3 6" xfId="13163"/>
    <cellStyle name="40% - Ênfase1 13 5 4" xfId="13164"/>
    <cellStyle name="40% - Ênfase1 13 5 4 2" xfId="13165"/>
    <cellStyle name="40% - Ênfase1 13 5 4 3" xfId="13166"/>
    <cellStyle name="40% - Ênfase1 13 5 4 4" xfId="13167"/>
    <cellStyle name="40% - Ênfase1 13 5 5" xfId="13168"/>
    <cellStyle name="40% - Ênfase1 13 5 6" xfId="13169"/>
    <cellStyle name="40% - Ênfase1 13 5 7" xfId="13170"/>
    <cellStyle name="40% - Ênfase1 13 5 8" xfId="13171"/>
    <cellStyle name="40% - Ênfase1 13 5 9" xfId="13172"/>
    <cellStyle name="40% - Ênfase1 13 6" xfId="13173"/>
    <cellStyle name="40% - Ênfase1 13 6 2" xfId="13174"/>
    <cellStyle name="40% - Ênfase1 13 6 2 2" xfId="13175"/>
    <cellStyle name="40% - Ênfase1 13 6 2 2 2" xfId="13176"/>
    <cellStyle name="40% - Ênfase1 13 6 2 3" xfId="13177"/>
    <cellStyle name="40% - Ênfase1 13 6 2 4" xfId="13178"/>
    <cellStyle name="40% - Ênfase1 13 6 2 5" xfId="13179"/>
    <cellStyle name="40% - Ênfase1 13 6 2 6" xfId="13180"/>
    <cellStyle name="40% - Ênfase1 13 6 3" xfId="13181"/>
    <cellStyle name="40% - Ênfase1 13 6 3 2" xfId="13182"/>
    <cellStyle name="40% - Ênfase1 13 6 3 3" xfId="13183"/>
    <cellStyle name="40% - Ênfase1 13 6 3 4" xfId="13184"/>
    <cellStyle name="40% - Ênfase1 13 6 4" xfId="13185"/>
    <cellStyle name="40% - Ênfase1 13 6 5" xfId="13186"/>
    <cellStyle name="40% - Ênfase1 13 6 6" xfId="13187"/>
    <cellStyle name="40% - Ênfase1 13 6 7" xfId="13188"/>
    <cellStyle name="40% - Ênfase1 13 6 8" xfId="13189"/>
    <cellStyle name="40% - Ênfase1 13 6 9" xfId="13190"/>
    <cellStyle name="40% - Ênfase1 13 7" xfId="13191"/>
    <cellStyle name="40% - Ênfase1 13 7 2" xfId="13192"/>
    <cellStyle name="40% - Ênfase1 13 7 2 2" xfId="13193"/>
    <cellStyle name="40% - Ênfase1 13 7 2 2 2" xfId="13194"/>
    <cellStyle name="40% - Ênfase1 13 7 2 3" xfId="13195"/>
    <cellStyle name="40% - Ênfase1 13 7 2 4" xfId="13196"/>
    <cellStyle name="40% - Ênfase1 13 7 2 5" xfId="13197"/>
    <cellStyle name="40% - Ênfase1 13 7 2 6" xfId="13198"/>
    <cellStyle name="40% - Ênfase1 13 7 3" xfId="13199"/>
    <cellStyle name="40% - Ênfase1 13 7 3 2" xfId="13200"/>
    <cellStyle name="40% - Ênfase1 13 7 3 3" xfId="13201"/>
    <cellStyle name="40% - Ênfase1 13 7 4" xfId="13202"/>
    <cellStyle name="40% - Ênfase1 13 7 5" xfId="13203"/>
    <cellStyle name="40% - Ênfase1 13 7 6" xfId="13204"/>
    <cellStyle name="40% - Ênfase1 13 7 7" xfId="13205"/>
    <cellStyle name="40% - Ênfase1 13 7 8" xfId="13206"/>
    <cellStyle name="40% - Ênfase1 13 8" xfId="13207"/>
    <cellStyle name="40% - Ênfase1 13 8 2" xfId="13208"/>
    <cellStyle name="40% - Ênfase1 13 8 2 2" xfId="13209"/>
    <cellStyle name="40% - Ênfase1 13 8 2 3" xfId="13210"/>
    <cellStyle name="40% - Ênfase1 13 8 3" xfId="13211"/>
    <cellStyle name="40% - Ênfase1 13 8 4" xfId="13212"/>
    <cellStyle name="40% - Ênfase1 13 8 5" xfId="13213"/>
    <cellStyle name="40% - Ênfase1 13 8 6" xfId="13214"/>
    <cellStyle name="40% - Ênfase1 13 8 7" xfId="13215"/>
    <cellStyle name="40% - Ênfase1 13 9" xfId="13216"/>
    <cellStyle name="40% - Ênfase1 13 9 2" xfId="13217"/>
    <cellStyle name="40% - Ênfase1 13 9 3" xfId="13218"/>
    <cellStyle name="40% - Ênfase1 13 9 4" xfId="13219"/>
    <cellStyle name="40% - Ênfase1 13 9 5" xfId="13220"/>
    <cellStyle name="40% - Ênfase1 13 9 6" xfId="13221"/>
    <cellStyle name="40% - Ênfase1 14" xfId="13222"/>
    <cellStyle name="40% - Ênfase1 14 2" xfId="223"/>
    <cellStyle name="40% - Ênfase1 15" xfId="13223"/>
    <cellStyle name="40% - Ênfase1 15 10" xfId="13224"/>
    <cellStyle name="40% - Ênfase1 15 11" xfId="13225"/>
    <cellStyle name="40% - Ênfase1 15 2" xfId="224"/>
    <cellStyle name="40% - Ênfase1 15 3" xfId="13226"/>
    <cellStyle name="40% - Ênfase1 15 3 2" xfId="13227"/>
    <cellStyle name="40% - Ênfase1 15 3 2 2" xfId="13228"/>
    <cellStyle name="40% - Ênfase1 15 3 2 2 2" xfId="13229"/>
    <cellStyle name="40% - Ênfase1 15 3 2 3" xfId="13230"/>
    <cellStyle name="40% - Ênfase1 15 3 2 4" xfId="13231"/>
    <cellStyle name="40% - Ênfase1 15 3 2 5" xfId="13232"/>
    <cellStyle name="40% - Ênfase1 15 3 2 6" xfId="13233"/>
    <cellStyle name="40% - Ênfase1 15 3 3" xfId="13234"/>
    <cellStyle name="40% - Ênfase1 15 3 3 2" xfId="13235"/>
    <cellStyle name="40% - Ênfase1 15 3 3 3" xfId="13236"/>
    <cellStyle name="40% - Ênfase1 15 3 4" xfId="13237"/>
    <cellStyle name="40% - Ênfase1 15 3 5" xfId="13238"/>
    <cellStyle name="40% - Ênfase1 15 3 6" xfId="13239"/>
    <cellStyle name="40% - Ênfase1 15 3 7" xfId="13240"/>
    <cellStyle name="40% - Ênfase1 15 3 8" xfId="13241"/>
    <cellStyle name="40% - Ênfase1 15 4" xfId="13242"/>
    <cellStyle name="40% - Ênfase1 15 4 2" xfId="13243"/>
    <cellStyle name="40% - Ênfase1 15 4 2 2" xfId="13244"/>
    <cellStyle name="40% - Ênfase1 15 4 3" xfId="13245"/>
    <cellStyle name="40% - Ênfase1 15 4 4" xfId="13246"/>
    <cellStyle name="40% - Ênfase1 15 4 5" xfId="13247"/>
    <cellStyle name="40% - Ênfase1 15 4 6" xfId="13248"/>
    <cellStyle name="40% - Ênfase1 15 5" xfId="13249"/>
    <cellStyle name="40% - Ênfase1 15 5 2" xfId="13250"/>
    <cellStyle name="40% - Ênfase1 15 5 3" xfId="13251"/>
    <cellStyle name="40% - Ênfase1 15 5 4" xfId="13252"/>
    <cellStyle name="40% - Ênfase1 15 6" xfId="13253"/>
    <cellStyle name="40% - Ênfase1 15 7" xfId="13254"/>
    <cellStyle name="40% - Ênfase1 15 8" xfId="13255"/>
    <cellStyle name="40% - Ênfase1 15 9" xfId="13256"/>
    <cellStyle name="40% - Ênfase1 16" xfId="13257"/>
    <cellStyle name="40% - Ênfase1 16 10" xfId="13258"/>
    <cellStyle name="40% - Ênfase1 16 11" xfId="13259"/>
    <cellStyle name="40% - Ênfase1 16 2" xfId="225"/>
    <cellStyle name="40% - Ênfase1 16 3" xfId="13260"/>
    <cellStyle name="40% - Ênfase1 16 3 2" xfId="13261"/>
    <cellStyle name="40% - Ênfase1 16 3 2 2" xfId="13262"/>
    <cellStyle name="40% - Ênfase1 16 3 2 2 2" xfId="13263"/>
    <cellStyle name="40% - Ênfase1 16 3 2 3" xfId="13264"/>
    <cellStyle name="40% - Ênfase1 16 3 2 4" xfId="13265"/>
    <cellStyle name="40% - Ênfase1 16 3 2 5" xfId="13266"/>
    <cellStyle name="40% - Ênfase1 16 3 2 6" xfId="13267"/>
    <cellStyle name="40% - Ênfase1 16 3 3" xfId="13268"/>
    <cellStyle name="40% - Ênfase1 16 3 3 2" xfId="13269"/>
    <cellStyle name="40% - Ênfase1 16 3 3 3" xfId="13270"/>
    <cellStyle name="40% - Ênfase1 16 3 4" xfId="13271"/>
    <cellStyle name="40% - Ênfase1 16 3 5" xfId="13272"/>
    <cellStyle name="40% - Ênfase1 16 3 6" xfId="13273"/>
    <cellStyle name="40% - Ênfase1 16 3 7" xfId="13274"/>
    <cellStyle name="40% - Ênfase1 16 3 8" xfId="13275"/>
    <cellStyle name="40% - Ênfase1 16 4" xfId="13276"/>
    <cellStyle name="40% - Ênfase1 16 4 2" xfId="13277"/>
    <cellStyle name="40% - Ênfase1 16 4 2 2" xfId="13278"/>
    <cellStyle name="40% - Ênfase1 16 4 3" xfId="13279"/>
    <cellStyle name="40% - Ênfase1 16 4 4" xfId="13280"/>
    <cellStyle name="40% - Ênfase1 16 4 5" xfId="13281"/>
    <cellStyle name="40% - Ênfase1 16 4 6" xfId="13282"/>
    <cellStyle name="40% - Ênfase1 16 5" xfId="13283"/>
    <cellStyle name="40% - Ênfase1 16 5 2" xfId="13284"/>
    <cellStyle name="40% - Ênfase1 16 5 3" xfId="13285"/>
    <cellStyle name="40% - Ênfase1 16 5 4" xfId="13286"/>
    <cellStyle name="40% - Ênfase1 16 6" xfId="13287"/>
    <cellStyle name="40% - Ênfase1 16 7" xfId="13288"/>
    <cellStyle name="40% - Ênfase1 16 8" xfId="13289"/>
    <cellStyle name="40% - Ênfase1 16 9" xfId="13290"/>
    <cellStyle name="40% - Ênfase1 17" xfId="13291"/>
    <cellStyle name="40% - Ênfase1 17 10" xfId="13292"/>
    <cellStyle name="40% - Ênfase1 17 2" xfId="226"/>
    <cellStyle name="40% - Ênfase1 17 3" xfId="13293"/>
    <cellStyle name="40% - Ênfase1 17 3 2" xfId="13294"/>
    <cellStyle name="40% - Ênfase1 17 3 2 2" xfId="13295"/>
    <cellStyle name="40% - Ênfase1 17 3 3" xfId="13296"/>
    <cellStyle name="40% - Ênfase1 17 3 4" xfId="13297"/>
    <cellStyle name="40% - Ênfase1 17 3 5" xfId="13298"/>
    <cellStyle name="40% - Ênfase1 17 3 6" xfId="13299"/>
    <cellStyle name="40% - Ênfase1 17 4" xfId="13300"/>
    <cellStyle name="40% - Ênfase1 17 4 2" xfId="13301"/>
    <cellStyle name="40% - Ênfase1 17 4 3" xfId="13302"/>
    <cellStyle name="40% - Ênfase1 17 4 4" xfId="13303"/>
    <cellStyle name="40% - Ênfase1 17 5" xfId="13304"/>
    <cellStyle name="40% - Ênfase1 17 6" xfId="13305"/>
    <cellStyle name="40% - Ênfase1 17 7" xfId="13306"/>
    <cellStyle name="40% - Ênfase1 17 8" xfId="13307"/>
    <cellStyle name="40% - Ênfase1 17 9" xfId="13308"/>
    <cellStyle name="40% - Ênfase1 18" xfId="13309"/>
    <cellStyle name="40% - Ênfase1 18 2" xfId="13310"/>
    <cellStyle name="40% - Ênfase1 18 2 2" xfId="13311"/>
    <cellStyle name="40% - Ênfase1 18 2 2 2" xfId="13312"/>
    <cellStyle name="40% - Ênfase1 18 2 3" xfId="13313"/>
    <cellStyle name="40% - Ênfase1 18 2 4" xfId="13314"/>
    <cellStyle name="40% - Ênfase1 18 2 5" xfId="13315"/>
    <cellStyle name="40% - Ênfase1 18 2 6" xfId="13316"/>
    <cellStyle name="40% - Ênfase1 18 3" xfId="13317"/>
    <cellStyle name="40% - Ênfase1 18 3 2" xfId="13318"/>
    <cellStyle name="40% - Ênfase1 18 3 3" xfId="13319"/>
    <cellStyle name="40% - Ênfase1 18 4" xfId="13320"/>
    <cellStyle name="40% - Ênfase1 18 5" xfId="13321"/>
    <cellStyle name="40% - Ênfase1 18 6" xfId="13322"/>
    <cellStyle name="40% - Ênfase1 18 7" xfId="13323"/>
    <cellStyle name="40% - Ênfase1 18 8" xfId="13324"/>
    <cellStyle name="40% - Ênfase1 19" xfId="13325"/>
    <cellStyle name="40% - Ênfase1 19 2" xfId="13326"/>
    <cellStyle name="40% - Ênfase1 19 2 2" xfId="13327"/>
    <cellStyle name="40% - Ênfase1 19 2 3" xfId="13328"/>
    <cellStyle name="40% - Ênfase1 19 3" xfId="13329"/>
    <cellStyle name="40% - Ênfase1 19 4" xfId="13330"/>
    <cellStyle name="40% - Ênfase1 19 5" xfId="13331"/>
    <cellStyle name="40% - Ênfase1 19 6" xfId="13332"/>
    <cellStyle name="40% - Ênfase1 19 7" xfId="13333"/>
    <cellStyle name="40% - Ênfase1 2" xfId="227"/>
    <cellStyle name="40% - Ênfase1 2 2" xfId="228"/>
    <cellStyle name="40% - Ênfase1 2 2 2" xfId="13334"/>
    <cellStyle name="40% - Ênfase1 2 2 2 10" xfId="13335"/>
    <cellStyle name="40% - Ênfase1 2 2 2 2" xfId="13336"/>
    <cellStyle name="40% - Ênfase1 2 2 2 2 2" xfId="13337"/>
    <cellStyle name="40% - Ênfase1 2 2 2 2 2 2" xfId="13338"/>
    <cellStyle name="40% - Ênfase1 2 2 2 2 2 2 2" xfId="13339"/>
    <cellStyle name="40% - Ênfase1 2 2 2 2 2 3" xfId="13340"/>
    <cellStyle name="40% - Ênfase1 2 2 2 2 2 4" xfId="13341"/>
    <cellStyle name="40% - Ênfase1 2 2 2 2 2 5" xfId="13342"/>
    <cellStyle name="40% - Ênfase1 2 2 2 2 2 6" xfId="13343"/>
    <cellStyle name="40% - Ênfase1 2 2 2 2 3" xfId="13344"/>
    <cellStyle name="40% - Ênfase1 2 2 2 2 3 2" xfId="13345"/>
    <cellStyle name="40% - Ênfase1 2 2 2 2 3 3" xfId="13346"/>
    <cellStyle name="40% - Ênfase1 2 2 2 2 4" xfId="13347"/>
    <cellStyle name="40% - Ênfase1 2 2 2 2 5" xfId="13348"/>
    <cellStyle name="40% - Ênfase1 2 2 2 2 6" xfId="13349"/>
    <cellStyle name="40% - Ênfase1 2 2 2 2 7" xfId="13350"/>
    <cellStyle name="40% - Ênfase1 2 2 2 2 8" xfId="13351"/>
    <cellStyle name="40% - Ênfase1 2 2 2 3" xfId="13352"/>
    <cellStyle name="40% - Ênfase1 2 2 2 3 2" xfId="13353"/>
    <cellStyle name="40% - Ênfase1 2 2 2 3 2 2" xfId="13354"/>
    <cellStyle name="40% - Ênfase1 2 2 2 3 3" xfId="13355"/>
    <cellStyle name="40% - Ênfase1 2 2 2 3 4" xfId="13356"/>
    <cellStyle name="40% - Ênfase1 2 2 2 3 5" xfId="13357"/>
    <cellStyle name="40% - Ênfase1 2 2 2 3 6" xfId="13358"/>
    <cellStyle name="40% - Ênfase1 2 2 2 4" xfId="13359"/>
    <cellStyle name="40% - Ênfase1 2 2 2 4 2" xfId="13360"/>
    <cellStyle name="40% - Ênfase1 2 2 2 4 3" xfId="13361"/>
    <cellStyle name="40% - Ênfase1 2 2 2 4 4" xfId="13362"/>
    <cellStyle name="40% - Ênfase1 2 2 2 5" xfId="13363"/>
    <cellStyle name="40% - Ênfase1 2 2 2 6" xfId="13364"/>
    <cellStyle name="40% - Ênfase1 2 2 2 7" xfId="13365"/>
    <cellStyle name="40% - Ênfase1 2 2 2 8" xfId="13366"/>
    <cellStyle name="40% - Ênfase1 2 2 2 9" xfId="13367"/>
    <cellStyle name="40% - Ênfase1 2 2 3" xfId="13368"/>
    <cellStyle name="40% - Ênfase1 2 2 4" xfId="13369"/>
    <cellStyle name="40% - Ênfase1 2 2 4 10" xfId="13370"/>
    <cellStyle name="40% - Ênfase1 2 2 4 2" xfId="13371"/>
    <cellStyle name="40% - Ênfase1 2 2 4 2 2" xfId="13372"/>
    <cellStyle name="40% - Ênfase1 2 2 4 2 2 2" xfId="13373"/>
    <cellStyle name="40% - Ênfase1 2 2 4 2 2 2 2" xfId="13374"/>
    <cellStyle name="40% - Ênfase1 2 2 4 2 2 3" xfId="13375"/>
    <cellStyle name="40% - Ênfase1 2 2 4 2 2 4" xfId="13376"/>
    <cellStyle name="40% - Ênfase1 2 2 4 2 2 5" xfId="13377"/>
    <cellStyle name="40% - Ênfase1 2 2 4 2 2 6" xfId="13378"/>
    <cellStyle name="40% - Ênfase1 2 2 4 2 3" xfId="13379"/>
    <cellStyle name="40% - Ênfase1 2 2 4 2 3 2" xfId="13380"/>
    <cellStyle name="40% - Ênfase1 2 2 4 2 3 3" xfId="13381"/>
    <cellStyle name="40% - Ênfase1 2 2 4 2 4" xfId="13382"/>
    <cellStyle name="40% - Ênfase1 2 2 4 2 5" xfId="13383"/>
    <cellStyle name="40% - Ênfase1 2 2 4 2 6" xfId="13384"/>
    <cellStyle name="40% - Ênfase1 2 2 4 2 7" xfId="13385"/>
    <cellStyle name="40% - Ênfase1 2 2 4 2 8" xfId="13386"/>
    <cellStyle name="40% - Ênfase1 2 2 4 3" xfId="13387"/>
    <cellStyle name="40% - Ênfase1 2 2 4 3 2" xfId="13388"/>
    <cellStyle name="40% - Ênfase1 2 2 4 3 2 2" xfId="13389"/>
    <cellStyle name="40% - Ênfase1 2 2 4 3 3" xfId="13390"/>
    <cellStyle name="40% - Ênfase1 2 2 4 3 4" xfId="13391"/>
    <cellStyle name="40% - Ênfase1 2 2 4 3 5" xfId="13392"/>
    <cellStyle name="40% - Ênfase1 2 2 4 3 6" xfId="13393"/>
    <cellStyle name="40% - Ênfase1 2 2 4 4" xfId="13394"/>
    <cellStyle name="40% - Ênfase1 2 2 4 4 2" xfId="13395"/>
    <cellStyle name="40% - Ênfase1 2 2 4 4 3" xfId="13396"/>
    <cellStyle name="40% - Ênfase1 2 2 4 4 4" xfId="13397"/>
    <cellStyle name="40% - Ênfase1 2 2 4 5" xfId="13398"/>
    <cellStyle name="40% - Ênfase1 2 2 4 6" xfId="13399"/>
    <cellStyle name="40% - Ênfase1 2 2 4 7" xfId="13400"/>
    <cellStyle name="40% - Ênfase1 2 2 4 8" xfId="13401"/>
    <cellStyle name="40% - Ênfase1 2 2 4 9" xfId="13402"/>
    <cellStyle name="40% - Ênfase1 2 2 5" xfId="13403"/>
    <cellStyle name="40% - Ênfase1 2 2 5 10" xfId="13404"/>
    <cellStyle name="40% - Ênfase1 2 2 5 2" xfId="13405"/>
    <cellStyle name="40% - Ênfase1 2 2 5 2 2" xfId="13406"/>
    <cellStyle name="40% - Ênfase1 2 2 5 2 2 2" xfId="13407"/>
    <cellStyle name="40% - Ênfase1 2 2 5 2 2 2 2" xfId="13408"/>
    <cellStyle name="40% - Ênfase1 2 2 5 2 2 3" xfId="13409"/>
    <cellStyle name="40% - Ênfase1 2 2 5 2 2 4" xfId="13410"/>
    <cellStyle name="40% - Ênfase1 2 2 5 2 2 5" xfId="13411"/>
    <cellStyle name="40% - Ênfase1 2 2 5 2 2 6" xfId="13412"/>
    <cellStyle name="40% - Ênfase1 2 2 5 2 3" xfId="13413"/>
    <cellStyle name="40% - Ênfase1 2 2 5 2 3 2" xfId="13414"/>
    <cellStyle name="40% - Ênfase1 2 2 5 2 3 3" xfId="13415"/>
    <cellStyle name="40% - Ênfase1 2 2 5 2 4" xfId="13416"/>
    <cellStyle name="40% - Ênfase1 2 2 5 2 5" xfId="13417"/>
    <cellStyle name="40% - Ênfase1 2 2 5 2 6" xfId="13418"/>
    <cellStyle name="40% - Ênfase1 2 2 5 2 7" xfId="13419"/>
    <cellStyle name="40% - Ênfase1 2 2 5 2 8" xfId="13420"/>
    <cellStyle name="40% - Ênfase1 2 2 5 3" xfId="13421"/>
    <cellStyle name="40% - Ênfase1 2 2 5 3 2" xfId="13422"/>
    <cellStyle name="40% - Ênfase1 2 2 5 3 2 2" xfId="13423"/>
    <cellStyle name="40% - Ênfase1 2 2 5 3 3" xfId="13424"/>
    <cellStyle name="40% - Ênfase1 2 2 5 3 4" xfId="13425"/>
    <cellStyle name="40% - Ênfase1 2 2 5 3 5" xfId="13426"/>
    <cellStyle name="40% - Ênfase1 2 2 5 3 6" xfId="13427"/>
    <cellStyle name="40% - Ênfase1 2 2 5 4" xfId="13428"/>
    <cellStyle name="40% - Ênfase1 2 2 5 4 2" xfId="13429"/>
    <cellStyle name="40% - Ênfase1 2 2 5 4 3" xfId="13430"/>
    <cellStyle name="40% - Ênfase1 2 2 5 4 4" xfId="13431"/>
    <cellStyle name="40% - Ênfase1 2 2 5 5" xfId="13432"/>
    <cellStyle name="40% - Ênfase1 2 2 5 6" xfId="13433"/>
    <cellStyle name="40% - Ênfase1 2 2 5 7" xfId="13434"/>
    <cellStyle name="40% - Ênfase1 2 2 5 8" xfId="13435"/>
    <cellStyle name="40% - Ênfase1 2 2 5 9" xfId="13436"/>
    <cellStyle name="40% - Ênfase1 2 2 6" xfId="13437"/>
    <cellStyle name="40% - Ênfase1 2 2 6 10" xfId="13438"/>
    <cellStyle name="40% - Ênfase1 2 2 6 2" xfId="13439"/>
    <cellStyle name="40% - Ênfase1 2 2 6 2 2" xfId="13440"/>
    <cellStyle name="40% - Ênfase1 2 2 6 2 2 2" xfId="13441"/>
    <cellStyle name="40% - Ênfase1 2 2 6 2 2 2 2" xfId="13442"/>
    <cellStyle name="40% - Ênfase1 2 2 6 2 2 3" xfId="13443"/>
    <cellStyle name="40% - Ênfase1 2 2 6 2 2 4" xfId="13444"/>
    <cellStyle name="40% - Ênfase1 2 2 6 2 2 5" xfId="13445"/>
    <cellStyle name="40% - Ênfase1 2 2 6 2 2 6" xfId="13446"/>
    <cellStyle name="40% - Ênfase1 2 2 6 2 3" xfId="13447"/>
    <cellStyle name="40% - Ênfase1 2 2 6 2 3 2" xfId="13448"/>
    <cellStyle name="40% - Ênfase1 2 2 6 2 3 3" xfId="13449"/>
    <cellStyle name="40% - Ênfase1 2 2 6 2 4" xfId="13450"/>
    <cellStyle name="40% - Ênfase1 2 2 6 2 5" xfId="13451"/>
    <cellStyle name="40% - Ênfase1 2 2 6 2 6" xfId="13452"/>
    <cellStyle name="40% - Ênfase1 2 2 6 2 7" xfId="13453"/>
    <cellStyle name="40% - Ênfase1 2 2 6 2 8" xfId="13454"/>
    <cellStyle name="40% - Ênfase1 2 2 6 3" xfId="13455"/>
    <cellStyle name="40% - Ênfase1 2 2 6 3 2" xfId="13456"/>
    <cellStyle name="40% - Ênfase1 2 2 6 3 2 2" xfId="13457"/>
    <cellStyle name="40% - Ênfase1 2 2 6 3 3" xfId="13458"/>
    <cellStyle name="40% - Ênfase1 2 2 6 3 4" xfId="13459"/>
    <cellStyle name="40% - Ênfase1 2 2 6 3 5" xfId="13460"/>
    <cellStyle name="40% - Ênfase1 2 2 6 3 6" xfId="13461"/>
    <cellStyle name="40% - Ênfase1 2 2 6 4" xfId="13462"/>
    <cellStyle name="40% - Ênfase1 2 2 6 4 2" xfId="13463"/>
    <cellStyle name="40% - Ênfase1 2 2 6 4 3" xfId="13464"/>
    <cellStyle name="40% - Ênfase1 2 2 6 4 4" xfId="13465"/>
    <cellStyle name="40% - Ênfase1 2 2 6 5" xfId="13466"/>
    <cellStyle name="40% - Ênfase1 2 2 6 6" xfId="13467"/>
    <cellStyle name="40% - Ênfase1 2 2 6 7" xfId="13468"/>
    <cellStyle name="40% - Ênfase1 2 2 6 8" xfId="13469"/>
    <cellStyle name="40% - Ênfase1 2 2 6 9" xfId="13470"/>
    <cellStyle name="40% - Ênfase1 2 3" xfId="13471"/>
    <cellStyle name="40% - Ênfase1 2 3 10" xfId="13472"/>
    <cellStyle name="40% - Ênfase1 2 3 11" xfId="13473"/>
    <cellStyle name="40% - Ênfase1 2 3 12" xfId="13474"/>
    <cellStyle name="40% - Ênfase1 2 3 2" xfId="13475"/>
    <cellStyle name="40% - Ênfase1 2 3 3" xfId="13476"/>
    <cellStyle name="40% - Ênfase1 2 3 3 2" xfId="13477"/>
    <cellStyle name="40% - Ênfase1 2 3 3 2 2" xfId="13478"/>
    <cellStyle name="40% - Ênfase1 2 3 3 2 2 2" xfId="13479"/>
    <cellStyle name="40% - Ênfase1 2 3 3 2 3" xfId="13480"/>
    <cellStyle name="40% - Ênfase1 2 3 3 2 4" xfId="13481"/>
    <cellStyle name="40% - Ênfase1 2 3 3 2 5" xfId="13482"/>
    <cellStyle name="40% - Ênfase1 2 3 3 2 6" xfId="13483"/>
    <cellStyle name="40% - Ênfase1 2 3 3 3" xfId="13484"/>
    <cellStyle name="40% - Ênfase1 2 3 3 3 2" xfId="13485"/>
    <cellStyle name="40% - Ênfase1 2 3 3 3 3" xfId="13486"/>
    <cellStyle name="40% - Ênfase1 2 3 3 3 4" xfId="13487"/>
    <cellStyle name="40% - Ênfase1 2 3 3 4" xfId="13488"/>
    <cellStyle name="40% - Ênfase1 2 3 3 5" xfId="13489"/>
    <cellStyle name="40% - Ênfase1 2 3 3 6" xfId="13490"/>
    <cellStyle name="40% - Ênfase1 2 3 3 7" xfId="13491"/>
    <cellStyle name="40% - Ênfase1 2 3 3 8" xfId="13492"/>
    <cellStyle name="40% - Ênfase1 2 3 3 9" xfId="13493"/>
    <cellStyle name="40% - Ênfase1 2 3 4" xfId="13494"/>
    <cellStyle name="40% - Ênfase1 2 3 4 2" xfId="13495"/>
    <cellStyle name="40% - Ênfase1 2 3 4 2 2" xfId="13496"/>
    <cellStyle name="40% - Ênfase1 2 3 4 2 2 2" xfId="13497"/>
    <cellStyle name="40% - Ênfase1 2 3 4 2 3" xfId="13498"/>
    <cellStyle name="40% - Ênfase1 2 3 4 2 4" xfId="13499"/>
    <cellStyle name="40% - Ênfase1 2 3 4 2 5" xfId="13500"/>
    <cellStyle name="40% - Ênfase1 2 3 4 2 6" xfId="13501"/>
    <cellStyle name="40% - Ênfase1 2 3 4 3" xfId="13502"/>
    <cellStyle name="40% - Ênfase1 2 3 4 3 2" xfId="13503"/>
    <cellStyle name="40% - Ênfase1 2 3 4 3 3" xfId="13504"/>
    <cellStyle name="40% - Ênfase1 2 3 4 4" xfId="13505"/>
    <cellStyle name="40% - Ênfase1 2 3 4 5" xfId="13506"/>
    <cellStyle name="40% - Ênfase1 2 3 4 6" xfId="13507"/>
    <cellStyle name="40% - Ênfase1 2 3 4 7" xfId="13508"/>
    <cellStyle name="40% - Ênfase1 2 3 4 8" xfId="13509"/>
    <cellStyle name="40% - Ênfase1 2 3 5" xfId="13510"/>
    <cellStyle name="40% - Ênfase1 2 3 5 2" xfId="13511"/>
    <cellStyle name="40% - Ênfase1 2 3 5 2 2" xfId="13512"/>
    <cellStyle name="40% - Ênfase1 2 3 5 3" xfId="13513"/>
    <cellStyle name="40% - Ênfase1 2 3 5 4" xfId="13514"/>
    <cellStyle name="40% - Ênfase1 2 3 5 5" xfId="13515"/>
    <cellStyle name="40% - Ênfase1 2 3 5 6" xfId="13516"/>
    <cellStyle name="40% - Ênfase1 2 3 6" xfId="13517"/>
    <cellStyle name="40% - Ênfase1 2 3 6 2" xfId="13518"/>
    <cellStyle name="40% - Ênfase1 2 3 6 3" xfId="13519"/>
    <cellStyle name="40% - Ênfase1 2 3 6 4" xfId="13520"/>
    <cellStyle name="40% - Ênfase1 2 3 7" xfId="13521"/>
    <cellStyle name="40% - Ênfase1 2 3 8" xfId="13522"/>
    <cellStyle name="40% - Ênfase1 2 3 9" xfId="13523"/>
    <cellStyle name="40% - Ênfase1 2 4" xfId="13524"/>
    <cellStyle name="40% - Ênfase1 2 4 10" xfId="13525"/>
    <cellStyle name="40% - Ênfase1 2 4 2" xfId="13526"/>
    <cellStyle name="40% - Ênfase1 2 4 2 2" xfId="13527"/>
    <cellStyle name="40% - Ênfase1 2 4 2 2 2" xfId="13528"/>
    <cellStyle name="40% - Ênfase1 2 4 2 2 2 2" xfId="13529"/>
    <cellStyle name="40% - Ênfase1 2 4 2 2 3" xfId="13530"/>
    <cellStyle name="40% - Ênfase1 2 4 2 2 4" xfId="13531"/>
    <cellStyle name="40% - Ênfase1 2 4 2 2 5" xfId="13532"/>
    <cellStyle name="40% - Ênfase1 2 4 2 2 6" xfId="13533"/>
    <cellStyle name="40% - Ênfase1 2 4 2 3" xfId="13534"/>
    <cellStyle name="40% - Ênfase1 2 4 2 3 2" xfId="13535"/>
    <cellStyle name="40% - Ênfase1 2 4 2 3 3" xfId="13536"/>
    <cellStyle name="40% - Ênfase1 2 4 2 4" xfId="13537"/>
    <cellStyle name="40% - Ênfase1 2 4 2 5" xfId="13538"/>
    <cellStyle name="40% - Ênfase1 2 4 2 6" xfId="13539"/>
    <cellStyle name="40% - Ênfase1 2 4 2 7" xfId="13540"/>
    <cellStyle name="40% - Ênfase1 2 4 2 8" xfId="13541"/>
    <cellStyle name="40% - Ênfase1 2 4 3" xfId="13542"/>
    <cellStyle name="40% - Ênfase1 2 4 3 2" xfId="13543"/>
    <cellStyle name="40% - Ênfase1 2 4 3 2 2" xfId="13544"/>
    <cellStyle name="40% - Ênfase1 2 4 3 3" xfId="13545"/>
    <cellStyle name="40% - Ênfase1 2 4 3 4" xfId="13546"/>
    <cellStyle name="40% - Ênfase1 2 4 3 5" xfId="13547"/>
    <cellStyle name="40% - Ênfase1 2 4 3 6" xfId="13548"/>
    <cellStyle name="40% - Ênfase1 2 4 4" xfId="13549"/>
    <cellStyle name="40% - Ênfase1 2 4 4 2" xfId="13550"/>
    <cellStyle name="40% - Ênfase1 2 4 4 3" xfId="13551"/>
    <cellStyle name="40% - Ênfase1 2 4 4 4" xfId="13552"/>
    <cellStyle name="40% - Ênfase1 2 4 5" xfId="13553"/>
    <cellStyle name="40% - Ênfase1 2 4 6" xfId="13554"/>
    <cellStyle name="40% - Ênfase1 2 4 7" xfId="13555"/>
    <cellStyle name="40% - Ênfase1 2 4 8" xfId="13556"/>
    <cellStyle name="40% - Ênfase1 2 4 9" xfId="13557"/>
    <cellStyle name="40% - Ênfase1 20" xfId="13558"/>
    <cellStyle name="40% - Ênfase1 20 2" xfId="13559"/>
    <cellStyle name="40% - Ênfase1 20 3" xfId="13560"/>
    <cellStyle name="40% - Ênfase1 20 4" xfId="13561"/>
    <cellStyle name="40% - Ênfase1 20 5" xfId="13562"/>
    <cellStyle name="40% - Ênfase1 20 6" xfId="13563"/>
    <cellStyle name="40% - Ênfase1 21" xfId="13564"/>
    <cellStyle name="40% - Ênfase1 22" xfId="13565"/>
    <cellStyle name="40% - Ênfase1 23" xfId="13566"/>
    <cellStyle name="40% - Ênfase1 24" xfId="13567"/>
    <cellStyle name="40% - Ênfase1 25" xfId="13568"/>
    <cellStyle name="40% - Ênfase1 26" xfId="13569"/>
    <cellStyle name="40% - Ênfase1 3" xfId="229"/>
    <cellStyle name="40% - Ênfase1 3 2" xfId="230"/>
    <cellStyle name="40% - Ênfase1 3 2 2" xfId="13570"/>
    <cellStyle name="40% - Ênfase1 3 2 2 10" xfId="13571"/>
    <cellStyle name="40% - Ênfase1 3 2 2 2" xfId="13572"/>
    <cellStyle name="40% - Ênfase1 3 2 2 2 2" xfId="13573"/>
    <cellStyle name="40% - Ênfase1 3 2 2 2 2 2" xfId="13574"/>
    <cellStyle name="40% - Ênfase1 3 2 2 2 2 2 2" xfId="13575"/>
    <cellStyle name="40% - Ênfase1 3 2 2 2 2 3" xfId="13576"/>
    <cellStyle name="40% - Ênfase1 3 2 2 2 2 4" xfId="13577"/>
    <cellStyle name="40% - Ênfase1 3 2 2 2 2 5" xfId="13578"/>
    <cellStyle name="40% - Ênfase1 3 2 2 2 2 6" xfId="13579"/>
    <cellStyle name="40% - Ênfase1 3 2 2 2 3" xfId="13580"/>
    <cellStyle name="40% - Ênfase1 3 2 2 2 3 2" xfId="13581"/>
    <cellStyle name="40% - Ênfase1 3 2 2 2 3 3" xfId="13582"/>
    <cellStyle name="40% - Ênfase1 3 2 2 2 4" xfId="13583"/>
    <cellStyle name="40% - Ênfase1 3 2 2 2 5" xfId="13584"/>
    <cellStyle name="40% - Ênfase1 3 2 2 2 6" xfId="13585"/>
    <cellStyle name="40% - Ênfase1 3 2 2 2 7" xfId="13586"/>
    <cellStyle name="40% - Ênfase1 3 2 2 2 8" xfId="13587"/>
    <cellStyle name="40% - Ênfase1 3 2 2 3" xfId="13588"/>
    <cellStyle name="40% - Ênfase1 3 2 2 3 2" xfId="13589"/>
    <cellStyle name="40% - Ênfase1 3 2 2 3 2 2" xfId="13590"/>
    <cellStyle name="40% - Ênfase1 3 2 2 3 3" xfId="13591"/>
    <cellStyle name="40% - Ênfase1 3 2 2 3 4" xfId="13592"/>
    <cellStyle name="40% - Ênfase1 3 2 2 3 5" xfId="13593"/>
    <cellStyle name="40% - Ênfase1 3 2 2 3 6" xfId="13594"/>
    <cellStyle name="40% - Ênfase1 3 2 2 4" xfId="13595"/>
    <cellStyle name="40% - Ênfase1 3 2 2 4 2" xfId="13596"/>
    <cellStyle name="40% - Ênfase1 3 2 2 4 3" xfId="13597"/>
    <cellStyle name="40% - Ênfase1 3 2 2 4 4" xfId="13598"/>
    <cellStyle name="40% - Ênfase1 3 2 2 5" xfId="13599"/>
    <cellStyle name="40% - Ênfase1 3 2 2 6" xfId="13600"/>
    <cellStyle name="40% - Ênfase1 3 2 2 7" xfId="13601"/>
    <cellStyle name="40% - Ênfase1 3 2 2 8" xfId="13602"/>
    <cellStyle name="40% - Ênfase1 3 2 2 9" xfId="13603"/>
    <cellStyle name="40% - Ênfase1 3 2 3" xfId="13604"/>
    <cellStyle name="40% - Ênfase1 3 2 4" xfId="13605"/>
    <cellStyle name="40% - Ênfase1 3 2 4 10" xfId="13606"/>
    <cellStyle name="40% - Ênfase1 3 2 4 2" xfId="13607"/>
    <cellStyle name="40% - Ênfase1 3 2 4 2 2" xfId="13608"/>
    <cellStyle name="40% - Ênfase1 3 2 4 2 2 2" xfId="13609"/>
    <cellStyle name="40% - Ênfase1 3 2 4 2 2 2 2" xfId="13610"/>
    <cellStyle name="40% - Ênfase1 3 2 4 2 2 3" xfId="13611"/>
    <cellStyle name="40% - Ênfase1 3 2 4 2 2 4" xfId="13612"/>
    <cellStyle name="40% - Ênfase1 3 2 4 2 2 5" xfId="13613"/>
    <cellStyle name="40% - Ênfase1 3 2 4 2 2 6" xfId="13614"/>
    <cellStyle name="40% - Ênfase1 3 2 4 2 3" xfId="13615"/>
    <cellStyle name="40% - Ênfase1 3 2 4 2 3 2" xfId="13616"/>
    <cellStyle name="40% - Ênfase1 3 2 4 2 3 3" xfId="13617"/>
    <cellStyle name="40% - Ênfase1 3 2 4 2 4" xfId="13618"/>
    <cellStyle name="40% - Ênfase1 3 2 4 2 5" xfId="13619"/>
    <cellStyle name="40% - Ênfase1 3 2 4 2 6" xfId="13620"/>
    <cellStyle name="40% - Ênfase1 3 2 4 2 7" xfId="13621"/>
    <cellStyle name="40% - Ênfase1 3 2 4 2 8" xfId="13622"/>
    <cellStyle name="40% - Ênfase1 3 2 4 3" xfId="13623"/>
    <cellStyle name="40% - Ênfase1 3 2 4 3 2" xfId="13624"/>
    <cellStyle name="40% - Ênfase1 3 2 4 3 2 2" xfId="13625"/>
    <cellStyle name="40% - Ênfase1 3 2 4 3 3" xfId="13626"/>
    <cellStyle name="40% - Ênfase1 3 2 4 3 4" xfId="13627"/>
    <cellStyle name="40% - Ênfase1 3 2 4 3 5" xfId="13628"/>
    <cellStyle name="40% - Ênfase1 3 2 4 3 6" xfId="13629"/>
    <cellStyle name="40% - Ênfase1 3 2 4 4" xfId="13630"/>
    <cellStyle name="40% - Ênfase1 3 2 4 4 2" xfId="13631"/>
    <cellStyle name="40% - Ênfase1 3 2 4 4 3" xfId="13632"/>
    <cellStyle name="40% - Ênfase1 3 2 4 4 4" xfId="13633"/>
    <cellStyle name="40% - Ênfase1 3 2 4 5" xfId="13634"/>
    <cellStyle name="40% - Ênfase1 3 2 4 6" xfId="13635"/>
    <cellStyle name="40% - Ênfase1 3 2 4 7" xfId="13636"/>
    <cellStyle name="40% - Ênfase1 3 2 4 8" xfId="13637"/>
    <cellStyle name="40% - Ênfase1 3 2 4 9" xfId="13638"/>
    <cellStyle name="40% - Ênfase1 3 2 5" xfId="13639"/>
    <cellStyle name="40% - Ênfase1 3 2 5 10" xfId="13640"/>
    <cellStyle name="40% - Ênfase1 3 2 5 2" xfId="13641"/>
    <cellStyle name="40% - Ênfase1 3 2 5 2 2" xfId="13642"/>
    <cellStyle name="40% - Ênfase1 3 2 5 2 2 2" xfId="13643"/>
    <cellStyle name="40% - Ênfase1 3 2 5 2 2 2 2" xfId="13644"/>
    <cellStyle name="40% - Ênfase1 3 2 5 2 2 3" xfId="13645"/>
    <cellStyle name="40% - Ênfase1 3 2 5 2 2 4" xfId="13646"/>
    <cellStyle name="40% - Ênfase1 3 2 5 2 2 5" xfId="13647"/>
    <cellStyle name="40% - Ênfase1 3 2 5 2 2 6" xfId="13648"/>
    <cellStyle name="40% - Ênfase1 3 2 5 2 3" xfId="13649"/>
    <cellStyle name="40% - Ênfase1 3 2 5 2 3 2" xfId="13650"/>
    <cellStyle name="40% - Ênfase1 3 2 5 2 3 3" xfId="13651"/>
    <cellStyle name="40% - Ênfase1 3 2 5 2 4" xfId="13652"/>
    <cellStyle name="40% - Ênfase1 3 2 5 2 5" xfId="13653"/>
    <cellStyle name="40% - Ênfase1 3 2 5 2 6" xfId="13654"/>
    <cellStyle name="40% - Ênfase1 3 2 5 2 7" xfId="13655"/>
    <cellStyle name="40% - Ênfase1 3 2 5 2 8" xfId="13656"/>
    <cellStyle name="40% - Ênfase1 3 2 5 3" xfId="13657"/>
    <cellStyle name="40% - Ênfase1 3 2 5 3 2" xfId="13658"/>
    <cellStyle name="40% - Ênfase1 3 2 5 3 2 2" xfId="13659"/>
    <cellStyle name="40% - Ênfase1 3 2 5 3 3" xfId="13660"/>
    <cellStyle name="40% - Ênfase1 3 2 5 3 4" xfId="13661"/>
    <cellStyle name="40% - Ênfase1 3 2 5 3 5" xfId="13662"/>
    <cellStyle name="40% - Ênfase1 3 2 5 3 6" xfId="13663"/>
    <cellStyle name="40% - Ênfase1 3 2 5 4" xfId="13664"/>
    <cellStyle name="40% - Ênfase1 3 2 5 4 2" xfId="13665"/>
    <cellStyle name="40% - Ênfase1 3 2 5 4 3" xfId="13666"/>
    <cellStyle name="40% - Ênfase1 3 2 5 4 4" xfId="13667"/>
    <cellStyle name="40% - Ênfase1 3 2 5 5" xfId="13668"/>
    <cellStyle name="40% - Ênfase1 3 2 5 6" xfId="13669"/>
    <cellStyle name="40% - Ênfase1 3 2 5 7" xfId="13670"/>
    <cellStyle name="40% - Ênfase1 3 2 5 8" xfId="13671"/>
    <cellStyle name="40% - Ênfase1 3 2 5 9" xfId="13672"/>
    <cellStyle name="40% - Ênfase1 3 2 6" xfId="13673"/>
    <cellStyle name="40% - Ênfase1 3 2 6 10" xfId="13674"/>
    <cellStyle name="40% - Ênfase1 3 2 6 2" xfId="13675"/>
    <cellStyle name="40% - Ênfase1 3 2 6 2 2" xfId="13676"/>
    <cellStyle name="40% - Ênfase1 3 2 6 2 2 2" xfId="13677"/>
    <cellStyle name="40% - Ênfase1 3 2 6 2 2 2 2" xfId="13678"/>
    <cellStyle name="40% - Ênfase1 3 2 6 2 2 3" xfId="13679"/>
    <cellStyle name="40% - Ênfase1 3 2 6 2 2 4" xfId="13680"/>
    <cellStyle name="40% - Ênfase1 3 2 6 2 2 5" xfId="13681"/>
    <cellStyle name="40% - Ênfase1 3 2 6 2 2 6" xfId="13682"/>
    <cellStyle name="40% - Ênfase1 3 2 6 2 3" xfId="13683"/>
    <cellStyle name="40% - Ênfase1 3 2 6 2 3 2" xfId="13684"/>
    <cellStyle name="40% - Ênfase1 3 2 6 2 3 3" xfId="13685"/>
    <cellStyle name="40% - Ênfase1 3 2 6 2 4" xfId="13686"/>
    <cellStyle name="40% - Ênfase1 3 2 6 2 5" xfId="13687"/>
    <cellStyle name="40% - Ênfase1 3 2 6 2 6" xfId="13688"/>
    <cellStyle name="40% - Ênfase1 3 2 6 2 7" xfId="13689"/>
    <cellStyle name="40% - Ênfase1 3 2 6 2 8" xfId="13690"/>
    <cellStyle name="40% - Ênfase1 3 2 6 3" xfId="13691"/>
    <cellStyle name="40% - Ênfase1 3 2 6 3 2" xfId="13692"/>
    <cellStyle name="40% - Ênfase1 3 2 6 3 2 2" xfId="13693"/>
    <cellStyle name="40% - Ênfase1 3 2 6 3 3" xfId="13694"/>
    <cellStyle name="40% - Ênfase1 3 2 6 3 4" xfId="13695"/>
    <cellStyle name="40% - Ênfase1 3 2 6 3 5" xfId="13696"/>
    <cellStyle name="40% - Ênfase1 3 2 6 3 6" xfId="13697"/>
    <cellStyle name="40% - Ênfase1 3 2 6 4" xfId="13698"/>
    <cellStyle name="40% - Ênfase1 3 2 6 4 2" xfId="13699"/>
    <cellStyle name="40% - Ênfase1 3 2 6 4 3" xfId="13700"/>
    <cellStyle name="40% - Ênfase1 3 2 6 4 4" xfId="13701"/>
    <cellStyle name="40% - Ênfase1 3 2 6 5" xfId="13702"/>
    <cellStyle name="40% - Ênfase1 3 2 6 6" xfId="13703"/>
    <cellStyle name="40% - Ênfase1 3 2 6 7" xfId="13704"/>
    <cellStyle name="40% - Ênfase1 3 2 6 8" xfId="13705"/>
    <cellStyle name="40% - Ênfase1 3 2 6 9" xfId="13706"/>
    <cellStyle name="40% - Ênfase1 3 3" xfId="13707"/>
    <cellStyle name="40% - Ênfase1 3 3 10" xfId="13708"/>
    <cellStyle name="40% - Ênfase1 3 3 11" xfId="13709"/>
    <cellStyle name="40% - Ênfase1 3 3 12" xfId="13710"/>
    <cellStyle name="40% - Ênfase1 3 3 2" xfId="13711"/>
    <cellStyle name="40% - Ênfase1 3 3 3" xfId="13712"/>
    <cellStyle name="40% - Ênfase1 3 3 3 2" xfId="13713"/>
    <cellStyle name="40% - Ênfase1 3 3 3 2 2" xfId="13714"/>
    <cellStyle name="40% - Ênfase1 3 3 3 2 2 2" xfId="13715"/>
    <cellStyle name="40% - Ênfase1 3 3 3 2 3" xfId="13716"/>
    <cellStyle name="40% - Ênfase1 3 3 3 2 4" xfId="13717"/>
    <cellStyle name="40% - Ênfase1 3 3 3 2 5" xfId="13718"/>
    <cellStyle name="40% - Ênfase1 3 3 3 2 6" xfId="13719"/>
    <cellStyle name="40% - Ênfase1 3 3 3 3" xfId="13720"/>
    <cellStyle name="40% - Ênfase1 3 3 3 3 2" xfId="13721"/>
    <cellStyle name="40% - Ênfase1 3 3 3 3 3" xfId="13722"/>
    <cellStyle name="40% - Ênfase1 3 3 3 3 4" xfId="13723"/>
    <cellStyle name="40% - Ênfase1 3 3 3 4" xfId="13724"/>
    <cellStyle name="40% - Ênfase1 3 3 3 5" xfId="13725"/>
    <cellStyle name="40% - Ênfase1 3 3 3 6" xfId="13726"/>
    <cellStyle name="40% - Ênfase1 3 3 3 7" xfId="13727"/>
    <cellStyle name="40% - Ênfase1 3 3 3 8" xfId="13728"/>
    <cellStyle name="40% - Ênfase1 3 3 3 9" xfId="13729"/>
    <cellStyle name="40% - Ênfase1 3 3 4" xfId="13730"/>
    <cellStyle name="40% - Ênfase1 3 3 4 2" xfId="13731"/>
    <cellStyle name="40% - Ênfase1 3 3 4 2 2" xfId="13732"/>
    <cellStyle name="40% - Ênfase1 3 3 4 2 2 2" xfId="13733"/>
    <cellStyle name="40% - Ênfase1 3 3 4 2 3" xfId="13734"/>
    <cellStyle name="40% - Ênfase1 3 3 4 2 4" xfId="13735"/>
    <cellStyle name="40% - Ênfase1 3 3 4 2 5" xfId="13736"/>
    <cellStyle name="40% - Ênfase1 3 3 4 2 6" xfId="13737"/>
    <cellStyle name="40% - Ênfase1 3 3 4 3" xfId="13738"/>
    <cellStyle name="40% - Ênfase1 3 3 4 3 2" xfId="13739"/>
    <cellStyle name="40% - Ênfase1 3 3 4 3 3" xfId="13740"/>
    <cellStyle name="40% - Ênfase1 3 3 4 4" xfId="13741"/>
    <cellStyle name="40% - Ênfase1 3 3 4 5" xfId="13742"/>
    <cellStyle name="40% - Ênfase1 3 3 4 6" xfId="13743"/>
    <cellStyle name="40% - Ênfase1 3 3 4 7" xfId="13744"/>
    <cellStyle name="40% - Ênfase1 3 3 4 8" xfId="13745"/>
    <cellStyle name="40% - Ênfase1 3 3 5" xfId="13746"/>
    <cellStyle name="40% - Ênfase1 3 3 5 2" xfId="13747"/>
    <cellStyle name="40% - Ênfase1 3 3 5 2 2" xfId="13748"/>
    <cellStyle name="40% - Ênfase1 3 3 5 3" xfId="13749"/>
    <cellStyle name="40% - Ênfase1 3 3 5 4" xfId="13750"/>
    <cellStyle name="40% - Ênfase1 3 3 5 5" xfId="13751"/>
    <cellStyle name="40% - Ênfase1 3 3 5 6" xfId="13752"/>
    <cellStyle name="40% - Ênfase1 3 3 6" xfId="13753"/>
    <cellStyle name="40% - Ênfase1 3 3 6 2" xfId="13754"/>
    <cellStyle name="40% - Ênfase1 3 3 6 3" xfId="13755"/>
    <cellStyle name="40% - Ênfase1 3 3 6 4" xfId="13756"/>
    <cellStyle name="40% - Ênfase1 3 3 7" xfId="13757"/>
    <cellStyle name="40% - Ênfase1 3 3 8" xfId="13758"/>
    <cellStyle name="40% - Ênfase1 3 3 9" xfId="13759"/>
    <cellStyle name="40% - Ênfase1 3 4" xfId="13760"/>
    <cellStyle name="40% - Ênfase1 3 4 10" xfId="13761"/>
    <cellStyle name="40% - Ênfase1 3 4 2" xfId="13762"/>
    <cellStyle name="40% - Ênfase1 3 4 2 2" xfId="13763"/>
    <cellStyle name="40% - Ênfase1 3 4 2 2 2" xfId="13764"/>
    <cellStyle name="40% - Ênfase1 3 4 2 2 2 2" xfId="13765"/>
    <cellStyle name="40% - Ênfase1 3 4 2 2 3" xfId="13766"/>
    <cellStyle name="40% - Ênfase1 3 4 2 2 4" xfId="13767"/>
    <cellStyle name="40% - Ênfase1 3 4 2 2 5" xfId="13768"/>
    <cellStyle name="40% - Ênfase1 3 4 2 2 6" xfId="13769"/>
    <cellStyle name="40% - Ênfase1 3 4 2 3" xfId="13770"/>
    <cellStyle name="40% - Ênfase1 3 4 2 3 2" xfId="13771"/>
    <cellStyle name="40% - Ênfase1 3 4 2 3 3" xfId="13772"/>
    <cellStyle name="40% - Ênfase1 3 4 2 4" xfId="13773"/>
    <cellStyle name="40% - Ênfase1 3 4 2 5" xfId="13774"/>
    <cellStyle name="40% - Ênfase1 3 4 2 6" xfId="13775"/>
    <cellStyle name="40% - Ênfase1 3 4 2 7" xfId="13776"/>
    <cellStyle name="40% - Ênfase1 3 4 2 8" xfId="13777"/>
    <cellStyle name="40% - Ênfase1 3 4 3" xfId="13778"/>
    <cellStyle name="40% - Ênfase1 3 4 3 2" xfId="13779"/>
    <cellStyle name="40% - Ênfase1 3 4 3 2 2" xfId="13780"/>
    <cellStyle name="40% - Ênfase1 3 4 3 3" xfId="13781"/>
    <cellStyle name="40% - Ênfase1 3 4 3 4" xfId="13782"/>
    <cellStyle name="40% - Ênfase1 3 4 3 5" xfId="13783"/>
    <cellStyle name="40% - Ênfase1 3 4 3 6" xfId="13784"/>
    <cellStyle name="40% - Ênfase1 3 4 4" xfId="13785"/>
    <cellStyle name="40% - Ênfase1 3 4 4 2" xfId="13786"/>
    <cellStyle name="40% - Ênfase1 3 4 4 3" xfId="13787"/>
    <cellStyle name="40% - Ênfase1 3 4 4 4" xfId="13788"/>
    <cellStyle name="40% - Ênfase1 3 4 5" xfId="13789"/>
    <cellStyle name="40% - Ênfase1 3 4 6" xfId="13790"/>
    <cellStyle name="40% - Ênfase1 3 4 7" xfId="13791"/>
    <cellStyle name="40% - Ênfase1 3 4 8" xfId="13792"/>
    <cellStyle name="40% - Ênfase1 3 4 9" xfId="13793"/>
    <cellStyle name="40% - Ênfase1 4" xfId="231"/>
    <cellStyle name="40% - Ênfase1 4 2" xfId="232"/>
    <cellStyle name="40% - Ênfase1 4 3" xfId="13794"/>
    <cellStyle name="40% - Ênfase1 4 3 10" xfId="13795"/>
    <cellStyle name="40% - Ênfase1 4 3 11" xfId="13796"/>
    <cellStyle name="40% - Ênfase1 4 3 12" xfId="13797"/>
    <cellStyle name="40% - Ênfase1 4 3 2" xfId="13798"/>
    <cellStyle name="40% - Ênfase1 4 3 3" xfId="13799"/>
    <cellStyle name="40% - Ênfase1 4 3 3 2" xfId="13800"/>
    <cellStyle name="40% - Ênfase1 4 3 3 2 2" xfId="13801"/>
    <cellStyle name="40% - Ênfase1 4 3 3 2 2 2" xfId="13802"/>
    <cellStyle name="40% - Ênfase1 4 3 3 2 3" xfId="13803"/>
    <cellStyle name="40% - Ênfase1 4 3 3 2 4" xfId="13804"/>
    <cellStyle name="40% - Ênfase1 4 3 3 2 5" xfId="13805"/>
    <cellStyle name="40% - Ênfase1 4 3 3 2 6" xfId="13806"/>
    <cellStyle name="40% - Ênfase1 4 3 3 3" xfId="13807"/>
    <cellStyle name="40% - Ênfase1 4 3 3 3 2" xfId="13808"/>
    <cellStyle name="40% - Ênfase1 4 3 3 3 3" xfId="13809"/>
    <cellStyle name="40% - Ênfase1 4 3 3 3 4" xfId="13810"/>
    <cellStyle name="40% - Ênfase1 4 3 3 4" xfId="13811"/>
    <cellStyle name="40% - Ênfase1 4 3 3 5" xfId="13812"/>
    <cellStyle name="40% - Ênfase1 4 3 3 6" xfId="13813"/>
    <cellStyle name="40% - Ênfase1 4 3 3 7" xfId="13814"/>
    <cellStyle name="40% - Ênfase1 4 3 3 8" xfId="13815"/>
    <cellStyle name="40% - Ênfase1 4 3 3 9" xfId="13816"/>
    <cellStyle name="40% - Ênfase1 4 3 4" xfId="13817"/>
    <cellStyle name="40% - Ênfase1 4 3 4 2" xfId="13818"/>
    <cellStyle name="40% - Ênfase1 4 3 4 2 2" xfId="13819"/>
    <cellStyle name="40% - Ênfase1 4 3 4 2 2 2" xfId="13820"/>
    <cellStyle name="40% - Ênfase1 4 3 4 2 3" xfId="13821"/>
    <cellStyle name="40% - Ênfase1 4 3 4 2 4" xfId="13822"/>
    <cellStyle name="40% - Ênfase1 4 3 4 2 5" xfId="13823"/>
    <cellStyle name="40% - Ênfase1 4 3 4 2 6" xfId="13824"/>
    <cellStyle name="40% - Ênfase1 4 3 4 3" xfId="13825"/>
    <cellStyle name="40% - Ênfase1 4 3 4 3 2" xfId="13826"/>
    <cellStyle name="40% - Ênfase1 4 3 4 3 3" xfId="13827"/>
    <cellStyle name="40% - Ênfase1 4 3 4 4" xfId="13828"/>
    <cellStyle name="40% - Ênfase1 4 3 4 5" xfId="13829"/>
    <cellStyle name="40% - Ênfase1 4 3 4 6" xfId="13830"/>
    <cellStyle name="40% - Ênfase1 4 3 4 7" xfId="13831"/>
    <cellStyle name="40% - Ênfase1 4 3 4 8" xfId="13832"/>
    <cellStyle name="40% - Ênfase1 4 3 5" xfId="13833"/>
    <cellStyle name="40% - Ênfase1 4 3 5 2" xfId="13834"/>
    <cellStyle name="40% - Ênfase1 4 3 5 2 2" xfId="13835"/>
    <cellStyle name="40% - Ênfase1 4 3 5 3" xfId="13836"/>
    <cellStyle name="40% - Ênfase1 4 3 5 4" xfId="13837"/>
    <cellStyle name="40% - Ênfase1 4 3 5 5" xfId="13838"/>
    <cellStyle name="40% - Ênfase1 4 3 5 6" xfId="13839"/>
    <cellStyle name="40% - Ênfase1 4 3 6" xfId="13840"/>
    <cellStyle name="40% - Ênfase1 4 3 6 2" xfId="13841"/>
    <cellStyle name="40% - Ênfase1 4 3 6 3" xfId="13842"/>
    <cellStyle name="40% - Ênfase1 4 3 6 4" xfId="13843"/>
    <cellStyle name="40% - Ênfase1 4 3 7" xfId="13844"/>
    <cellStyle name="40% - Ênfase1 4 3 8" xfId="13845"/>
    <cellStyle name="40% - Ênfase1 4 3 9" xfId="13846"/>
    <cellStyle name="40% - Ênfase1 4 4" xfId="13847"/>
    <cellStyle name="40% - Ênfase1 4 4 10" xfId="13848"/>
    <cellStyle name="40% - Ênfase1 4 4 2" xfId="13849"/>
    <cellStyle name="40% - Ênfase1 4 4 2 2" xfId="13850"/>
    <cellStyle name="40% - Ênfase1 4 4 2 2 2" xfId="13851"/>
    <cellStyle name="40% - Ênfase1 4 4 2 2 2 2" xfId="13852"/>
    <cellStyle name="40% - Ênfase1 4 4 2 2 3" xfId="13853"/>
    <cellStyle name="40% - Ênfase1 4 4 2 2 4" xfId="13854"/>
    <cellStyle name="40% - Ênfase1 4 4 2 2 5" xfId="13855"/>
    <cellStyle name="40% - Ênfase1 4 4 2 2 6" xfId="13856"/>
    <cellStyle name="40% - Ênfase1 4 4 2 3" xfId="13857"/>
    <cellStyle name="40% - Ênfase1 4 4 2 3 2" xfId="13858"/>
    <cellStyle name="40% - Ênfase1 4 4 2 3 3" xfId="13859"/>
    <cellStyle name="40% - Ênfase1 4 4 2 4" xfId="13860"/>
    <cellStyle name="40% - Ênfase1 4 4 2 5" xfId="13861"/>
    <cellStyle name="40% - Ênfase1 4 4 2 6" xfId="13862"/>
    <cellStyle name="40% - Ênfase1 4 4 2 7" xfId="13863"/>
    <cellStyle name="40% - Ênfase1 4 4 2 8" xfId="13864"/>
    <cellStyle name="40% - Ênfase1 4 4 3" xfId="13865"/>
    <cellStyle name="40% - Ênfase1 4 4 3 2" xfId="13866"/>
    <cellStyle name="40% - Ênfase1 4 4 3 2 2" xfId="13867"/>
    <cellStyle name="40% - Ênfase1 4 4 3 3" xfId="13868"/>
    <cellStyle name="40% - Ênfase1 4 4 3 4" xfId="13869"/>
    <cellStyle name="40% - Ênfase1 4 4 3 5" xfId="13870"/>
    <cellStyle name="40% - Ênfase1 4 4 3 6" xfId="13871"/>
    <cellStyle name="40% - Ênfase1 4 4 4" xfId="13872"/>
    <cellStyle name="40% - Ênfase1 4 4 4 2" xfId="13873"/>
    <cellStyle name="40% - Ênfase1 4 4 4 3" xfId="13874"/>
    <cellStyle name="40% - Ênfase1 4 4 4 4" xfId="13875"/>
    <cellStyle name="40% - Ênfase1 4 4 5" xfId="13876"/>
    <cellStyle name="40% - Ênfase1 4 4 6" xfId="13877"/>
    <cellStyle name="40% - Ênfase1 4 4 7" xfId="13878"/>
    <cellStyle name="40% - Ênfase1 4 4 8" xfId="13879"/>
    <cellStyle name="40% - Ênfase1 4 4 9" xfId="13880"/>
    <cellStyle name="40% - Ênfase1 5" xfId="233"/>
    <cellStyle name="40% - Ênfase1 5 2" xfId="234"/>
    <cellStyle name="40% - Ênfase1 5 3" xfId="13881"/>
    <cellStyle name="40% - Ênfase1 5 3 10" xfId="13882"/>
    <cellStyle name="40% - Ênfase1 5 3 11" xfId="13883"/>
    <cellStyle name="40% - Ênfase1 5 3 12" xfId="13884"/>
    <cellStyle name="40% - Ênfase1 5 3 2" xfId="13885"/>
    <cellStyle name="40% - Ênfase1 5 3 3" xfId="13886"/>
    <cellStyle name="40% - Ênfase1 5 3 3 2" xfId="13887"/>
    <cellStyle name="40% - Ênfase1 5 3 3 2 2" xfId="13888"/>
    <cellStyle name="40% - Ênfase1 5 3 3 2 2 2" xfId="13889"/>
    <cellStyle name="40% - Ênfase1 5 3 3 2 3" xfId="13890"/>
    <cellStyle name="40% - Ênfase1 5 3 3 2 4" xfId="13891"/>
    <cellStyle name="40% - Ênfase1 5 3 3 2 5" xfId="13892"/>
    <cellStyle name="40% - Ênfase1 5 3 3 2 6" xfId="13893"/>
    <cellStyle name="40% - Ênfase1 5 3 3 3" xfId="13894"/>
    <cellStyle name="40% - Ênfase1 5 3 3 3 2" xfId="13895"/>
    <cellStyle name="40% - Ênfase1 5 3 3 3 3" xfId="13896"/>
    <cellStyle name="40% - Ênfase1 5 3 3 3 4" xfId="13897"/>
    <cellStyle name="40% - Ênfase1 5 3 3 4" xfId="13898"/>
    <cellStyle name="40% - Ênfase1 5 3 3 5" xfId="13899"/>
    <cellStyle name="40% - Ênfase1 5 3 3 6" xfId="13900"/>
    <cellStyle name="40% - Ênfase1 5 3 3 7" xfId="13901"/>
    <cellStyle name="40% - Ênfase1 5 3 3 8" xfId="13902"/>
    <cellStyle name="40% - Ênfase1 5 3 3 9" xfId="13903"/>
    <cellStyle name="40% - Ênfase1 5 3 4" xfId="13904"/>
    <cellStyle name="40% - Ênfase1 5 3 4 2" xfId="13905"/>
    <cellStyle name="40% - Ênfase1 5 3 4 2 2" xfId="13906"/>
    <cellStyle name="40% - Ênfase1 5 3 4 2 2 2" xfId="13907"/>
    <cellStyle name="40% - Ênfase1 5 3 4 2 3" xfId="13908"/>
    <cellStyle name="40% - Ênfase1 5 3 4 2 4" xfId="13909"/>
    <cellStyle name="40% - Ênfase1 5 3 4 2 5" xfId="13910"/>
    <cellStyle name="40% - Ênfase1 5 3 4 2 6" xfId="13911"/>
    <cellStyle name="40% - Ênfase1 5 3 4 3" xfId="13912"/>
    <cellStyle name="40% - Ênfase1 5 3 4 3 2" xfId="13913"/>
    <cellStyle name="40% - Ênfase1 5 3 4 3 3" xfId="13914"/>
    <cellStyle name="40% - Ênfase1 5 3 4 4" xfId="13915"/>
    <cellStyle name="40% - Ênfase1 5 3 4 5" xfId="13916"/>
    <cellStyle name="40% - Ênfase1 5 3 4 6" xfId="13917"/>
    <cellStyle name="40% - Ênfase1 5 3 4 7" xfId="13918"/>
    <cellStyle name="40% - Ênfase1 5 3 4 8" xfId="13919"/>
    <cellStyle name="40% - Ênfase1 5 3 5" xfId="13920"/>
    <cellStyle name="40% - Ênfase1 5 3 5 2" xfId="13921"/>
    <cellStyle name="40% - Ênfase1 5 3 5 2 2" xfId="13922"/>
    <cellStyle name="40% - Ênfase1 5 3 5 3" xfId="13923"/>
    <cellStyle name="40% - Ênfase1 5 3 5 4" xfId="13924"/>
    <cellStyle name="40% - Ênfase1 5 3 5 5" xfId="13925"/>
    <cellStyle name="40% - Ênfase1 5 3 5 6" xfId="13926"/>
    <cellStyle name="40% - Ênfase1 5 3 6" xfId="13927"/>
    <cellStyle name="40% - Ênfase1 5 3 6 2" xfId="13928"/>
    <cellStyle name="40% - Ênfase1 5 3 6 3" xfId="13929"/>
    <cellStyle name="40% - Ênfase1 5 3 6 4" xfId="13930"/>
    <cellStyle name="40% - Ênfase1 5 3 7" xfId="13931"/>
    <cellStyle name="40% - Ênfase1 5 3 8" xfId="13932"/>
    <cellStyle name="40% - Ênfase1 5 3 9" xfId="13933"/>
    <cellStyle name="40% - Ênfase1 5 4" xfId="13934"/>
    <cellStyle name="40% - Ênfase1 5 4 10" xfId="13935"/>
    <cellStyle name="40% - Ênfase1 5 4 2" xfId="13936"/>
    <cellStyle name="40% - Ênfase1 5 4 2 2" xfId="13937"/>
    <cellStyle name="40% - Ênfase1 5 4 2 2 2" xfId="13938"/>
    <cellStyle name="40% - Ênfase1 5 4 2 2 2 2" xfId="13939"/>
    <cellStyle name="40% - Ênfase1 5 4 2 2 3" xfId="13940"/>
    <cellStyle name="40% - Ênfase1 5 4 2 2 4" xfId="13941"/>
    <cellStyle name="40% - Ênfase1 5 4 2 2 5" xfId="13942"/>
    <cellStyle name="40% - Ênfase1 5 4 2 2 6" xfId="13943"/>
    <cellStyle name="40% - Ênfase1 5 4 2 3" xfId="13944"/>
    <cellStyle name="40% - Ênfase1 5 4 2 3 2" xfId="13945"/>
    <cellStyle name="40% - Ênfase1 5 4 2 3 3" xfId="13946"/>
    <cellStyle name="40% - Ênfase1 5 4 2 4" xfId="13947"/>
    <cellStyle name="40% - Ênfase1 5 4 2 5" xfId="13948"/>
    <cellStyle name="40% - Ênfase1 5 4 2 6" xfId="13949"/>
    <cellStyle name="40% - Ênfase1 5 4 2 7" xfId="13950"/>
    <cellStyle name="40% - Ênfase1 5 4 2 8" xfId="13951"/>
    <cellStyle name="40% - Ênfase1 5 4 3" xfId="13952"/>
    <cellStyle name="40% - Ênfase1 5 4 3 2" xfId="13953"/>
    <cellStyle name="40% - Ênfase1 5 4 3 2 2" xfId="13954"/>
    <cellStyle name="40% - Ênfase1 5 4 3 3" xfId="13955"/>
    <cellStyle name="40% - Ênfase1 5 4 3 4" xfId="13956"/>
    <cellStyle name="40% - Ênfase1 5 4 3 5" xfId="13957"/>
    <cellStyle name="40% - Ênfase1 5 4 3 6" xfId="13958"/>
    <cellStyle name="40% - Ênfase1 5 4 4" xfId="13959"/>
    <cellStyle name="40% - Ênfase1 5 4 4 2" xfId="13960"/>
    <cellStyle name="40% - Ênfase1 5 4 4 3" xfId="13961"/>
    <cellStyle name="40% - Ênfase1 5 4 4 4" xfId="13962"/>
    <cellStyle name="40% - Ênfase1 5 4 5" xfId="13963"/>
    <cellStyle name="40% - Ênfase1 5 4 6" xfId="13964"/>
    <cellStyle name="40% - Ênfase1 5 4 7" xfId="13965"/>
    <cellStyle name="40% - Ênfase1 5 4 8" xfId="13966"/>
    <cellStyle name="40% - Ênfase1 5 4 9" xfId="13967"/>
    <cellStyle name="40% - Ênfase1 6" xfId="235"/>
    <cellStyle name="40% - Ênfase1 6 2" xfId="236"/>
    <cellStyle name="40% - Ênfase1 6 3" xfId="13968"/>
    <cellStyle name="40% - Ênfase1 6 3 10" xfId="13969"/>
    <cellStyle name="40% - Ênfase1 6 3 11" xfId="13970"/>
    <cellStyle name="40% - Ênfase1 6 3 12" xfId="13971"/>
    <cellStyle name="40% - Ênfase1 6 3 2" xfId="13972"/>
    <cellStyle name="40% - Ênfase1 6 3 3" xfId="13973"/>
    <cellStyle name="40% - Ênfase1 6 3 3 2" xfId="13974"/>
    <cellStyle name="40% - Ênfase1 6 3 3 2 2" xfId="13975"/>
    <cellStyle name="40% - Ênfase1 6 3 3 2 2 2" xfId="13976"/>
    <cellStyle name="40% - Ênfase1 6 3 3 2 3" xfId="13977"/>
    <cellStyle name="40% - Ênfase1 6 3 3 2 4" xfId="13978"/>
    <cellStyle name="40% - Ênfase1 6 3 3 2 5" xfId="13979"/>
    <cellStyle name="40% - Ênfase1 6 3 3 2 6" xfId="13980"/>
    <cellStyle name="40% - Ênfase1 6 3 3 3" xfId="13981"/>
    <cellStyle name="40% - Ênfase1 6 3 3 3 2" xfId="13982"/>
    <cellStyle name="40% - Ênfase1 6 3 3 3 3" xfId="13983"/>
    <cellStyle name="40% - Ênfase1 6 3 3 3 4" xfId="13984"/>
    <cellStyle name="40% - Ênfase1 6 3 3 4" xfId="13985"/>
    <cellStyle name="40% - Ênfase1 6 3 3 5" xfId="13986"/>
    <cellStyle name="40% - Ênfase1 6 3 3 6" xfId="13987"/>
    <cellStyle name="40% - Ênfase1 6 3 3 7" xfId="13988"/>
    <cellStyle name="40% - Ênfase1 6 3 3 8" xfId="13989"/>
    <cellStyle name="40% - Ênfase1 6 3 3 9" xfId="13990"/>
    <cellStyle name="40% - Ênfase1 6 3 4" xfId="13991"/>
    <cellStyle name="40% - Ênfase1 6 3 4 2" xfId="13992"/>
    <cellStyle name="40% - Ênfase1 6 3 4 2 2" xfId="13993"/>
    <cellStyle name="40% - Ênfase1 6 3 4 2 2 2" xfId="13994"/>
    <cellStyle name="40% - Ênfase1 6 3 4 2 3" xfId="13995"/>
    <cellStyle name="40% - Ênfase1 6 3 4 2 4" xfId="13996"/>
    <cellStyle name="40% - Ênfase1 6 3 4 2 5" xfId="13997"/>
    <cellStyle name="40% - Ênfase1 6 3 4 2 6" xfId="13998"/>
    <cellStyle name="40% - Ênfase1 6 3 4 3" xfId="13999"/>
    <cellStyle name="40% - Ênfase1 6 3 4 3 2" xfId="14000"/>
    <cellStyle name="40% - Ênfase1 6 3 4 3 3" xfId="14001"/>
    <cellStyle name="40% - Ênfase1 6 3 4 4" xfId="14002"/>
    <cellStyle name="40% - Ênfase1 6 3 4 5" xfId="14003"/>
    <cellStyle name="40% - Ênfase1 6 3 4 6" xfId="14004"/>
    <cellStyle name="40% - Ênfase1 6 3 4 7" xfId="14005"/>
    <cellStyle name="40% - Ênfase1 6 3 4 8" xfId="14006"/>
    <cellStyle name="40% - Ênfase1 6 3 5" xfId="14007"/>
    <cellStyle name="40% - Ênfase1 6 3 5 2" xfId="14008"/>
    <cellStyle name="40% - Ênfase1 6 3 5 2 2" xfId="14009"/>
    <cellStyle name="40% - Ênfase1 6 3 5 3" xfId="14010"/>
    <cellStyle name="40% - Ênfase1 6 3 5 4" xfId="14011"/>
    <cellStyle name="40% - Ênfase1 6 3 5 5" xfId="14012"/>
    <cellStyle name="40% - Ênfase1 6 3 5 6" xfId="14013"/>
    <cellStyle name="40% - Ênfase1 6 3 6" xfId="14014"/>
    <cellStyle name="40% - Ênfase1 6 3 6 2" xfId="14015"/>
    <cellStyle name="40% - Ênfase1 6 3 6 3" xfId="14016"/>
    <cellStyle name="40% - Ênfase1 6 3 6 4" xfId="14017"/>
    <cellStyle name="40% - Ênfase1 6 3 7" xfId="14018"/>
    <cellStyle name="40% - Ênfase1 6 3 8" xfId="14019"/>
    <cellStyle name="40% - Ênfase1 6 3 9" xfId="14020"/>
    <cellStyle name="40% - Ênfase1 6 4" xfId="14021"/>
    <cellStyle name="40% - Ênfase1 6 4 10" xfId="14022"/>
    <cellStyle name="40% - Ênfase1 6 4 2" xfId="14023"/>
    <cellStyle name="40% - Ênfase1 6 4 2 2" xfId="14024"/>
    <cellStyle name="40% - Ênfase1 6 4 2 2 2" xfId="14025"/>
    <cellStyle name="40% - Ênfase1 6 4 2 2 2 2" xfId="14026"/>
    <cellStyle name="40% - Ênfase1 6 4 2 2 3" xfId="14027"/>
    <cellStyle name="40% - Ênfase1 6 4 2 2 4" xfId="14028"/>
    <cellStyle name="40% - Ênfase1 6 4 2 2 5" xfId="14029"/>
    <cellStyle name="40% - Ênfase1 6 4 2 2 6" xfId="14030"/>
    <cellStyle name="40% - Ênfase1 6 4 2 3" xfId="14031"/>
    <cellStyle name="40% - Ênfase1 6 4 2 3 2" xfId="14032"/>
    <cellStyle name="40% - Ênfase1 6 4 2 3 3" xfId="14033"/>
    <cellStyle name="40% - Ênfase1 6 4 2 4" xfId="14034"/>
    <cellStyle name="40% - Ênfase1 6 4 2 5" xfId="14035"/>
    <cellStyle name="40% - Ênfase1 6 4 2 6" xfId="14036"/>
    <cellStyle name="40% - Ênfase1 6 4 2 7" xfId="14037"/>
    <cellStyle name="40% - Ênfase1 6 4 2 8" xfId="14038"/>
    <cellStyle name="40% - Ênfase1 6 4 3" xfId="14039"/>
    <cellStyle name="40% - Ênfase1 6 4 3 2" xfId="14040"/>
    <cellStyle name="40% - Ênfase1 6 4 3 2 2" xfId="14041"/>
    <cellStyle name="40% - Ênfase1 6 4 3 3" xfId="14042"/>
    <cellStyle name="40% - Ênfase1 6 4 3 4" xfId="14043"/>
    <cellStyle name="40% - Ênfase1 6 4 3 5" xfId="14044"/>
    <cellStyle name="40% - Ênfase1 6 4 3 6" xfId="14045"/>
    <cellStyle name="40% - Ênfase1 6 4 4" xfId="14046"/>
    <cellStyle name="40% - Ênfase1 6 4 4 2" xfId="14047"/>
    <cellStyle name="40% - Ênfase1 6 4 4 3" xfId="14048"/>
    <cellStyle name="40% - Ênfase1 6 4 4 4" xfId="14049"/>
    <cellStyle name="40% - Ênfase1 6 4 5" xfId="14050"/>
    <cellStyle name="40% - Ênfase1 6 4 6" xfId="14051"/>
    <cellStyle name="40% - Ênfase1 6 4 7" xfId="14052"/>
    <cellStyle name="40% - Ênfase1 6 4 8" xfId="14053"/>
    <cellStyle name="40% - Ênfase1 6 4 9" xfId="14054"/>
    <cellStyle name="40% - Ênfase1 7" xfId="237"/>
    <cellStyle name="40% - Ênfase1 7 2" xfId="238"/>
    <cellStyle name="40% - Ênfase1 7 3" xfId="14055"/>
    <cellStyle name="40% - Ênfase1 7 3 10" xfId="14056"/>
    <cellStyle name="40% - Ênfase1 7 3 11" xfId="14057"/>
    <cellStyle name="40% - Ênfase1 7 3 12" xfId="14058"/>
    <cellStyle name="40% - Ênfase1 7 3 2" xfId="14059"/>
    <cellStyle name="40% - Ênfase1 7 3 3" xfId="14060"/>
    <cellStyle name="40% - Ênfase1 7 3 3 2" xfId="14061"/>
    <cellStyle name="40% - Ênfase1 7 3 3 2 2" xfId="14062"/>
    <cellStyle name="40% - Ênfase1 7 3 3 2 2 2" xfId="14063"/>
    <cellStyle name="40% - Ênfase1 7 3 3 2 3" xfId="14064"/>
    <cellStyle name="40% - Ênfase1 7 3 3 2 4" xfId="14065"/>
    <cellStyle name="40% - Ênfase1 7 3 3 2 5" xfId="14066"/>
    <cellStyle name="40% - Ênfase1 7 3 3 2 6" xfId="14067"/>
    <cellStyle name="40% - Ênfase1 7 3 3 3" xfId="14068"/>
    <cellStyle name="40% - Ênfase1 7 3 3 3 2" xfId="14069"/>
    <cellStyle name="40% - Ênfase1 7 3 3 3 3" xfId="14070"/>
    <cellStyle name="40% - Ênfase1 7 3 3 3 4" xfId="14071"/>
    <cellStyle name="40% - Ênfase1 7 3 3 4" xfId="14072"/>
    <cellStyle name="40% - Ênfase1 7 3 3 5" xfId="14073"/>
    <cellStyle name="40% - Ênfase1 7 3 3 6" xfId="14074"/>
    <cellStyle name="40% - Ênfase1 7 3 3 7" xfId="14075"/>
    <cellStyle name="40% - Ênfase1 7 3 3 8" xfId="14076"/>
    <cellStyle name="40% - Ênfase1 7 3 3 9" xfId="14077"/>
    <cellStyle name="40% - Ênfase1 7 3 4" xfId="14078"/>
    <cellStyle name="40% - Ênfase1 7 3 4 2" xfId="14079"/>
    <cellStyle name="40% - Ênfase1 7 3 4 2 2" xfId="14080"/>
    <cellStyle name="40% - Ênfase1 7 3 4 2 2 2" xfId="14081"/>
    <cellStyle name="40% - Ênfase1 7 3 4 2 3" xfId="14082"/>
    <cellStyle name="40% - Ênfase1 7 3 4 2 4" xfId="14083"/>
    <cellStyle name="40% - Ênfase1 7 3 4 2 5" xfId="14084"/>
    <cellStyle name="40% - Ênfase1 7 3 4 2 6" xfId="14085"/>
    <cellStyle name="40% - Ênfase1 7 3 4 3" xfId="14086"/>
    <cellStyle name="40% - Ênfase1 7 3 4 3 2" xfId="14087"/>
    <cellStyle name="40% - Ênfase1 7 3 4 3 3" xfId="14088"/>
    <cellStyle name="40% - Ênfase1 7 3 4 4" xfId="14089"/>
    <cellStyle name="40% - Ênfase1 7 3 4 5" xfId="14090"/>
    <cellStyle name="40% - Ênfase1 7 3 4 6" xfId="14091"/>
    <cellStyle name="40% - Ênfase1 7 3 4 7" xfId="14092"/>
    <cellStyle name="40% - Ênfase1 7 3 4 8" xfId="14093"/>
    <cellStyle name="40% - Ênfase1 7 3 5" xfId="14094"/>
    <cellStyle name="40% - Ênfase1 7 3 5 2" xfId="14095"/>
    <cellStyle name="40% - Ênfase1 7 3 5 2 2" xfId="14096"/>
    <cellStyle name="40% - Ênfase1 7 3 5 3" xfId="14097"/>
    <cellStyle name="40% - Ênfase1 7 3 5 4" xfId="14098"/>
    <cellStyle name="40% - Ênfase1 7 3 5 5" xfId="14099"/>
    <cellStyle name="40% - Ênfase1 7 3 5 6" xfId="14100"/>
    <cellStyle name="40% - Ênfase1 7 3 6" xfId="14101"/>
    <cellStyle name="40% - Ênfase1 7 3 6 2" xfId="14102"/>
    <cellStyle name="40% - Ênfase1 7 3 6 3" xfId="14103"/>
    <cellStyle name="40% - Ênfase1 7 3 6 4" xfId="14104"/>
    <cellStyle name="40% - Ênfase1 7 3 7" xfId="14105"/>
    <cellStyle name="40% - Ênfase1 7 3 8" xfId="14106"/>
    <cellStyle name="40% - Ênfase1 7 3 9" xfId="14107"/>
    <cellStyle name="40% - Ênfase1 7 4" xfId="14108"/>
    <cellStyle name="40% - Ênfase1 7 4 10" xfId="14109"/>
    <cellStyle name="40% - Ênfase1 7 4 2" xfId="14110"/>
    <cellStyle name="40% - Ênfase1 7 4 2 2" xfId="14111"/>
    <cellStyle name="40% - Ênfase1 7 4 2 2 2" xfId="14112"/>
    <cellStyle name="40% - Ênfase1 7 4 2 2 2 2" xfId="14113"/>
    <cellStyle name="40% - Ênfase1 7 4 2 2 3" xfId="14114"/>
    <cellStyle name="40% - Ênfase1 7 4 2 2 4" xfId="14115"/>
    <cellStyle name="40% - Ênfase1 7 4 2 2 5" xfId="14116"/>
    <cellStyle name="40% - Ênfase1 7 4 2 2 6" xfId="14117"/>
    <cellStyle name="40% - Ênfase1 7 4 2 3" xfId="14118"/>
    <cellStyle name="40% - Ênfase1 7 4 2 3 2" xfId="14119"/>
    <cellStyle name="40% - Ênfase1 7 4 2 3 3" xfId="14120"/>
    <cellStyle name="40% - Ênfase1 7 4 2 4" xfId="14121"/>
    <cellStyle name="40% - Ênfase1 7 4 2 5" xfId="14122"/>
    <cellStyle name="40% - Ênfase1 7 4 2 6" xfId="14123"/>
    <cellStyle name="40% - Ênfase1 7 4 2 7" xfId="14124"/>
    <cellStyle name="40% - Ênfase1 7 4 2 8" xfId="14125"/>
    <cellStyle name="40% - Ênfase1 7 4 3" xfId="14126"/>
    <cellStyle name="40% - Ênfase1 7 4 3 2" xfId="14127"/>
    <cellStyle name="40% - Ênfase1 7 4 3 2 2" xfId="14128"/>
    <cellStyle name="40% - Ênfase1 7 4 3 3" xfId="14129"/>
    <cellStyle name="40% - Ênfase1 7 4 3 4" xfId="14130"/>
    <cellStyle name="40% - Ênfase1 7 4 3 5" xfId="14131"/>
    <cellStyle name="40% - Ênfase1 7 4 3 6" xfId="14132"/>
    <cellStyle name="40% - Ênfase1 7 4 4" xfId="14133"/>
    <cellStyle name="40% - Ênfase1 7 4 4 2" xfId="14134"/>
    <cellStyle name="40% - Ênfase1 7 4 4 3" xfId="14135"/>
    <cellStyle name="40% - Ênfase1 7 4 4 4" xfId="14136"/>
    <cellStyle name="40% - Ênfase1 7 4 5" xfId="14137"/>
    <cellStyle name="40% - Ênfase1 7 4 6" xfId="14138"/>
    <cellStyle name="40% - Ênfase1 7 4 7" xfId="14139"/>
    <cellStyle name="40% - Ênfase1 7 4 8" xfId="14140"/>
    <cellStyle name="40% - Ênfase1 7 4 9" xfId="14141"/>
    <cellStyle name="40% - Ênfase1 8" xfId="239"/>
    <cellStyle name="40% - Ênfase1 8 2" xfId="240"/>
    <cellStyle name="40% - Ênfase1 8 3" xfId="14142"/>
    <cellStyle name="40% - Ênfase1 8 3 10" xfId="14143"/>
    <cellStyle name="40% - Ênfase1 8 3 11" xfId="14144"/>
    <cellStyle name="40% - Ênfase1 8 3 12" xfId="14145"/>
    <cellStyle name="40% - Ênfase1 8 3 2" xfId="14146"/>
    <cellStyle name="40% - Ênfase1 8 3 3" xfId="14147"/>
    <cellStyle name="40% - Ênfase1 8 3 3 2" xfId="14148"/>
    <cellStyle name="40% - Ênfase1 8 3 3 2 2" xfId="14149"/>
    <cellStyle name="40% - Ênfase1 8 3 3 2 2 2" xfId="14150"/>
    <cellStyle name="40% - Ênfase1 8 3 3 2 3" xfId="14151"/>
    <cellStyle name="40% - Ênfase1 8 3 3 2 4" xfId="14152"/>
    <cellStyle name="40% - Ênfase1 8 3 3 2 5" xfId="14153"/>
    <cellStyle name="40% - Ênfase1 8 3 3 2 6" xfId="14154"/>
    <cellStyle name="40% - Ênfase1 8 3 3 3" xfId="14155"/>
    <cellStyle name="40% - Ênfase1 8 3 3 3 2" xfId="14156"/>
    <cellStyle name="40% - Ênfase1 8 3 3 3 3" xfId="14157"/>
    <cellStyle name="40% - Ênfase1 8 3 3 3 4" xfId="14158"/>
    <cellStyle name="40% - Ênfase1 8 3 3 4" xfId="14159"/>
    <cellStyle name="40% - Ênfase1 8 3 3 5" xfId="14160"/>
    <cellStyle name="40% - Ênfase1 8 3 3 6" xfId="14161"/>
    <cellStyle name="40% - Ênfase1 8 3 3 7" xfId="14162"/>
    <cellStyle name="40% - Ênfase1 8 3 3 8" xfId="14163"/>
    <cellStyle name="40% - Ênfase1 8 3 3 9" xfId="14164"/>
    <cellStyle name="40% - Ênfase1 8 3 4" xfId="14165"/>
    <cellStyle name="40% - Ênfase1 8 3 4 2" xfId="14166"/>
    <cellStyle name="40% - Ênfase1 8 3 4 2 2" xfId="14167"/>
    <cellStyle name="40% - Ênfase1 8 3 4 2 2 2" xfId="14168"/>
    <cellStyle name="40% - Ênfase1 8 3 4 2 3" xfId="14169"/>
    <cellStyle name="40% - Ênfase1 8 3 4 2 4" xfId="14170"/>
    <cellStyle name="40% - Ênfase1 8 3 4 2 5" xfId="14171"/>
    <cellStyle name="40% - Ênfase1 8 3 4 2 6" xfId="14172"/>
    <cellStyle name="40% - Ênfase1 8 3 4 3" xfId="14173"/>
    <cellStyle name="40% - Ênfase1 8 3 4 3 2" xfId="14174"/>
    <cellStyle name="40% - Ênfase1 8 3 4 3 3" xfId="14175"/>
    <cellStyle name="40% - Ênfase1 8 3 4 4" xfId="14176"/>
    <cellStyle name="40% - Ênfase1 8 3 4 5" xfId="14177"/>
    <cellStyle name="40% - Ênfase1 8 3 4 6" xfId="14178"/>
    <cellStyle name="40% - Ênfase1 8 3 4 7" xfId="14179"/>
    <cellStyle name="40% - Ênfase1 8 3 4 8" xfId="14180"/>
    <cellStyle name="40% - Ênfase1 8 3 5" xfId="14181"/>
    <cellStyle name="40% - Ênfase1 8 3 5 2" xfId="14182"/>
    <cellStyle name="40% - Ênfase1 8 3 5 2 2" xfId="14183"/>
    <cellStyle name="40% - Ênfase1 8 3 5 3" xfId="14184"/>
    <cellStyle name="40% - Ênfase1 8 3 5 4" xfId="14185"/>
    <cellStyle name="40% - Ênfase1 8 3 5 5" xfId="14186"/>
    <cellStyle name="40% - Ênfase1 8 3 5 6" xfId="14187"/>
    <cellStyle name="40% - Ênfase1 8 3 6" xfId="14188"/>
    <cellStyle name="40% - Ênfase1 8 3 6 2" xfId="14189"/>
    <cellStyle name="40% - Ênfase1 8 3 6 3" xfId="14190"/>
    <cellStyle name="40% - Ênfase1 8 3 6 4" xfId="14191"/>
    <cellStyle name="40% - Ênfase1 8 3 7" xfId="14192"/>
    <cellStyle name="40% - Ênfase1 8 3 8" xfId="14193"/>
    <cellStyle name="40% - Ênfase1 8 3 9" xfId="14194"/>
    <cellStyle name="40% - Ênfase1 8 4" xfId="14195"/>
    <cellStyle name="40% - Ênfase1 8 4 10" xfId="14196"/>
    <cellStyle name="40% - Ênfase1 8 4 2" xfId="14197"/>
    <cellStyle name="40% - Ênfase1 8 4 2 2" xfId="14198"/>
    <cellStyle name="40% - Ênfase1 8 4 2 2 2" xfId="14199"/>
    <cellStyle name="40% - Ênfase1 8 4 2 2 2 2" xfId="14200"/>
    <cellStyle name="40% - Ênfase1 8 4 2 2 3" xfId="14201"/>
    <cellStyle name="40% - Ênfase1 8 4 2 2 4" xfId="14202"/>
    <cellStyle name="40% - Ênfase1 8 4 2 2 5" xfId="14203"/>
    <cellStyle name="40% - Ênfase1 8 4 2 2 6" xfId="14204"/>
    <cellStyle name="40% - Ênfase1 8 4 2 3" xfId="14205"/>
    <cellStyle name="40% - Ênfase1 8 4 2 3 2" xfId="14206"/>
    <cellStyle name="40% - Ênfase1 8 4 2 3 3" xfId="14207"/>
    <cellStyle name="40% - Ênfase1 8 4 2 4" xfId="14208"/>
    <cellStyle name="40% - Ênfase1 8 4 2 5" xfId="14209"/>
    <cellStyle name="40% - Ênfase1 8 4 2 6" xfId="14210"/>
    <cellStyle name="40% - Ênfase1 8 4 2 7" xfId="14211"/>
    <cellStyle name="40% - Ênfase1 8 4 2 8" xfId="14212"/>
    <cellStyle name="40% - Ênfase1 8 4 3" xfId="14213"/>
    <cellStyle name="40% - Ênfase1 8 4 3 2" xfId="14214"/>
    <cellStyle name="40% - Ênfase1 8 4 3 2 2" xfId="14215"/>
    <cellStyle name="40% - Ênfase1 8 4 3 3" xfId="14216"/>
    <cellStyle name="40% - Ênfase1 8 4 3 4" xfId="14217"/>
    <cellStyle name="40% - Ênfase1 8 4 3 5" xfId="14218"/>
    <cellStyle name="40% - Ênfase1 8 4 3 6" xfId="14219"/>
    <cellStyle name="40% - Ênfase1 8 4 4" xfId="14220"/>
    <cellStyle name="40% - Ênfase1 8 4 4 2" xfId="14221"/>
    <cellStyle name="40% - Ênfase1 8 4 4 3" xfId="14222"/>
    <cellStyle name="40% - Ênfase1 8 4 4 4" xfId="14223"/>
    <cellStyle name="40% - Ênfase1 8 4 5" xfId="14224"/>
    <cellStyle name="40% - Ênfase1 8 4 6" xfId="14225"/>
    <cellStyle name="40% - Ênfase1 8 4 7" xfId="14226"/>
    <cellStyle name="40% - Ênfase1 8 4 8" xfId="14227"/>
    <cellStyle name="40% - Ênfase1 8 4 9" xfId="14228"/>
    <cellStyle name="40% - Ênfase1 9" xfId="241"/>
    <cellStyle name="40% - Ênfase1 9 2" xfId="242"/>
    <cellStyle name="40% - Ênfase1 9 3" xfId="14229"/>
    <cellStyle name="40% - Ênfase1 9 3 10" xfId="14230"/>
    <cellStyle name="40% - Ênfase1 9 3 11" xfId="14231"/>
    <cellStyle name="40% - Ênfase1 9 3 12" xfId="14232"/>
    <cellStyle name="40% - Ênfase1 9 3 2" xfId="14233"/>
    <cellStyle name="40% - Ênfase1 9 3 3" xfId="14234"/>
    <cellStyle name="40% - Ênfase1 9 3 3 2" xfId="14235"/>
    <cellStyle name="40% - Ênfase1 9 3 3 2 2" xfId="14236"/>
    <cellStyle name="40% - Ênfase1 9 3 3 2 2 2" xfId="14237"/>
    <cellStyle name="40% - Ênfase1 9 3 3 2 3" xfId="14238"/>
    <cellStyle name="40% - Ênfase1 9 3 3 2 4" xfId="14239"/>
    <cellStyle name="40% - Ênfase1 9 3 3 2 5" xfId="14240"/>
    <cellStyle name="40% - Ênfase1 9 3 3 2 6" xfId="14241"/>
    <cellStyle name="40% - Ênfase1 9 3 3 3" xfId="14242"/>
    <cellStyle name="40% - Ênfase1 9 3 3 3 2" xfId="14243"/>
    <cellStyle name="40% - Ênfase1 9 3 3 3 3" xfId="14244"/>
    <cellStyle name="40% - Ênfase1 9 3 3 3 4" xfId="14245"/>
    <cellStyle name="40% - Ênfase1 9 3 3 4" xfId="14246"/>
    <cellStyle name="40% - Ênfase1 9 3 3 5" xfId="14247"/>
    <cellStyle name="40% - Ênfase1 9 3 3 6" xfId="14248"/>
    <cellStyle name="40% - Ênfase1 9 3 3 7" xfId="14249"/>
    <cellStyle name="40% - Ênfase1 9 3 3 8" xfId="14250"/>
    <cellStyle name="40% - Ênfase1 9 3 3 9" xfId="14251"/>
    <cellStyle name="40% - Ênfase1 9 3 4" xfId="14252"/>
    <cellStyle name="40% - Ênfase1 9 3 4 2" xfId="14253"/>
    <cellStyle name="40% - Ênfase1 9 3 4 2 2" xfId="14254"/>
    <cellStyle name="40% - Ênfase1 9 3 4 2 2 2" xfId="14255"/>
    <cellStyle name="40% - Ênfase1 9 3 4 2 3" xfId="14256"/>
    <cellStyle name="40% - Ênfase1 9 3 4 2 4" xfId="14257"/>
    <cellStyle name="40% - Ênfase1 9 3 4 2 5" xfId="14258"/>
    <cellStyle name="40% - Ênfase1 9 3 4 2 6" xfId="14259"/>
    <cellStyle name="40% - Ênfase1 9 3 4 3" xfId="14260"/>
    <cellStyle name="40% - Ênfase1 9 3 4 3 2" xfId="14261"/>
    <cellStyle name="40% - Ênfase1 9 3 4 3 3" xfId="14262"/>
    <cellStyle name="40% - Ênfase1 9 3 4 4" xfId="14263"/>
    <cellStyle name="40% - Ênfase1 9 3 4 5" xfId="14264"/>
    <cellStyle name="40% - Ênfase1 9 3 4 6" xfId="14265"/>
    <cellStyle name="40% - Ênfase1 9 3 4 7" xfId="14266"/>
    <cellStyle name="40% - Ênfase1 9 3 4 8" xfId="14267"/>
    <cellStyle name="40% - Ênfase1 9 3 5" xfId="14268"/>
    <cellStyle name="40% - Ênfase1 9 3 5 2" xfId="14269"/>
    <cellStyle name="40% - Ênfase1 9 3 5 2 2" xfId="14270"/>
    <cellStyle name="40% - Ênfase1 9 3 5 3" xfId="14271"/>
    <cellStyle name="40% - Ênfase1 9 3 5 4" xfId="14272"/>
    <cellStyle name="40% - Ênfase1 9 3 5 5" xfId="14273"/>
    <cellStyle name="40% - Ênfase1 9 3 5 6" xfId="14274"/>
    <cellStyle name="40% - Ênfase1 9 3 6" xfId="14275"/>
    <cellStyle name="40% - Ênfase1 9 3 6 2" xfId="14276"/>
    <cellStyle name="40% - Ênfase1 9 3 6 3" xfId="14277"/>
    <cellStyle name="40% - Ênfase1 9 3 6 4" xfId="14278"/>
    <cellStyle name="40% - Ênfase1 9 3 7" xfId="14279"/>
    <cellStyle name="40% - Ênfase1 9 3 8" xfId="14280"/>
    <cellStyle name="40% - Ênfase1 9 3 9" xfId="14281"/>
    <cellStyle name="40% - Ênfase1 9 4" xfId="14282"/>
    <cellStyle name="40% - Ênfase1 9 4 10" xfId="14283"/>
    <cellStyle name="40% - Ênfase1 9 4 2" xfId="14284"/>
    <cellStyle name="40% - Ênfase1 9 4 2 2" xfId="14285"/>
    <cellStyle name="40% - Ênfase1 9 4 2 2 2" xfId="14286"/>
    <cellStyle name="40% - Ênfase1 9 4 2 2 2 2" xfId="14287"/>
    <cellStyle name="40% - Ênfase1 9 4 2 2 3" xfId="14288"/>
    <cellStyle name="40% - Ênfase1 9 4 2 2 4" xfId="14289"/>
    <cellStyle name="40% - Ênfase1 9 4 2 2 5" xfId="14290"/>
    <cellStyle name="40% - Ênfase1 9 4 2 2 6" xfId="14291"/>
    <cellStyle name="40% - Ênfase1 9 4 2 3" xfId="14292"/>
    <cellStyle name="40% - Ênfase1 9 4 2 3 2" xfId="14293"/>
    <cellStyle name="40% - Ênfase1 9 4 2 3 3" xfId="14294"/>
    <cellStyle name="40% - Ênfase1 9 4 2 4" xfId="14295"/>
    <cellStyle name="40% - Ênfase1 9 4 2 5" xfId="14296"/>
    <cellStyle name="40% - Ênfase1 9 4 2 6" xfId="14297"/>
    <cellStyle name="40% - Ênfase1 9 4 2 7" xfId="14298"/>
    <cellStyle name="40% - Ênfase1 9 4 2 8" xfId="14299"/>
    <cellStyle name="40% - Ênfase1 9 4 3" xfId="14300"/>
    <cellStyle name="40% - Ênfase1 9 4 3 2" xfId="14301"/>
    <cellStyle name="40% - Ênfase1 9 4 3 2 2" xfId="14302"/>
    <cellStyle name="40% - Ênfase1 9 4 3 3" xfId="14303"/>
    <cellStyle name="40% - Ênfase1 9 4 3 4" xfId="14304"/>
    <cellStyle name="40% - Ênfase1 9 4 3 5" xfId="14305"/>
    <cellStyle name="40% - Ênfase1 9 4 3 6" xfId="14306"/>
    <cellStyle name="40% - Ênfase1 9 4 4" xfId="14307"/>
    <cellStyle name="40% - Ênfase1 9 4 4 2" xfId="14308"/>
    <cellStyle name="40% - Ênfase1 9 4 4 3" xfId="14309"/>
    <cellStyle name="40% - Ênfase1 9 4 4 4" xfId="14310"/>
    <cellStyle name="40% - Ênfase1 9 4 5" xfId="14311"/>
    <cellStyle name="40% - Ênfase1 9 4 6" xfId="14312"/>
    <cellStyle name="40% - Ênfase1 9 4 7" xfId="14313"/>
    <cellStyle name="40% - Ênfase1 9 4 8" xfId="14314"/>
    <cellStyle name="40% - Ênfase1 9 4 9" xfId="14315"/>
    <cellStyle name="40% - Ênfase2" xfId="8" builtinId="35" customBuiltin="1"/>
    <cellStyle name="40% - Ênfase2 10" xfId="243"/>
    <cellStyle name="40% - Ênfase2 10 10" xfId="14316"/>
    <cellStyle name="40% - Ênfase2 10 11" xfId="14317"/>
    <cellStyle name="40% - Ênfase2 10 12" xfId="14318"/>
    <cellStyle name="40% - Ênfase2 10 13" xfId="14319"/>
    <cellStyle name="40% - Ênfase2 10 14" xfId="14320"/>
    <cellStyle name="40% - Ênfase2 10 15" xfId="14321"/>
    <cellStyle name="40% - Ênfase2 10 2" xfId="244"/>
    <cellStyle name="40% - Ênfase2 10 3" xfId="14322"/>
    <cellStyle name="40% - Ênfase2 10 3 10" xfId="14323"/>
    <cellStyle name="40% - Ênfase2 10 3 2" xfId="14324"/>
    <cellStyle name="40% - Ênfase2 10 3 2 2" xfId="14325"/>
    <cellStyle name="40% - Ênfase2 10 3 2 2 2" xfId="14326"/>
    <cellStyle name="40% - Ênfase2 10 3 2 2 2 2" xfId="14327"/>
    <cellStyle name="40% - Ênfase2 10 3 2 2 3" xfId="14328"/>
    <cellStyle name="40% - Ênfase2 10 3 2 2 4" xfId="14329"/>
    <cellStyle name="40% - Ênfase2 10 3 2 2 5" xfId="14330"/>
    <cellStyle name="40% - Ênfase2 10 3 2 2 6" xfId="14331"/>
    <cellStyle name="40% - Ênfase2 10 3 2 3" xfId="14332"/>
    <cellStyle name="40% - Ênfase2 10 3 2 3 2" xfId="14333"/>
    <cellStyle name="40% - Ênfase2 10 3 2 3 3" xfId="14334"/>
    <cellStyle name="40% - Ênfase2 10 3 2 4" xfId="14335"/>
    <cellStyle name="40% - Ênfase2 10 3 2 5" xfId="14336"/>
    <cellStyle name="40% - Ênfase2 10 3 2 6" xfId="14337"/>
    <cellStyle name="40% - Ênfase2 10 3 2 7" xfId="14338"/>
    <cellStyle name="40% - Ênfase2 10 3 2 8" xfId="14339"/>
    <cellStyle name="40% - Ênfase2 10 3 3" xfId="14340"/>
    <cellStyle name="40% - Ênfase2 10 3 3 2" xfId="14341"/>
    <cellStyle name="40% - Ênfase2 10 3 3 2 2" xfId="14342"/>
    <cellStyle name="40% - Ênfase2 10 3 3 3" xfId="14343"/>
    <cellStyle name="40% - Ênfase2 10 3 3 4" xfId="14344"/>
    <cellStyle name="40% - Ênfase2 10 3 3 5" xfId="14345"/>
    <cellStyle name="40% - Ênfase2 10 3 3 6" xfId="14346"/>
    <cellStyle name="40% - Ênfase2 10 3 4" xfId="14347"/>
    <cellStyle name="40% - Ênfase2 10 3 4 2" xfId="14348"/>
    <cellStyle name="40% - Ênfase2 10 3 4 3" xfId="14349"/>
    <cellStyle name="40% - Ênfase2 10 3 4 4" xfId="14350"/>
    <cellStyle name="40% - Ênfase2 10 3 5" xfId="14351"/>
    <cellStyle name="40% - Ênfase2 10 3 6" xfId="14352"/>
    <cellStyle name="40% - Ênfase2 10 3 7" xfId="14353"/>
    <cellStyle name="40% - Ênfase2 10 3 8" xfId="14354"/>
    <cellStyle name="40% - Ênfase2 10 3 9" xfId="14355"/>
    <cellStyle name="40% - Ênfase2 10 4" xfId="14356"/>
    <cellStyle name="40% - Ênfase2 10 4 10" xfId="14357"/>
    <cellStyle name="40% - Ênfase2 10 4 2" xfId="14358"/>
    <cellStyle name="40% - Ênfase2 10 4 2 2" xfId="14359"/>
    <cellStyle name="40% - Ênfase2 10 4 2 2 2" xfId="14360"/>
    <cellStyle name="40% - Ênfase2 10 4 2 2 2 2" xfId="14361"/>
    <cellStyle name="40% - Ênfase2 10 4 2 2 3" xfId="14362"/>
    <cellStyle name="40% - Ênfase2 10 4 2 2 4" xfId="14363"/>
    <cellStyle name="40% - Ênfase2 10 4 2 2 5" xfId="14364"/>
    <cellStyle name="40% - Ênfase2 10 4 2 2 6" xfId="14365"/>
    <cellStyle name="40% - Ênfase2 10 4 2 3" xfId="14366"/>
    <cellStyle name="40% - Ênfase2 10 4 2 3 2" xfId="14367"/>
    <cellStyle name="40% - Ênfase2 10 4 2 3 3" xfId="14368"/>
    <cellStyle name="40% - Ênfase2 10 4 2 4" xfId="14369"/>
    <cellStyle name="40% - Ênfase2 10 4 2 5" xfId="14370"/>
    <cellStyle name="40% - Ênfase2 10 4 2 6" xfId="14371"/>
    <cellStyle name="40% - Ênfase2 10 4 2 7" xfId="14372"/>
    <cellStyle name="40% - Ênfase2 10 4 2 8" xfId="14373"/>
    <cellStyle name="40% - Ênfase2 10 4 3" xfId="14374"/>
    <cellStyle name="40% - Ênfase2 10 4 3 2" xfId="14375"/>
    <cellStyle name="40% - Ênfase2 10 4 3 2 2" xfId="14376"/>
    <cellStyle name="40% - Ênfase2 10 4 3 3" xfId="14377"/>
    <cellStyle name="40% - Ênfase2 10 4 3 4" xfId="14378"/>
    <cellStyle name="40% - Ênfase2 10 4 3 5" xfId="14379"/>
    <cellStyle name="40% - Ênfase2 10 4 3 6" xfId="14380"/>
    <cellStyle name="40% - Ênfase2 10 4 4" xfId="14381"/>
    <cellStyle name="40% - Ênfase2 10 4 4 2" xfId="14382"/>
    <cellStyle name="40% - Ênfase2 10 4 4 3" xfId="14383"/>
    <cellStyle name="40% - Ênfase2 10 4 4 4" xfId="14384"/>
    <cellStyle name="40% - Ênfase2 10 4 5" xfId="14385"/>
    <cellStyle name="40% - Ênfase2 10 4 6" xfId="14386"/>
    <cellStyle name="40% - Ênfase2 10 4 7" xfId="14387"/>
    <cellStyle name="40% - Ênfase2 10 4 8" xfId="14388"/>
    <cellStyle name="40% - Ênfase2 10 4 9" xfId="14389"/>
    <cellStyle name="40% - Ênfase2 10 5" xfId="14390"/>
    <cellStyle name="40% - Ênfase2 10 5 10" xfId="14391"/>
    <cellStyle name="40% - Ênfase2 10 5 2" xfId="14392"/>
    <cellStyle name="40% - Ênfase2 10 5 2 2" xfId="14393"/>
    <cellStyle name="40% - Ênfase2 10 5 2 2 2" xfId="14394"/>
    <cellStyle name="40% - Ênfase2 10 5 2 2 2 2" xfId="14395"/>
    <cellStyle name="40% - Ênfase2 10 5 2 2 3" xfId="14396"/>
    <cellStyle name="40% - Ênfase2 10 5 2 2 4" xfId="14397"/>
    <cellStyle name="40% - Ênfase2 10 5 2 2 5" xfId="14398"/>
    <cellStyle name="40% - Ênfase2 10 5 2 2 6" xfId="14399"/>
    <cellStyle name="40% - Ênfase2 10 5 2 3" xfId="14400"/>
    <cellStyle name="40% - Ênfase2 10 5 2 3 2" xfId="14401"/>
    <cellStyle name="40% - Ênfase2 10 5 2 3 3" xfId="14402"/>
    <cellStyle name="40% - Ênfase2 10 5 2 4" xfId="14403"/>
    <cellStyle name="40% - Ênfase2 10 5 2 5" xfId="14404"/>
    <cellStyle name="40% - Ênfase2 10 5 2 6" xfId="14405"/>
    <cellStyle name="40% - Ênfase2 10 5 2 7" xfId="14406"/>
    <cellStyle name="40% - Ênfase2 10 5 2 8" xfId="14407"/>
    <cellStyle name="40% - Ênfase2 10 5 3" xfId="14408"/>
    <cellStyle name="40% - Ênfase2 10 5 3 2" xfId="14409"/>
    <cellStyle name="40% - Ênfase2 10 5 3 2 2" xfId="14410"/>
    <cellStyle name="40% - Ênfase2 10 5 3 3" xfId="14411"/>
    <cellStyle name="40% - Ênfase2 10 5 3 4" xfId="14412"/>
    <cellStyle name="40% - Ênfase2 10 5 3 5" xfId="14413"/>
    <cellStyle name="40% - Ênfase2 10 5 3 6" xfId="14414"/>
    <cellStyle name="40% - Ênfase2 10 5 4" xfId="14415"/>
    <cellStyle name="40% - Ênfase2 10 5 4 2" xfId="14416"/>
    <cellStyle name="40% - Ênfase2 10 5 4 3" xfId="14417"/>
    <cellStyle name="40% - Ênfase2 10 5 4 4" xfId="14418"/>
    <cellStyle name="40% - Ênfase2 10 5 5" xfId="14419"/>
    <cellStyle name="40% - Ênfase2 10 5 6" xfId="14420"/>
    <cellStyle name="40% - Ênfase2 10 5 7" xfId="14421"/>
    <cellStyle name="40% - Ênfase2 10 5 8" xfId="14422"/>
    <cellStyle name="40% - Ênfase2 10 5 9" xfId="14423"/>
    <cellStyle name="40% - Ênfase2 10 6" xfId="14424"/>
    <cellStyle name="40% - Ênfase2 10 6 2" xfId="14425"/>
    <cellStyle name="40% - Ênfase2 10 6 2 2" xfId="14426"/>
    <cellStyle name="40% - Ênfase2 10 6 2 2 2" xfId="14427"/>
    <cellStyle name="40% - Ênfase2 10 6 2 3" xfId="14428"/>
    <cellStyle name="40% - Ênfase2 10 6 2 4" xfId="14429"/>
    <cellStyle name="40% - Ênfase2 10 6 2 5" xfId="14430"/>
    <cellStyle name="40% - Ênfase2 10 6 2 6" xfId="14431"/>
    <cellStyle name="40% - Ênfase2 10 6 3" xfId="14432"/>
    <cellStyle name="40% - Ênfase2 10 6 3 2" xfId="14433"/>
    <cellStyle name="40% - Ênfase2 10 6 3 3" xfId="14434"/>
    <cellStyle name="40% - Ênfase2 10 6 3 4" xfId="14435"/>
    <cellStyle name="40% - Ênfase2 10 6 4" xfId="14436"/>
    <cellStyle name="40% - Ênfase2 10 6 5" xfId="14437"/>
    <cellStyle name="40% - Ênfase2 10 6 6" xfId="14438"/>
    <cellStyle name="40% - Ênfase2 10 6 7" xfId="14439"/>
    <cellStyle name="40% - Ênfase2 10 6 8" xfId="14440"/>
    <cellStyle name="40% - Ênfase2 10 6 9" xfId="14441"/>
    <cellStyle name="40% - Ênfase2 10 7" xfId="14442"/>
    <cellStyle name="40% - Ênfase2 10 7 2" xfId="14443"/>
    <cellStyle name="40% - Ênfase2 10 7 2 2" xfId="14444"/>
    <cellStyle name="40% - Ênfase2 10 7 2 2 2" xfId="14445"/>
    <cellStyle name="40% - Ênfase2 10 7 2 3" xfId="14446"/>
    <cellStyle name="40% - Ênfase2 10 7 2 4" xfId="14447"/>
    <cellStyle name="40% - Ênfase2 10 7 2 5" xfId="14448"/>
    <cellStyle name="40% - Ênfase2 10 7 2 6" xfId="14449"/>
    <cellStyle name="40% - Ênfase2 10 7 3" xfId="14450"/>
    <cellStyle name="40% - Ênfase2 10 7 3 2" xfId="14451"/>
    <cellStyle name="40% - Ênfase2 10 7 3 3" xfId="14452"/>
    <cellStyle name="40% - Ênfase2 10 7 4" xfId="14453"/>
    <cellStyle name="40% - Ênfase2 10 7 5" xfId="14454"/>
    <cellStyle name="40% - Ênfase2 10 7 6" xfId="14455"/>
    <cellStyle name="40% - Ênfase2 10 7 7" xfId="14456"/>
    <cellStyle name="40% - Ênfase2 10 7 8" xfId="14457"/>
    <cellStyle name="40% - Ênfase2 10 8" xfId="14458"/>
    <cellStyle name="40% - Ênfase2 10 8 2" xfId="14459"/>
    <cellStyle name="40% - Ênfase2 10 8 2 2" xfId="14460"/>
    <cellStyle name="40% - Ênfase2 10 8 2 3" xfId="14461"/>
    <cellStyle name="40% - Ênfase2 10 8 3" xfId="14462"/>
    <cellStyle name="40% - Ênfase2 10 8 4" xfId="14463"/>
    <cellStyle name="40% - Ênfase2 10 8 5" xfId="14464"/>
    <cellStyle name="40% - Ênfase2 10 8 6" xfId="14465"/>
    <cellStyle name="40% - Ênfase2 10 8 7" xfId="14466"/>
    <cellStyle name="40% - Ênfase2 10 9" xfId="14467"/>
    <cellStyle name="40% - Ênfase2 10 9 2" xfId="14468"/>
    <cellStyle name="40% - Ênfase2 10 9 3" xfId="14469"/>
    <cellStyle name="40% - Ênfase2 10 9 4" xfId="14470"/>
    <cellStyle name="40% - Ênfase2 10 9 5" xfId="14471"/>
    <cellStyle name="40% - Ênfase2 10 9 6" xfId="14472"/>
    <cellStyle name="40% - Ênfase2 11" xfId="245"/>
    <cellStyle name="40% - Ênfase2 11 10" xfId="14473"/>
    <cellStyle name="40% - Ênfase2 11 11" xfId="14474"/>
    <cellStyle name="40% - Ênfase2 11 12" xfId="14475"/>
    <cellStyle name="40% - Ênfase2 11 13" xfId="14476"/>
    <cellStyle name="40% - Ênfase2 11 14" xfId="14477"/>
    <cellStyle name="40% - Ênfase2 11 15" xfId="14478"/>
    <cellStyle name="40% - Ênfase2 11 2" xfId="246"/>
    <cellStyle name="40% - Ênfase2 11 3" xfId="14479"/>
    <cellStyle name="40% - Ênfase2 11 3 10" xfId="14480"/>
    <cellStyle name="40% - Ênfase2 11 3 2" xfId="14481"/>
    <cellStyle name="40% - Ênfase2 11 3 2 2" xfId="14482"/>
    <cellStyle name="40% - Ênfase2 11 3 2 2 2" xfId="14483"/>
    <cellStyle name="40% - Ênfase2 11 3 2 2 2 2" xfId="14484"/>
    <cellStyle name="40% - Ênfase2 11 3 2 2 3" xfId="14485"/>
    <cellStyle name="40% - Ênfase2 11 3 2 2 4" xfId="14486"/>
    <cellStyle name="40% - Ênfase2 11 3 2 2 5" xfId="14487"/>
    <cellStyle name="40% - Ênfase2 11 3 2 2 6" xfId="14488"/>
    <cellStyle name="40% - Ênfase2 11 3 2 3" xfId="14489"/>
    <cellStyle name="40% - Ênfase2 11 3 2 3 2" xfId="14490"/>
    <cellStyle name="40% - Ênfase2 11 3 2 3 3" xfId="14491"/>
    <cellStyle name="40% - Ênfase2 11 3 2 4" xfId="14492"/>
    <cellStyle name="40% - Ênfase2 11 3 2 5" xfId="14493"/>
    <cellStyle name="40% - Ênfase2 11 3 2 6" xfId="14494"/>
    <cellStyle name="40% - Ênfase2 11 3 2 7" xfId="14495"/>
    <cellStyle name="40% - Ênfase2 11 3 2 8" xfId="14496"/>
    <cellStyle name="40% - Ênfase2 11 3 3" xfId="14497"/>
    <cellStyle name="40% - Ênfase2 11 3 3 2" xfId="14498"/>
    <cellStyle name="40% - Ênfase2 11 3 3 2 2" xfId="14499"/>
    <cellStyle name="40% - Ênfase2 11 3 3 3" xfId="14500"/>
    <cellStyle name="40% - Ênfase2 11 3 3 4" xfId="14501"/>
    <cellStyle name="40% - Ênfase2 11 3 3 5" xfId="14502"/>
    <cellStyle name="40% - Ênfase2 11 3 3 6" xfId="14503"/>
    <cellStyle name="40% - Ênfase2 11 3 4" xfId="14504"/>
    <cellStyle name="40% - Ênfase2 11 3 4 2" xfId="14505"/>
    <cellStyle name="40% - Ênfase2 11 3 4 3" xfId="14506"/>
    <cellStyle name="40% - Ênfase2 11 3 4 4" xfId="14507"/>
    <cellStyle name="40% - Ênfase2 11 3 5" xfId="14508"/>
    <cellStyle name="40% - Ênfase2 11 3 6" xfId="14509"/>
    <cellStyle name="40% - Ênfase2 11 3 7" xfId="14510"/>
    <cellStyle name="40% - Ênfase2 11 3 8" xfId="14511"/>
    <cellStyle name="40% - Ênfase2 11 3 9" xfId="14512"/>
    <cellStyle name="40% - Ênfase2 11 4" xfId="14513"/>
    <cellStyle name="40% - Ênfase2 11 4 10" xfId="14514"/>
    <cellStyle name="40% - Ênfase2 11 4 2" xfId="14515"/>
    <cellStyle name="40% - Ênfase2 11 4 2 2" xfId="14516"/>
    <cellStyle name="40% - Ênfase2 11 4 2 2 2" xfId="14517"/>
    <cellStyle name="40% - Ênfase2 11 4 2 2 2 2" xfId="14518"/>
    <cellStyle name="40% - Ênfase2 11 4 2 2 3" xfId="14519"/>
    <cellStyle name="40% - Ênfase2 11 4 2 2 4" xfId="14520"/>
    <cellStyle name="40% - Ênfase2 11 4 2 2 5" xfId="14521"/>
    <cellStyle name="40% - Ênfase2 11 4 2 2 6" xfId="14522"/>
    <cellStyle name="40% - Ênfase2 11 4 2 3" xfId="14523"/>
    <cellStyle name="40% - Ênfase2 11 4 2 3 2" xfId="14524"/>
    <cellStyle name="40% - Ênfase2 11 4 2 3 3" xfId="14525"/>
    <cellStyle name="40% - Ênfase2 11 4 2 4" xfId="14526"/>
    <cellStyle name="40% - Ênfase2 11 4 2 5" xfId="14527"/>
    <cellStyle name="40% - Ênfase2 11 4 2 6" xfId="14528"/>
    <cellStyle name="40% - Ênfase2 11 4 2 7" xfId="14529"/>
    <cellStyle name="40% - Ênfase2 11 4 2 8" xfId="14530"/>
    <cellStyle name="40% - Ênfase2 11 4 3" xfId="14531"/>
    <cellStyle name="40% - Ênfase2 11 4 3 2" xfId="14532"/>
    <cellStyle name="40% - Ênfase2 11 4 3 2 2" xfId="14533"/>
    <cellStyle name="40% - Ênfase2 11 4 3 3" xfId="14534"/>
    <cellStyle name="40% - Ênfase2 11 4 3 4" xfId="14535"/>
    <cellStyle name="40% - Ênfase2 11 4 3 5" xfId="14536"/>
    <cellStyle name="40% - Ênfase2 11 4 3 6" xfId="14537"/>
    <cellStyle name="40% - Ênfase2 11 4 4" xfId="14538"/>
    <cellStyle name="40% - Ênfase2 11 4 4 2" xfId="14539"/>
    <cellStyle name="40% - Ênfase2 11 4 4 3" xfId="14540"/>
    <cellStyle name="40% - Ênfase2 11 4 4 4" xfId="14541"/>
    <cellStyle name="40% - Ênfase2 11 4 5" xfId="14542"/>
    <cellStyle name="40% - Ênfase2 11 4 6" xfId="14543"/>
    <cellStyle name="40% - Ênfase2 11 4 7" xfId="14544"/>
    <cellStyle name="40% - Ênfase2 11 4 8" xfId="14545"/>
    <cellStyle name="40% - Ênfase2 11 4 9" xfId="14546"/>
    <cellStyle name="40% - Ênfase2 11 5" xfId="14547"/>
    <cellStyle name="40% - Ênfase2 11 5 10" xfId="14548"/>
    <cellStyle name="40% - Ênfase2 11 5 2" xfId="14549"/>
    <cellStyle name="40% - Ênfase2 11 5 2 2" xfId="14550"/>
    <cellStyle name="40% - Ênfase2 11 5 2 2 2" xfId="14551"/>
    <cellStyle name="40% - Ênfase2 11 5 2 2 2 2" xfId="14552"/>
    <cellStyle name="40% - Ênfase2 11 5 2 2 3" xfId="14553"/>
    <cellStyle name="40% - Ênfase2 11 5 2 2 4" xfId="14554"/>
    <cellStyle name="40% - Ênfase2 11 5 2 2 5" xfId="14555"/>
    <cellStyle name="40% - Ênfase2 11 5 2 2 6" xfId="14556"/>
    <cellStyle name="40% - Ênfase2 11 5 2 3" xfId="14557"/>
    <cellStyle name="40% - Ênfase2 11 5 2 3 2" xfId="14558"/>
    <cellStyle name="40% - Ênfase2 11 5 2 3 3" xfId="14559"/>
    <cellStyle name="40% - Ênfase2 11 5 2 4" xfId="14560"/>
    <cellStyle name="40% - Ênfase2 11 5 2 5" xfId="14561"/>
    <cellStyle name="40% - Ênfase2 11 5 2 6" xfId="14562"/>
    <cellStyle name="40% - Ênfase2 11 5 2 7" xfId="14563"/>
    <cellStyle name="40% - Ênfase2 11 5 2 8" xfId="14564"/>
    <cellStyle name="40% - Ênfase2 11 5 3" xfId="14565"/>
    <cellStyle name="40% - Ênfase2 11 5 3 2" xfId="14566"/>
    <cellStyle name="40% - Ênfase2 11 5 3 2 2" xfId="14567"/>
    <cellStyle name="40% - Ênfase2 11 5 3 3" xfId="14568"/>
    <cellStyle name="40% - Ênfase2 11 5 3 4" xfId="14569"/>
    <cellStyle name="40% - Ênfase2 11 5 3 5" xfId="14570"/>
    <cellStyle name="40% - Ênfase2 11 5 3 6" xfId="14571"/>
    <cellStyle name="40% - Ênfase2 11 5 4" xfId="14572"/>
    <cellStyle name="40% - Ênfase2 11 5 4 2" xfId="14573"/>
    <cellStyle name="40% - Ênfase2 11 5 4 3" xfId="14574"/>
    <cellStyle name="40% - Ênfase2 11 5 4 4" xfId="14575"/>
    <cellStyle name="40% - Ênfase2 11 5 5" xfId="14576"/>
    <cellStyle name="40% - Ênfase2 11 5 6" xfId="14577"/>
    <cellStyle name="40% - Ênfase2 11 5 7" xfId="14578"/>
    <cellStyle name="40% - Ênfase2 11 5 8" xfId="14579"/>
    <cellStyle name="40% - Ênfase2 11 5 9" xfId="14580"/>
    <cellStyle name="40% - Ênfase2 11 6" xfId="14581"/>
    <cellStyle name="40% - Ênfase2 11 6 2" xfId="14582"/>
    <cellStyle name="40% - Ênfase2 11 6 2 2" xfId="14583"/>
    <cellStyle name="40% - Ênfase2 11 6 2 2 2" xfId="14584"/>
    <cellStyle name="40% - Ênfase2 11 6 2 3" xfId="14585"/>
    <cellStyle name="40% - Ênfase2 11 6 2 4" xfId="14586"/>
    <cellStyle name="40% - Ênfase2 11 6 2 5" xfId="14587"/>
    <cellStyle name="40% - Ênfase2 11 6 2 6" xfId="14588"/>
    <cellStyle name="40% - Ênfase2 11 6 3" xfId="14589"/>
    <cellStyle name="40% - Ênfase2 11 6 3 2" xfId="14590"/>
    <cellStyle name="40% - Ênfase2 11 6 3 3" xfId="14591"/>
    <cellStyle name="40% - Ênfase2 11 6 3 4" xfId="14592"/>
    <cellStyle name="40% - Ênfase2 11 6 4" xfId="14593"/>
    <cellStyle name="40% - Ênfase2 11 6 5" xfId="14594"/>
    <cellStyle name="40% - Ênfase2 11 6 6" xfId="14595"/>
    <cellStyle name="40% - Ênfase2 11 6 7" xfId="14596"/>
    <cellStyle name="40% - Ênfase2 11 6 8" xfId="14597"/>
    <cellStyle name="40% - Ênfase2 11 6 9" xfId="14598"/>
    <cellStyle name="40% - Ênfase2 11 7" xfId="14599"/>
    <cellStyle name="40% - Ênfase2 11 7 2" xfId="14600"/>
    <cellStyle name="40% - Ênfase2 11 7 2 2" xfId="14601"/>
    <cellStyle name="40% - Ênfase2 11 7 2 2 2" xfId="14602"/>
    <cellStyle name="40% - Ênfase2 11 7 2 3" xfId="14603"/>
    <cellStyle name="40% - Ênfase2 11 7 2 4" xfId="14604"/>
    <cellStyle name="40% - Ênfase2 11 7 2 5" xfId="14605"/>
    <cellStyle name="40% - Ênfase2 11 7 2 6" xfId="14606"/>
    <cellStyle name="40% - Ênfase2 11 7 3" xfId="14607"/>
    <cellStyle name="40% - Ênfase2 11 7 3 2" xfId="14608"/>
    <cellStyle name="40% - Ênfase2 11 7 3 3" xfId="14609"/>
    <cellStyle name="40% - Ênfase2 11 7 4" xfId="14610"/>
    <cellStyle name="40% - Ênfase2 11 7 5" xfId="14611"/>
    <cellStyle name="40% - Ênfase2 11 7 6" xfId="14612"/>
    <cellStyle name="40% - Ênfase2 11 7 7" xfId="14613"/>
    <cellStyle name="40% - Ênfase2 11 7 8" xfId="14614"/>
    <cellStyle name="40% - Ênfase2 11 8" xfId="14615"/>
    <cellStyle name="40% - Ênfase2 11 8 2" xfId="14616"/>
    <cellStyle name="40% - Ênfase2 11 8 2 2" xfId="14617"/>
    <cellStyle name="40% - Ênfase2 11 8 2 3" xfId="14618"/>
    <cellStyle name="40% - Ênfase2 11 8 3" xfId="14619"/>
    <cellStyle name="40% - Ênfase2 11 8 4" xfId="14620"/>
    <cellStyle name="40% - Ênfase2 11 8 5" xfId="14621"/>
    <cellStyle name="40% - Ênfase2 11 8 6" xfId="14622"/>
    <cellStyle name="40% - Ênfase2 11 8 7" xfId="14623"/>
    <cellStyle name="40% - Ênfase2 11 9" xfId="14624"/>
    <cellStyle name="40% - Ênfase2 11 9 2" xfId="14625"/>
    <cellStyle name="40% - Ênfase2 11 9 3" xfId="14626"/>
    <cellStyle name="40% - Ênfase2 11 9 4" xfId="14627"/>
    <cellStyle name="40% - Ênfase2 11 9 5" xfId="14628"/>
    <cellStyle name="40% - Ênfase2 11 9 6" xfId="14629"/>
    <cellStyle name="40% - Ênfase2 12" xfId="247"/>
    <cellStyle name="40% - Ênfase2 12 10" xfId="14630"/>
    <cellStyle name="40% - Ênfase2 12 11" xfId="14631"/>
    <cellStyle name="40% - Ênfase2 12 12" xfId="14632"/>
    <cellStyle name="40% - Ênfase2 12 13" xfId="14633"/>
    <cellStyle name="40% - Ênfase2 12 14" xfId="14634"/>
    <cellStyle name="40% - Ênfase2 12 15" xfId="14635"/>
    <cellStyle name="40% - Ênfase2 12 2" xfId="248"/>
    <cellStyle name="40% - Ênfase2 12 3" xfId="14636"/>
    <cellStyle name="40% - Ênfase2 12 3 10" xfId="14637"/>
    <cellStyle name="40% - Ênfase2 12 3 2" xfId="14638"/>
    <cellStyle name="40% - Ênfase2 12 3 2 2" xfId="14639"/>
    <cellStyle name="40% - Ênfase2 12 3 2 2 2" xfId="14640"/>
    <cellStyle name="40% - Ênfase2 12 3 2 2 2 2" xfId="14641"/>
    <cellStyle name="40% - Ênfase2 12 3 2 2 3" xfId="14642"/>
    <cellStyle name="40% - Ênfase2 12 3 2 2 4" xfId="14643"/>
    <cellStyle name="40% - Ênfase2 12 3 2 2 5" xfId="14644"/>
    <cellStyle name="40% - Ênfase2 12 3 2 2 6" xfId="14645"/>
    <cellStyle name="40% - Ênfase2 12 3 2 3" xfId="14646"/>
    <cellStyle name="40% - Ênfase2 12 3 2 3 2" xfId="14647"/>
    <cellStyle name="40% - Ênfase2 12 3 2 3 3" xfId="14648"/>
    <cellStyle name="40% - Ênfase2 12 3 2 4" xfId="14649"/>
    <cellStyle name="40% - Ênfase2 12 3 2 5" xfId="14650"/>
    <cellStyle name="40% - Ênfase2 12 3 2 6" xfId="14651"/>
    <cellStyle name="40% - Ênfase2 12 3 2 7" xfId="14652"/>
    <cellStyle name="40% - Ênfase2 12 3 2 8" xfId="14653"/>
    <cellStyle name="40% - Ênfase2 12 3 3" xfId="14654"/>
    <cellStyle name="40% - Ênfase2 12 3 3 2" xfId="14655"/>
    <cellStyle name="40% - Ênfase2 12 3 3 2 2" xfId="14656"/>
    <cellStyle name="40% - Ênfase2 12 3 3 3" xfId="14657"/>
    <cellStyle name="40% - Ênfase2 12 3 3 4" xfId="14658"/>
    <cellStyle name="40% - Ênfase2 12 3 3 5" xfId="14659"/>
    <cellStyle name="40% - Ênfase2 12 3 3 6" xfId="14660"/>
    <cellStyle name="40% - Ênfase2 12 3 4" xfId="14661"/>
    <cellStyle name="40% - Ênfase2 12 3 4 2" xfId="14662"/>
    <cellStyle name="40% - Ênfase2 12 3 4 3" xfId="14663"/>
    <cellStyle name="40% - Ênfase2 12 3 4 4" xfId="14664"/>
    <cellStyle name="40% - Ênfase2 12 3 5" xfId="14665"/>
    <cellStyle name="40% - Ênfase2 12 3 6" xfId="14666"/>
    <cellStyle name="40% - Ênfase2 12 3 7" xfId="14667"/>
    <cellStyle name="40% - Ênfase2 12 3 8" xfId="14668"/>
    <cellStyle name="40% - Ênfase2 12 3 9" xfId="14669"/>
    <cellStyle name="40% - Ênfase2 12 4" xfId="14670"/>
    <cellStyle name="40% - Ênfase2 12 4 10" xfId="14671"/>
    <cellStyle name="40% - Ênfase2 12 4 2" xfId="14672"/>
    <cellStyle name="40% - Ênfase2 12 4 2 2" xfId="14673"/>
    <cellStyle name="40% - Ênfase2 12 4 2 2 2" xfId="14674"/>
    <cellStyle name="40% - Ênfase2 12 4 2 2 2 2" xfId="14675"/>
    <cellStyle name="40% - Ênfase2 12 4 2 2 3" xfId="14676"/>
    <cellStyle name="40% - Ênfase2 12 4 2 2 4" xfId="14677"/>
    <cellStyle name="40% - Ênfase2 12 4 2 2 5" xfId="14678"/>
    <cellStyle name="40% - Ênfase2 12 4 2 2 6" xfId="14679"/>
    <cellStyle name="40% - Ênfase2 12 4 2 3" xfId="14680"/>
    <cellStyle name="40% - Ênfase2 12 4 2 3 2" xfId="14681"/>
    <cellStyle name="40% - Ênfase2 12 4 2 3 3" xfId="14682"/>
    <cellStyle name="40% - Ênfase2 12 4 2 4" xfId="14683"/>
    <cellStyle name="40% - Ênfase2 12 4 2 5" xfId="14684"/>
    <cellStyle name="40% - Ênfase2 12 4 2 6" xfId="14685"/>
    <cellStyle name="40% - Ênfase2 12 4 2 7" xfId="14686"/>
    <cellStyle name="40% - Ênfase2 12 4 2 8" xfId="14687"/>
    <cellStyle name="40% - Ênfase2 12 4 3" xfId="14688"/>
    <cellStyle name="40% - Ênfase2 12 4 3 2" xfId="14689"/>
    <cellStyle name="40% - Ênfase2 12 4 3 2 2" xfId="14690"/>
    <cellStyle name="40% - Ênfase2 12 4 3 3" xfId="14691"/>
    <cellStyle name="40% - Ênfase2 12 4 3 4" xfId="14692"/>
    <cellStyle name="40% - Ênfase2 12 4 3 5" xfId="14693"/>
    <cellStyle name="40% - Ênfase2 12 4 3 6" xfId="14694"/>
    <cellStyle name="40% - Ênfase2 12 4 4" xfId="14695"/>
    <cellStyle name="40% - Ênfase2 12 4 4 2" xfId="14696"/>
    <cellStyle name="40% - Ênfase2 12 4 4 3" xfId="14697"/>
    <cellStyle name="40% - Ênfase2 12 4 4 4" xfId="14698"/>
    <cellStyle name="40% - Ênfase2 12 4 5" xfId="14699"/>
    <cellStyle name="40% - Ênfase2 12 4 6" xfId="14700"/>
    <cellStyle name="40% - Ênfase2 12 4 7" xfId="14701"/>
    <cellStyle name="40% - Ênfase2 12 4 8" xfId="14702"/>
    <cellStyle name="40% - Ênfase2 12 4 9" xfId="14703"/>
    <cellStyle name="40% - Ênfase2 12 5" xfId="14704"/>
    <cellStyle name="40% - Ênfase2 12 5 10" xfId="14705"/>
    <cellStyle name="40% - Ênfase2 12 5 2" xfId="14706"/>
    <cellStyle name="40% - Ênfase2 12 5 2 2" xfId="14707"/>
    <cellStyle name="40% - Ênfase2 12 5 2 2 2" xfId="14708"/>
    <cellStyle name="40% - Ênfase2 12 5 2 2 2 2" xfId="14709"/>
    <cellStyle name="40% - Ênfase2 12 5 2 2 3" xfId="14710"/>
    <cellStyle name="40% - Ênfase2 12 5 2 2 4" xfId="14711"/>
    <cellStyle name="40% - Ênfase2 12 5 2 2 5" xfId="14712"/>
    <cellStyle name="40% - Ênfase2 12 5 2 2 6" xfId="14713"/>
    <cellStyle name="40% - Ênfase2 12 5 2 3" xfId="14714"/>
    <cellStyle name="40% - Ênfase2 12 5 2 3 2" xfId="14715"/>
    <cellStyle name="40% - Ênfase2 12 5 2 3 3" xfId="14716"/>
    <cellStyle name="40% - Ênfase2 12 5 2 4" xfId="14717"/>
    <cellStyle name="40% - Ênfase2 12 5 2 5" xfId="14718"/>
    <cellStyle name="40% - Ênfase2 12 5 2 6" xfId="14719"/>
    <cellStyle name="40% - Ênfase2 12 5 2 7" xfId="14720"/>
    <cellStyle name="40% - Ênfase2 12 5 2 8" xfId="14721"/>
    <cellStyle name="40% - Ênfase2 12 5 3" xfId="14722"/>
    <cellStyle name="40% - Ênfase2 12 5 3 2" xfId="14723"/>
    <cellStyle name="40% - Ênfase2 12 5 3 2 2" xfId="14724"/>
    <cellStyle name="40% - Ênfase2 12 5 3 3" xfId="14725"/>
    <cellStyle name="40% - Ênfase2 12 5 3 4" xfId="14726"/>
    <cellStyle name="40% - Ênfase2 12 5 3 5" xfId="14727"/>
    <cellStyle name="40% - Ênfase2 12 5 3 6" xfId="14728"/>
    <cellStyle name="40% - Ênfase2 12 5 4" xfId="14729"/>
    <cellStyle name="40% - Ênfase2 12 5 4 2" xfId="14730"/>
    <cellStyle name="40% - Ênfase2 12 5 4 3" xfId="14731"/>
    <cellStyle name="40% - Ênfase2 12 5 4 4" xfId="14732"/>
    <cellStyle name="40% - Ênfase2 12 5 5" xfId="14733"/>
    <cellStyle name="40% - Ênfase2 12 5 6" xfId="14734"/>
    <cellStyle name="40% - Ênfase2 12 5 7" xfId="14735"/>
    <cellStyle name="40% - Ênfase2 12 5 8" xfId="14736"/>
    <cellStyle name="40% - Ênfase2 12 5 9" xfId="14737"/>
    <cellStyle name="40% - Ênfase2 12 6" xfId="14738"/>
    <cellStyle name="40% - Ênfase2 12 6 2" xfId="14739"/>
    <cellStyle name="40% - Ênfase2 12 6 2 2" xfId="14740"/>
    <cellStyle name="40% - Ênfase2 12 6 2 2 2" xfId="14741"/>
    <cellStyle name="40% - Ênfase2 12 6 2 3" xfId="14742"/>
    <cellStyle name="40% - Ênfase2 12 6 2 4" xfId="14743"/>
    <cellStyle name="40% - Ênfase2 12 6 2 5" xfId="14744"/>
    <cellStyle name="40% - Ênfase2 12 6 2 6" xfId="14745"/>
    <cellStyle name="40% - Ênfase2 12 6 3" xfId="14746"/>
    <cellStyle name="40% - Ênfase2 12 6 3 2" xfId="14747"/>
    <cellStyle name="40% - Ênfase2 12 6 3 3" xfId="14748"/>
    <cellStyle name="40% - Ênfase2 12 6 3 4" xfId="14749"/>
    <cellStyle name="40% - Ênfase2 12 6 4" xfId="14750"/>
    <cellStyle name="40% - Ênfase2 12 6 5" xfId="14751"/>
    <cellStyle name="40% - Ênfase2 12 6 6" xfId="14752"/>
    <cellStyle name="40% - Ênfase2 12 6 7" xfId="14753"/>
    <cellStyle name="40% - Ênfase2 12 6 8" xfId="14754"/>
    <cellStyle name="40% - Ênfase2 12 6 9" xfId="14755"/>
    <cellStyle name="40% - Ênfase2 12 7" xfId="14756"/>
    <cellStyle name="40% - Ênfase2 12 7 2" xfId="14757"/>
    <cellStyle name="40% - Ênfase2 12 7 2 2" xfId="14758"/>
    <cellStyle name="40% - Ênfase2 12 7 2 2 2" xfId="14759"/>
    <cellStyle name="40% - Ênfase2 12 7 2 3" xfId="14760"/>
    <cellStyle name="40% - Ênfase2 12 7 2 4" xfId="14761"/>
    <cellStyle name="40% - Ênfase2 12 7 2 5" xfId="14762"/>
    <cellStyle name="40% - Ênfase2 12 7 2 6" xfId="14763"/>
    <cellStyle name="40% - Ênfase2 12 7 3" xfId="14764"/>
    <cellStyle name="40% - Ênfase2 12 7 3 2" xfId="14765"/>
    <cellStyle name="40% - Ênfase2 12 7 3 3" xfId="14766"/>
    <cellStyle name="40% - Ênfase2 12 7 4" xfId="14767"/>
    <cellStyle name="40% - Ênfase2 12 7 5" xfId="14768"/>
    <cellStyle name="40% - Ênfase2 12 7 6" xfId="14769"/>
    <cellStyle name="40% - Ênfase2 12 7 7" xfId="14770"/>
    <cellStyle name="40% - Ênfase2 12 7 8" xfId="14771"/>
    <cellStyle name="40% - Ênfase2 12 8" xfId="14772"/>
    <cellStyle name="40% - Ênfase2 12 8 2" xfId="14773"/>
    <cellStyle name="40% - Ênfase2 12 8 2 2" xfId="14774"/>
    <cellStyle name="40% - Ênfase2 12 8 2 3" xfId="14775"/>
    <cellStyle name="40% - Ênfase2 12 8 3" xfId="14776"/>
    <cellStyle name="40% - Ênfase2 12 8 4" xfId="14777"/>
    <cellStyle name="40% - Ênfase2 12 8 5" xfId="14778"/>
    <cellStyle name="40% - Ênfase2 12 8 6" xfId="14779"/>
    <cellStyle name="40% - Ênfase2 12 8 7" xfId="14780"/>
    <cellStyle name="40% - Ênfase2 12 9" xfId="14781"/>
    <cellStyle name="40% - Ênfase2 12 9 2" xfId="14782"/>
    <cellStyle name="40% - Ênfase2 12 9 3" xfId="14783"/>
    <cellStyle name="40% - Ênfase2 12 9 4" xfId="14784"/>
    <cellStyle name="40% - Ênfase2 12 9 5" xfId="14785"/>
    <cellStyle name="40% - Ênfase2 12 9 6" xfId="14786"/>
    <cellStyle name="40% - Ênfase2 13" xfId="249"/>
    <cellStyle name="40% - Ênfase2 13 10" xfId="14787"/>
    <cellStyle name="40% - Ênfase2 13 11" xfId="14788"/>
    <cellStyle name="40% - Ênfase2 13 12" xfId="14789"/>
    <cellStyle name="40% - Ênfase2 13 13" xfId="14790"/>
    <cellStyle name="40% - Ênfase2 13 14" xfId="14791"/>
    <cellStyle name="40% - Ênfase2 13 15" xfId="14792"/>
    <cellStyle name="40% - Ênfase2 13 2" xfId="250"/>
    <cellStyle name="40% - Ênfase2 13 3" xfId="14793"/>
    <cellStyle name="40% - Ênfase2 13 3 10" xfId="14794"/>
    <cellStyle name="40% - Ênfase2 13 3 2" xfId="14795"/>
    <cellStyle name="40% - Ênfase2 13 3 2 2" xfId="14796"/>
    <cellStyle name="40% - Ênfase2 13 3 2 2 2" xfId="14797"/>
    <cellStyle name="40% - Ênfase2 13 3 2 2 2 2" xfId="14798"/>
    <cellStyle name="40% - Ênfase2 13 3 2 2 3" xfId="14799"/>
    <cellStyle name="40% - Ênfase2 13 3 2 2 4" xfId="14800"/>
    <cellStyle name="40% - Ênfase2 13 3 2 2 5" xfId="14801"/>
    <cellStyle name="40% - Ênfase2 13 3 2 2 6" xfId="14802"/>
    <cellStyle name="40% - Ênfase2 13 3 2 3" xfId="14803"/>
    <cellStyle name="40% - Ênfase2 13 3 2 3 2" xfId="14804"/>
    <cellStyle name="40% - Ênfase2 13 3 2 3 3" xfId="14805"/>
    <cellStyle name="40% - Ênfase2 13 3 2 4" xfId="14806"/>
    <cellStyle name="40% - Ênfase2 13 3 2 5" xfId="14807"/>
    <cellStyle name="40% - Ênfase2 13 3 2 6" xfId="14808"/>
    <cellStyle name="40% - Ênfase2 13 3 2 7" xfId="14809"/>
    <cellStyle name="40% - Ênfase2 13 3 2 8" xfId="14810"/>
    <cellStyle name="40% - Ênfase2 13 3 3" xfId="14811"/>
    <cellStyle name="40% - Ênfase2 13 3 3 2" xfId="14812"/>
    <cellStyle name="40% - Ênfase2 13 3 3 2 2" xfId="14813"/>
    <cellStyle name="40% - Ênfase2 13 3 3 3" xfId="14814"/>
    <cellStyle name="40% - Ênfase2 13 3 3 4" xfId="14815"/>
    <cellStyle name="40% - Ênfase2 13 3 3 5" xfId="14816"/>
    <cellStyle name="40% - Ênfase2 13 3 3 6" xfId="14817"/>
    <cellStyle name="40% - Ênfase2 13 3 4" xfId="14818"/>
    <cellStyle name="40% - Ênfase2 13 3 4 2" xfId="14819"/>
    <cellStyle name="40% - Ênfase2 13 3 4 3" xfId="14820"/>
    <cellStyle name="40% - Ênfase2 13 3 4 4" xfId="14821"/>
    <cellStyle name="40% - Ênfase2 13 3 5" xfId="14822"/>
    <cellStyle name="40% - Ênfase2 13 3 6" xfId="14823"/>
    <cellStyle name="40% - Ênfase2 13 3 7" xfId="14824"/>
    <cellStyle name="40% - Ênfase2 13 3 8" xfId="14825"/>
    <cellStyle name="40% - Ênfase2 13 3 9" xfId="14826"/>
    <cellStyle name="40% - Ênfase2 13 4" xfId="14827"/>
    <cellStyle name="40% - Ênfase2 13 4 10" xfId="14828"/>
    <cellStyle name="40% - Ênfase2 13 4 2" xfId="14829"/>
    <cellStyle name="40% - Ênfase2 13 4 2 2" xfId="14830"/>
    <cellStyle name="40% - Ênfase2 13 4 2 2 2" xfId="14831"/>
    <cellStyle name="40% - Ênfase2 13 4 2 2 2 2" xfId="14832"/>
    <cellStyle name="40% - Ênfase2 13 4 2 2 3" xfId="14833"/>
    <cellStyle name="40% - Ênfase2 13 4 2 2 4" xfId="14834"/>
    <cellStyle name="40% - Ênfase2 13 4 2 2 5" xfId="14835"/>
    <cellStyle name="40% - Ênfase2 13 4 2 2 6" xfId="14836"/>
    <cellStyle name="40% - Ênfase2 13 4 2 3" xfId="14837"/>
    <cellStyle name="40% - Ênfase2 13 4 2 3 2" xfId="14838"/>
    <cellStyle name="40% - Ênfase2 13 4 2 3 3" xfId="14839"/>
    <cellStyle name="40% - Ênfase2 13 4 2 4" xfId="14840"/>
    <cellStyle name="40% - Ênfase2 13 4 2 5" xfId="14841"/>
    <cellStyle name="40% - Ênfase2 13 4 2 6" xfId="14842"/>
    <cellStyle name="40% - Ênfase2 13 4 2 7" xfId="14843"/>
    <cellStyle name="40% - Ênfase2 13 4 2 8" xfId="14844"/>
    <cellStyle name="40% - Ênfase2 13 4 3" xfId="14845"/>
    <cellStyle name="40% - Ênfase2 13 4 3 2" xfId="14846"/>
    <cellStyle name="40% - Ênfase2 13 4 3 2 2" xfId="14847"/>
    <cellStyle name="40% - Ênfase2 13 4 3 3" xfId="14848"/>
    <cellStyle name="40% - Ênfase2 13 4 3 4" xfId="14849"/>
    <cellStyle name="40% - Ênfase2 13 4 3 5" xfId="14850"/>
    <cellStyle name="40% - Ênfase2 13 4 3 6" xfId="14851"/>
    <cellStyle name="40% - Ênfase2 13 4 4" xfId="14852"/>
    <cellStyle name="40% - Ênfase2 13 4 4 2" xfId="14853"/>
    <cellStyle name="40% - Ênfase2 13 4 4 3" xfId="14854"/>
    <cellStyle name="40% - Ênfase2 13 4 4 4" xfId="14855"/>
    <cellStyle name="40% - Ênfase2 13 4 5" xfId="14856"/>
    <cellStyle name="40% - Ênfase2 13 4 6" xfId="14857"/>
    <cellStyle name="40% - Ênfase2 13 4 7" xfId="14858"/>
    <cellStyle name="40% - Ênfase2 13 4 8" xfId="14859"/>
    <cellStyle name="40% - Ênfase2 13 4 9" xfId="14860"/>
    <cellStyle name="40% - Ênfase2 13 5" xfId="14861"/>
    <cellStyle name="40% - Ênfase2 13 5 10" xfId="14862"/>
    <cellStyle name="40% - Ênfase2 13 5 2" xfId="14863"/>
    <cellStyle name="40% - Ênfase2 13 5 2 2" xfId="14864"/>
    <cellStyle name="40% - Ênfase2 13 5 2 2 2" xfId="14865"/>
    <cellStyle name="40% - Ênfase2 13 5 2 2 2 2" xfId="14866"/>
    <cellStyle name="40% - Ênfase2 13 5 2 2 3" xfId="14867"/>
    <cellStyle name="40% - Ênfase2 13 5 2 2 4" xfId="14868"/>
    <cellStyle name="40% - Ênfase2 13 5 2 2 5" xfId="14869"/>
    <cellStyle name="40% - Ênfase2 13 5 2 2 6" xfId="14870"/>
    <cellStyle name="40% - Ênfase2 13 5 2 3" xfId="14871"/>
    <cellStyle name="40% - Ênfase2 13 5 2 3 2" xfId="14872"/>
    <cellStyle name="40% - Ênfase2 13 5 2 3 3" xfId="14873"/>
    <cellStyle name="40% - Ênfase2 13 5 2 4" xfId="14874"/>
    <cellStyle name="40% - Ênfase2 13 5 2 5" xfId="14875"/>
    <cellStyle name="40% - Ênfase2 13 5 2 6" xfId="14876"/>
    <cellStyle name="40% - Ênfase2 13 5 2 7" xfId="14877"/>
    <cellStyle name="40% - Ênfase2 13 5 2 8" xfId="14878"/>
    <cellStyle name="40% - Ênfase2 13 5 3" xfId="14879"/>
    <cellStyle name="40% - Ênfase2 13 5 3 2" xfId="14880"/>
    <cellStyle name="40% - Ênfase2 13 5 3 2 2" xfId="14881"/>
    <cellStyle name="40% - Ênfase2 13 5 3 3" xfId="14882"/>
    <cellStyle name="40% - Ênfase2 13 5 3 4" xfId="14883"/>
    <cellStyle name="40% - Ênfase2 13 5 3 5" xfId="14884"/>
    <cellStyle name="40% - Ênfase2 13 5 3 6" xfId="14885"/>
    <cellStyle name="40% - Ênfase2 13 5 4" xfId="14886"/>
    <cellStyle name="40% - Ênfase2 13 5 4 2" xfId="14887"/>
    <cellStyle name="40% - Ênfase2 13 5 4 3" xfId="14888"/>
    <cellStyle name="40% - Ênfase2 13 5 4 4" xfId="14889"/>
    <cellStyle name="40% - Ênfase2 13 5 5" xfId="14890"/>
    <cellStyle name="40% - Ênfase2 13 5 6" xfId="14891"/>
    <cellStyle name="40% - Ênfase2 13 5 7" xfId="14892"/>
    <cellStyle name="40% - Ênfase2 13 5 8" xfId="14893"/>
    <cellStyle name="40% - Ênfase2 13 5 9" xfId="14894"/>
    <cellStyle name="40% - Ênfase2 13 6" xfId="14895"/>
    <cellStyle name="40% - Ênfase2 13 6 2" xfId="14896"/>
    <cellStyle name="40% - Ênfase2 13 6 2 2" xfId="14897"/>
    <cellStyle name="40% - Ênfase2 13 6 2 2 2" xfId="14898"/>
    <cellStyle name="40% - Ênfase2 13 6 2 3" xfId="14899"/>
    <cellStyle name="40% - Ênfase2 13 6 2 4" xfId="14900"/>
    <cellStyle name="40% - Ênfase2 13 6 2 5" xfId="14901"/>
    <cellStyle name="40% - Ênfase2 13 6 2 6" xfId="14902"/>
    <cellStyle name="40% - Ênfase2 13 6 3" xfId="14903"/>
    <cellStyle name="40% - Ênfase2 13 6 3 2" xfId="14904"/>
    <cellStyle name="40% - Ênfase2 13 6 3 3" xfId="14905"/>
    <cellStyle name="40% - Ênfase2 13 6 3 4" xfId="14906"/>
    <cellStyle name="40% - Ênfase2 13 6 4" xfId="14907"/>
    <cellStyle name="40% - Ênfase2 13 6 5" xfId="14908"/>
    <cellStyle name="40% - Ênfase2 13 6 6" xfId="14909"/>
    <cellStyle name="40% - Ênfase2 13 6 7" xfId="14910"/>
    <cellStyle name="40% - Ênfase2 13 6 8" xfId="14911"/>
    <cellStyle name="40% - Ênfase2 13 6 9" xfId="14912"/>
    <cellStyle name="40% - Ênfase2 13 7" xfId="14913"/>
    <cellStyle name="40% - Ênfase2 13 7 2" xfId="14914"/>
    <cellStyle name="40% - Ênfase2 13 7 2 2" xfId="14915"/>
    <cellStyle name="40% - Ênfase2 13 7 2 2 2" xfId="14916"/>
    <cellStyle name="40% - Ênfase2 13 7 2 3" xfId="14917"/>
    <cellStyle name="40% - Ênfase2 13 7 2 4" xfId="14918"/>
    <cellStyle name="40% - Ênfase2 13 7 2 5" xfId="14919"/>
    <cellStyle name="40% - Ênfase2 13 7 2 6" xfId="14920"/>
    <cellStyle name="40% - Ênfase2 13 7 3" xfId="14921"/>
    <cellStyle name="40% - Ênfase2 13 7 3 2" xfId="14922"/>
    <cellStyle name="40% - Ênfase2 13 7 3 3" xfId="14923"/>
    <cellStyle name="40% - Ênfase2 13 7 4" xfId="14924"/>
    <cellStyle name="40% - Ênfase2 13 7 5" xfId="14925"/>
    <cellStyle name="40% - Ênfase2 13 7 6" xfId="14926"/>
    <cellStyle name="40% - Ênfase2 13 7 7" xfId="14927"/>
    <cellStyle name="40% - Ênfase2 13 7 8" xfId="14928"/>
    <cellStyle name="40% - Ênfase2 13 8" xfId="14929"/>
    <cellStyle name="40% - Ênfase2 13 8 2" xfId="14930"/>
    <cellStyle name="40% - Ênfase2 13 8 2 2" xfId="14931"/>
    <cellStyle name="40% - Ênfase2 13 8 2 3" xfId="14932"/>
    <cellStyle name="40% - Ênfase2 13 8 3" xfId="14933"/>
    <cellStyle name="40% - Ênfase2 13 8 4" xfId="14934"/>
    <cellStyle name="40% - Ênfase2 13 8 5" xfId="14935"/>
    <cellStyle name="40% - Ênfase2 13 8 6" xfId="14936"/>
    <cellStyle name="40% - Ênfase2 13 8 7" xfId="14937"/>
    <cellStyle name="40% - Ênfase2 13 9" xfId="14938"/>
    <cellStyle name="40% - Ênfase2 13 9 2" xfId="14939"/>
    <cellStyle name="40% - Ênfase2 13 9 3" xfId="14940"/>
    <cellStyle name="40% - Ênfase2 13 9 4" xfId="14941"/>
    <cellStyle name="40% - Ênfase2 13 9 5" xfId="14942"/>
    <cellStyle name="40% - Ênfase2 13 9 6" xfId="14943"/>
    <cellStyle name="40% - Ênfase2 14" xfId="14944"/>
    <cellStyle name="40% - Ênfase2 14 10" xfId="14945"/>
    <cellStyle name="40% - Ênfase2 14 11" xfId="14946"/>
    <cellStyle name="40% - Ênfase2 14 2" xfId="251"/>
    <cellStyle name="40% - Ênfase2 14 3" xfId="14947"/>
    <cellStyle name="40% - Ênfase2 14 3 2" xfId="14948"/>
    <cellStyle name="40% - Ênfase2 14 3 2 2" xfId="14949"/>
    <cellStyle name="40% - Ênfase2 14 3 2 2 2" xfId="14950"/>
    <cellStyle name="40% - Ênfase2 14 3 2 3" xfId="14951"/>
    <cellStyle name="40% - Ênfase2 14 3 2 4" xfId="14952"/>
    <cellStyle name="40% - Ênfase2 14 3 2 5" xfId="14953"/>
    <cellStyle name="40% - Ênfase2 14 3 2 6" xfId="14954"/>
    <cellStyle name="40% - Ênfase2 14 3 3" xfId="14955"/>
    <cellStyle name="40% - Ênfase2 14 3 3 2" xfId="14956"/>
    <cellStyle name="40% - Ênfase2 14 3 3 3" xfId="14957"/>
    <cellStyle name="40% - Ênfase2 14 3 4" xfId="14958"/>
    <cellStyle name="40% - Ênfase2 14 3 5" xfId="14959"/>
    <cellStyle name="40% - Ênfase2 14 3 6" xfId="14960"/>
    <cellStyle name="40% - Ênfase2 14 3 7" xfId="14961"/>
    <cellStyle name="40% - Ênfase2 14 3 8" xfId="14962"/>
    <cellStyle name="40% - Ênfase2 14 4" xfId="14963"/>
    <cellStyle name="40% - Ênfase2 14 4 2" xfId="14964"/>
    <cellStyle name="40% - Ênfase2 14 4 2 2" xfId="14965"/>
    <cellStyle name="40% - Ênfase2 14 4 3" xfId="14966"/>
    <cellStyle name="40% - Ênfase2 14 4 4" xfId="14967"/>
    <cellStyle name="40% - Ênfase2 14 4 5" xfId="14968"/>
    <cellStyle name="40% - Ênfase2 14 4 6" xfId="14969"/>
    <cellStyle name="40% - Ênfase2 14 5" xfId="14970"/>
    <cellStyle name="40% - Ênfase2 14 5 2" xfId="14971"/>
    <cellStyle name="40% - Ênfase2 14 5 3" xfId="14972"/>
    <cellStyle name="40% - Ênfase2 14 5 4" xfId="14973"/>
    <cellStyle name="40% - Ênfase2 14 6" xfId="14974"/>
    <cellStyle name="40% - Ênfase2 14 7" xfId="14975"/>
    <cellStyle name="40% - Ênfase2 14 8" xfId="14976"/>
    <cellStyle name="40% - Ênfase2 14 9" xfId="14977"/>
    <cellStyle name="40% - Ênfase2 15" xfId="14978"/>
    <cellStyle name="40% - Ênfase2 15 10" xfId="14979"/>
    <cellStyle name="40% - Ênfase2 15 11" xfId="14980"/>
    <cellStyle name="40% - Ênfase2 15 2" xfId="252"/>
    <cellStyle name="40% - Ênfase2 15 3" xfId="14981"/>
    <cellStyle name="40% - Ênfase2 15 3 2" xfId="14982"/>
    <cellStyle name="40% - Ênfase2 15 3 2 2" xfId="14983"/>
    <cellStyle name="40% - Ênfase2 15 3 2 2 2" xfId="14984"/>
    <cellStyle name="40% - Ênfase2 15 3 2 3" xfId="14985"/>
    <cellStyle name="40% - Ênfase2 15 3 2 4" xfId="14986"/>
    <cellStyle name="40% - Ênfase2 15 3 2 5" xfId="14987"/>
    <cellStyle name="40% - Ênfase2 15 3 2 6" xfId="14988"/>
    <cellStyle name="40% - Ênfase2 15 3 3" xfId="14989"/>
    <cellStyle name="40% - Ênfase2 15 3 3 2" xfId="14990"/>
    <cellStyle name="40% - Ênfase2 15 3 3 3" xfId="14991"/>
    <cellStyle name="40% - Ênfase2 15 3 4" xfId="14992"/>
    <cellStyle name="40% - Ênfase2 15 3 5" xfId="14993"/>
    <cellStyle name="40% - Ênfase2 15 3 6" xfId="14994"/>
    <cellStyle name="40% - Ênfase2 15 3 7" xfId="14995"/>
    <cellStyle name="40% - Ênfase2 15 3 8" xfId="14996"/>
    <cellStyle name="40% - Ênfase2 15 4" xfId="14997"/>
    <cellStyle name="40% - Ênfase2 15 4 2" xfId="14998"/>
    <cellStyle name="40% - Ênfase2 15 4 2 2" xfId="14999"/>
    <cellStyle name="40% - Ênfase2 15 4 3" xfId="15000"/>
    <cellStyle name="40% - Ênfase2 15 4 4" xfId="15001"/>
    <cellStyle name="40% - Ênfase2 15 4 5" xfId="15002"/>
    <cellStyle name="40% - Ênfase2 15 4 6" xfId="15003"/>
    <cellStyle name="40% - Ênfase2 15 5" xfId="15004"/>
    <cellStyle name="40% - Ênfase2 15 5 2" xfId="15005"/>
    <cellStyle name="40% - Ênfase2 15 5 3" xfId="15006"/>
    <cellStyle name="40% - Ênfase2 15 5 4" xfId="15007"/>
    <cellStyle name="40% - Ênfase2 15 6" xfId="15008"/>
    <cellStyle name="40% - Ênfase2 15 7" xfId="15009"/>
    <cellStyle name="40% - Ênfase2 15 8" xfId="15010"/>
    <cellStyle name="40% - Ênfase2 15 9" xfId="15011"/>
    <cellStyle name="40% - Ênfase2 16" xfId="15012"/>
    <cellStyle name="40% - Ênfase2 16 10" xfId="15013"/>
    <cellStyle name="40% - Ênfase2 16 2" xfId="253"/>
    <cellStyle name="40% - Ênfase2 16 3" xfId="15014"/>
    <cellStyle name="40% - Ênfase2 16 3 2" xfId="15015"/>
    <cellStyle name="40% - Ênfase2 16 3 2 2" xfId="15016"/>
    <cellStyle name="40% - Ênfase2 16 3 3" xfId="15017"/>
    <cellStyle name="40% - Ênfase2 16 3 4" xfId="15018"/>
    <cellStyle name="40% - Ênfase2 16 3 5" xfId="15019"/>
    <cellStyle name="40% - Ênfase2 16 3 6" xfId="15020"/>
    <cellStyle name="40% - Ênfase2 16 4" xfId="15021"/>
    <cellStyle name="40% - Ênfase2 16 4 2" xfId="15022"/>
    <cellStyle name="40% - Ênfase2 16 4 3" xfId="15023"/>
    <cellStyle name="40% - Ênfase2 16 4 4" xfId="15024"/>
    <cellStyle name="40% - Ênfase2 16 5" xfId="15025"/>
    <cellStyle name="40% - Ênfase2 16 6" xfId="15026"/>
    <cellStyle name="40% - Ênfase2 16 7" xfId="15027"/>
    <cellStyle name="40% - Ênfase2 16 8" xfId="15028"/>
    <cellStyle name="40% - Ênfase2 16 9" xfId="15029"/>
    <cellStyle name="40% - Ênfase2 17" xfId="15030"/>
    <cellStyle name="40% - Ênfase2 17 2" xfId="254"/>
    <cellStyle name="40% - Ênfase2 17 3" xfId="15031"/>
    <cellStyle name="40% - Ênfase2 17 3 2" xfId="15032"/>
    <cellStyle name="40% - Ênfase2 17 3 2 2" xfId="15033"/>
    <cellStyle name="40% - Ênfase2 17 3 3" xfId="15034"/>
    <cellStyle name="40% - Ênfase2 17 3 4" xfId="15035"/>
    <cellStyle name="40% - Ênfase2 17 3 5" xfId="15036"/>
    <cellStyle name="40% - Ênfase2 17 3 6" xfId="15037"/>
    <cellStyle name="40% - Ênfase2 17 4" xfId="15038"/>
    <cellStyle name="40% - Ênfase2 17 4 2" xfId="15039"/>
    <cellStyle name="40% - Ênfase2 17 4 3" xfId="15040"/>
    <cellStyle name="40% - Ênfase2 17 5" xfId="15041"/>
    <cellStyle name="40% - Ênfase2 17 6" xfId="15042"/>
    <cellStyle name="40% - Ênfase2 17 7" xfId="15043"/>
    <cellStyle name="40% - Ênfase2 17 8" xfId="15044"/>
    <cellStyle name="40% - Ênfase2 17 9" xfId="15045"/>
    <cellStyle name="40% - Ênfase2 18" xfId="15046"/>
    <cellStyle name="40% - Ênfase2 18 2" xfId="15047"/>
    <cellStyle name="40% - Ênfase2 18 2 2" xfId="15048"/>
    <cellStyle name="40% - Ênfase2 18 2 3" xfId="15049"/>
    <cellStyle name="40% - Ênfase2 18 3" xfId="15050"/>
    <cellStyle name="40% - Ênfase2 18 4" xfId="15051"/>
    <cellStyle name="40% - Ênfase2 18 5" xfId="15052"/>
    <cellStyle name="40% - Ênfase2 18 6" xfId="15053"/>
    <cellStyle name="40% - Ênfase2 18 7" xfId="15054"/>
    <cellStyle name="40% - Ênfase2 19" xfId="15055"/>
    <cellStyle name="40% - Ênfase2 19 2" xfId="15056"/>
    <cellStyle name="40% - Ênfase2 19 3" xfId="15057"/>
    <cellStyle name="40% - Ênfase2 19 4" xfId="15058"/>
    <cellStyle name="40% - Ênfase2 19 5" xfId="15059"/>
    <cellStyle name="40% - Ênfase2 19 6" xfId="15060"/>
    <cellStyle name="40% - Ênfase2 2" xfId="255"/>
    <cellStyle name="40% - Ênfase2 2 2" xfId="256"/>
    <cellStyle name="40% - Ênfase2 2 2 2" xfId="15061"/>
    <cellStyle name="40% - Ênfase2 2 2 2 10" xfId="15062"/>
    <cellStyle name="40% - Ênfase2 2 2 2 2" xfId="15063"/>
    <cellStyle name="40% - Ênfase2 2 2 2 2 2" xfId="15064"/>
    <cellStyle name="40% - Ênfase2 2 2 2 2 2 2" xfId="15065"/>
    <cellStyle name="40% - Ênfase2 2 2 2 2 2 2 2" xfId="15066"/>
    <cellStyle name="40% - Ênfase2 2 2 2 2 2 3" xfId="15067"/>
    <cellStyle name="40% - Ênfase2 2 2 2 2 2 4" xfId="15068"/>
    <cellStyle name="40% - Ênfase2 2 2 2 2 2 5" xfId="15069"/>
    <cellStyle name="40% - Ênfase2 2 2 2 2 2 6" xfId="15070"/>
    <cellStyle name="40% - Ênfase2 2 2 2 2 3" xfId="15071"/>
    <cellStyle name="40% - Ênfase2 2 2 2 2 3 2" xfId="15072"/>
    <cellStyle name="40% - Ênfase2 2 2 2 2 3 3" xfId="15073"/>
    <cellStyle name="40% - Ênfase2 2 2 2 2 4" xfId="15074"/>
    <cellStyle name="40% - Ênfase2 2 2 2 2 5" xfId="15075"/>
    <cellStyle name="40% - Ênfase2 2 2 2 2 6" xfId="15076"/>
    <cellStyle name="40% - Ênfase2 2 2 2 2 7" xfId="15077"/>
    <cellStyle name="40% - Ênfase2 2 2 2 2 8" xfId="15078"/>
    <cellStyle name="40% - Ênfase2 2 2 2 3" xfId="15079"/>
    <cellStyle name="40% - Ênfase2 2 2 2 3 2" xfId="15080"/>
    <cellStyle name="40% - Ênfase2 2 2 2 3 2 2" xfId="15081"/>
    <cellStyle name="40% - Ênfase2 2 2 2 3 3" xfId="15082"/>
    <cellStyle name="40% - Ênfase2 2 2 2 3 4" xfId="15083"/>
    <cellStyle name="40% - Ênfase2 2 2 2 3 5" xfId="15084"/>
    <cellStyle name="40% - Ênfase2 2 2 2 3 6" xfId="15085"/>
    <cellStyle name="40% - Ênfase2 2 2 2 4" xfId="15086"/>
    <cellStyle name="40% - Ênfase2 2 2 2 4 2" xfId="15087"/>
    <cellStyle name="40% - Ênfase2 2 2 2 4 3" xfId="15088"/>
    <cellStyle name="40% - Ênfase2 2 2 2 4 4" xfId="15089"/>
    <cellStyle name="40% - Ênfase2 2 2 2 5" xfId="15090"/>
    <cellStyle name="40% - Ênfase2 2 2 2 6" xfId="15091"/>
    <cellStyle name="40% - Ênfase2 2 2 2 7" xfId="15092"/>
    <cellStyle name="40% - Ênfase2 2 2 2 8" xfId="15093"/>
    <cellStyle name="40% - Ênfase2 2 2 2 9" xfId="15094"/>
    <cellStyle name="40% - Ênfase2 2 2 3" xfId="15095"/>
    <cellStyle name="40% - Ênfase2 2 2 4" xfId="15096"/>
    <cellStyle name="40% - Ênfase2 2 2 4 10" xfId="15097"/>
    <cellStyle name="40% - Ênfase2 2 2 4 2" xfId="15098"/>
    <cellStyle name="40% - Ênfase2 2 2 4 2 2" xfId="15099"/>
    <cellStyle name="40% - Ênfase2 2 2 4 2 2 2" xfId="15100"/>
    <cellStyle name="40% - Ênfase2 2 2 4 2 2 2 2" xfId="15101"/>
    <cellStyle name="40% - Ênfase2 2 2 4 2 2 3" xfId="15102"/>
    <cellStyle name="40% - Ênfase2 2 2 4 2 2 4" xfId="15103"/>
    <cellStyle name="40% - Ênfase2 2 2 4 2 2 5" xfId="15104"/>
    <cellStyle name="40% - Ênfase2 2 2 4 2 2 6" xfId="15105"/>
    <cellStyle name="40% - Ênfase2 2 2 4 2 3" xfId="15106"/>
    <cellStyle name="40% - Ênfase2 2 2 4 2 3 2" xfId="15107"/>
    <cellStyle name="40% - Ênfase2 2 2 4 2 3 3" xfId="15108"/>
    <cellStyle name="40% - Ênfase2 2 2 4 2 4" xfId="15109"/>
    <cellStyle name="40% - Ênfase2 2 2 4 2 5" xfId="15110"/>
    <cellStyle name="40% - Ênfase2 2 2 4 2 6" xfId="15111"/>
    <cellStyle name="40% - Ênfase2 2 2 4 2 7" xfId="15112"/>
    <cellStyle name="40% - Ênfase2 2 2 4 2 8" xfId="15113"/>
    <cellStyle name="40% - Ênfase2 2 2 4 3" xfId="15114"/>
    <cellStyle name="40% - Ênfase2 2 2 4 3 2" xfId="15115"/>
    <cellStyle name="40% - Ênfase2 2 2 4 3 2 2" xfId="15116"/>
    <cellStyle name="40% - Ênfase2 2 2 4 3 3" xfId="15117"/>
    <cellStyle name="40% - Ênfase2 2 2 4 3 4" xfId="15118"/>
    <cellStyle name="40% - Ênfase2 2 2 4 3 5" xfId="15119"/>
    <cellStyle name="40% - Ênfase2 2 2 4 3 6" xfId="15120"/>
    <cellStyle name="40% - Ênfase2 2 2 4 4" xfId="15121"/>
    <cellStyle name="40% - Ênfase2 2 2 4 4 2" xfId="15122"/>
    <cellStyle name="40% - Ênfase2 2 2 4 4 3" xfId="15123"/>
    <cellStyle name="40% - Ênfase2 2 2 4 4 4" xfId="15124"/>
    <cellStyle name="40% - Ênfase2 2 2 4 5" xfId="15125"/>
    <cellStyle name="40% - Ênfase2 2 2 4 6" xfId="15126"/>
    <cellStyle name="40% - Ênfase2 2 2 4 7" xfId="15127"/>
    <cellStyle name="40% - Ênfase2 2 2 4 8" xfId="15128"/>
    <cellStyle name="40% - Ênfase2 2 2 4 9" xfId="15129"/>
    <cellStyle name="40% - Ênfase2 2 2 5" xfId="15130"/>
    <cellStyle name="40% - Ênfase2 2 2 5 10" xfId="15131"/>
    <cellStyle name="40% - Ênfase2 2 2 5 2" xfId="15132"/>
    <cellStyle name="40% - Ênfase2 2 2 5 2 2" xfId="15133"/>
    <cellStyle name="40% - Ênfase2 2 2 5 2 2 2" xfId="15134"/>
    <cellStyle name="40% - Ênfase2 2 2 5 2 2 2 2" xfId="15135"/>
    <cellStyle name="40% - Ênfase2 2 2 5 2 2 3" xfId="15136"/>
    <cellStyle name="40% - Ênfase2 2 2 5 2 2 4" xfId="15137"/>
    <cellStyle name="40% - Ênfase2 2 2 5 2 2 5" xfId="15138"/>
    <cellStyle name="40% - Ênfase2 2 2 5 2 2 6" xfId="15139"/>
    <cellStyle name="40% - Ênfase2 2 2 5 2 3" xfId="15140"/>
    <cellStyle name="40% - Ênfase2 2 2 5 2 3 2" xfId="15141"/>
    <cellStyle name="40% - Ênfase2 2 2 5 2 3 3" xfId="15142"/>
    <cellStyle name="40% - Ênfase2 2 2 5 2 4" xfId="15143"/>
    <cellStyle name="40% - Ênfase2 2 2 5 2 5" xfId="15144"/>
    <cellStyle name="40% - Ênfase2 2 2 5 2 6" xfId="15145"/>
    <cellStyle name="40% - Ênfase2 2 2 5 2 7" xfId="15146"/>
    <cellStyle name="40% - Ênfase2 2 2 5 2 8" xfId="15147"/>
    <cellStyle name="40% - Ênfase2 2 2 5 3" xfId="15148"/>
    <cellStyle name="40% - Ênfase2 2 2 5 3 2" xfId="15149"/>
    <cellStyle name="40% - Ênfase2 2 2 5 3 2 2" xfId="15150"/>
    <cellStyle name="40% - Ênfase2 2 2 5 3 3" xfId="15151"/>
    <cellStyle name="40% - Ênfase2 2 2 5 3 4" xfId="15152"/>
    <cellStyle name="40% - Ênfase2 2 2 5 3 5" xfId="15153"/>
    <cellStyle name="40% - Ênfase2 2 2 5 3 6" xfId="15154"/>
    <cellStyle name="40% - Ênfase2 2 2 5 4" xfId="15155"/>
    <cellStyle name="40% - Ênfase2 2 2 5 4 2" xfId="15156"/>
    <cellStyle name="40% - Ênfase2 2 2 5 4 3" xfId="15157"/>
    <cellStyle name="40% - Ênfase2 2 2 5 4 4" xfId="15158"/>
    <cellStyle name="40% - Ênfase2 2 2 5 5" xfId="15159"/>
    <cellStyle name="40% - Ênfase2 2 2 5 6" xfId="15160"/>
    <cellStyle name="40% - Ênfase2 2 2 5 7" xfId="15161"/>
    <cellStyle name="40% - Ênfase2 2 2 5 8" xfId="15162"/>
    <cellStyle name="40% - Ênfase2 2 2 5 9" xfId="15163"/>
    <cellStyle name="40% - Ênfase2 2 2 6" xfId="15164"/>
    <cellStyle name="40% - Ênfase2 2 2 6 10" xfId="15165"/>
    <cellStyle name="40% - Ênfase2 2 2 6 2" xfId="15166"/>
    <cellStyle name="40% - Ênfase2 2 2 6 2 2" xfId="15167"/>
    <cellStyle name="40% - Ênfase2 2 2 6 2 2 2" xfId="15168"/>
    <cellStyle name="40% - Ênfase2 2 2 6 2 2 2 2" xfId="15169"/>
    <cellStyle name="40% - Ênfase2 2 2 6 2 2 3" xfId="15170"/>
    <cellStyle name="40% - Ênfase2 2 2 6 2 2 4" xfId="15171"/>
    <cellStyle name="40% - Ênfase2 2 2 6 2 2 5" xfId="15172"/>
    <cellStyle name="40% - Ênfase2 2 2 6 2 2 6" xfId="15173"/>
    <cellStyle name="40% - Ênfase2 2 2 6 2 3" xfId="15174"/>
    <cellStyle name="40% - Ênfase2 2 2 6 2 3 2" xfId="15175"/>
    <cellStyle name="40% - Ênfase2 2 2 6 2 3 3" xfId="15176"/>
    <cellStyle name="40% - Ênfase2 2 2 6 2 4" xfId="15177"/>
    <cellStyle name="40% - Ênfase2 2 2 6 2 5" xfId="15178"/>
    <cellStyle name="40% - Ênfase2 2 2 6 2 6" xfId="15179"/>
    <cellStyle name="40% - Ênfase2 2 2 6 2 7" xfId="15180"/>
    <cellStyle name="40% - Ênfase2 2 2 6 2 8" xfId="15181"/>
    <cellStyle name="40% - Ênfase2 2 2 6 3" xfId="15182"/>
    <cellStyle name="40% - Ênfase2 2 2 6 3 2" xfId="15183"/>
    <cellStyle name="40% - Ênfase2 2 2 6 3 2 2" xfId="15184"/>
    <cellStyle name="40% - Ênfase2 2 2 6 3 3" xfId="15185"/>
    <cellStyle name="40% - Ênfase2 2 2 6 3 4" xfId="15186"/>
    <cellStyle name="40% - Ênfase2 2 2 6 3 5" xfId="15187"/>
    <cellStyle name="40% - Ênfase2 2 2 6 3 6" xfId="15188"/>
    <cellStyle name="40% - Ênfase2 2 2 6 4" xfId="15189"/>
    <cellStyle name="40% - Ênfase2 2 2 6 4 2" xfId="15190"/>
    <cellStyle name="40% - Ênfase2 2 2 6 4 3" xfId="15191"/>
    <cellStyle name="40% - Ênfase2 2 2 6 4 4" xfId="15192"/>
    <cellStyle name="40% - Ênfase2 2 2 6 5" xfId="15193"/>
    <cellStyle name="40% - Ênfase2 2 2 6 6" xfId="15194"/>
    <cellStyle name="40% - Ênfase2 2 2 6 7" xfId="15195"/>
    <cellStyle name="40% - Ênfase2 2 2 6 8" xfId="15196"/>
    <cellStyle name="40% - Ênfase2 2 2 6 9" xfId="15197"/>
    <cellStyle name="40% - Ênfase2 2 3" xfId="15198"/>
    <cellStyle name="40% - Ênfase2 2 3 10" xfId="15199"/>
    <cellStyle name="40% - Ênfase2 2 3 11" xfId="15200"/>
    <cellStyle name="40% - Ênfase2 2 3 12" xfId="15201"/>
    <cellStyle name="40% - Ênfase2 2 3 2" xfId="15202"/>
    <cellStyle name="40% - Ênfase2 2 3 3" xfId="15203"/>
    <cellStyle name="40% - Ênfase2 2 3 3 2" xfId="15204"/>
    <cellStyle name="40% - Ênfase2 2 3 3 2 2" xfId="15205"/>
    <cellStyle name="40% - Ênfase2 2 3 3 2 2 2" xfId="15206"/>
    <cellStyle name="40% - Ênfase2 2 3 3 2 3" xfId="15207"/>
    <cellStyle name="40% - Ênfase2 2 3 3 2 4" xfId="15208"/>
    <cellStyle name="40% - Ênfase2 2 3 3 2 5" xfId="15209"/>
    <cellStyle name="40% - Ênfase2 2 3 3 2 6" xfId="15210"/>
    <cellStyle name="40% - Ênfase2 2 3 3 3" xfId="15211"/>
    <cellStyle name="40% - Ênfase2 2 3 3 3 2" xfId="15212"/>
    <cellStyle name="40% - Ênfase2 2 3 3 3 3" xfId="15213"/>
    <cellStyle name="40% - Ênfase2 2 3 3 3 4" xfId="15214"/>
    <cellStyle name="40% - Ênfase2 2 3 3 4" xfId="15215"/>
    <cellStyle name="40% - Ênfase2 2 3 3 5" xfId="15216"/>
    <cellStyle name="40% - Ênfase2 2 3 3 6" xfId="15217"/>
    <cellStyle name="40% - Ênfase2 2 3 3 7" xfId="15218"/>
    <cellStyle name="40% - Ênfase2 2 3 3 8" xfId="15219"/>
    <cellStyle name="40% - Ênfase2 2 3 3 9" xfId="15220"/>
    <cellStyle name="40% - Ênfase2 2 3 4" xfId="15221"/>
    <cellStyle name="40% - Ênfase2 2 3 4 2" xfId="15222"/>
    <cellStyle name="40% - Ênfase2 2 3 4 2 2" xfId="15223"/>
    <cellStyle name="40% - Ênfase2 2 3 4 2 2 2" xfId="15224"/>
    <cellStyle name="40% - Ênfase2 2 3 4 2 3" xfId="15225"/>
    <cellStyle name="40% - Ênfase2 2 3 4 2 4" xfId="15226"/>
    <cellStyle name="40% - Ênfase2 2 3 4 2 5" xfId="15227"/>
    <cellStyle name="40% - Ênfase2 2 3 4 2 6" xfId="15228"/>
    <cellStyle name="40% - Ênfase2 2 3 4 3" xfId="15229"/>
    <cellStyle name="40% - Ênfase2 2 3 4 3 2" xfId="15230"/>
    <cellStyle name="40% - Ênfase2 2 3 4 3 3" xfId="15231"/>
    <cellStyle name="40% - Ênfase2 2 3 4 4" xfId="15232"/>
    <cellStyle name="40% - Ênfase2 2 3 4 5" xfId="15233"/>
    <cellStyle name="40% - Ênfase2 2 3 4 6" xfId="15234"/>
    <cellStyle name="40% - Ênfase2 2 3 4 7" xfId="15235"/>
    <cellStyle name="40% - Ênfase2 2 3 4 8" xfId="15236"/>
    <cellStyle name="40% - Ênfase2 2 3 5" xfId="15237"/>
    <cellStyle name="40% - Ênfase2 2 3 5 2" xfId="15238"/>
    <cellStyle name="40% - Ênfase2 2 3 5 2 2" xfId="15239"/>
    <cellStyle name="40% - Ênfase2 2 3 5 3" xfId="15240"/>
    <cellStyle name="40% - Ênfase2 2 3 5 4" xfId="15241"/>
    <cellStyle name="40% - Ênfase2 2 3 5 5" xfId="15242"/>
    <cellStyle name="40% - Ênfase2 2 3 5 6" xfId="15243"/>
    <cellStyle name="40% - Ênfase2 2 3 6" xfId="15244"/>
    <cellStyle name="40% - Ênfase2 2 3 6 2" xfId="15245"/>
    <cellStyle name="40% - Ênfase2 2 3 6 3" xfId="15246"/>
    <cellStyle name="40% - Ênfase2 2 3 6 4" xfId="15247"/>
    <cellStyle name="40% - Ênfase2 2 3 7" xfId="15248"/>
    <cellStyle name="40% - Ênfase2 2 3 8" xfId="15249"/>
    <cellStyle name="40% - Ênfase2 2 3 9" xfId="15250"/>
    <cellStyle name="40% - Ênfase2 2 4" xfId="15251"/>
    <cellStyle name="40% - Ênfase2 2 4 10" xfId="15252"/>
    <cellStyle name="40% - Ênfase2 2 4 2" xfId="15253"/>
    <cellStyle name="40% - Ênfase2 2 4 2 2" xfId="15254"/>
    <cellStyle name="40% - Ênfase2 2 4 2 2 2" xfId="15255"/>
    <cellStyle name="40% - Ênfase2 2 4 2 2 2 2" xfId="15256"/>
    <cellStyle name="40% - Ênfase2 2 4 2 2 3" xfId="15257"/>
    <cellStyle name="40% - Ênfase2 2 4 2 2 4" xfId="15258"/>
    <cellStyle name="40% - Ênfase2 2 4 2 2 5" xfId="15259"/>
    <cellStyle name="40% - Ênfase2 2 4 2 2 6" xfId="15260"/>
    <cellStyle name="40% - Ênfase2 2 4 2 3" xfId="15261"/>
    <cellStyle name="40% - Ênfase2 2 4 2 3 2" xfId="15262"/>
    <cellStyle name="40% - Ênfase2 2 4 2 3 3" xfId="15263"/>
    <cellStyle name="40% - Ênfase2 2 4 2 4" xfId="15264"/>
    <cellStyle name="40% - Ênfase2 2 4 2 5" xfId="15265"/>
    <cellStyle name="40% - Ênfase2 2 4 2 6" xfId="15266"/>
    <cellStyle name="40% - Ênfase2 2 4 2 7" xfId="15267"/>
    <cellStyle name="40% - Ênfase2 2 4 2 8" xfId="15268"/>
    <cellStyle name="40% - Ênfase2 2 4 3" xfId="15269"/>
    <cellStyle name="40% - Ênfase2 2 4 3 2" xfId="15270"/>
    <cellStyle name="40% - Ênfase2 2 4 3 2 2" xfId="15271"/>
    <cellStyle name="40% - Ênfase2 2 4 3 3" xfId="15272"/>
    <cellStyle name="40% - Ênfase2 2 4 3 4" xfId="15273"/>
    <cellStyle name="40% - Ênfase2 2 4 3 5" xfId="15274"/>
    <cellStyle name="40% - Ênfase2 2 4 3 6" xfId="15275"/>
    <cellStyle name="40% - Ênfase2 2 4 4" xfId="15276"/>
    <cellStyle name="40% - Ênfase2 2 4 4 2" xfId="15277"/>
    <cellStyle name="40% - Ênfase2 2 4 4 3" xfId="15278"/>
    <cellStyle name="40% - Ênfase2 2 4 4 4" xfId="15279"/>
    <cellStyle name="40% - Ênfase2 2 4 5" xfId="15280"/>
    <cellStyle name="40% - Ênfase2 2 4 6" xfId="15281"/>
    <cellStyle name="40% - Ênfase2 2 4 7" xfId="15282"/>
    <cellStyle name="40% - Ênfase2 2 4 8" xfId="15283"/>
    <cellStyle name="40% - Ênfase2 2 4 9" xfId="15284"/>
    <cellStyle name="40% - Ênfase2 20" xfId="15285"/>
    <cellStyle name="40% - Ênfase2 21" xfId="15286"/>
    <cellStyle name="40% - Ênfase2 22" xfId="15287"/>
    <cellStyle name="40% - Ênfase2 23" xfId="15288"/>
    <cellStyle name="40% - Ênfase2 24" xfId="15289"/>
    <cellStyle name="40% - Ênfase2 25" xfId="15290"/>
    <cellStyle name="40% - Ênfase2 3" xfId="257"/>
    <cellStyle name="40% - Ênfase2 3 2" xfId="258"/>
    <cellStyle name="40% - Ênfase2 3 2 2" xfId="15291"/>
    <cellStyle name="40% - Ênfase2 3 2 2 10" xfId="15292"/>
    <cellStyle name="40% - Ênfase2 3 2 2 2" xfId="15293"/>
    <cellStyle name="40% - Ênfase2 3 2 2 2 2" xfId="15294"/>
    <cellStyle name="40% - Ênfase2 3 2 2 2 2 2" xfId="15295"/>
    <cellStyle name="40% - Ênfase2 3 2 2 2 2 2 2" xfId="15296"/>
    <cellStyle name="40% - Ênfase2 3 2 2 2 2 3" xfId="15297"/>
    <cellStyle name="40% - Ênfase2 3 2 2 2 2 4" xfId="15298"/>
    <cellStyle name="40% - Ênfase2 3 2 2 2 2 5" xfId="15299"/>
    <cellStyle name="40% - Ênfase2 3 2 2 2 2 6" xfId="15300"/>
    <cellStyle name="40% - Ênfase2 3 2 2 2 3" xfId="15301"/>
    <cellStyle name="40% - Ênfase2 3 2 2 2 3 2" xfId="15302"/>
    <cellStyle name="40% - Ênfase2 3 2 2 2 3 3" xfId="15303"/>
    <cellStyle name="40% - Ênfase2 3 2 2 2 4" xfId="15304"/>
    <cellStyle name="40% - Ênfase2 3 2 2 2 5" xfId="15305"/>
    <cellStyle name="40% - Ênfase2 3 2 2 2 6" xfId="15306"/>
    <cellStyle name="40% - Ênfase2 3 2 2 2 7" xfId="15307"/>
    <cellStyle name="40% - Ênfase2 3 2 2 2 8" xfId="15308"/>
    <cellStyle name="40% - Ênfase2 3 2 2 3" xfId="15309"/>
    <cellStyle name="40% - Ênfase2 3 2 2 3 2" xfId="15310"/>
    <cellStyle name="40% - Ênfase2 3 2 2 3 2 2" xfId="15311"/>
    <cellStyle name="40% - Ênfase2 3 2 2 3 3" xfId="15312"/>
    <cellStyle name="40% - Ênfase2 3 2 2 3 4" xfId="15313"/>
    <cellStyle name="40% - Ênfase2 3 2 2 3 5" xfId="15314"/>
    <cellStyle name="40% - Ênfase2 3 2 2 3 6" xfId="15315"/>
    <cellStyle name="40% - Ênfase2 3 2 2 4" xfId="15316"/>
    <cellStyle name="40% - Ênfase2 3 2 2 4 2" xfId="15317"/>
    <cellStyle name="40% - Ênfase2 3 2 2 4 3" xfId="15318"/>
    <cellStyle name="40% - Ênfase2 3 2 2 4 4" xfId="15319"/>
    <cellStyle name="40% - Ênfase2 3 2 2 5" xfId="15320"/>
    <cellStyle name="40% - Ênfase2 3 2 2 6" xfId="15321"/>
    <cellStyle name="40% - Ênfase2 3 2 2 7" xfId="15322"/>
    <cellStyle name="40% - Ênfase2 3 2 2 8" xfId="15323"/>
    <cellStyle name="40% - Ênfase2 3 2 2 9" xfId="15324"/>
    <cellStyle name="40% - Ênfase2 3 2 3" xfId="15325"/>
    <cellStyle name="40% - Ênfase2 3 2 4" xfId="15326"/>
    <cellStyle name="40% - Ênfase2 3 2 4 10" xfId="15327"/>
    <cellStyle name="40% - Ênfase2 3 2 4 2" xfId="15328"/>
    <cellStyle name="40% - Ênfase2 3 2 4 2 2" xfId="15329"/>
    <cellStyle name="40% - Ênfase2 3 2 4 2 2 2" xfId="15330"/>
    <cellStyle name="40% - Ênfase2 3 2 4 2 2 2 2" xfId="15331"/>
    <cellStyle name="40% - Ênfase2 3 2 4 2 2 3" xfId="15332"/>
    <cellStyle name="40% - Ênfase2 3 2 4 2 2 4" xfId="15333"/>
    <cellStyle name="40% - Ênfase2 3 2 4 2 2 5" xfId="15334"/>
    <cellStyle name="40% - Ênfase2 3 2 4 2 2 6" xfId="15335"/>
    <cellStyle name="40% - Ênfase2 3 2 4 2 3" xfId="15336"/>
    <cellStyle name="40% - Ênfase2 3 2 4 2 3 2" xfId="15337"/>
    <cellStyle name="40% - Ênfase2 3 2 4 2 3 3" xfId="15338"/>
    <cellStyle name="40% - Ênfase2 3 2 4 2 4" xfId="15339"/>
    <cellStyle name="40% - Ênfase2 3 2 4 2 5" xfId="15340"/>
    <cellStyle name="40% - Ênfase2 3 2 4 2 6" xfId="15341"/>
    <cellStyle name="40% - Ênfase2 3 2 4 2 7" xfId="15342"/>
    <cellStyle name="40% - Ênfase2 3 2 4 2 8" xfId="15343"/>
    <cellStyle name="40% - Ênfase2 3 2 4 3" xfId="15344"/>
    <cellStyle name="40% - Ênfase2 3 2 4 3 2" xfId="15345"/>
    <cellStyle name="40% - Ênfase2 3 2 4 3 2 2" xfId="15346"/>
    <cellStyle name="40% - Ênfase2 3 2 4 3 3" xfId="15347"/>
    <cellStyle name="40% - Ênfase2 3 2 4 3 4" xfId="15348"/>
    <cellStyle name="40% - Ênfase2 3 2 4 3 5" xfId="15349"/>
    <cellStyle name="40% - Ênfase2 3 2 4 3 6" xfId="15350"/>
    <cellStyle name="40% - Ênfase2 3 2 4 4" xfId="15351"/>
    <cellStyle name="40% - Ênfase2 3 2 4 4 2" xfId="15352"/>
    <cellStyle name="40% - Ênfase2 3 2 4 4 3" xfId="15353"/>
    <cellStyle name="40% - Ênfase2 3 2 4 4 4" xfId="15354"/>
    <cellStyle name="40% - Ênfase2 3 2 4 5" xfId="15355"/>
    <cellStyle name="40% - Ênfase2 3 2 4 6" xfId="15356"/>
    <cellStyle name="40% - Ênfase2 3 2 4 7" xfId="15357"/>
    <cellStyle name="40% - Ênfase2 3 2 4 8" xfId="15358"/>
    <cellStyle name="40% - Ênfase2 3 2 4 9" xfId="15359"/>
    <cellStyle name="40% - Ênfase2 3 2 5" xfId="15360"/>
    <cellStyle name="40% - Ênfase2 3 2 5 10" xfId="15361"/>
    <cellStyle name="40% - Ênfase2 3 2 5 2" xfId="15362"/>
    <cellStyle name="40% - Ênfase2 3 2 5 2 2" xfId="15363"/>
    <cellStyle name="40% - Ênfase2 3 2 5 2 2 2" xfId="15364"/>
    <cellStyle name="40% - Ênfase2 3 2 5 2 2 2 2" xfId="15365"/>
    <cellStyle name="40% - Ênfase2 3 2 5 2 2 3" xfId="15366"/>
    <cellStyle name="40% - Ênfase2 3 2 5 2 2 4" xfId="15367"/>
    <cellStyle name="40% - Ênfase2 3 2 5 2 2 5" xfId="15368"/>
    <cellStyle name="40% - Ênfase2 3 2 5 2 2 6" xfId="15369"/>
    <cellStyle name="40% - Ênfase2 3 2 5 2 3" xfId="15370"/>
    <cellStyle name="40% - Ênfase2 3 2 5 2 3 2" xfId="15371"/>
    <cellStyle name="40% - Ênfase2 3 2 5 2 3 3" xfId="15372"/>
    <cellStyle name="40% - Ênfase2 3 2 5 2 4" xfId="15373"/>
    <cellStyle name="40% - Ênfase2 3 2 5 2 5" xfId="15374"/>
    <cellStyle name="40% - Ênfase2 3 2 5 2 6" xfId="15375"/>
    <cellStyle name="40% - Ênfase2 3 2 5 2 7" xfId="15376"/>
    <cellStyle name="40% - Ênfase2 3 2 5 2 8" xfId="15377"/>
    <cellStyle name="40% - Ênfase2 3 2 5 3" xfId="15378"/>
    <cellStyle name="40% - Ênfase2 3 2 5 3 2" xfId="15379"/>
    <cellStyle name="40% - Ênfase2 3 2 5 3 2 2" xfId="15380"/>
    <cellStyle name="40% - Ênfase2 3 2 5 3 3" xfId="15381"/>
    <cellStyle name="40% - Ênfase2 3 2 5 3 4" xfId="15382"/>
    <cellStyle name="40% - Ênfase2 3 2 5 3 5" xfId="15383"/>
    <cellStyle name="40% - Ênfase2 3 2 5 3 6" xfId="15384"/>
    <cellStyle name="40% - Ênfase2 3 2 5 4" xfId="15385"/>
    <cellStyle name="40% - Ênfase2 3 2 5 4 2" xfId="15386"/>
    <cellStyle name="40% - Ênfase2 3 2 5 4 3" xfId="15387"/>
    <cellStyle name="40% - Ênfase2 3 2 5 4 4" xfId="15388"/>
    <cellStyle name="40% - Ênfase2 3 2 5 5" xfId="15389"/>
    <cellStyle name="40% - Ênfase2 3 2 5 6" xfId="15390"/>
    <cellStyle name="40% - Ênfase2 3 2 5 7" xfId="15391"/>
    <cellStyle name="40% - Ênfase2 3 2 5 8" xfId="15392"/>
    <cellStyle name="40% - Ênfase2 3 2 5 9" xfId="15393"/>
    <cellStyle name="40% - Ênfase2 3 2 6" xfId="15394"/>
    <cellStyle name="40% - Ênfase2 3 2 6 10" xfId="15395"/>
    <cellStyle name="40% - Ênfase2 3 2 6 2" xfId="15396"/>
    <cellStyle name="40% - Ênfase2 3 2 6 2 2" xfId="15397"/>
    <cellStyle name="40% - Ênfase2 3 2 6 2 2 2" xfId="15398"/>
    <cellStyle name="40% - Ênfase2 3 2 6 2 2 2 2" xfId="15399"/>
    <cellStyle name="40% - Ênfase2 3 2 6 2 2 3" xfId="15400"/>
    <cellStyle name="40% - Ênfase2 3 2 6 2 2 4" xfId="15401"/>
    <cellStyle name="40% - Ênfase2 3 2 6 2 2 5" xfId="15402"/>
    <cellStyle name="40% - Ênfase2 3 2 6 2 2 6" xfId="15403"/>
    <cellStyle name="40% - Ênfase2 3 2 6 2 3" xfId="15404"/>
    <cellStyle name="40% - Ênfase2 3 2 6 2 3 2" xfId="15405"/>
    <cellStyle name="40% - Ênfase2 3 2 6 2 3 3" xfId="15406"/>
    <cellStyle name="40% - Ênfase2 3 2 6 2 4" xfId="15407"/>
    <cellStyle name="40% - Ênfase2 3 2 6 2 5" xfId="15408"/>
    <cellStyle name="40% - Ênfase2 3 2 6 2 6" xfId="15409"/>
    <cellStyle name="40% - Ênfase2 3 2 6 2 7" xfId="15410"/>
    <cellStyle name="40% - Ênfase2 3 2 6 2 8" xfId="15411"/>
    <cellStyle name="40% - Ênfase2 3 2 6 3" xfId="15412"/>
    <cellStyle name="40% - Ênfase2 3 2 6 3 2" xfId="15413"/>
    <cellStyle name="40% - Ênfase2 3 2 6 3 2 2" xfId="15414"/>
    <cellStyle name="40% - Ênfase2 3 2 6 3 3" xfId="15415"/>
    <cellStyle name="40% - Ênfase2 3 2 6 3 4" xfId="15416"/>
    <cellStyle name="40% - Ênfase2 3 2 6 3 5" xfId="15417"/>
    <cellStyle name="40% - Ênfase2 3 2 6 3 6" xfId="15418"/>
    <cellStyle name="40% - Ênfase2 3 2 6 4" xfId="15419"/>
    <cellStyle name="40% - Ênfase2 3 2 6 4 2" xfId="15420"/>
    <cellStyle name="40% - Ênfase2 3 2 6 4 3" xfId="15421"/>
    <cellStyle name="40% - Ênfase2 3 2 6 4 4" xfId="15422"/>
    <cellStyle name="40% - Ênfase2 3 2 6 5" xfId="15423"/>
    <cellStyle name="40% - Ênfase2 3 2 6 6" xfId="15424"/>
    <cellStyle name="40% - Ênfase2 3 2 6 7" xfId="15425"/>
    <cellStyle name="40% - Ênfase2 3 2 6 8" xfId="15426"/>
    <cellStyle name="40% - Ênfase2 3 2 6 9" xfId="15427"/>
    <cellStyle name="40% - Ênfase2 3 3" xfId="15428"/>
    <cellStyle name="40% - Ênfase2 3 3 10" xfId="15429"/>
    <cellStyle name="40% - Ênfase2 3 3 11" xfId="15430"/>
    <cellStyle name="40% - Ênfase2 3 3 12" xfId="15431"/>
    <cellStyle name="40% - Ênfase2 3 3 2" xfId="15432"/>
    <cellStyle name="40% - Ênfase2 3 3 3" xfId="15433"/>
    <cellStyle name="40% - Ênfase2 3 3 3 2" xfId="15434"/>
    <cellStyle name="40% - Ênfase2 3 3 3 2 2" xfId="15435"/>
    <cellStyle name="40% - Ênfase2 3 3 3 2 2 2" xfId="15436"/>
    <cellStyle name="40% - Ênfase2 3 3 3 2 3" xfId="15437"/>
    <cellStyle name="40% - Ênfase2 3 3 3 2 4" xfId="15438"/>
    <cellStyle name="40% - Ênfase2 3 3 3 2 5" xfId="15439"/>
    <cellStyle name="40% - Ênfase2 3 3 3 2 6" xfId="15440"/>
    <cellStyle name="40% - Ênfase2 3 3 3 3" xfId="15441"/>
    <cellStyle name="40% - Ênfase2 3 3 3 3 2" xfId="15442"/>
    <cellStyle name="40% - Ênfase2 3 3 3 3 3" xfId="15443"/>
    <cellStyle name="40% - Ênfase2 3 3 3 3 4" xfId="15444"/>
    <cellStyle name="40% - Ênfase2 3 3 3 4" xfId="15445"/>
    <cellStyle name="40% - Ênfase2 3 3 3 5" xfId="15446"/>
    <cellStyle name="40% - Ênfase2 3 3 3 6" xfId="15447"/>
    <cellStyle name="40% - Ênfase2 3 3 3 7" xfId="15448"/>
    <cellStyle name="40% - Ênfase2 3 3 3 8" xfId="15449"/>
    <cellStyle name="40% - Ênfase2 3 3 3 9" xfId="15450"/>
    <cellStyle name="40% - Ênfase2 3 3 4" xfId="15451"/>
    <cellStyle name="40% - Ênfase2 3 3 4 2" xfId="15452"/>
    <cellStyle name="40% - Ênfase2 3 3 4 2 2" xfId="15453"/>
    <cellStyle name="40% - Ênfase2 3 3 4 2 2 2" xfId="15454"/>
    <cellStyle name="40% - Ênfase2 3 3 4 2 3" xfId="15455"/>
    <cellStyle name="40% - Ênfase2 3 3 4 2 4" xfId="15456"/>
    <cellStyle name="40% - Ênfase2 3 3 4 2 5" xfId="15457"/>
    <cellStyle name="40% - Ênfase2 3 3 4 2 6" xfId="15458"/>
    <cellStyle name="40% - Ênfase2 3 3 4 3" xfId="15459"/>
    <cellStyle name="40% - Ênfase2 3 3 4 3 2" xfId="15460"/>
    <cellStyle name="40% - Ênfase2 3 3 4 3 3" xfId="15461"/>
    <cellStyle name="40% - Ênfase2 3 3 4 4" xfId="15462"/>
    <cellStyle name="40% - Ênfase2 3 3 4 5" xfId="15463"/>
    <cellStyle name="40% - Ênfase2 3 3 4 6" xfId="15464"/>
    <cellStyle name="40% - Ênfase2 3 3 4 7" xfId="15465"/>
    <cellStyle name="40% - Ênfase2 3 3 4 8" xfId="15466"/>
    <cellStyle name="40% - Ênfase2 3 3 5" xfId="15467"/>
    <cellStyle name="40% - Ênfase2 3 3 5 2" xfId="15468"/>
    <cellStyle name="40% - Ênfase2 3 3 5 2 2" xfId="15469"/>
    <cellStyle name="40% - Ênfase2 3 3 5 3" xfId="15470"/>
    <cellStyle name="40% - Ênfase2 3 3 5 4" xfId="15471"/>
    <cellStyle name="40% - Ênfase2 3 3 5 5" xfId="15472"/>
    <cellStyle name="40% - Ênfase2 3 3 5 6" xfId="15473"/>
    <cellStyle name="40% - Ênfase2 3 3 6" xfId="15474"/>
    <cellStyle name="40% - Ênfase2 3 3 6 2" xfId="15475"/>
    <cellStyle name="40% - Ênfase2 3 3 6 3" xfId="15476"/>
    <cellStyle name="40% - Ênfase2 3 3 6 4" xfId="15477"/>
    <cellStyle name="40% - Ênfase2 3 3 7" xfId="15478"/>
    <cellStyle name="40% - Ênfase2 3 3 8" xfId="15479"/>
    <cellStyle name="40% - Ênfase2 3 3 9" xfId="15480"/>
    <cellStyle name="40% - Ênfase2 3 4" xfId="15481"/>
    <cellStyle name="40% - Ênfase2 3 4 10" xfId="15482"/>
    <cellStyle name="40% - Ênfase2 3 4 2" xfId="15483"/>
    <cellStyle name="40% - Ênfase2 3 4 2 2" xfId="15484"/>
    <cellStyle name="40% - Ênfase2 3 4 2 2 2" xfId="15485"/>
    <cellStyle name="40% - Ênfase2 3 4 2 2 2 2" xfId="15486"/>
    <cellStyle name="40% - Ênfase2 3 4 2 2 3" xfId="15487"/>
    <cellStyle name="40% - Ênfase2 3 4 2 2 4" xfId="15488"/>
    <cellStyle name="40% - Ênfase2 3 4 2 2 5" xfId="15489"/>
    <cellStyle name="40% - Ênfase2 3 4 2 2 6" xfId="15490"/>
    <cellStyle name="40% - Ênfase2 3 4 2 3" xfId="15491"/>
    <cellStyle name="40% - Ênfase2 3 4 2 3 2" xfId="15492"/>
    <cellStyle name="40% - Ênfase2 3 4 2 3 3" xfId="15493"/>
    <cellStyle name="40% - Ênfase2 3 4 2 4" xfId="15494"/>
    <cellStyle name="40% - Ênfase2 3 4 2 5" xfId="15495"/>
    <cellStyle name="40% - Ênfase2 3 4 2 6" xfId="15496"/>
    <cellStyle name="40% - Ênfase2 3 4 2 7" xfId="15497"/>
    <cellStyle name="40% - Ênfase2 3 4 2 8" xfId="15498"/>
    <cellStyle name="40% - Ênfase2 3 4 3" xfId="15499"/>
    <cellStyle name="40% - Ênfase2 3 4 3 2" xfId="15500"/>
    <cellStyle name="40% - Ênfase2 3 4 3 2 2" xfId="15501"/>
    <cellStyle name="40% - Ênfase2 3 4 3 3" xfId="15502"/>
    <cellStyle name="40% - Ênfase2 3 4 3 4" xfId="15503"/>
    <cellStyle name="40% - Ênfase2 3 4 3 5" xfId="15504"/>
    <cellStyle name="40% - Ênfase2 3 4 3 6" xfId="15505"/>
    <cellStyle name="40% - Ênfase2 3 4 4" xfId="15506"/>
    <cellStyle name="40% - Ênfase2 3 4 4 2" xfId="15507"/>
    <cellStyle name="40% - Ênfase2 3 4 4 3" xfId="15508"/>
    <cellStyle name="40% - Ênfase2 3 4 4 4" xfId="15509"/>
    <cellStyle name="40% - Ênfase2 3 4 5" xfId="15510"/>
    <cellStyle name="40% - Ênfase2 3 4 6" xfId="15511"/>
    <cellStyle name="40% - Ênfase2 3 4 7" xfId="15512"/>
    <cellStyle name="40% - Ênfase2 3 4 8" xfId="15513"/>
    <cellStyle name="40% - Ênfase2 3 4 9" xfId="15514"/>
    <cellStyle name="40% - Ênfase2 4" xfId="259"/>
    <cellStyle name="40% - Ênfase2 4 2" xfId="260"/>
    <cellStyle name="40% - Ênfase2 4 3" xfId="15515"/>
    <cellStyle name="40% - Ênfase2 4 3 10" xfId="15516"/>
    <cellStyle name="40% - Ênfase2 4 3 11" xfId="15517"/>
    <cellStyle name="40% - Ênfase2 4 3 12" xfId="15518"/>
    <cellStyle name="40% - Ênfase2 4 3 2" xfId="15519"/>
    <cellStyle name="40% - Ênfase2 4 3 3" xfId="15520"/>
    <cellStyle name="40% - Ênfase2 4 3 3 2" xfId="15521"/>
    <cellStyle name="40% - Ênfase2 4 3 3 2 2" xfId="15522"/>
    <cellStyle name="40% - Ênfase2 4 3 3 2 2 2" xfId="15523"/>
    <cellStyle name="40% - Ênfase2 4 3 3 2 3" xfId="15524"/>
    <cellStyle name="40% - Ênfase2 4 3 3 2 4" xfId="15525"/>
    <cellStyle name="40% - Ênfase2 4 3 3 2 5" xfId="15526"/>
    <cellStyle name="40% - Ênfase2 4 3 3 2 6" xfId="15527"/>
    <cellStyle name="40% - Ênfase2 4 3 3 3" xfId="15528"/>
    <cellStyle name="40% - Ênfase2 4 3 3 3 2" xfId="15529"/>
    <cellStyle name="40% - Ênfase2 4 3 3 3 3" xfId="15530"/>
    <cellStyle name="40% - Ênfase2 4 3 3 3 4" xfId="15531"/>
    <cellStyle name="40% - Ênfase2 4 3 3 4" xfId="15532"/>
    <cellStyle name="40% - Ênfase2 4 3 3 5" xfId="15533"/>
    <cellStyle name="40% - Ênfase2 4 3 3 6" xfId="15534"/>
    <cellStyle name="40% - Ênfase2 4 3 3 7" xfId="15535"/>
    <cellStyle name="40% - Ênfase2 4 3 3 8" xfId="15536"/>
    <cellStyle name="40% - Ênfase2 4 3 3 9" xfId="15537"/>
    <cellStyle name="40% - Ênfase2 4 3 4" xfId="15538"/>
    <cellStyle name="40% - Ênfase2 4 3 4 2" xfId="15539"/>
    <cellStyle name="40% - Ênfase2 4 3 4 2 2" xfId="15540"/>
    <cellStyle name="40% - Ênfase2 4 3 4 2 2 2" xfId="15541"/>
    <cellStyle name="40% - Ênfase2 4 3 4 2 3" xfId="15542"/>
    <cellStyle name="40% - Ênfase2 4 3 4 2 4" xfId="15543"/>
    <cellStyle name="40% - Ênfase2 4 3 4 2 5" xfId="15544"/>
    <cellStyle name="40% - Ênfase2 4 3 4 2 6" xfId="15545"/>
    <cellStyle name="40% - Ênfase2 4 3 4 3" xfId="15546"/>
    <cellStyle name="40% - Ênfase2 4 3 4 3 2" xfId="15547"/>
    <cellStyle name="40% - Ênfase2 4 3 4 3 3" xfId="15548"/>
    <cellStyle name="40% - Ênfase2 4 3 4 4" xfId="15549"/>
    <cellStyle name="40% - Ênfase2 4 3 4 5" xfId="15550"/>
    <cellStyle name="40% - Ênfase2 4 3 4 6" xfId="15551"/>
    <cellStyle name="40% - Ênfase2 4 3 4 7" xfId="15552"/>
    <cellStyle name="40% - Ênfase2 4 3 4 8" xfId="15553"/>
    <cellStyle name="40% - Ênfase2 4 3 5" xfId="15554"/>
    <cellStyle name="40% - Ênfase2 4 3 5 2" xfId="15555"/>
    <cellStyle name="40% - Ênfase2 4 3 5 2 2" xfId="15556"/>
    <cellStyle name="40% - Ênfase2 4 3 5 3" xfId="15557"/>
    <cellStyle name="40% - Ênfase2 4 3 5 4" xfId="15558"/>
    <cellStyle name="40% - Ênfase2 4 3 5 5" xfId="15559"/>
    <cellStyle name="40% - Ênfase2 4 3 5 6" xfId="15560"/>
    <cellStyle name="40% - Ênfase2 4 3 6" xfId="15561"/>
    <cellStyle name="40% - Ênfase2 4 3 6 2" xfId="15562"/>
    <cellStyle name="40% - Ênfase2 4 3 6 3" xfId="15563"/>
    <cellStyle name="40% - Ênfase2 4 3 6 4" xfId="15564"/>
    <cellStyle name="40% - Ênfase2 4 3 7" xfId="15565"/>
    <cellStyle name="40% - Ênfase2 4 3 8" xfId="15566"/>
    <cellStyle name="40% - Ênfase2 4 3 9" xfId="15567"/>
    <cellStyle name="40% - Ênfase2 4 4" xfId="15568"/>
    <cellStyle name="40% - Ênfase2 4 4 10" xfId="15569"/>
    <cellStyle name="40% - Ênfase2 4 4 2" xfId="15570"/>
    <cellStyle name="40% - Ênfase2 4 4 2 2" xfId="15571"/>
    <cellStyle name="40% - Ênfase2 4 4 2 2 2" xfId="15572"/>
    <cellStyle name="40% - Ênfase2 4 4 2 2 2 2" xfId="15573"/>
    <cellStyle name="40% - Ênfase2 4 4 2 2 3" xfId="15574"/>
    <cellStyle name="40% - Ênfase2 4 4 2 2 4" xfId="15575"/>
    <cellStyle name="40% - Ênfase2 4 4 2 2 5" xfId="15576"/>
    <cellStyle name="40% - Ênfase2 4 4 2 2 6" xfId="15577"/>
    <cellStyle name="40% - Ênfase2 4 4 2 3" xfId="15578"/>
    <cellStyle name="40% - Ênfase2 4 4 2 3 2" xfId="15579"/>
    <cellStyle name="40% - Ênfase2 4 4 2 3 3" xfId="15580"/>
    <cellStyle name="40% - Ênfase2 4 4 2 4" xfId="15581"/>
    <cellStyle name="40% - Ênfase2 4 4 2 5" xfId="15582"/>
    <cellStyle name="40% - Ênfase2 4 4 2 6" xfId="15583"/>
    <cellStyle name="40% - Ênfase2 4 4 2 7" xfId="15584"/>
    <cellStyle name="40% - Ênfase2 4 4 2 8" xfId="15585"/>
    <cellStyle name="40% - Ênfase2 4 4 3" xfId="15586"/>
    <cellStyle name="40% - Ênfase2 4 4 3 2" xfId="15587"/>
    <cellStyle name="40% - Ênfase2 4 4 3 2 2" xfId="15588"/>
    <cellStyle name="40% - Ênfase2 4 4 3 3" xfId="15589"/>
    <cellStyle name="40% - Ênfase2 4 4 3 4" xfId="15590"/>
    <cellStyle name="40% - Ênfase2 4 4 3 5" xfId="15591"/>
    <cellStyle name="40% - Ênfase2 4 4 3 6" xfId="15592"/>
    <cellStyle name="40% - Ênfase2 4 4 4" xfId="15593"/>
    <cellStyle name="40% - Ênfase2 4 4 4 2" xfId="15594"/>
    <cellStyle name="40% - Ênfase2 4 4 4 3" xfId="15595"/>
    <cellStyle name="40% - Ênfase2 4 4 4 4" xfId="15596"/>
    <cellStyle name="40% - Ênfase2 4 4 5" xfId="15597"/>
    <cellStyle name="40% - Ênfase2 4 4 6" xfId="15598"/>
    <cellStyle name="40% - Ênfase2 4 4 7" xfId="15599"/>
    <cellStyle name="40% - Ênfase2 4 4 8" xfId="15600"/>
    <cellStyle name="40% - Ênfase2 4 4 9" xfId="15601"/>
    <cellStyle name="40% - Ênfase2 5" xfId="261"/>
    <cellStyle name="40% - Ênfase2 5 2" xfId="262"/>
    <cellStyle name="40% - Ênfase2 5 3" xfId="15602"/>
    <cellStyle name="40% - Ênfase2 5 3 10" xfId="15603"/>
    <cellStyle name="40% - Ênfase2 5 3 11" xfId="15604"/>
    <cellStyle name="40% - Ênfase2 5 3 12" xfId="15605"/>
    <cellStyle name="40% - Ênfase2 5 3 2" xfId="15606"/>
    <cellStyle name="40% - Ênfase2 5 3 3" xfId="15607"/>
    <cellStyle name="40% - Ênfase2 5 3 3 2" xfId="15608"/>
    <cellStyle name="40% - Ênfase2 5 3 3 2 2" xfId="15609"/>
    <cellStyle name="40% - Ênfase2 5 3 3 2 2 2" xfId="15610"/>
    <cellStyle name="40% - Ênfase2 5 3 3 2 3" xfId="15611"/>
    <cellStyle name="40% - Ênfase2 5 3 3 2 4" xfId="15612"/>
    <cellStyle name="40% - Ênfase2 5 3 3 2 5" xfId="15613"/>
    <cellStyle name="40% - Ênfase2 5 3 3 2 6" xfId="15614"/>
    <cellStyle name="40% - Ênfase2 5 3 3 3" xfId="15615"/>
    <cellStyle name="40% - Ênfase2 5 3 3 3 2" xfId="15616"/>
    <cellStyle name="40% - Ênfase2 5 3 3 3 3" xfId="15617"/>
    <cellStyle name="40% - Ênfase2 5 3 3 3 4" xfId="15618"/>
    <cellStyle name="40% - Ênfase2 5 3 3 4" xfId="15619"/>
    <cellStyle name="40% - Ênfase2 5 3 3 5" xfId="15620"/>
    <cellStyle name="40% - Ênfase2 5 3 3 6" xfId="15621"/>
    <cellStyle name="40% - Ênfase2 5 3 3 7" xfId="15622"/>
    <cellStyle name="40% - Ênfase2 5 3 3 8" xfId="15623"/>
    <cellStyle name="40% - Ênfase2 5 3 3 9" xfId="15624"/>
    <cellStyle name="40% - Ênfase2 5 3 4" xfId="15625"/>
    <cellStyle name="40% - Ênfase2 5 3 4 2" xfId="15626"/>
    <cellStyle name="40% - Ênfase2 5 3 4 2 2" xfId="15627"/>
    <cellStyle name="40% - Ênfase2 5 3 4 2 2 2" xfId="15628"/>
    <cellStyle name="40% - Ênfase2 5 3 4 2 3" xfId="15629"/>
    <cellStyle name="40% - Ênfase2 5 3 4 2 4" xfId="15630"/>
    <cellStyle name="40% - Ênfase2 5 3 4 2 5" xfId="15631"/>
    <cellStyle name="40% - Ênfase2 5 3 4 2 6" xfId="15632"/>
    <cellStyle name="40% - Ênfase2 5 3 4 3" xfId="15633"/>
    <cellStyle name="40% - Ênfase2 5 3 4 3 2" xfId="15634"/>
    <cellStyle name="40% - Ênfase2 5 3 4 3 3" xfId="15635"/>
    <cellStyle name="40% - Ênfase2 5 3 4 4" xfId="15636"/>
    <cellStyle name="40% - Ênfase2 5 3 4 5" xfId="15637"/>
    <cellStyle name="40% - Ênfase2 5 3 4 6" xfId="15638"/>
    <cellStyle name="40% - Ênfase2 5 3 4 7" xfId="15639"/>
    <cellStyle name="40% - Ênfase2 5 3 4 8" xfId="15640"/>
    <cellStyle name="40% - Ênfase2 5 3 5" xfId="15641"/>
    <cellStyle name="40% - Ênfase2 5 3 5 2" xfId="15642"/>
    <cellStyle name="40% - Ênfase2 5 3 5 2 2" xfId="15643"/>
    <cellStyle name="40% - Ênfase2 5 3 5 3" xfId="15644"/>
    <cellStyle name="40% - Ênfase2 5 3 5 4" xfId="15645"/>
    <cellStyle name="40% - Ênfase2 5 3 5 5" xfId="15646"/>
    <cellStyle name="40% - Ênfase2 5 3 5 6" xfId="15647"/>
    <cellStyle name="40% - Ênfase2 5 3 6" xfId="15648"/>
    <cellStyle name="40% - Ênfase2 5 3 6 2" xfId="15649"/>
    <cellStyle name="40% - Ênfase2 5 3 6 3" xfId="15650"/>
    <cellStyle name="40% - Ênfase2 5 3 6 4" xfId="15651"/>
    <cellStyle name="40% - Ênfase2 5 3 7" xfId="15652"/>
    <cellStyle name="40% - Ênfase2 5 3 8" xfId="15653"/>
    <cellStyle name="40% - Ênfase2 5 3 9" xfId="15654"/>
    <cellStyle name="40% - Ênfase2 5 4" xfId="15655"/>
    <cellStyle name="40% - Ênfase2 5 4 10" xfId="15656"/>
    <cellStyle name="40% - Ênfase2 5 4 2" xfId="15657"/>
    <cellStyle name="40% - Ênfase2 5 4 2 2" xfId="15658"/>
    <cellStyle name="40% - Ênfase2 5 4 2 2 2" xfId="15659"/>
    <cellStyle name="40% - Ênfase2 5 4 2 2 2 2" xfId="15660"/>
    <cellStyle name="40% - Ênfase2 5 4 2 2 3" xfId="15661"/>
    <cellStyle name="40% - Ênfase2 5 4 2 2 4" xfId="15662"/>
    <cellStyle name="40% - Ênfase2 5 4 2 2 5" xfId="15663"/>
    <cellStyle name="40% - Ênfase2 5 4 2 2 6" xfId="15664"/>
    <cellStyle name="40% - Ênfase2 5 4 2 3" xfId="15665"/>
    <cellStyle name="40% - Ênfase2 5 4 2 3 2" xfId="15666"/>
    <cellStyle name="40% - Ênfase2 5 4 2 3 3" xfId="15667"/>
    <cellStyle name="40% - Ênfase2 5 4 2 4" xfId="15668"/>
    <cellStyle name="40% - Ênfase2 5 4 2 5" xfId="15669"/>
    <cellStyle name="40% - Ênfase2 5 4 2 6" xfId="15670"/>
    <cellStyle name="40% - Ênfase2 5 4 2 7" xfId="15671"/>
    <cellStyle name="40% - Ênfase2 5 4 2 8" xfId="15672"/>
    <cellStyle name="40% - Ênfase2 5 4 3" xfId="15673"/>
    <cellStyle name="40% - Ênfase2 5 4 3 2" xfId="15674"/>
    <cellStyle name="40% - Ênfase2 5 4 3 2 2" xfId="15675"/>
    <cellStyle name="40% - Ênfase2 5 4 3 3" xfId="15676"/>
    <cellStyle name="40% - Ênfase2 5 4 3 4" xfId="15677"/>
    <cellStyle name="40% - Ênfase2 5 4 3 5" xfId="15678"/>
    <cellStyle name="40% - Ênfase2 5 4 3 6" xfId="15679"/>
    <cellStyle name="40% - Ênfase2 5 4 4" xfId="15680"/>
    <cellStyle name="40% - Ênfase2 5 4 4 2" xfId="15681"/>
    <cellStyle name="40% - Ênfase2 5 4 4 3" xfId="15682"/>
    <cellStyle name="40% - Ênfase2 5 4 4 4" xfId="15683"/>
    <cellStyle name="40% - Ênfase2 5 4 5" xfId="15684"/>
    <cellStyle name="40% - Ênfase2 5 4 6" xfId="15685"/>
    <cellStyle name="40% - Ênfase2 5 4 7" xfId="15686"/>
    <cellStyle name="40% - Ênfase2 5 4 8" xfId="15687"/>
    <cellStyle name="40% - Ênfase2 5 4 9" xfId="15688"/>
    <cellStyle name="40% - Ênfase2 6" xfId="263"/>
    <cellStyle name="40% - Ênfase2 6 2" xfId="264"/>
    <cellStyle name="40% - Ênfase2 6 3" xfId="15689"/>
    <cellStyle name="40% - Ênfase2 6 3 10" xfId="15690"/>
    <cellStyle name="40% - Ênfase2 6 3 11" xfId="15691"/>
    <cellStyle name="40% - Ênfase2 6 3 12" xfId="15692"/>
    <cellStyle name="40% - Ênfase2 6 3 2" xfId="15693"/>
    <cellStyle name="40% - Ênfase2 6 3 3" xfId="15694"/>
    <cellStyle name="40% - Ênfase2 6 3 3 2" xfId="15695"/>
    <cellStyle name="40% - Ênfase2 6 3 3 2 2" xfId="15696"/>
    <cellStyle name="40% - Ênfase2 6 3 3 2 2 2" xfId="15697"/>
    <cellStyle name="40% - Ênfase2 6 3 3 2 3" xfId="15698"/>
    <cellStyle name="40% - Ênfase2 6 3 3 2 4" xfId="15699"/>
    <cellStyle name="40% - Ênfase2 6 3 3 2 5" xfId="15700"/>
    <cellStyle name="40% - Ênfase2 6 3 3 2 6" xfId="15701"/>
    <cellStyle name="40% - Ênfase2 6 3 3 3" xfId="15702"/>
    <cellStyle name="40% - Ênfase2 6 3 3 3 2" xfId="15703"/>
    <cellStyle name="40% - Ênfase2 6 3 3 3 3" xfId="15704"/>
    <cellStyle name="40% - Ênfase2 6 3 3 3 4" xfId="15705"/>
    <cellStyle name="40% - Ênfase2 6 3 3 4" xfId="15706"/>
    <cellStyle name="40% - Ênfase2 6 3 3 5" xfId="15707"/>
    <cellStyle name="40% - Ênfase2 6 3 3 6" xfId="15708"/>
    <cellStyle name="40% - Ênfase2 6 3 3 7" xfId="15709"/>
    <cellStyle name="40% - Ênfase2 6 3 3 8" xfId="15710"/>
    <cellStyle name="40% - Ênfase2 6 3 3 9" xfId="15711"/>
    <cellStyle name="40% - Ênfase2 6 3 4" xfId="15712"/>
    <cellStyle name="40% - Ênfase2 6 3 4 2" xfId="15713"/>
    <cellStyle name="40% - Ênfase2 6 3 4 2 2" xfId="15714"/>
    <cellStyle name="40% - Ênfase2 6 3 4 2 2 2" xfId="15715"/>
    <cellStyle name="40% - Ênfase2 6 3 4 2 3" xfId="15716"/>
    <cellStyle name="40% - Ênfase2 6 3 4 2 4" xfId="15717"/>
    <cellStyle name="40% - Ênfase2 6 3 4 2 5" xfId="15718"/>
    <cellStyle name="40% - Ênfase2 6 3 4 2 6" xfId="15719"/>
    <cellStyle name="40% - Ênfase2 6 3 4 3" xfId="15720"/>
    <cellStyle name="40% - Ênfase2 6 3 4 3 2" xfId="15721"/>
    <cellStyle name="40% - Ênfase2 6 3 4 3 3" xfId="15722"/>
    <cellStyle name="40% - Ênfase2 6 3 4 4" xfId="15723"/>
    <cellStyle name="40% - Ênfase2 6 3 4 5" xfId="15724"/>
    <cellStyle name="40% - Ênfase2 6 3 4 6" xfId="15725"/>
    <cellStyle name="40% - Ênfase2 6 3 4 7" xfId="15726"/>
    <cellStyle name="40% - Ênfase2 6 3 4 8" xfId="15727"/>
    <cellStyle name="40% - Ênfase2 6 3 5" xfId="15728"/>
    <cellStyle name="40% - Ênfase2 6 3 5 2" xfId="15729"/>
    <cellStyle name="40% - Ênfase2 6 3 5 2 2" xfId="15730"/>
    <cellStyle name="40% - Ênfase2 6 3 5 3" xfId="15731"/>
    <cellStyle name="40% - Ênfase2 6 3 5 4" xfId="15732"/>
    <cellStyle name="40% - Ênfase2 6 3 5 5" xfId="15733"/>
    <cellStyle name="40% - Ênfase2 6 3 5 6" xfId="15734"/>
    <cellStyle name="40% - Ênfase2 6 3 6" xfId="15735"/>
    <cellStyle name="40% - Ênfase2 6 3 6 2" xfId="15736"/>
    <cellStyle name="40% - Ênfase2 6 3 6 3" xfId="15737"/>
    <cellStyle name="40% - Ênfase2 6 3 6 4" xfId="15738"/>
    <cellStyle name="40% - Ênfase2 6 3 7" xfId="15739"/>
    <cellStyle name="40% - Ênfase2 6 3 8" xfId="15740"/>
    <cellStyle name="40% - Ênfase2 6 3 9" xfId="15741"/>
    <cellStyle name="40% - Ênfase2 6 4" xfId="15742"/>
    <cellStyle name="40% - Ênfase2 6 4 10" xfId="15743"/>
    <cellStyle name="40% - Ênfase2 6 4 2" xfId="15744"/>
    <cellStyle name="40% - Ênfase2 6 4 2 2" xfId="15745"/>
    <cellStyle name="40% - Ênfase2 6 4 2 2 2" xfId="15746"/>
    <cellStyle name="40% - Ênfase2 6 4 2 2 2 2" xfId="15747"/>
    <cellStyle name="40% - Ênfase2 6 4 2 2 3" xfId="15748"/>
    <cellStyle name="40% - Ênfase2 6 4 2 2 4" xfId="15749"/>
    <cellStyle name="40% - Ênfase2 6 4 2 2 5" xfId="15750"/>
    <cellStyle name="40% - Ênfase2 6 4 2 2 6" xfId="15751"/>
    <cellStyle name="40% - Ênfase2 6 4 2 3" xfId="15752"/>
    <cellStyle name="40% - Ênfase2 6 4 2 3 2" xfId="15753"/>
    <cellStyle name="40% - Ênfase2 6 4 2 3 3" xfId="15754"/>
    <cellStyle name="40% - Ênfase2 6 4 2 4" xfId="15755"/>
    <cellStyle name="40% - Ênfase2 6 4 2 5" xfId="15756"/>
    <cellStyle name="40% - Ênfase2 6 4 2 6" xfId="15757"/>
    <cellStyle name="40% - Ênfase2 6 4 2 7" xfId="15758"/>
    <cellStyle name="40% - Ênfase2 6 4 2 8" xfId="15759"/>
    <cellStyle name="40% - Ênfase2 6 4 3" xfId="15760"/>
    <cellStyle name="40% - Ênfase2 6 4 3 2" xfId="15761"/>
    <cellStyle name="40% - Ênfase2 6 4 3 2 2" xfId="15762"/>
    <cellStyle name="40% - Ênfase2 6 4 3 3" xfId="15763"/>
    <cellStyle name="40% - Ênfase2 6 4 3 4" xfId="15764"/>
    <cellStyle name="40% - Ênfase2 6 4 3 5" xfId="15765"/>
    <cellStyle name="40% - Ênfase2 6 4 3 6" xfId="15766"/>
    <cellStyle name="40% - Ênfase2 6 4 4" xfId="15767"/>
    <cellStyle name="40% - Ênfase2 6 4 4 2" xfId="15768"/>
    <cellStyle name="40% - Ênfase2 6 4 4 3" xfId="15769"/>
    <cellStyle name="40% - Ênfase2 6 4 4 4" xfId="15770"/>
    <cellStyle name="40% - Ênfase2 6 4 5" xfId="15771"/>
    <cellStyle name="40% - Ênfase2 6 4 6" xfId="15772"/>
    <cellStyle name="40% - Ênfase2 6 4 7" xfId="15773"/>
    <cellStyle name="40% - Ênfase2 6 4 8" xfId="15774"/>
    <cellStyle name="40% - Ênfase2 6 4 9" xfId="15775"/>
    <cellStyle name="40% - Ênfase2 7" xfId="265"/>
    <cellStyle name="40% - Ênfase2 7 2" xfId="266"/>
    <cellStyle name="40% - Ênfase2 7 3" xfId="15776"/>
    <cellStyle name="40% - Ênfase2 7 3 10" xfId="15777"/>
    <cellStyle name="40% - Ênfase2 7 3 11" xfId="15778"/>
    <cellStyle name="40% - Ênfase2 7 3 12" xfId="15779"/>
    <cellStyle name="40% - Ênfase2 7 3 2" xfId="15780"/>
    <cellStyle name="40% - Ênfase2 7 3 3" xfId="15781"/>
    <cellStyle name="40% - Ênfase2 7 3 3 2" xfId="15782"/>
    <cellStyle name="40% - Ênfase2 7 3 3 2 2" xfId="15783"/>
    <cellStyle name="40% - Ênfase2 7 3 3 2 2 2" xfId="15784"/>
    <cellStyle name="40% - Ênfase2 7 3 3 2 3" xfId="15785"/>
    <cellStyle name="40% - Ênfase2 7 3 3 2 4" xfId="15786"/>
    <cellStyle name="40% - Ênfase2 7 3 3 2 5" xfId="15787"/>
    <cellStyle name="40% - Ênfase2 7 3 3 2 6" xfId="15788"/>
    <cellStyle name="40% - Ênfase2 7 3 3 3" xfId="15789"/>
    <cellStyle name="40% - Ênfase2 7 3 3 3 2" xfId="15790"/>
    <cellStyle name="40% - Ênfase2 7 3 3 3 3" xfId="15791"/>
    <cellStyle name="40% - Ênfase2 7 3 3 3 4" xfId="15792"/>
    <cellStyle name="40% - Ênfase2 7 3 3 4" xfId="15793"/>
    <cellStyle name="40% - Ênfase2 7 3 3 5" xfId="15794"/>
    <cellStyle name="40% - Ênfase2 7 3 3 6" xfId="15795"/>
    <cellStyle name="40% - Ênfase2 7 3 3 7" xfId="15796"/>
    <cellStyle name="40% - Ênfase2 7 3 3 8" xfId="15797"/>
    <cellStyle name="40% - Ênfase2 7 3 3 9" xfId="15798"/>
    <cellStyle name="40% - Ênfase2 7 3 4" xfId="15799"/>
    <cellStyle name="40% - Ênfase2 7 3 4 2" xfId="15800"/>
    <cellStyle name="40% - Ênfase2 7 3 4 2 2" xfId="15801"/>
    <cellStyle name="40% - Ênfase2 7 3 4 2 2 2" xfId="15802"/>
    <cellStyle name="40% - Ênfase2 7 3 4 2 3" xfId="15803"/>
    <cellStyle name="40% - Ênfase2 7 3 4 2 4" xfId="15804"/>
    <cellStyle name="40% - Ênfase2 7 3 4 2 5" xfId="15805"/>
    <cellStyle name="40% - Ênfase2 7 3 4 2 6" xfId="15806"/>
    <cellStyle name="40% - Ênfase2 7 3 4 3" xfId="15807"/>
    <cellStyle name="40% - Ênfase2 7 3 4 3 2" xfId="15808"/>
    <cellStyle name="40% - Ênfase2 7 3 4 3 3" xfId="15809"/>
    <cellStyle name="40% - Ênfase2 7 3 4 4" xfId="15810"/>
    <cellStyle name="40% - Ênfase2 7 3 4 5" xfId="15811"/>
    <cellStyle name="40% - Ênfase2 7 3 4 6" xfId="15812"/>
    <cellStyle name="40% - Ênfase2 7 3 4 7" xfId="15813"/>
    <cellStyle name="40% - Ênfase2 7 3 4 8" xfId="15814"/>
    <cellStyle name="40% - Ênfase2 7 3 5" xfId="15815"/>
    <cellStyle name="40% - Ênfase2 7 3 5 2" xfId="15816"/>
    <cellStyle name="40% - Ênfase2 7 3 5 2 2" xfId="15817"/>
    <cellStyle name="40% - Ênfase2 7 3 5 3" xfId="15818"/>
    <cellStyle name="40% - Ênfase2 7 3 5 4" xfId="15819"/>
    <cellStyle name="40% - Ênfase2 7 3 5 5" xfId="15820"/>
    <cellStyle name="40% - Ênfase2 7 3 5 6" xfId="15821"/>
    <cellStyle name="40% - Ênfase2 7 3 6" xfId="15822"/>
    <cellStyle name="40% - Ênfase2 7 3 6 2" xfId="15823"/>
    <cellStyle name="40% - Ênfase2 7 3 6 3" xfId="15824"/>
    <cellStyle name="40% - Ênfase2 7 3 6 4" xfId="15825"/>
    <cellStyle name="40% - Ênfase2 7 3 7" xfId="15826"/>
    <cellStyle name="40% - Ênfase2 7 3 8" xfId="15827"/>
    <cellStyle name="40% - Ênfase2 7 3 9" xfId="15828"/>
    <cellStyle name="40% - Ênfase2 7 4" xfId="15829"/>
    <cellStyle name="40% - Ênfase2 7 4 10" xfId="15830"/>
    <cellStyle name="40% - Ênfase2 7 4 2" xfId="15831"/>
    <cellStyle name="40% - Ênfase2 7 4 2 2" xfId="15832"/>
    <cellStyle name="40% - Ênfase2 7 4 2 2 2" xfId="15833"/>
    <cellStyle name="40% - Ênfase2 7 4 2 2 2 2" xfId="15834"/>
    <cellStyle name="40% - Ênfase2 7 4 2 2 3" xfId="15835"/>
    <cellStyle name="40% - Ênfase2 7 4 2 2 4" xfId="15836"/>
    <cellStyle name="40% - Ênfase2 7 4 2 2 5" xfId="15837"/>
    <cellStyle name="40% - Ênfase2 7 4 2 2 6" xfId="15838"/>
    <cellStyle name="40% - Ênfase2 7 4 2 3" xfId="15839"/>
    <cellStyle name="40% - Ênfase2 7 4 2 3 2" xfId="15840"/>
    <cellStyle name="40% - Ênfase2 7 4 2 3 3" xfId="15841"/>
    <cellStyle name="40% - Ênfase2 7 4 2 4" xfId="15842"/>
    <cellStyle name="40% - Ênfase2 7 4 2 5" xfId="15843"/>
    <cellStyle name="40% - Ênfase2 7 4 2 6" xfId="15844"/>
    <cellStyle name="40% - Ênfase2 7 4 2 7" xfId="15845"/>
    <cellStyle name="40% - Ênfase2 7 4 2 8" xfId="15846"/>
    <cellStyle name="40% - Ênfase2 7 4 3" xfId="15847"/>
    <cellStyle name="40% - Ênfase2 7 4 3 2" xfId="15848"/>
    <cellStyle name="40% - Ênfase2 7 4 3 2 2" xfId="15849"/>
    <cellStyle name="40% - Ênfase2 7 4 3 3" xfId="15850"/>
    <cellStyle name="40% - Ênfase2 7 4 3 4" xfId="15851"/>
    <cellStyle name="40% - Ênfase2 7 4 3 5" xfId="15852"/>
    <cellStyle name="40% - Ênfase2 7 4 3 6" xfId="15853"/>
    <cellStyle name="40% - Ênfase2 7 4 4" xfId="15854"/>
    <cellStyle name="40% - Ênfase2 7 4 4 2" xfId="15855"/>
    <cellStyle name="40% - Ênfase2 7 4 4 3" xfId="15856"/>
    <cellStyle name="40% - Ênfase2 7 4 4 4" xfId="15857"/>
    <cellStyle name="40% - Ênfase2 7 4 5" xfId="15858"/>
    <cellStyle name="40% - Ênfase2 7 4 6" xfId="15859"/>
    <cellStyle name="40% - Ênfase2 7 4 7" xfId="15860"/>
    <cellStyle name="40% - Ênfase2 7 4 8" xfId="15861"/>
    <cellStyle name="40% - Ênfase2 7 4 9" xfId="15862"/>
    <cellStyle name="40% - Ênfase2 8" xfId="267"/>
    <cellStyle name="40% - Ênfase2 8 2" xfId="268"/>
    <cellStyle name="40% - Ênfase2 8 3" xfId="15863"/>
    <cellStyle name="40% - Ênfase2 8 3 10" xfId="15864"/>
    <cellStyle name="40% - Ênfase2 8 3 11" xfId="15865"/>
    <cellStyle name="40% - Ênfase2 8 3 12" xfId="15866"/>
    <cellStyle name="40% - Ênfase2 8 3 2" xfId="15867"/>
    <cellStyle name="40% - Ênfase2 8 3 3" xfId="15868"/>
    <cellStyle name="40% - Ênfase2 8 3 3 2" xfId="15869"/>
    <cellStyle name="40% - Ênfase2 8 3 3 2 2" xfId="15870"/>
    <cellStyle name="40% - Ênfase2 8 3 3 2 2 2" xfId="15871"/>
    <cellStyle name="40% - Ênfase2 8 3 3 2 3" xfId="15872"/>
    <cellStyle name="40% - Ênfase2 8 3 3 2 4" xfId="15873"/>
    <cellStyle name="40% - Ênfase2 8 3 3 2 5" xfId="15874"/>
    <cellStyle name="40% - Ênfase2 8 3 3 2 6" xfId="15875"/>
    <cellStyle name="40% - Ênfase2 8 3 3 3" xfId="15876"/>
    <cellStyle name="40% - Ênfase2 8 3 3 3 2" xfId="15877"/>
    <cellStyle name="40% - Ênfase2 8 3 3 3 3" xfId="15878"/>
    <cellStyle name="40% - Ênfase2 8 3 3 3 4" xfId="15879"/>
    <cellStyle name="40% - Ênfase2 8 3 3 4" xfId="15880"/>
    <cellStyle name="40% - Ênfase2 8 3 3 5" xfId="15881"/>
    <cellStyle name="40% - Ênfase2 8 3 3 6" xfId="15882"/>
    <cellStyle name="40% - Ênfase2 8 3 3 7" xfId="15883"/>
    <cellStyle name="40% - Ênfase2 8 3 3 8" xfId="15884"/>
    <cellStyle name="40% - Ênfase2 8 3 3 9" xfId="15885"/>
    <cellStyle name="40% - Ênfase2 8 3 4" xfId="15886"/>
    <cellStyle name="40% - Ênfase2 8 3 4 2" xfId="15887"/>
    <cellStyle name="40% - Ênfase2 8 3 4 2 2" xfId="15888"/>
    <cellStyle name="40% - Ênfase2 8 3 4 2 2 2" xfId="15889"/>
    <cellStyle name="40% - Ênfase2 8 3 4 2 3" xfId="15890"/>
    <cellStyle name="40% - Ênfase2 8 3 4 2 4" xfId="15891"/>
    <cellStyle name="40% - Ênfase2 8 3 4 2 5" xfId="15892"/>
    <cellStyle name="40% - Ênfase2 8 3 4 2 6" xfId="15893"/>
    <cellStyle name="40% - Ênfase2 8 3 4 3" xfId="15894"/>
    <cellStyle name="40% - Ênfase2 8 3 4 3 2" xfId="15895"/>
    <cellStyle name="40% - Ênfase2 8 3 4 3 3" xfId="15896"/>
    <cellStyle name="40% - Ênfase2 8 3 4 4" xfId="15897"/>
    <cellStyle name="40% - Ênfase2 8 3 4 5" xfId="15898"/>
    <cellStyle name="40% - Ênfase2 8 3 4 6" xfId="15899"/>
    <cellStyle name="40% - Ênfase2 8 3 4 7" xfId="15900"/>
    <cellStyle name="40% - Ênfase2 8 3 4 8" xfId="15901"/>
    <cellStyle name="40% - Ênfase2 8 3 5" xfId="15902"/>
    <cellStyle name="40% - Ênfase2 8 3 5 2" xfId="15903"/>
    <cellStyle name="40% - Ênfase2 8 3 5 2 2" xfId="15904"/>
    <cellStyle name="40% - Ênfase2 8 3 5 3" xfId="15905"/>
    <cellStyle name="40% - Ênfase2 8 3 5 4" xfId="15906"/>
    <cellStyle name="40% - Ênfase2 8 3 5 5" xfId="15907"/>
    <cellStyle name="40% - Ênfase2 8 3 5 6" xfId="15908"/>
    <cellStyle name="40% - Ênfase2 8 3 6" xfId="15909"/>
    <cellStyle name="40% - Ênfase2 8 3 6 2" xfId="15910"/>
    <cellStyle name="40% - Ênfase2 8 3 6 3" xfId="15911"/>
    <cellStyle name="40% - Ênfase2 8 3 6 4" xfId="15912"/>
    <cellStyle name="40% - Ênfase2 8 3 7" xfId="15913"/>
    <cellStyle name="40% - Ênfase2 8 3 8" xfId="15914"/>
    <cellStyle name="40% - Ênfase2 8 3 9" xfId="15915"/>
    <cellStyle name="40% - Ênfase2 8 4" xfId="15916"/>
    <cellStyle name="40% - Ênfase2 8 4 10" xfId="15917"/>
    <cellStyle name="40% - Ênfase2 8 4 2" xfId="15918"/>
    <cellStyle name="40% - Ênfase2 8 4 2 2" xfId="15919"/>
    <cellStyle name="40% - Ênfase2 8 4 2 2 2" xfId="15920"/>
    <cellStyle name="40% - Ênfase2 8 4 2 2 2 2" xfId="15921"/>
    <cellStyle name="40% - Ênfase2 8 4 2 2 3" xfId="15922"/>
    <cellStyle name="40% - Ênfase2 8 4 2 2 4" xfId="15923"/>
    <cellStyle name="40% - Ênfase2 8 4 2 2 5" xfId="15924"/>
    <cellStyle name="40% - Ênfase2 8 4 2 2 6" xfId="15925"/>
    <cellStyle name="40% - Ênfase2 8 4 2 3" xfId="15926"/>
    <cellStyle name="40% - Ênfase2 8 4 2 3 2" xfId="15927"/>
    <cellStyle name="40% - Ênfase2 8 4 2 3 3" xfId="15928"/>
    <cellStyle name="40% - Ênfase2 8 4 2 4" xfId="15929"/>
    <cellStyle name="40% - Ênfase2 8 4 2 5" xfId="15930"/>
    <cellStyle name="40% - Ênfase2 8 4 2 6" xfId="15931"/>
    <cellStyle name="40% - Ênfase2 8 4 2 7" xfId="15932"/>
    <cellStyle name="40% - Ênfase2 8 4 2 8" xfId="15933"/>
    <cellStyle name="40% - Ênfase2 8 4 3" xfId="15934"/>
    <cellStyle name="40% - Ênfase2 8 4 3 2" xfId="15935"/>
    <cellStyle name="40% - Ênfase2 8 4 3 2 2" xfId="15936"/>
    <cellStyle name="40% - Ênfase2 8 4 3 3" xfId="15937"/>
    <cellStyle name="40% - Ênfase2 8 4 3 4" xfId="15938"/>
    <cellStyle name="40% - Ênfase2 8 4 3 5" xfId="15939"/>
    <cellStyle name="40% - Ênfase2 8 4 3 6" xfId="15940"/>
    <cellStyle name="40% - Ênfase2 8 4 4" xfId="15941"/>
    <cellStyle name="40% - Ênfase2 8 4 4 2" xfId="15942"/>
    <cellStyle name="40% - Ênfase2 8 4 4 3" xfId="15943"/>
    <cellStyle name="40% - Ênfase2 8 4 4 4" xfId="15944"/>
    <cellStyle name="40% - Ênfase2 8 4 5" xfId="15945"/>
    <cellStyle name="40% - Ênfase2 8 4 6" xfId="15946"/>
    <cellStyle name="40% - Ênfase2 8 4 7" xfId="15947"/>
    <cellStyle name="40% - Ênfase2 8 4 8" xfId="15948"/>
    <cellStyle name="40% - Ênfase2 8 4 9" xfId="15949"/>
    <cellStyle name="40% - Ênfase2 9" xfId="269"/>
    <cellStyle name="40% - Ênfase2 9 2" xfId="270"/>
    <cellStyle name="40% - Ênfase2 9 3" xfId="15950"/>
    <cellStyle name="40% - Ênfase2 9 3 10" xfId="15951"/>
    <cellStyle name="40% - Ênfase2 9 3 11" xfId="15952"/>
    <cellStyle name="40% - Ênfase2 9 3 12" xfId="15953"/>
    <cellStyle name="40% - Ênfase2 9 3 2" xfId="15954"/>
    <cellStyle name="40% - Ênfase2 9 3 3" xfId="15955"/>
    <cellStyle name="40% - Ênfase2 9 3 3 2" xfId="15956"/>
    <cellStyle name="40% - Ênfase2 9 3 3 2 2" xfId="15957"/>
    <cellStyle name="40% - Ênfase2 9 3 3 2 2 2" xfId="15958"/>
    <cellStyle name="40% - Ênfase2 9 3 3 2 3" xfId="15959"/>
    <cellStyle name="40% - Ênfase2 9 3 3 2 4" xfId="15960"/>
    <cellStyle name="40% - Ênfase2 9 3 3 2 5" xfId="15961"/>
    <cellStyle name="40% - Ênfase2 9 3 3 2 6" xfId="15962"/>
    <cellStyle name="40% - Ênfase2 9 3 3 3" xfId="15963"/>
    <cellStyle name="40% - Ênfase2 9 3 3 3 2" xfId="15964"/>
    <cellStyle name="40% - Ênfase2 9 3 3 3 3" xfId="15965"/>
    <cellStyle name="40% - Ênfase2 9 3 3 3 4" xfId="15966"/>
    <cellStyle name="40% - Ênfase2 9 3 3 4" xfId="15967"/>
    <cellStyle name="40% - Ênfase2 9 3 3 5" xfId="15968"/>
    <cellStyle name="40% - Ênfase2 9 3 3 6" xfId="15969"/>
    <cellStyle name="40% - Ênfase2 9 3 3 7" xfId="15970"/>
    <cellStyle name="40% - Ênfase2 9 3 3 8" xfId="15971"/>
    <cellStyle name="40% - Ênfase2 9 3 3 9" xfId="15972"/>
    <cellStyle name="40% - Ênfase2 9 3 4" xfId="15973"/>
    <cellStyle name="40% - Ênfase2 9 3 4 2" xfId="15974"/>
    <cellStyle name="40% - Ênfase2 9 3 4 2 2" xfId="15975"/>
    <cellStyle name="40% - Ênfase2 9 3 4 2 2 2" xfId="15976"/>
    <cellStyle name="40% - Ênfase2 9 3 4 2 3" xfId="15977"/>
    <cellStyle name="40% - Ênfase2 9 3 4 2 4" xfId="15978"/>
    <cellStyle name="40% - Ênfase2 9 3 4 2 5" xfId="15979"/>
    <cellStyle name="40% - Ênfase2 9 3 4 2 6" xfId="15980"/>
    <cellStyle name="40% - Ênfase2 9 3 4 3" xfId="15981"/>
    <cellStyle name="40% - Ênfase2 9 3 4 3 2" xfId="15982"/>
    <cellStyle name="40% - Ênfase2 9 3 4 3 3" xfId="15983"/>
    <cellStyle name="40% - Ênfase2 9 3 4 4" xfId="15984"/>
    <cellStyle name="40% - Ênfase2 9 3 4 5" xfId="15985"/>
    <cellStyle name="40% - Ênfase2 9 3 4 6" xfId="15986"/>
    <cellStyle name="40% - Ênfase2 9 3 4 7" xfId="15987"/>
    <cellStyle name="40% - Ênfase2 9 3 4 8" xfId="15988"/>
    <cellStyle name="40% - Ênfase2 9 3 5" xfId="15989"/>
    <cellStyle name="40% - Ênfase2 9 3 5 2" xfId="15990"/>
    <cellStyle name="40% - Ênfase2 9 3 5 2 2" xfId="15991"/>
    <cellStyle name="40% - Ênfase2 9 3 5 3" xfId="15992"/>
    <cellStyle name="40% - Ênfase2 9 3 5 4" xfId="15993"/>
    <cellStyle name="40% - Ênfase2 9 3 5 5" xfId="15994"/>
    <cellStyle name="40% - Ênfase2 9 3 5 6" xfId="15995"/>
    <cellStyle name="40% - Ênfase2 9 3 6" xfId="15996"/>
    <cellStyle name="40% - Ênfase2 9 3 6 2" xfId="15997"/>
    <cellStyle name="40% - Ênfase2 9 3 6 3" xfId="15998"/>
    <cellStyle name="40% - Ênfase2 9 3 6 4" xfId="15999"/>
    <cellStyle name="40% - Ênfase2 9 3 7" xfId="16000"/>
    <cellStyle name="40% - Ênfase2 9 3 8" xfId="16001"/>
    <cellStyle name="40% - Ênfase2 9 3 9" xfId="16002"/>
    <cellStyle name="40% - Ênfase2 9 4" xfId="16003"/>
    <cellStyle name="40% - Ênfase2 9 4 10" xfId="16004"/>
    <cellStyle name="40% - Ênfase2 9 4 2" xfId="16005"/>
    <cellStyle name="40% - Ênfase2 9 4 2 2" xfId="16006"/>
    <cellStyle name="40% - Ênfase2 9 4 2 2 2" xfId="16007"/>
    <cellStyle name="40% - Ênfase2 9 4 2 2 2 2" xfId="16008"/>
    <cellStyle name="40% - Ênfase2 9 4 2 2 3" xfId="16009"/>
    <cellStyle name="40% - Ênfase2 9 4 2 2 4" xfId="16010"/>
    <cellStyle name="40% - Ênfase2 9 4 2 2 5" xfId="16011"/>
    <cellStyle name="40% - Ênfase2 9 4 2 2 6" xfId="16012"/>
    <cellStyle name="40% - Ênfase2 9 4 2 3" xfId="16013"/>
    <cellStyle name="40% - Ênfase2 9 4 2 3 2" xfId="16014"/>
    <cellStyle name="40% - Ênfase2 9 4 2 3 3" xfId="16015"/>
    <cellStyle name="40% - Ênfase2 9 4 2 4" xfId="16016"/>
    <cellStyle name="40% - Ênfase2 9 4 2 5" xfId="16017"/>
    <cellStyle name="40% - Ênfase2 9 4 2 6" xfId="16018"/>
    <cellStyle name="40% - Ênfase2 9 4 2 7" xfId="16019"/>
    <cellStyle name="40% - Ênfase2 9 4 2 8" xfId="16020"/>
    <cellStyle name="40% - Ênfase2 9 4 3" xfId="16021"/>
    <cellStyle name="40% - Ênfase2 9 4 3 2" xfId="16022"/>
    <cellStyle name="40% - Ênfase2 9 4 3 2 2" xfId="16023"/>
    <cellStyle name="40% - Ênfase2 9 4 3 3" xfId="16024"/>
    <cellStyle name="40% - Ênfase2 9 4 3 4" xfId="16025"/>
    <cellStyle name="40% - Ênfase2 9 4 3 5" xfId="16026"/>
    <cellStyle name="40% - Ênfase2 9 4 3 6" xfId="16027"/>
    <cellStyle name="40% - Ênfase2 9 4 4" xfId="16028"/>
    <cellStyle name="40% - Ênfase2 9 4 4 2" xfId="16029"/>
    <cellStyle name="40% - Ênfase2 9 4 4 3" xfId="16030"/>
    <cellStyle name="40% - Ênfase2 9 4 4 4" xfId="16031"/>
    <cellStyle name="40% - Ênfase2 9 4 5" xfId="16032"/>
    <cellStyle name="40% - Ênfase2 9 4 6" xfId="16033"/>
    <cellStyle name="40% - Ênfase2 9 4 7" xfId="16034"/>
    <cellStyle name="40% - Ênfase2 9 4 8" xfId="16035"/>
    <cellStyle name="40% - Ênfase2 9 4 9" xfId="16036"/>
    <cellStyle name="40% - Ênfase3" xfId="9" builtinId="39" customBuiltin="1"/>
    <cellStyle name="40% - Ênfase3 10" xfId="271"/>
    <cellStyle name="40% - Ênfase3 10 10" xfId="16037"/>
    <cellStyle name="40% - Ênfase3 10 11" xfId="16038"/>
    <cellStyle name="40% - Ênfase3 10 12" xfId="16039"/>
    <cellStyle name="40% - Ênfase3 10 13" xfId="16040"/>
    <cellStyle name="40% - Ênfase3 10 14" xfId="16041"/>
    <cellStyle name="40% - Ênfase3 10 15" xfId="16042"/>
    <cellStyle name="40% - Ênfase3 10 2" xfId="272"/>
    <cellStyle name="40% - Ênfase3 10 3" xfId="16043"/>
    <cellStyle name="40% - Ênfase3 10 3 10" xfId="16044"/>
    <cellStyle name="40% - Ênfase3 10 3 2" xfId="16045"/>
    <cellStyle name="40% - Ênfase3 10 3 2 2" xfId="16046"/>
    <cellStyle name="40% - Ênfase3 10 3 2 2 2" xfId="16047"/>
    <cellStyle name="40% - Ênfase3 10 3 2 2 2 2" xfId="16048"/>
    <cellStyle name="40% - Ênfase3 10 3 2 2 3" xfId="16049"/>
    <cellStyle name="40% - Ênfase3 10 3 2 2 4" xfId="16050"/>
    <cellStyle name="40% - Ênfase3 10 3 2 2 5" xfId="16051"/>
    <cellStyle name="40% - Ênfase3 10 3 2 2 6" xfId="16052"/>
    <cellStyle name="40% - Ênfase3 10 3 2 3" xfId="16053"/>
    <cellStyle name="40% - Ênfase3 10 3 2 3 2" xfId="16054"/>
    <cellStyle name="40% - Ênfase3 10 3 2 3 3" xfId="16055"/>
    <cellStyle name="40% - Ênfase3 10 3 2 4" xfId="16056"/>
    <cellStyle name="40% - Ênfase3 10 3 2 5" xfId="16057"/>
    <cellStyle name="40% - Ênfase3 10 3 2 6" xfId="16058"/>
    <cellStyle name="40% - Ênfase3 10 3 2 7" xfId="16059"/>
    <cellStyle name="40% - Ênfase3 10 3 2 8" xfId="16060"/>
    <cellStyle name="40% - Ênfase3 10 3 3" xfId="16061"/>
    <cellStyle name="40% - Ênfase3 10 3 3 2" xfId="16062"/>
    <cellStyle name="40% - Ênfase3 10 3 3 2 2" xfId="16063"/>
    <cellStyle name="40% - Ênfase3 10 3 3 3" xfId="16064"/>
    <cellStyle name="40% - Ênfase3 10 3 3 4" xfId="16065"/>
    <cellStyle name="40% - Ênfase3 10 3 3 5" xfId="16066"/>
    <cellStyle name="40% - Ênfase3 10 3 3 6" xfId="16067"/>
    <cellStyle name="40% - Ênfase3 10 3 4" xfId="16068"/>
    <cellStyle name="40% - Ênfase3 10 3 4 2" xfId="16069"/>
    <cellStyle name="40% - Ênfase3 10 3 4 3" xfId="16070"/>
    <cellStyle name="40% - Ênfase3 10 3 4 4" xfId="16071"/>
    <cellStyle name="40% - Ênfase3 10 3 5" xfId="16072"/>
    <cellStyle name="40% - Ênfase3 10 3 6" xfId="16073"/>
    <cellStyle name="40% - Ênfase3 10 3 7" xfId="16074"/>
    <cellStyle name="40% - Ênfase3 10 3 8" xfId="16075"/>
    <cellStyle name="40% - Ênfase3 10 3 9" xfId="16076"/>
    <cellStyle name="40% - Ênfase3 10 4" xfId="16077"/>
    <cellStyle name="40% - Ênfase3 10 4 10" xfId="16078"/>
    <cellStyle name="40% - Ênfase3 10 4 2" xfId="16079"/>
    <cellStyle name="40% - Ênfase3 10 4 2 2" xfId="16080"/>
    <cellStyle name="40% - Ênfase3 10 4 2 2 2" xfId="16081"/>
    <cellStyle name="40% - Ênfase3 10 4 2 2 2 2" xfId="16082"/>
    <cellStyle name="40% - Ênfase3 10 4 2 2 3" xfId="16083"/>
    <cellStyle name="40% - Ênfase3 10 4 2 2 4" xfId="16084"/>
    <cellStyle name="40% - Ênfase3 10 4 2 2 5" xfId="16085"/>
    <cellStyle name="40% - Ênfase3 10 4 2 2 6" xfId="16086"/>
    <cellStyle name="40% - Ênfase3 10 4 2 3" xfId="16087"/>
    <cellStyle name="40% - Ênfase3 10 4 2 3 2" xfId="16088"/>
    <cellStyle name="40% - Ênfase3 10 4 2 3 3" xfId="16089"/>
    <cellStyle name="40% - Ênfase3 10 4 2 4" xfId="16090"/>
    <cellStyle name="40% - Ênfase3 10 4 2 5" xfId="16091"/>
    <cellStyle name="40% - Ênfase3 10 4 2 6" xfId="16092"/>
    <cellStyle name="40% - Ênfase3 10 4 2 7" xfId="16093"/>
    <cellStyle name="40% - Ênfase3 10 4 2 8" xfId="16094"/>
    <cellStyle name="40% - Ênfase3 10 4 3" xfId="16095"/>
    <cellStyle name="40% - Ênfase3 10 4 3 2" xfId="16096"/>
    <cellStyle name="40% - Ênfase3 10 4 3 2 2" xfId="16097"/>
    <cellStyle name="40% - Ênfase3 10 4 3 3" xfId="16098"/>
    <cellStyle name="40% - Ênfase3 10 4 3 4" xfId="16099"/>
    <cellStyle name="40% - Ênfase3 10 4 3 5" xfId="16100"/>
    <cellStyle name="40% - Ênfase3 10 4 3 6" xfId="16101"/>
    <cellStyle name="40% - Ênfase3 10 4 4" xfId="16102"/>
    <cellStyle name="40% - Ênfase3 10 4 4 2" xfId="16103"/>
    <cellStyle name="40% - Ênfase3 10 4 4 3" xfId="16104"/>
    <cellStyle name="40% - Ênfase3 10 4 4 4" xfId="16105"/>
    <cellStyle name="40% - Ênfase3 10 4 5" xfId="16106"/>
    <cellStyle name="40% - Ênfase3 10 4 6" xfId="16107"/>
    <cellStyle name="40% - Ênfase3 10 4 7" xfId="16108"/>
    <cellStyle name="40% - Ênfase3 10 4 8" xfId="16109"/>
    <cellStyle name="40% - Ênfase3 10 4 9" xfId="16110"/>
    <cellStyle name="40% - Ênfase3 10 5" xfId="16111"/>
    <cellStyle name="40% - Ênfase3 10 5 10" xfId="16112"/>
    <cellStyle name="40% - Ênfase3 10 5 2" xfId="16113"/>
    <cellStyle name="40% - Ênfase3 10 5 2 2" xfId="16114"/>
    <cellStyle name="40% - Ênfase3 10 5 2 2 2" xfId="16115"/>
    <cellStyle name="40% - Ênfase3 10 5 2 2 2 2" xfId="16116"/>
    <cellStyle name="40% - Ênfase3 10 5 2 2 3" xfId="16117"/>
    <cellStyle name="40% - Ênfase3 10 5 2 2 4" xfId="16118"/>
    <cellStyle name="40% - Ênfase3 10 5 2 2 5" xfId="16119"/>
    <cellStyle name="40% - Ênfase3 10 5 2 2 6" xfId="16120"/>
    <cellStyle name="40% - Ênfase3 10 5 2 3" xfId="16121"/>
    <cellStyle name="40% - Ênfase3 10 5 2 3 2" xfId="16122"/>
    <cellStyle name="40% - Ênfase3 10 5 2 3 3" xfId="16123"/>
    <cellStyle name="40% - Ênfase3 10 5 2 4" xfId="16124"/>
    <cellStyle name="40% - Ênfase3 10 5 2 5" xfId="16125"/>
    <cellStyle name="40% - Ênfase3 10 5 2 6" xfId="16126"/>
    <cellStyle name="40% - Ênfase3 10 5 2 7" xfId="16127"/>
    <cellStyle name="40% - Ênfase3 10 5 2 8" xfId="16128"/>
    <cellStyle name="40% - Ênfase3 10 5 3" xfId="16129"/>
    <cellStyle name="40% - Ênfase3 10 5 3 2" xfId="16130"/>
    <cellStyle name="40% - Ênfase3 10 5 3 2 2" xfId="16131"/>
    <cellStyle name="40% - Ênfase3 10 5 3 3" xfId="16132"/>
    <cellStyle name="40% - Ênfase3 10 5 3 4" xfId="16133"/>
    <cellStyle name="40% - Ênfase3 10 5 3 5" xfId="16134"/>
    <cellStyle name="40% - Ênfase3 10 5 3 6" xfId="16135"/>
    <cellStyle name="40% - Ênfase3 10 5 4" xfId="16136"/>
    <cellStyle name="40% - Ênfase3 10 5 4 2" xfId="16137"/>
    <cellStyle name="40% - Ênfase3 10 5 4 3" xfId="16138"/>
    <cellStyle name="40% - Ênfase3 10 5 4 4" xfId="16139"/>
    <cellStyle name="40% - Ênfase3 10 5 5" xfId="16140"/>
    <cellStyle name="40% - Ênfase3 10 5 6" xfId="16141"/>
    <cellStyle name="40% - Ênfase3 10 5 7" xfId="16142"/>
    <cellStyle name="40% - Ênfase3 10 5 8" xfId="16143"/>
    <cellStyle name="40% - Ênfase3 10 5 9" xfId="16144"/>
    <cellStyle name="40% - Ênfase3 10 6" xfId="16145"/>
    <cellStyle name="40% - Ênfase3 10 6 2" xfId="16146"/>
    <cellStyle name="40% - Ênfase3 10 6 2 2" xfId="16147"/>
    <cellStyle name="40% - Ênfase3 10 6 2 2 2" xfId="16148"/>
    <cellStyle name="40% - Ênfase3 10 6 2 3" xfId="16149"/>
    <cellStyle name="40% - Ênfase3 10 6 2 4" xfId="16150"/>
    <cellStyle name="40% - Ênfase3 10 6 2 5" xfId="16151"/>
    <cellStyle name="40% - Ênfase3 10 6 2 6" xfId="16152"/>
    <cellStyle name="40% - Ênfase3 10 6 3" xfId="16153"/>
    <cellStyle name="40% - Ênfase3 10 6 3 2" xfId="16154"/>
    <cellStyle name="40% - Ênfase3 10 6 3 3" xfId="16155"/>
    <cellStyle name="40% - Ênfase3 10 6 3 4" xfId="16156"/>
    <cellStyle name="40% - Ênfase3 10 6 4" xfId="16157"/>
    <cellStyle name="40% - Ênfase3 10 6 5" xfId="16158"/>
    <cellStyle name="40% - Ênfase3 10 6 6" xfId="16159"/>
    <cellStyle name="40% - Ênfase3 10 6 7" xfId="16160"/>
    <cellStyle name="40% - Ênfase3 10 6 8" xfId="16161"/>
    <cellStyle name="40% - Ênfase3 10 6 9" xfId="16162"/>
    <cellStyle name="40% - Ênfase3 10 7" xfId="16163"/>
    <cellStyle name="40% - Ênfase3 10 7 2" xfId="16164"/>
    <cellStyle name="40% - Ênfase3 10 7 2 2" xfId="16165"/>
    <cellStyle name="40% - Ênfase3 10 7 2 2 2" xfId="16166"/>
    <cellStyle name="40% - Ênfase3 10 7 2 3" xfId="16167"/>
    <cellStyle name="40% - Ênfase3 10 7 2 4" xfId="16168"/>
    <cellStyle name="40% - Ênfase3 10 7 2 5" xfId="16169"/>
    <cellStyle name="40% - Ênfase3 10 7 2 6" xfId="16170"/>
    <cellStyle name="40% - Ênfase3 10 7 3" xfId="16171"/>
    <cellStyle name="40% - Ênfase3 10 7 3 2" xfId="16172"/>
    <cellStyle name="40% - Ênfase3 10 7 3 3" xfId="16173"/>
    <cellStyle name="40% - Ênfase3 10 7 4" xfId="16174"/>
    <cellStyle name="40% - Ênfase3 10 7 5" xfId="16175"/>
    <cellStyle name="40% - Ênfase3 10 7 6" xfId="16176"/>
    <cellStyle name="40% - Ênfase3 10 7 7" xfId="16177"/>
    <cellStyle name="40% - Ênfase3 10 7 8" xfId="16178"/>
    <cellStyle name="40% - Ênfase3 10 8" xfId="16179"/>
    <cellStyle name="40% - Ênfase3 10 8 2" xfId="16180"/>
    <cellStyle name="40% - Ênfase3 10 8 2 2" xfId="16181"/>
    <cellStyle name="40% - Ênfase3 10 8 2 3" xfId="16182"/>
    <cellStyle name="40% - Ênfase3 10 8 3" xfId="16183"/>
    <cellStyle name="40% - Ênfase3 10 8 4" xfId="16184"/>
    <cellStyle name="40% - Ênfase3 10 8 5" xfId="16185"/>
    <cellStyle name="40% - Ênfase3 10 8 6" xfId="16186"/>
    <cellStyle name="40% - Ênfase3 10 8 7" xfId="16187"/>
    <cellStyle name="40% - Ênfase3 10 9" xfId="16188"/>
    <cellStyle name="40% - Ênfase3 10 9 2" xfId="16189"/>
    <cellStyle name="40% - Ênfase3 10 9 3" xfId="16190"/>
    <cellStyle name="40% - Ênfase3 10 9 4" xfId="16191"/>
    <cellStyle name="40% - Ênfase3 10 9 5" xfId="16192"/>
    <cellStyle name="40% - Ênfase3 10 9 6" xfId="16193"/>
    <cellStyle name="40% - Ênfase3 11" xfId="273"/>
    <cellStyle name="40% - Ênfase3 11 10" xfId="16194"/>
    <cellStyle name="40% - Ênfase3 11 11" xfId="16195"/>
    <cellStyle name="40% - Ênfase3 11 12" xfId="16196"/>
    <cellStyle name="40% - Ênfase3 11 13" xfId="16197"/>
    <cellStyle name="40% - Ênfase3 11 14" xfId="16198"/>
    <cellStyle name="40% - Ênfase3 11 15" xfId="16199"/>
    <cellStyle name="40% - Ênfase3 11 2" xfId="274"/>
    <cellStyle name="40% - Ênfase3 11 3" xfId="16200"/>
    <cellStyle name="40% - Ênfase3 11 3 10" xfId="16201"/>
    <cellStyle name="40% - Ênfase3 11 3 2" xfId="16202"/>
    <cellStyle name="40% - Ênfase3 11 3 2 2" xfId="16203"/>
    <cellStyle name="40% - Ênfase3 11 3 2 2 2" xfId="16204"/>
    <cellStyle name="40% - Ênfase3 11 3 2 2 2 2" xfId="16205"/>
    <cellStyle name="40% - Ênfase3 11 3 2 2 3" xfId="16206"/>
    <cellStyle name="40% - Ênfase3 11 3 2 2 4" xfId="16207"/>
    <cellStyle name="40% - Ênfase3 11 3 2 2 5" xfId="16208"/>
    <cellStyle name="40% - Ênfase3 11 3 2 2 6" xfId="16209"/>
    <cellStyle name="40% - Ênfase3 11 3 2 3" xfId="16210"/>
    <cellStyle name="40% - Ênfase3 11 3 2 3 2" xfId="16211"/>
    <cellStyle name="40% - Ênfase3 11 3 2 3 3" xfId="16212"/>
    <cellStyle name="40% - Ênfase3 11 3 2 4" xfId="16213"/>
    <cellStyle name="40% - Ênfase3 11 3 2 5" xfId="16214"/>
    <cellStyle name="40% - Ênfase3 11 3 2 6" xfId="16215"/>
    <cellStyle name="40% - Ênfase3 11 3 2 7" xfId="16216"/>
    <cellStyle name="40% - Ênfase3 11 3 2 8" xfId="16217"/>
    <cellStyle name="40% - Ênfase3 11 3 3" xfId="16218"/>
    <cellStyle name="40% - Ênfase3 11 3 3 2" xfId="16219"/>
    <cellStyle name="40% - Ênfase3 11 3 3 2 2" xfId="16220"/>
    <cellStyle name="40% - Ênfase3 11 3 3 3" xfId="16221"/>
    <cellStyle name="40% - Ênfase3 11 3 3 4" xfId="16222"/>
    <cellStyle name="40% - Ênfase3 11 3 3 5" xfId="16223"/>
    <cellStyle name="40% - Ênfase3 11 3 3 6" xfId="16224"/>
    <cellStyle name="40% - Ênfase3 11 3 4" xfId="16225"/>
    <cellStyle name="40% - Ênfase3 11 3 4 2" xfId="16226"/>
    <cellStyle name="40% - Ênfase3 11 3 4 3" xfId="16227"/>
    <cellStyle name="40% - Ênfase3 11 3 4 4" xfId="16228"/>
    <cellStyle name="40% - Ênfase3 11 3 5" xfId="16229"/>
    <cellStyle name="40% - Ênfase3 11 3 6" xfId="16230"/>
    <cellStyle name="40% - Ênfase3 11 3 7" xfId="16231"/>
    <cellStyle name="40% - Ênfase3 11 3 8" xfId="16232"/>
    <cellStyle name="40% - Ênfase3 11 3 9" xfId="16233"/>
    <cellStyle name="40% - Ênfase3 11 4" xfId="16234"/>
    <cellStyle name="40% - Ênfase3 11 4 10" xfId="16235"/>
    <cellStyle name="40% - Ênfase3 11 4 2" xfId="16236"/>
    <cellStyle name="40% - Ênfase3 11 4 2 2" xfId="16237"/>
    <cellStyle name="40% - Ênfase3 11 4 2 2 2" xfId="16238"/>
    <cellStyle name="40% - Ênfase3 11 4 2 2 2 2" xfId="16239"/>
    <cellStyle name="40% - Ênfase3 11 4 2 2 3" xfId="16240"/>
    <cellStyle name="40% - Ênfase3 11 4 2 2 4" xfId="16241"/>
    <cellStyle name="40% - Ênfase3 11 4 2 2 5" xfId="16242"/>
    <cellStyle name="40% - Ênfase3 11 4 2 2 6" xfId="16243"/>
    <cellStyle name="40% - Ênfase3 11 4 2 3" xfId="16244"/>
    <cellStyle name="40% - Ênfase3 11 4 2 3 2" xfId="16245"/>
    <cellStyle name="40% - Ênfase3 11 4 2 3 3" xfId="16246"/>
    <cellStyle name="40% - Ênfase3 11 4 2 4" xfId="16247"/>
    <cellStyle name="40% - Ênfase3 11 4 2 5" xfId="16248"/>
    <cellStyle name="40% - Ênfase3 11 4 2 6" xfId="16249"/>
    <cellStyle name="40% - Ênfase3 11 4 2 7" xfId="16250"/>
    <cellStyle name="40% - Ênfase3 11 4 2 8" xfId="16251"/>
    <cellStyle name="40% - Ênfase3 11 4 3" xfId="16252"/>
    <cellStyle name="40% - Ênfase3 11 4 3 2" xfId="16253"/>
    <cellStyle name="40% - Ênfase3 11 4 3 2 2" xfId="16254"/>
    <cellStyle name="40% - Ênfase3 11 4 3 3" xfId="16255"/>
    <cellStyle name="40% - Ênfase3 11 4 3 4" xfId="16256"/>
    <cellStyle name="40% - Ênfase3 11 4 3 5" xfId="16257"/>
    <cellStyle name="40% - Ênfase3 11 4 3 6" xfId="16258"/>
    <cellStyle name="40% - Ênfase3 11 4 4" xfId="16259"/>
    <cellStyle name="40% - Ênfase3 11 4 4 2" xfId="16260"/>
    <cellStyle name="40% - Ênfase3 11 4 4 3" xfId="16261"/>
    <cellStyle name="40% - Ênfase3 11 4 4 4" xfId="16262"/>
    <cellStyle name="40% - Ênfase3 11 4 5" xfId="16263"/>
    <cellStyle name="40% - Ênfase3 11 4 6" xfId="16264"/>
    <cellStyle name="40% - Ênfase3 11 4 7" xfId="16265"/>
    <cellStyle name="40% - Ênfase3 11 4 8" xfId="16266"/>
    <cellStyle name="40% - Ênfase3 11 4 9" xfId="16267"/>
    <cellStyle name="40% - Ênfase3 11 5" xfId="16268"/>
    <cellStyle name="40% - Ênfase3 11 5 10" xfId="16269"/>
    <cellStyle name="40% - Ênfase3 11 5 2" xfId="16270"/>
    <cellStyle name="40% - Ênfase3 11 5 2 2" xfId="16271"/>
    <cellStyle name="40% - Ênfase3 11 5 2 2 2" xfId="16272"/>
    <cellStyle name="40% - Ênfase3 11 5 2 2 2 2" xfId="16273"/>
    <cellStyle name="40% - Ênfase3 11 5 2 2 3" xfId="16274"/>
    <cellStyle name="40% - Ênfase3 11 5 2 2 4" xfId="16275"/>
    <cellStyle name="40% - Ênfase3 11 5 2 2 5" xfId="16276"/>
    <cellStyle name="40% - Ênfase3 11 5 2 2 6" xfId="16277"/>
    <cellStyle name="40% - Ênfase3 11 5 2 3" xfId="16278"/>
    <cellStyle name="40% - Ênfase3 11 5 2 3 2" xfId="16279"/>
    <cellStyle name="40% - Ênfase3 11 5 2 3 3" xfId="16280"/>
    <cellStyle name="40% - Ênfase3 11 5 2 4" xfId="16281"/>
    <cellStyle name="40% - Ênfase3 11 5 2 5" xfId="16282"/>
    <cellStyle name="40% - Ênfase3 11 5 2 6" xfId="16283"/>
    <cellStyle name="40% - Ênfase3 11 5 2 7" xfId="16284"/>
    <cellStyle name="40% - Ênfase3 11 5 2 8" xfId="16285"/>
    <cellStyle name="40% - Ênfase3 11 5 3" xfId="16286"/>
    <cellStyle name="40% - Ênfase3 11 5 3 2" xfId="16287"/>
    <cellStyle name="40% - Ênfase3 11 5 3 2 2" xfId="16288"/>
    <cellStyle name="40% - Ênfase3 11 5 3 3" xfId="16289"/>
    <cellStyle name="40% - Ênfase3 11 5 3 4" xfId="16290"/>
    <cellStyle name="40% - Ênfase3 11 5 3 5" xfId="16291"/>
    <cellStyle name="40% - Ênfase3 11 5 3 6" xfId="16292"/>
    <cellStyle name="40% - Ênfase3 11 5 4" xfId="16293"/>
    <cellStyle name="40% - Ênfase3 11 5 4 2" xfId="16294"/>
    <cellStyle name="40% - Ênfase3 11 5 4 3" xfId="16295"/>
    <cellStyle name="40% - Ênfase3 11 5 4 4" xfId="16296"/>
    <cellStyle name="40% - Ênfase3 11 5 5" xfId="16297"/>
    <cellStyle name="40% - Ênfase3 11 5 6" xfId="16298"/>
    <cellStyle name="40% - Ênfase3 11 5 7" xfId="16299"/>
    <cellStyle name="40% - Ênfase3 11 5 8" xfId="16300"/>
    <cellStyle name="40% - Ênfase3 11 5 9" xfId="16301"/>
    <cellStyle name="40% - Ênfase3 11 6" xfId="16302"/>
    <cellStyle name="40% - Ênfase3 11 6 2" xfId="16303"/>
    <cellStyle name="40% - Ênfase3 11 6 2 2" xfId="16304"/>
    <cellStyle name="40% - Ênfase3 11 6 2 2 2" xfId="16305"/>
    <cellStyle name="40% - Ênfase3 11 6 2 3" xfId="16306"/>
    <cellStyle name="40% - Ênfase3 11 6 2 4" xfId="16307"/>
    <cellStyle name="40% - Ênfase3 11 6 2 5" xfId="16308"/>
    <cellStyle name="40% - Ênfase3 11 6 2 6" xfId="16309"/>
    <cellStyle name="40% - Ênfase3 11 6 3" xfId="16310"/>
    <cellStyle name="40% - Ênfase3 11 6 3 2" xfId="16311"/>
    <cellStyle name="40% - Ênfase3 11 6 3 3" xfId="16312"/>
    <cellStyle name="40% - Ênfase3 11 6 3 4" xfId="16313"/>
    <cellStyle name="40% - Ênfase3 11 6 4" xfId="16314"/>
    <cellStyle name="40% - Ênfase3 11 6 5" xfId="16315"/>
    <cellStyle name="40% - Ênfase3 11 6 6" xfId="16316"/>
    <cellStyle name="40% - Ênfase3 11 6 7" xfId="16317"/>
    <cellStyle name="40% - Ênfase3 11 6 8" xfId="16318"/>
    <cellStyle name="40% - Ênfase3 11 6 9" xfId="16319"/>
    <cellStyle name="40% - Ênfase3 11 7" xfId="16320"/>
    <cellStyle name="40% - Ênfase3 11 7 2" xfId="16321"/>
    <cellStyle name="40% - Ênfase3 11 7 2 2" xfId="16322"/>
    <cellStyle name="40% - Ênfase3 11 7 2 2 2" xfId="16323"/>
    <cellStyle name="40% - Ênfase3 11 7 2 3" xfId="16324"/>
    <cellStyle name="40% - Ênfase3 11 7 2 4" xfId="16325"/>
    <cellStyle name="40% - Ênfase3 11 7 2 5" xfId="16326"/>
    <cellStyle name="40% - Ênfase3 11 7 2 6" xfId="16327"/>
    <cellStyle name="40% - Ênfase3 11 7 3" xfId="16328"/>
    <cellStyle name="40% - Ênfase3 11 7 3 2" xfId="16329"/>
    <cellStyle name="40% - Ênfase3 11 7 3 3" xfId="16330"/>
    <cellStyle name="40% - Ênfase3 11 7 4" xfId="16331"/>
    <cellStyle name="40% - Ênfase3 11 7 5" xfId="16332"/>
    <cellStyle name="40% - Ênfase3 11 7 6" xfId="16333"/>
    <cellStyle name="40% - Ênfase3 11 7 7" xfId="16334"/>
    <cellStyle name="40% - Ênfase3 11 7 8" xfId="16335"/>
    <cellStyle name="40% - Ênfase3 11 8" xfId="16336"/>
    <cellStyle name="40% - Ênfase3 11 8 2" xfId="16337"/>
    <cellStyle name="40% - Ênfase3 11 8 2 2" xfId="16338"/>
    <cellStyle name="40% - Ênfase3 11 8 2 3" xfId="16339"/>
    <cellStyle name="40% - Ênfase3 11 8 3" xfId="16340"/>
    <cellStyle name="40% - Ênfase3 11 8 4" xfId="16341"/>
    <cellStyle name="40% - Ênfase3 11 8 5" xfId="16342"/>
    <cellStyle name="40% - Ênfase3 11 8 6" xfId="16343"/>
    <cellStyle name="40% - Ênfase3 11 8 7" xfId="16344"/>
    <cellStyle name="40% - Ênfase3 11 9" xfId="16345"/>
    <cellStyle name="40% - Ênfase3 11 9 2" xfId="16346"/>
    <cellStyle name="40% - Ênfase3 11 9 3" xfId="16347"/>
    <cellStyle name="40% - Ênfase3 11 9 4" xfId="16348"/>
    <cellStyle name="40% - Ênfase3 11 9 5" xfId="16349"/>
    <cellStyle name="40% - Ênfase3 11 9 6" xfId="16350"/>
    <cellStyle name="40% - Ênfase3 12" xfId="275"/>
    <cellStyle name="40% - Ênfase3 12 10" xfId="16351"/>
    <cellStyle name="40% - Ênfase3 12 11" xfId="16352"/>
    <cellStyle name="40% - Ênfase3 12 12" xfId="16353"/>
    <cellStyle name="40% - Ênfase3 12 13" xfId="16354"/>
    <cellStyle name="40% - Ênfase3 12 14" xfId="16355"/>
    <cellStyle name="40% - Ênfase3 12 15" xfId="16356"/>
    <cellStyle name="40% - Ênfase3 12 2" xfId="276"/>
    <cellStyle name="40% - Ênfase3 12 3" xfId="16357"/>
    <cellStyle name="40% - Ênfase3 12 3 10" xfId="16358"/>
    <cellStyle name="40% - Ênfase3 12 3 2" xfId="16359"/>
    <cellStyle name="40% - Ênfase3 12 3 2 2" xfId="16360"/>
    <cellStyle name="40% - Ênfase3 12 3 2 2 2" xfId="16361"/>
    <cellStyle name="40% - Ênfase3 12 3 2 2 2 2" xfId="16362"/>
    <cellStyle name="40% - Ênfase3 12 3 2 2 3" xfId="16363"/>
    <cellStyle name="40% - Ênfase3 12 3 2 2 4" xfId="16364"/>
    <cellStyle name="40% - Ênfase3 12 3 2 2 5" xfId="16365"/>
    <cellStyle name="40% - Ênfase3 12 3 2 2 6" xfId="16366"/>
    <cellStyle name="40% - Ênfase3 12 3 2 3" xfId="16367"/>
    <cellStyle name="40% - Ênfase3 12 3 2 3 2" xfId="16368"/>
    <cellStyle name="40% - Ênfase3 12 3 2 3 3" xfId="16369"/>
    <cellStyle name="40% - Ênfase3 12 3 2 4" xfId="16370"/>
    <cellStyle name="40% - Ênfase3 12 3 2 5" xfId="16371"/>
    <cellStyle name="40% - Ênfase3 12 3 2 6" xfId="16372"/>
    <cellStyle name="40% - Ênfase3 12 3 2 7" xfId="16373"/>
    <cellStyle name="40% - Ênfase3 12 3 2 8" xfId="16374"/>
    <cellStyle name="40% - Ênfase3 12 3 3" xfId="16375"/>
    <cellStyle name="40% - Ênfase3 12 3 3 2" xfId="16376"/>
    <cellStyle name="40% - Ênfase3 12 3 3 2 2" xfId="16377"/>
    <cellStyle name="40% - Ênfase3 12 3 3 3" xfId="16378"/>
    <cellStyle name="40% - Ênfase3 12 3 3 4" xfId="16379"/>
    <cellStyle name="40% - Ênfase3 12 3 3 5" xfId="16380"/>
    <cellStyle name="40% - Ênfase3 12 3 3 6" xfId="16381"/>
    <cellStyle name="40% - Ênfase3 12 3 4" xfId="16382"/>
    <cellStyle name="40% - Ênfase3 12 3 4 2" xfId="16383"/>
    <cellStyle name="40% - Ênfase3 12 3 4 3" xfId="16384"/>
    <cellStyle name="40% - Ênfase3 12 3 4 4" xfId="16385"/>
    <cellStyle name="40% - Ênfase3 12 3 5" xfId="16386"/>
    <cellStyle name="40% - Ênfase3 12 3 6" xfId="16387"/>
    <cellStyle name="40% - Ênfase3 12 3 7" xfId="16388"/>
    <cellStyle name="40% - Ênfase3 12 3 8" xfId="16389"/>
    <cellStyle name="40% - Ênfase3 12 3 9" xfId="16390"/>
    <cellStyle name="40% - Ênfase3 12 4" xfId="16391"/>
    <cellStyle name="40% - Ênfase3 12 4 10" xfId="16392"/>
    <cellStyle name="40% - Ênfase3 12 4 2" xfId="16393"/>
    <cellStyle name="40% - Ênfase3 12 4 2 2" xfId="16394"/>
    <cellStyle name="40% - Ênfase3 12 4 2 2 2" xfId="16395"/>
    <cellStyle name="40% - Ênfase3 12 4 2 2 2 2" xfId="16396"/>
    <cellStyle name="40% - Ênfase3 12 4 2 2 3" xfId="16397"/>
    <cellStyle name="40% - Ênfase3 12 4 2 2 4" xfId="16398"/>
    <cellStyle name="40% - Ênfase3 12 4 2 2 5" xfId="16399"/>
    <cellStyle name="40% - Ênfase3 12 4 2 2 6" xfId="16400"/>
    <cellStyle name="40% - Ênfase3 12 4 2 3" xfId="16401"/>
    <cellStyle name="40% - Ênfase3 12 4 2 3 2" xfId="16402"/>
    <cellStyle name="40% - Ênfase3 12 4 2 3 3" xfId="16403"/>
    <cellStyle name="40% - Ênfase3 12 4 2 4" xfId="16404"/>
    <cellStyle name="40% - Ênfase3 12 4 2 5" xfId="16405"/>
    <cellStyle name="40% - Ênfase3 12 4 2 6" xfId="16406"/>
    <cellStyle name="40% - Ênfase3 12 4 2 7" xfId="16407"/>
    <cellStyle name="40% - Ênfase3 12 4 2 8" xfId="16408"/>
    <cellStyle name="40% - Ênfase3 12 4 3" xfId="16409"/>
    <cellStyle name="40% - Ênfase3 12 4 3 2" xfId="16410"/>
    <cellStyle name="40% - Ênfase3 12 4 3 2 2" xfId="16411"/>
    <cellStyle name="40% - Ênfase3 12 4 3 3" xfId="16412"/>
    <cellStyle name="40% - Ênfase3 12 4 3 4" xfId="16413"/>
    <cellStyle name="40% - Ênfase3 12 4 3 5" xfId="16414"/>
    <cellStyle name="40% - Ênfase3 12 4 3 6" xfId="16415"/>
    <cellStyle name="40% - Ênfase3 12 4 4" xfId="16416"/>
    <cellStyle name="40% - Ênfase3 12 4 4 2" xfId="16417"/>
    <cellStyle name="40% - Ênfase3 12 4 4 3" xfId="16418"/>
    <cellStyle name="40% - Ênfase3 12 4 4 4" xfId="16419"/>
    <cellStyle name="40% - Ênfase3 12 4 5" xfId="16420"/>
    <cellStyle name="40% - Ênfase3 12 4 6" xfId="16421"/>
    <cellStyle name="40% - Ênfase3 12 4 7" xfId="16422"/>
    <cellStyle name="40% - Ênfase3 12 4 8" xfId="16423"/>
    <cellStyle name="40% - Ênfase3 12 4 9" xfId="16424"/>
    <cellStyle name="40% - Ênfase3 12 5" xfId="16425"/>
    <cellStyle name="40% - Ênfase3 12 5 10" xfId="16426"/>
    <cellStyle name="40% - Ênfase3 12 5 2" xfId="16427"/>
    <cellStyle name="40% - Ênfase3 12 5 2 2" xfId="16428"/>
    <cellStyle name="40% - Ênfase3 12 5 2 2 2" xfId="16429"/>
    <cellStyle name="40% - Ênfase3 12 5 2 2 2 2" xfId="16430"/>
    <cellStyle name="40% - Ênfase3 12 5 2 2 3" xfId="16431"/>
    <cellStyle name="40% - Ênfase3 12 5 2 2 4" xfId="16432"/>
    <cellStyle name="40% - Ênfase3 12 5 2 2 5" xfId="16433"/>
    <cellStyle name="40% - Ênfase3 12 5 2 2 6" xfId="16434"/>
    <cellStyle name="40% - Ênfase3 12 5 2 3" xfId="16435"/>
    <cellStyle name="40% - Ênfase3 12 5 2 3 2" xfId="16436"/>
    <cellStyle name="40% - Ênfase3 12 5 2 3 3" xfId="16437"/>
    <cellStyle name="40% - Ênfase3 12 5 2 4" xfId="16438"/>
    <cellStyle name="40% - Ênfase3 12 5 2 5" xfId="16439"/>
    <cellStyle name="40% - Ênfase3 12 5 2 6" xfId="16440"/>
    <cellStyle name="40% - Ênfase3 12 5 2 7" xfId="16441"/>
    <cellStyle name="40% - Ênfase3 12 5 2 8" xfId="16442"/>
    <cellStyle name="40% - Ênfase3 12 5 3" xfId="16443"/>
    <cellStyle name="40% - Ênfase3 12 5 3 2" xfId="16444"/>
    <cellStyle name="40% - Ênfase3 12 5 3 2 2" xfId="16445"/>
    <cellStyle name="40% - Ênfase3 12 5 3 3" xfId="16446"/>
    <cellStyle name="40% - Ênfase3 12 5 3 4" xfId="16447"/>
    <cellStyle name="40% - Ênfase3 12 5 3 5" xfId="16448"/>
    <cellStyle name="40% - Ênfase3 12 5 3 6" xfId="16449"/>
    <cellStyle name="40% - Ênfase3 12 5 4" xfId="16450"/>
    <cellStyle name="40% - Ênfase3 12 5 4 2" xfId="16451"/>
    <cellStyle name="40% - Ênfase3 12 5 4 3" xfId="16452"/>
    <cellStyle name="40% - Ênfase3 12 5 4 4" xfId="16453"/>
    <cellStyle name="40% - Ênfase3 12 5 5" xfId="16454"/>
    <cellStyle name="40% - Ênfase3 12 5 6" xfId="16455"/>
    <cellStyle name="40% - Ênfase3 12 5 7" xfId="16456"/>
    <cellStyle name="40% - Ênfase3 12 5 8" xfId="16457"/>
    <cellStyle name="40% - Ênfase3 12 5 9" xfId="16458"/>
    <cellStyle name="40% - Ênfase3 12 6" xfId="16459"/>
    <cellStyle name="40% - Ênfase3 12 6 2" xfId="16460"/>
    <cellStyle name="40% - Ênfase3 12 6 2 2" xfId="16461"/>
    <cellStyle name="40% - Ênfase3 12 6 2 2 2" xfId="16462"/>
    <cellStyle name="40% - Ênfase3 12 6 2 3" xfId="16463"/>
    <cellStyle name="40% - Ênfase3 12 6 2 4" xfId="16464"/>
    <cellStyle name="40% - Ênfase3 12 6 2 5" xfId="16465"/>
    <cellStyle name="40% - Ênfase3 12 6 2 6" xfId="16466"/>
    <cellStyle name="40% - Ênfase3 12 6 3" xfId="16467"/>
    <cellStyle name="40% - Ênfase3 12 6 3 2" xfId="16468"/>
    <cellStyle name="40% - Ênfase3 12 6 3 3" xfId="16469"/>
    <cellStyle name="40% - Ênfase3 12 6 3 4" xfId="16470"/>
    <cellStyle name="40% - Ênfase3 12 6 4" xfId="16471"/>
    <cellStyle name="40% - Ênfase3 12 6 5" xfId="16472"/>
    <cellStyle name="40% - Ênfase3 12 6 6" xfId="16473"/>
    <cellStyle name="40% - Ênfase3 12 6 7" xfId="16474"/>
    <cellStyle name="40% - Ênfase3 12 6 8" xfId="16475"/>
    <cellStyle name="40% - Ênfase3 12 6 9" xfId="16476"/>
    <cellStyle name="40% - Ênfase3 12 7" xfId="16477"/>
    <cellStyle name="40% - Ênfase3 12 7 2" xfId="16478"/>
    <cellStyle name="40% - Ênfase3 12 7 2 2" xfId="16479"/>
    <cellStyle name="40% - Ênfase3 12 7 2 2 2" xfId="16480"/>
    <cellStyle name="40% - Ênfase3 12 7 2 3" xfId="16481"/>
    <cellStyle name="40% - Ênfase3 12 7 2 4" xfId="16482"/>
    <cellStyle name="40% - Ênfase3 12 7 2 5" xfId="16483"/>
    <cellStyle name="40% - Ênfase3 12 7 2 6" xfId="16484"/>
    <cellStyle name="40% - Ênfase3 12 7 3" xfId="16485"/>
    <cellStyle name="40% - Ênfase3 12 7 3 2" xfId="16486"/>
    <cellStyle name="40% - Ênfase3 12 7 3 3" xfId="16487"/>
    <cellStyle name="40% - Ênfase3 12 7 4" xfId="16488"/>
    <cellStyle name="40% - Ênfase3 12 7 5" xfId="16489"/>
    <cellStyle name="40% - Ênfase3 12 7 6" xfId="16490"/>
    <cellStyle name="40% - Ênfase3 12 7 7" xfId="16491"/>
    <cellStyle name="40% - Ênfase3 12 7 8" xfId="16492"/>
    <cellStyle name="40% - Ênfase3 12 8" xfId="16493"/>
    <cellStyle name="40% - Ênfase3 12 8 2" xfId="16494"/>
    <cellStyle name="40% - Ênfase3 12 8 2 2" xfId="16495"/>
    <cellStyle name="40% - Ênfase3 12 8 2 3" xfId="16496"/>
    <cellStyle name="40% - Ênfase3 12 8 3" xfId="16497"/>
    <cellStyle name="40% - Ênfase3 12 8 4" xfId="16498"/>
    <cellStyle name="40% - Ênfase3 12 8 5" xfId="16499"/>
    <cellStyle name="40% - Ênfase3 12 8 6" xfId="16500"/>
    <cellStyle name="40% - Ênfase3 12 8 7" xfId="16501"/>
    <cellStyle name="40% - Ênfase3 12 9" xfId="16502"/>
    <cellStyle name="40% - Ênfase3 12 9 2" xfId="16503"/>
    <cellStyle name="40% - Ênfase3 12 9 3" xfId="16504"/>
    <cellStyle name="40% - Ênfase3 12 9 4" xfId="16505"/>
    <cellStyle name="40% - Ênfase3 12 9 5" xfId="16506"/>
    <cellStyle name="40% - Ênfase3 12 9 6" xfId="16507"/>
    <cellStyle name="40% - Ênfase3 13" xfId="277"/>
    <cellStyle name="40% - Ênfase3 13 10" xfId="16508"/>
    <cellStyle name="40% - Ênfase3 13 11" xfId="16509"/>
    <cellStyle name="40% - Ênfase3 13 12" xfId="16510"/>
    <cellStyle name="40% - Ênfase3 13 13" xfId="16511"/>
    <cellStyle name="40% - Ênfase3 13 14" xfId="16512"/>
    <cellStyle name="40% - Ênfase3 13 15" xfId="16513"/>
    <cellStyle name="40% - Ênfase3 13 2" xfId="278"/>
    <cellStyle name="40% - Ênfase3 13 3" xfId="16514"/>
    <cellStyle name="40% - Ênfase3 13 3 10" xfId="16515"/>
    <cellStyle name="40% - Ênfase3 13 3 2" xfId="16516"/>
    <cellStyle name="40% - Ênfase3 13 3 2 2" xfId="16517"/>
    <cellStyle name="40% - Ênfase3 13 3 2 2 2" xfId="16518"/>
    <cellStyle name="40% - Ênfase3 13 3 2 2 2 2" xfId="16519"/>
    <cellStyle name="40% - Ênfase3 13 3 2 2 3" xfId="16520"/>
    <cellStyle name="40% - Ênfase3 13 3 2 2 4" xfId="16521"/>
    <cellStyle name="40% - Ênfase3 13 3 2 2 5" xfId="16522"/>
    <cellStyle name="40% - Ênfase3 13 3 2 2 6" xfId="16523"/>
    <cellStyle name="40% - Ênfase3 13 3 2 3" xfId="16524"/>
    <cellStyle name="40% - Ênfase3 13 3 2 3 2" xfId="16525"/>
    <cellStyle name="40% - Ênfase3 13 3 2 3 3" xfId="16526"/>
    <cellStyle name="40% - Ênfase3 13 3 2 4" xfId="16527"/>
    <cellStyle name="40% - Ênfase3 13 3 2 5" xfId="16528"/>
    <cellStyle name="40% - Ênfase3 13 3 2 6" xfId="16529"/>
    <cellStyle name="40% - Ênfase3 13 3 2 7" xfId="16530"/>
    <cellStyle name="40% - Ênfase3 13 3 2 8" xfId="16531"/>
    <cellStyle name="40% - Ênfase3 13 3 3" xfId="16532"/>
    <cellStyle name="40% - Ênfase3 13 3 3 2" xfId="16533"/>
    <cellStyle name="40% - Ênfase3 13 3 3 2 2" xfId="16534"/>
    <cellStyle name="40% - Ênfase3 13 3 3 3" xfId="16535"/>
    <cellStyle name="40% - Ênfase3 13 3 3 4" xfId="16536"/>
    <cellStyle name="40% - Ênfase3 13 3 3 5" xfId="16537"/>
    <cellStyle name="40% - Ênfase3 13 3 3 6" xfId="16538"/>
    <cellStyle name="40% - Ênfase3 13 3 4" xfId="16539"/>
    <cellStyle name="40% - Ênfase3 13 3 4 2" xfId="16540"/>
    <cellStyle name="40% - Ênfase3 13 3 4 3" xfId="16541"/>
    <cellStyle name="40% - Ênfase3 13 3 4 4" xfId="16542"/>
    <cellStyle name="40% - Ênfase3 13 3 5" xfId="16543"/>
    <cellStyle name="40% - Ênfase3 13 3 6" xfId="16544"/>
    <cellStyle name="40% - Ênfase3 13 3 7" xfId="16545"/>
    <cellStyle name="40% - Ênfase3 13 3 8" xfId="16546"/>
    <cellStyle name="40% - Ênfase3 13 3 9" xfId="16547"/>
    <cellStyle name="40% - Ênfase3 13 4" xfId="16548"/>
    <cellStyle name="40% - Ênfase3 13 4 10" xfId="16549"/>
    <cellStyle name="40% - Ênfase3 13 4 2" xfId="16550"/>
    <cellStyle name="40% - Ênfase3 13 4 2 2" xfId="16551"/>
    <cellStyle name="40% - Ênfase3 13 4 2 2 2" xfId="16552"/>
    <cellStyle name="40% - Ênfase3 13 4 2 2 2 2" xfId="16553"/>
    <cellStyle name="40% - Ênfase3 13 4 2 2 3" xfId="16554"/>
    <cellStyle name="40% - Ênfase3 13 4 2 2 4" xfId="16555"/>
    <cellStyle name="40% - Ênfase3 13 4 2 2 5" xfId="16556"/>
    <cellStyle name="40% - Ênfase3 13 4 2 2 6" xfId="16557"/>
    <cellStyle name="40% - Ênfase3 13 4 2 3" xfId="16558"/>
    <cellStyle name="40% - Ênfase3 13 4 2 3 2" xfId="16559"/>
    <cellStyle name="40% - Ênfase3 13 4 2 3 3" xfId="16560"/>
    <cellStyle name="40% - Ênfase3 13 4 2 4" xfId="16561"/>
    <cellStyle name="40% - Ênfase3 13 4 2 5" xfId="16562"/>
    <cellStyle name="40% - Ênfase3 13 4 2 6" xfId="16563"/>
    <cellStyle name="40% - Ênfase3 13 4 2 7" xfId="16564"/>
    <cellStyle name="40% - Ênfase3 13 4 2 8" xfId="16565"/>
    <cellStyle name="40% - Ênfase3 13 4 3" xfId="16566"/>
    <cellStyle name="40% - Ênfase3 13 4 3 2" xfId="16567"/>
    <cellStyle name="40% - Ênfase3 13 4 3 2 2" xfId="16568"/>
    <cellStyle name="40% - Ênfase3 13 4 3 3" xfId="16569"/>
    <cellStyle name="40% - Ênfase3 13 4 3 4" xfId="16570"/>
    <cellStyle name="40% - Ênfase3 13 4 3 5" xfId="16571"/>
    <cellStyle name="40% - Ênfase3 13 4 3 6" xfId="16572"/>
    <cellStyle name="40% - Ênfase3 13 4 4" xfId="16573"/>
    <cellStyle name="40% - Ênfase3 13 4 4 2" xfId="16574"/>
    <cellStyle name="40% - Ênfase3 13 4 4 3" xfId="16575"/>
    <cellStyle name="40% - Ênfase3 13 4 4 4" xfId="16576"/>
    <cellStyle name="40% - Ênfase3 13 4 5" xfId="16577"/>
    <cellStyle name="40% - Ênfase3 13 4 6" xfId="16578"/>
    <cellStyle name="40% - Ênfase3 13 4 7" xfId="16579"/>
    <cellStyle name="40% - Ênfase3 13 4 8" xfId="16580"/>
    <cellStyle name="40% - Ênfase3 13 4 9" xfId="16581"/>
    <cellStyle name="40% - Ênfase3 13 5" xfId="16582"/>
    <cellStyle name="40% - Ênfase3 13 5 10" xfId="16583"/>
    <cellStyle name="40% - Ênfase3 13 5 2" xfId="16584"/>
    <cellStyle name="40% - Ênfase3 13 5 2 2" xfId="16585"/>
    <cellStyle name="40% - Ênfase3 13 5 2 2 2" xfId="16586"/>
    <cellStyle name="40% - Ênfase3 13 5 2 2 2 2" xfId="16587"/>
    <cellStyle name="40% - Ênfase3 13 5 2 2 3" xfId="16588"/>
    <cellStyle name="40% - Ênfase3 13 5 2 2 4" xfId="16589"/>
    <cellStyle name="40% - Ênfase3 13 5 2 2 5" xfId="16590"/>
    <cellStyle name="40% - Ênfase3 13 5 2 2 6" xfId="16591"/>
    <cellStyle name="40% - Ênfase3 13 5 2 3" xfId="16592"/>
    <cellStyle name="40% - Ênfase3 13 5 2 3 2" xfId="16593"/>
    <cellStyle name="40% - Ênfase3 13 5 2 3 3" xfId="16594"/>
    <cellStyle name="40% - Ênfase3 13 5 2 4" xfId="16595"/>
    <cellStyle name="40% - Ênfase3 13 5 2 5" xfId="16596"/>
    <cellStyle name="40% - Ênfase3 13 5 2 6" xfId="16597"/>
    <cellStyle name="40% - Ênfase3 13 5 2 7" xfId="16598"/>
    <cellStyle name="40% - Ênfase3 13 5 2 8" xfId="16599"/>
    <cellStyle name="40% - Ênfase3 13 5 3" xfId="16600"/>
    <cellStyle name="40% - Ênfase3 13 5 3 2" xfId="16601"/>
    <cellStyle name="40% - Ênfase3 13 5 3 2 2" xfId="16602"/>
    <cellStyle name="40% - Ênfase3 13 5 3 3" xfId="16603"/>
    <cellStyle name="40% - Ênfase3 13 5 3 4" xfId="16604"/>
    <cellStyle name="40% - Ênfase3 13 5 3 5" xfId="16605"/>
    <cellStyle name="40% - Ênfase3 13 5 3 6" xfId="16606"/>
    <cellStyle name="40% - Ênfase3 13 5 4" xfId="16607"/>
    <cellStyle name="40% - Ênfase3 13 5 4 2" xfId="16608"/>
    <cellStyle name="40% - Ênfase3 13 5 4 3" xfId="16609"/>
    <cellStyle name="40% - Ênfase3 13 5 4 4" xfId="16610"/>
    <cellStyle name="40% - Ênfase3 13 5 5" xfId="16611"/>
    <cellStyle name="40% - Ênfase3 13 5 6" xfId="16612"/>
    <cellStyle name="40% - Ênfase3 13 5 7" xfId="16613"/>
    <cellStyle name="40% - Ênfase3 13 5 8" xfId="16614"/>
    <cellStyle name="40% - Ênfase3 13 5 9" xfId="16615"/>
    <cellStyle name="40% - Ênfase3 13 6" xfId="16616"/>
    <cellStyle name="40% - Ênfase3 13 6 2" xfId="16617"/>
    <cellStyle name="40% - Ênfase3 13 6 2 2" xfId="16618"/>
    <cellStyle name="40% - Ênfase3 13 6 2 2 2" xfId="16619"/>
    <cellStyle name="40% - Ênfase3 13 6 2 3" xfId="16620"/>
    <cellStyle name="40% - Ênfase3 13 6 2 4" xfId="16621"/>
    <cellStyle name="40% - Ênfase3 13 6 2 5" xfId="16622"/>
    <cellStyle name="40% - Ênfase3 13 6 2 6" xfId="16623"/>
    <cellStyle name="40% - Ênfase3 13 6 3" xfId="16624"/>
    <cellStyle name="40% - Ênfase3 13 6 3 2" xfId="16625"/>
    <cellStyle name="40% - Ênfase3 13 6 3 3" xfId="16626"/>
    <cellStyle name="40% - Ênfase3 13 6 3 4" xfId="16627"/>
    <cellStyle name="40% - Ênfase3 13 6 4" xfId="16628"/>
    <cellStyle name="40% - Ênfase3 13 6 5" xfId="16629"/>
    <cellStyle name="40% - Ênfase3 13 6 6" xfId="16630"/>
    <cellStyle name="40% - Ênfase3 13 6 7" xfId="16631"/>
    <cellStyle name="40% - Ênfase3 13 6 8" xfId="16632"/>
    <cellStyle name="40% - Ênfase3 13 6 9" xfId="16633"/>
    <cellStyle name="40% - Ênfase3 13 7" xfId="16634"/>
    <cellStyle name="40% - Ênfase3 13 7 2" xfId="16635"/>
    <cellStyle name="40% - Ênfase3 13 7 2 2" xfId="16636"/>
    <cellStyle name="40% - Ênfase3 13 7 2 2 2" xfId="16637"/>
    <cellStyle name="40% - Ênfase3 13 7 2 3" xfId="16638"/>
    <cellStyle name="40% - Ênfase3 13 7 2 4" xfId="16639"/>
    <cellStyle name="40% - Ênfase3 13 7 2 5" xfId="16640"/>
    <cellStyle name="40% - Ênfase3 13 7 2 6" xfId="16641"/>
    <cellStyle name="40% - Ênfase3 13 7 3" xfId="16642"/>
    <cellStyle name="40% - Ênfase3 13 7 3 2" xfId="16643"/>
    <cellStyle name="40% - Ênfase3 13 7 3 3" xfId="16644"/>
    <cellStyle name="40% - Ênfase3 13 7 4" xfId="16645"/>
    <cellStyle name="40% - Ênfase3 13 7 5" xfId="16646"/>
    <cellStyle name="40% - Ênfase3 13 7 6" xfId="16647"/>
    <cellStyle name="40% - Ênfase3 13 7 7" xfId="16648"/>
    <cellStyle name="40% - Ênfase3 13 7 8" xfId="16649"/>
    <cellStyle name="40% - Ênfase3 13 8" xfId="16650"/>
    <cellStyle name="40% - Ênfase3 13 8 2" xfId="16651"/>
    <cellStyle name="40% - Ênfase3 13 8 2 2" xfId="16652"/>
    <cellStyle name="40% - Ênfase3 13 8 2 3" xfId="16653"/>
    <cellStyle name="40% - Ênfase3 13 8 3" xfId="16654"/>
    <cellStyle name="40% - Ênfase3 13 8 4" xfId="16655"/>
    <cellStyle name="40% - Ênfase3 13 8 5" xfId="16656"/>
    <cellStyle name="40% - Ênfase3 13 8 6" xfId="16657"/>
    <cellStyle name="40% - Ênfase3 13 8 7" xfId="16658"/>
    <cellStyle name="40% - Ênfase3 13 9" xfId="16659"/>
    <cellStyle name="40% - Ênfase3 13 9 2" xfId="16660"/>
    <cellStyle name="40% - Ênfase3 13 9 3" xfId="16661"/>
    <cellStyle name="40% - Ênfase3 13 9 4" xfId="16662"/>
    <cellStyle name="40% - Ênfase3 13 9 5" xfId="16663"/>
    <cellStyle name="40% - Ênfase3 13 9 6" xfId="16664"/>
    <cellStyle name="40% - Ênfase3 14" xfId="16665"/>
    <cellStyle name="40% - Ênfase3 14 2" xfId="279"/>
    <cellStyle name="40% - Ênfase3 15" xfId="16666"/>
    <cellStyle name="40% - Ênfase3 15 10" xfId="16667"/>
    <cellStyle name="40% - Ênfase3 15 11" xfId="16668"/>
    <cellStyle name="40% - Ênfase3 15 2" xfId="280"/>
    <cellStyle name="40% - Ênfase3 15 3" xfId="16669"/>
    <cellStyle name="40% - Ênfase3 15 3 2" xfId="16670"/>
    <cellStyle name="40% - Ênfase3 15 3 2 2" xfId="16671"/>
    <cellStyle name="40% - Ênfase3 15 3 2 2 2" xfId="16672"/>
    <cellStyle name="40% - Ênfase3 15 3 2 3" xfId="16673"/>
    <cellStyle name="40% - Ênfase3 15 3 2 4" xfId="16674"/>
    <cellStyle name="40% - Ênfase3 15 3 2 5" xfId="16675"/>
    <cellStyle name="40% - Ênfase3 15 3 2 6" xfId="16676"/>
    <cellStyle name="40% - Ênfase3 15 3 3" xfId="16677"/>
    <cellStyle name="40% - Ênfase3 15 3 3 2" xfId="16678"/>
    <cellStyle name="40% - Ênfase3 15 3 3 3" xfId="16679"/>
    <cellStyle name="40% - Ênfase3 15 3 4" xfId="16680"/>
    <cellStyle name="40% - Ênfase3 15 3 5" xfId="16681"/>
    <cellStyle name="40% - Ênfase3 15 3 6" xfId="16682"/>
    <cellStyle name="40% - Ênfase3 15 3 7" xfId="16683"/>
    <cellStyle name="40% - Ênfase3 15 3 8" xfId="16684"/>
    <cellStyle name="40% - Ênfase3 15 4" xfId="16685"/>
    <cellStyle name="40% - Ênfase3 15 4 2" xfId="16686"/>
    <cellStyle name="40% - Ênfase3 15 4 2 2" xfId="16687"/>
    <cellStyle name="40% - Ênfase3 15 4 3" xfId="16688"/>
    <cellStyle name="40% - Ênfase3 15 4 4" xfId="16689"/>
    <cellStyle name="40% - Ênfase3 15 4 5" xfId="16690"/>
    <cellStyle name="40% - Ênfase3 15 4 6" xfId="16691"/>
    <cellStyle name="40% - Ênfase3 15 5" xfId="16692"/>
    <cellStyle name="40% - Ênfase3 15 5 2" xfId="16693"/>
    <cellStyle name="40% - Ênfase3 15 5 3" xfId="16694"/>
    <cellStyle name="40% - Ênfase3 15 5 4" xfId="16695"/>
    <cellStyle name="40% - Ênfase3 15 6" xfId="16696"/>
    <cellStyle name="40% - Ênfase3 15 7" xfId="16697"/>
    <cellStyle name="40% - Ênfase3 15 8" xfId="16698"/>
    <cellStyle name="40% - Ênfase3 15 9" xfId="16699"/>
    <cellStyle name="40% - Ênfase3 16" xfId="16700"/>
    <cellStyle name="40% - Ênfase3 16 10" xfId="16701"/>
    <cellStyle name="40% - Ênfase3 16 11" xfId="16702"/>
    <cellStyle name="40% - Ênfase3 16 2" xfId="281"/>
    <cellStyle name="40% - Ênfase3 16 3" xfId="16703"/>
    <cellStyle name="40% - Ênfase3 16 3 2" xfId="16704"/>
    <cellStyle name="40% - Ênfase3 16 3 2 2" xfId="16705"/>
    <cellStyle name="40% - Ênfase3 16 3 2 2 2" xfId="16706"/>
    <cellStyle name="40% - Ênfase3 16 3 2 3" xfId="16707"/>
    <cellStyle name="40% - Ênfase3 16 3 2 4" xfId="16708"/>
    <cellStyle name="40% - Ênfase3 16 3 2 5" xfId="16709"/>
    <cellStyle name="40% - Ênfase3 16 3 2 6" xfId="16710"/>
    <cellStyle name="40% - Ênfase3 16 3 3" xfId="16711"/>
    <cellStyle name="40% - Ênfase3 16 3 3 2" xfId="16712"/>
    <cellStyle name="40% - Ênfase3 16 3 3 3" xfId="16713"/>
    <cellStyle name="40% - Ênfase3 16 3 4" xfId="16714"/>
    <cellStyle name="40% - Ênfase3 16 3 5" xfId="16715"/>
    <cellStyle name="40% - Ênfase3 16 3 6" xfId="16716"/>
    <cellStyle name="40% - Ênfase3 16 3 7" xfId="16717"/>
    <cellStyle name="40% - Ênfase3 16 3 8" xfId="16718"/>
    <cellStyle name="40% - Ênfase3 16 4" xfId="16719"/>
    <cellStyle name="40% - Ênfase3 16 4 2" xfId="16720"/>
    <cellStyle name="40% - Ênfase3 16 4 2 2" xfId="16721"/>
    <cellStyle name="40% - Ênfase3 16 4 3" xfId="16722"/>
    <cellStyle name="40% - Ênfase3 16 4 4" xfId="16723"/>
    <cellStyle name="40% - Ênfase3 16 4 5" xfId="16724"/>
    <cellStyle name="40% - Ênfase3 16 4 6" xfId="16725"/>
    <cellStyle name="40% - Ênfase3 16 5" xfId="16726"/>
    <cellStyle name="40% - Ênfase3 16 5 2" xfId="16727"/>
    <cellStyle name="40% - Ênfase3 16 5 3" xfId="16728"/>
    <cellStyle name="40% - Ênfase3 16 5 4" xfId="16729"/>
    <cellStyle name="40% - Ênfase3 16 6" xfId="16730"/>
    <cellStyle name="40% - Ênfase3 16 7" xfId="16731"/>
    <cellStyle name="40% - Ênfase3 16 8" xfId="16732"/>
    <cellStyle name="40% - Ênfase3 16 9" xfId="16733"/>
    <cellStyle name="40% - Ênfase3 17" xfId="16734"/>
    <cellStyle name="40% - Ênfase3 17 10" xfId="16735"/>
    <cellStyle name="40% - Ênfase3 17 2" xfId="282"/>
    <cellStyle name="40% - Ênfase3 17 3" xfId="16736"/>
    <cellStyle name="40% - Ênfase3 17 3 2" xfId="16737"/>
    <cellStyle name="40% - Ênfase3 17 3 2 2" xfId="16738"/>
    <cellStyle name="40% - Ênfase3 17 3 3" xfId="16739"/>
    <cellStyle name="40% - Ênfase3 17 3 4" xfId="16740"/>
    <cellStyle name="40% - Ênfase3 17 3 5" xfId="16741"/>
    <cellStyle name="40% - Ênfase3 17 3 6" xfId="16742"/>
    <cellStyle name="40% - Ênfase3 17 4" xfId="16743"/>
    <cellStyle name="40% - Ênfase3 17 4 2" xfId="16744"/>
    <cellStyle name="40% - Ênfase3 17 4 3" xfId="16745"/>
    <cellStyle name="40% - Ênfase3 17 4 4" xfId="16746"/>
    <cellStyle name="40% - Ênfase3 17 5" xfId="16747"/>
    <cellStyle name="40% - Ênfase3 17 6" xfId="16748"/>
    <cellStyle name="40% - Ênfase3 17 7" xfId="16749"/>
    <cellStyle name="40% - Ênfase3 17 8" xfId="16750"/>
    <cellStyle name="40% - Ênfase3 17 9" xfId="16751"/>
    <cellStyle name="40% - Ênfase3 18" xfId="16752"/>
    <cellStyle name="40% - Ênfase3 18 2" xfId="16753"/>
    <cellStyle name="40% - Ênfase3 18 2 2" xfId="16754"/>
    <cellStyle name="40% - Ênfase3 18 2 2 2" xfId="16755"/>
    <cellStyle name="40% - Ênfase3 18 2 3" xfId="16756"/>
    <cellStyle name="40% - Ênfase3 18 2 4" xfId="16757"/>
    <cellStyle name="40% - Ênfase3 18 2 5" xfId="16758"/>
    <cellStyle name="40% - Ênfase3 18 2 6" xfId="16759"/>
    <cellStyle name="40% - Ênfase3 18 3" xfId="16760"/>
    <cellStyle name="40% - Ênfase3 18 3 2" xfId="16761"/>
    <cellStyle name="40% - Ênfase3 18 3 3" xfId="16762"/>
    <cellStyle name="40% - Ênfase3 18 4" xfId="16763"/>
    <cellStyle name="40% - Ênfase3 18 5" xfId="16764"/>
    <cellStyle name="40% - Ênfase3 18 6" xfId="16765"/>
    <cellStyle name="40% - Ênfase3 18 7" xfId="16766"/>
    <cellStyle name="40% - Ênfase3 18 8" xfId="16767"/>
    <cellStyle name="40% - Ênfase3 19" xfId="16768"/>
    <cellStyle name="40% - Ênfase3 19 2" xfId="16769"/>
    <cellStyle name="40% - Ênfase3 19 2 2" xfId="16770"/>
    <cellStyle name="40% - Ênfase3 19 2 3" xfId="16771"/>
    <cellStyle name="40% - Ênfase3 19 3" xfId="16772"/>
    <cellStyle name="40% - Ênfase3 19 4" xfId="16773"/>
    <cellStyle name="40% - Ênfase3 19 5" xfId="16774"/>
    <cellStyle name="40% - Ênfase3 19 6" xfId="16775"/>
    <cellStyle name="40% - Ênfase3 19 7" xfId="16776"/>
    <cellStyle name="40% - Ênfase3 2" xfId="283"/>
    <cellStyle name="40% - Ênfase3 2 2" xfId="284"/>
    <cellStyle name="40% - Ênfase3 2 2 2" xfId="16777"/>
    <cellStyle name="40% - Ênfase3 2 2 2 10" xfId="16778"/>
    <cellStyle name="40% - Ênfase3 2 2 2 2" xfId="16779"/>
    <cellStyle name="40% - Ênfase3 2 2 2 2 2" xfId="16780"/>
    <cellStyle name="40% - Ênfase3 2 2 2 2 2 2" xfId="16781"/>
    <cellStyle name="40% - Ênfase3 2 2 2 2 2 2 2" xfId="16782"/>
    <cellStyle name="40% - Ênfase3 2 2 2 2 2 3" xfId="16783"/>
    <cellStyle name="40% - Ênfase3 2 2 2 2 2 4" xfId="16784"/>
    <cellStyle name="40% - Ênfase3 2 2 2 2 2 5" xfId="16785"/>
    <cellStyle name="40% - Ênfase3 2 2 2 2 2 6" xfId="16786"/>
    <cellStyle name="40% - Ênfase3 2 2 2 2 3" xfId="16787"/>
    <cellStyle name="40% - Ênfase3 2 2 2 2 3 2" xfId="16788"/>
    <cellStyle name="40% - Ênfase3 2 2 2 2 3 3" xfId="16789"/>
    <cellStyle name="40% - Ênfase3 2 2 2 2 4" xfId="16790"/>
    <cellStyle name="40% - Ênfase3 2 2 2 2 5" xfId="16791"/>
    <cellStyle name="40% - Ênfase3 2 2 2 2 6" xfId="16792"/>
    <cellStyle name="40% - Ênfase3 2 2 2 2 7" xfId="16793"/>
    <cellStyle name="40% - Ênfase3 2 2 2 2 8" xfId="16794"/>
    <cellStyle name="40% - Ênfase3 2 2 2 3" xfId="16795"/>
    <cellStyle name="40% - Ênfase3 2 2 2 3 2" xfId="16796"/>
    <cellStyle name="40% - Ênfase3 2 2 2 3 2 2" xfId="16797"/>
    <cellStyle name="40% - Ênfase3 2 2 2 3 3" xfId="16798"/>
    <cellStyle name="40% - Ênfase3 2 2 2 3 4" xfId="16799"/>
    <cellStyle name="40% - Ênfase3 2 2 2 3 5" xfId="16800"/>
    <cellStyle name="40% - Ênfase3 2 2 2 3 6" xfId="16801"/>
    <cellStyle name="40% - Ênfase3 2 2 2 4" xfId="16802"/>
    <cellStyle name="40% - Ênfase3 2 2 2 4 2" xfId="16803"/>
    <cellStyle name="40% - Ênfase3 2 2 2 4 3" xfId="16804"/>
    <cellStyle name="40% - Ênfase3 2 2 2 4 4" xfId="16805"/>
    <cellStyle name="40% - Ênfase3 2 2 2 5" xfId="16806"/>
    <cellStyle name="40% - Ênfase3 2 2 2 6" xfId="16807"/>
    <cellStyle name="40% - Ênfase3 2 2 2 7" xfId="16808"/>
    <cellStyle name="40% - Ênfase3 2 2 2 8" xfId="16809"/>
    <cellStyle name="40% - Ênfase3 2 2 2 9" xfId="16810"/>
    <cellStyle name="40% - Ênfase3 2 2 3" xfId="16811"/>
    <cellStyle name="40% - Ênfase3 2 2 4" xfId="16812"/>
    <cellStyle name="40% - Ênfase3 2 2 4 10" xfId="16813"/>
    <cellStyle name="40% - Ênfase3 2 2 4 2" xfId="16814"/>
    <cellStyle name="40% - Ênfase3 2 2 4 2 2" xfId="16815"/>
    <cellStyle name="40% - Ênfase3 2 2 4 2 2 2" xfId="16816"/>
    <cellStyle name="40% - Ênfase3 2 2 4 2 2 2 2" xfId="16817"/>
    <cellStyle name="40% - Ênfase3 2 2 4 2 2 3" xfId="16818"/>
    <cellStyle name="40% - Ênfase3 2 2 4 2 2 4" xfId="16819"/>
    <cellStyle name="40% - Ênfase3 2 2 4 2 2 5" xfId="16820"/>
    <cellStyle name="40% - Ênfase3 2 2 4 2 2 6" xfId="16821"/>
    <cellStyle name="40% - Ênfase3 2 2 4 2 3" xfId="16822"/>
    <cellStyle name="40% - Ênfase3 2 2 4 2 3 2" xfId="16823"/>
    <cellStyle name="40% - Ênfase3 2 2 4 2 3 3" xfId="16824"/>
    <cellStyle name="40% - Ênfase3 2 2 4 2 4" xfId="16825"/>
    <cellStyle name="40% - Ênfase3 2 2 4 2 5" xfId="16826"/>
    <cellStyle name="40% - Ênfase3 2 2 4 2 6" xfId="16827"/>
    <cellStyle name="40% - Ênfase3 2 2 4 2 7" xfId="16828"/>
    <cellStyle name="40% - Ênfase3 2 2 4 2 8" xfId="16829"/>
    <cellStyle name="40% - Ênfase3 2 2 4 3" xfId="16830"/>
    <cellStyle name="40% - Ênfase3 2 2 4 3 2" xfId="16831"/>
    <cellStyle name="40% - Ênfase3 2 2 4 3 2 2" xfId="16832"/>
    <cellStyle name="40% - Ênfase3 2 2 4 3 3" xfId="16833"/>
    <cellStyle name="40% - Ênfase3 2 2 4 3 4" xfId="16834"/>
    <cellStyle name="40% - Ênfase3 2 2 4 3 5" xfId="16835"/>
    <cellStyle name="40% - Ênfase3 2 2 4 3 6" xfId="16836"/>
    <cellStyle name="40% - Ênfase3 2 2 4 4" xfId="16837"/>
    <cellStyle name="40% - Ênfase3 2 2 4 4 2" xfId="16838"/>
    <cellStyle name="40% - Ênfase3 2 2 4 4 3" xfId="16839"/>
    <cellStyle name="40% - Ênfase3 2 2 4 4 4" xfId="16840"/>
    <cellStyle name="40% - Ênfase3 2 2 4 5" xfId="16841"/>
    <cellStyle name="40% - Ênfase3 2 2 4 6" xfId="16842"/>
    <cellStyle name="40% - Ênfase3 2 2 4 7" xfId="16843"/>
    <cellStyle name="40% - Ênfase3 2 2 4 8" xfId="16844"/>
    <cellStyle name="40% - Ênfase3 2 2 4 9" xfId="16845"/>
    <cellStyle name="40% - Ênfase3 2 2 5" xfId="16846"/>
    <cellStyle name="40% - Ênfase3 2 2 5 10" xfId="16847"/>
    <cellStyle name="40% - Ênfase3 2 2 5 2" xfId="16848"/>
    <cellStyle name="40% - Ênfase3 2 2 5 2 2" xfId="16849"/>
    <cellStyle name="40% - Ênfase3 2 2 5 2 2 2" xfId="16850"/>
    <cellStyle name="40% - Ênfase3 2 2 5 2 2 2 2" xfId="16851"/>
    <cellStyle name="40% - Ênfase3 2 2 5 2 2 3" xfId="16852"/>
    <cellStyle name="40% - Ênfase3 2 2 5 2 2 4" xfId="16853"/>
    <cellStyle name="40% - Ênfase3 2 2 5 2 2 5" xfId="16854"/>
    <cellStyle name="40% - Ênfase3 2 2 5 2 2 6" xfId="16855"/>
    <cellStyle name="40% - Ênfase3 2 2 5 2 3" xfId="16856"/>
    <cellStyle name="40% - Ênfase3 2 2 5 2 3 2" xfId="16857"/>
    <cellStyle name="40% - Ênfase3 2 2 5 2 3 3" xfId="16858"/>
    <cellStyle name="40% - Ênfase3 2 2 5 2 4" xfId="16859"/>
    <cellStyle name="40% - Ênfase3 2 2 5 2 5" xfId="16860"/>
    <cellStyle name="40% - Ênfase3 2 2 5 2 6" xfId="16861"/>
    <cellStyle name="40% - Ênfase3 2 2 5 2 7" xfId="16862"/>
    <cellStyle name="40% - Ênfase3 2 2 5 2 8" xfId="16863"/>
    <cellStyle name="40% - Ênfase3 2 2 5 3" xfId="16864"/>
    <cellStyle name="40% - Ênfase3 2 2 5 3 2" xfId="16865"/>
    <cellStyle name="40% - Ênfase3 2 2 5 3 2 2" xfId="16866"/>
    <cellStyle name="40% - Ênfase3 2 2 5 3 3" xfId="16867"/>
    <cellStyle name="40% - Ênfase3 2 2 5 3 4" xfId="16868"/>
    <cellStyle name="40% - Ênfase3 2 2 5 3 5" xfId="16869"/>
    <cellStyle name="40% - Ênfase3 2 2 5 3 6" xfId="16870"/>
    <cellStyle name="40% - Ênfase3 2 2 5 4" xfId="16871"/>
    <cellStyle name="40% - Ênfase3 2 2 5 4 2" xfId="16872"/>
    <cellStyle name="40% - Ênfase3 2 2 5 4 3" xfId="16873"/>
    <cellStyle name="40% - Ênfase3 2 2 5 4 4" xfId="16874"/>
    <cellStyle name="40% - Ênfase3 2 2 5 5" xfId="16875"/>
    <cellStyle name="40% - Ênfase3 2 2 5 6" xfId="16876"/>
    <cellStyle name="40% - Ênfase3 2 2 5 7" xfId="16877"/>
    <cellStyle name="40% - Ênfase3 2 2 5 8" xfId="16878"/>
    <cellStyle name="40% - Ênfase3 2 2 5 9" xfId="16879"/>
    <cellStyle name="40% - Ênfase3 2 2 6" xfId="16880"/>
    <cellStyle name="40% - Ênfase3 2 2 6 10" xfId="16881"/>
    <cellStyle name="40% - Ênfase3 2 2 6 2" xfId="16882"/>
    <cellStyle name="40% - Ênfase3 2 2 6 2 2" xfId="16883"/>
    <cellStyle name="40% - Ênfase3 2 2 6 2 2 2" xfId="16884"/>
    <cellStyle name="40% - Ênfase3 2 2 6 2 2 2 2" xfId="16885"/>
    <cellStyle name="40% - Ênfase3 2 2 6 2 2 3" xfId="16886"/>
    <cellStyle name="40% - Ênfase3 2 2 6 2 2 4" xfId="16887"/>
    <cellStyle name="40% - Ênfase3 2 2 6 2 2 5" xfId="16888"/>
    <cellStyle name="40% - Ênfase3 2 2 6 2 2 6" xfId="16889"/>
    <cellStyle name="40% - Ênfase3 2 2 6 2 3" xfId="16890"/>
    <cellStyle name="40% - Ênfase3 2 2 6 2 3 2" xfId="16891"/>
    <cellStyle name="40% - Ênfase3 2 2 6 2 3 3" xfId="16892"/>
    <cellStyle name="40% - Ênfase3 2 2 6 2 4" xfId="16893"/>
    <cellStyle name="40% - Ênfase3 2 2 6 2 5" xfId="16894"/>
    <cellStyle name="40% - Ênfase3 2 2 6 2 6" xfId="16895"/>
    <cellStyle name="40% - Ênfase3 2 2 6 2 7" xfId="16896"/>
    <cellStyle name="40% - Ênfase3 2 2 6 2 8" xfId="16897"/>
    <cellStyle name="40% - Ênfase3 2 2 6 3" xfId="16898"/>
    <cellStyle name="40% - Ênfase3 2 2 6 3 2" xfId="16899"/>
    <cellStyle name="40% - Ênfase3 2 2 6 3 2 2" xfId="16900"/>
    <cellStyle name="40% - Ênfase3 2 2 6 3 3" xfId="16901"/>
    <cellStyle name="40% - Ênfase3 2 2 6 3 4" xfId="16902"/>
    <cellStyle name="40% - Ênfase3 2 2 6 3 5" xfId="16903"/>
    <cellStyle name="40% - Ênfase3 2 2 6 3 6" xfId="16904"/>
    <cellStyle name="40% - Ênfase3 2 2 6 4" xfId="16905"/>
    <cellStyle name="40% - Ênfase3 2 2 6 4 2" xfId="16906"/>
    <cellStyle name="40% - Ênfase3 2 2 6 4 3" xfId="16907"/>
    <cellStyle name="40% - Ênfase3 2 2 6 4 4" xfId="16908"/>
    <cellStyle name="40% - Ênfase3 2 2 6 5" xfId="16909"/>
    <cellStyle name="40% - Ênfase3 2 2 6 6" xfId="16910"/>
    <cellStyle name="40% - Ênfase3 2 2 6 7" xfId="16911"/>
    <cellStyle name="40% - Ênfase3 2 2 6 8" xfId="16912"/>
    <cellStyle name="40% - Ênfase3 2 2 6 9" xfId="16913"/>
    <cellStyle name="40% - Ênfase3 2 3" xfId="16914"/>
    <cellStyle name="40% - Ênfase3 2 3 10" xfId="16915"/>
    <cellStyle name="40% - Ênfase3 2 3 11" xfId="16916"/>
    <cellStyle name="40% - Ênfase3 2 3 12" xfId="16917"/>
    <cellStyle name="40% - Ênfase3 2 3 2" xfId="16918"/>
    <cellStyle name="40% - Ênfase3 2 3 3" xfId="16919"/>
    <cellStyle name="40% - Ênfase3 2 3 3 2" xfId="16920"/>
    <cellStyle name="40% - Ênfase3 2 3 3 2 2" xfId="16921"/>
    <cellStyle name="40% - Ênfase3 2 3 3 2 2 2" xfId="16922"/>
    <cellStyle name="40% - Ênfase3 2 3 3 2 3" xfId="16923"/>
    <cellStyle name="40% - Ênfase3 2 3 3 2 4" xfId="16924"/>
    <cellStyle name="40% - Ênfase3 2 3 3 2 5" xfId="16925"/>
    <cellStyle name="40% - Ênfase3 2 3 3 2 6" xfId="16926"/>
    <cellStyle name="40% - Ênfase3 2 3 3 3" xfId="16927"/>
    <cellStyle name="40% - Ênfase3 2 3 3 3 2" xfId="16928"/>
    <cellStyle name="40% - Ênfase3 2 3 3 3 3" xfId="16929"/>
    <cellStyle name="40% - Ênfase3 2 3 3 3 4" xfId="16930"/>
    <cellStyle name="40% - Ênfase3 2 3 3 4" xfId="16931"/>
    <cellStyle name="40% - Ênfase3 2 3 3 5" xfId="16932"/>
    <cellStyle name="40% - Ênfase3 2 3 3 6" xfId="16933"/>
    <cellStyle name="40% - Ênfase3 2 3 3 7" xfId="16934"/>
    <cellStyle name="40% - Ênfase3 2 3 3 8" xfId="16935"/>
    <cellStyle name="40% - Ênfase3 2 3 3 9" xfId="16936"/>
    <cellStyle name="40% - Ênfase3 2 3 4" xfId="16937"/>
    <cellStyle name="40% - Ênfase3 2 3 4 2" xfId="16938"/>
    <cellStyle name="40% - Ênfase3 2 3 4 2 2" xfId="16939"/>
    <cellStyle name="40% - Ênfase3 2 3 4 2 2 2" xfId="16940"/>
    <cellStyle name="40% - Ênfase3 2 3 4 2 3" xfId="16941"/>
    <cellStyle name="40% - Ênfase3 2 3 4 2 4" xfId="16942"/>
    <cellStyle name="40% - Ênfase3 2 3 4 2 5" xfId="16943"/>
    <cellStyle name="40% - Ênfase3 2 3 4 2 6" xfId="16944"/>
    <cellStyle name="40% - Ênfase3 2 3 4 3" xfId="16945"/>
    <cellStyle name="40% - Ênfase3 2 3 4 3 2" xfId="16946"/>
    <cellStyle name="40% - Ênfase3 2 3 4 3 3" xfId="16947"/>
    <cellStyle name="40% - Ênfase3 2 3 4 4" xfId="16948"/>
    <cellStyle name="40% - Ênfase3 2 3 4 5" xfId="16949"/>
    <cellStyle name="40% - Ênfase3 2 3 4 6" xfId="16950"/>
    <cellStyle name="40% - Ênfase3 2 3 4 7" xfId="16951"/>
    <cellStyle name="40% - Ênfase3 2 3 4 8" xfId="16952"/>
    <cellStyle name="40% - Ênfase3 2 3 5" xfId="16953"/>
    <cellStyle name="40% - Ênfase3 2 3 5 2" xfId="16954"/>
    <cellStyle name="40% - Ênfase3 2 3 5 2 2" xfId="16955"/>
    <cellStyle name="40% - Ênfase3 2 3 5 3" xfId="16956"/>
    <cellStyle name="40% - Ênfase3 2 3 5 4" xfId="16957"/>
    <cellStyle name="40% - Ênfase3 2 3 5 5" xfId="16958"/>
    <cellStyle name="40% - Ênfase3 2 3 5 6" xfId="16959"/>
    <cellStyle name="40% - Ênfase3 2 3 6" xfId="16960"/>
    <cellStyle name="40% - Ênfase3 2 3 6 2" xfId="16961"/>
    <cellStyle name="40% - Ênfase3 2 3 6 3" xfId="16962"/>
    <cellStyle name="40% - Ênfase3 2 3 6 4" xfId="16963"/>
    <cellStyle name="40% - Ênfase3 2 3 7" xfId="16964"/>
    <cellStyle name="40% - Ênfase3 2 3 8" xfId="16965"/>
    <cellStyle name="40% - Ênfase3 2 3 9" xfId="16966"/>
    <cellStyle name="40% - Ênfase3 2 4" xfId="16967"/>
    <cellStyle name="40% - Ênfase3 2 4 10" xfId="16968"/>
    <cellStyle name="40% - Ênfase3 2 4 2" xfId="16969"/>
    <cellStyle name="40% - Ênfase3 2 4 2 2" xfId="16970"/>
    <cellStyle name="40% - Ênfase3 2 4 2 2 2" xfId="16971"/>
    <cellStyle name="40% - Ênfase3 2 4 2 2 2 2" xfId="16972"/>
    <cellStyle name="40% - Ênfase3 2 4 2 2 3" xfId="16973"/>
    <cellStyle name="40% - Ênfase3 2 4 2 2 4" xfId="16974"/>
    <cellStyle name="40% - Ênfase3 2 4 2 2 5" xfId="16975"/>
    <cellStyle name="40% - Ênfase3 2 4 2 2 6" xfId="16976"/>
    <cellStyle name="40% - Ênfase3 2 4 2 3" xfId="16977"/>
    <cellStyle name="40% - Ênfase3 2 4 2 3 2" xfId="16978"/>
    <cellStyle name="40% - Ênfase3 2 4 2 3 3" xfId="16979"/>
    <cellStyle name="40% - Ênfase3 2 4 2 4" xfId="16980"/>
    <cellStyle name="40% - Ênfase3 2 4 2 5" xfId="16981"/>
    <cellStyle name="40% - Ênfase3 2 4 2 6" xfId="16982"/>
    <cellStyle name="40% - Ênfase3 2 4 2 7" xfId="16983"/>
    <cellStyle name="40% - Ênfase3 2 4 2 8" xfId="16984"/>
    <cellStyle name="40% - Ênfase3 2 4 3" xfId="16985"/>
    <cellStyle name="40% - Ênfase3 2 4 3 2" xfId="16986"/>
    <cellStyle name="40% - Ênfase3 2 4 3 2 2" xfId="16987"/>
    <cellStyle name="40% - Ênfase3 2 4 3 3" xfId="16988"/>
    <cellStyle name="40% - Ênfase3 2 4 3 4" xfId="16989"/>
    <cellStyle name="40% - Ênfase3 2 4 3 5" xfId="16990"/>
    <cellStyle name="40% - Ênfase3 2 4 3 6" xfId="16991"/>
    <cellStyle name="40% - Ênfase3 2 4 4" xfId="16992"/>
    <cellStyle name="40% - Ênfase3 2 4 4 2" xfId="16993"/>
    <cellStyle name="40% - Ênfase3 2 4 4 3" xfId="16994"/>
    <cellStyle name="40% - Ênfase3 2 4 4 4" xfId="16995"/>
    <cellStyle name="40% - Ênfase3 2 4 5" xfId="16996"/>
    <cellStyle name="40% - Ênfase3 2 4 6" xfId="16997"/>
    <cellStyle name="40% - Ênfase3 2 4 7" xfId="16998"/>
    <cellStyle name="40% - Ênfase3 2 4 8" xfId="16999"/>
    <cellStyle name="40% - Ênfase3 2 4 9" xfId="17000"/>
    <cellStyle name="40% - Ênfase3 20" xfId="17001"/>
    <cellStyle name="40% - Ênfase3 20 2" xfId="17002"/>
    <cellStyle name="40% - Ênfase3 20 3" xfId="17003"/>
    <cellStyle name="40% - Ênfase3 20 4" xfId="17004"/>
    <cellStyle name="40% - Ênfase3 20 5" xfId="17005"/>
    <cellStyle name="40% - Ênfase3 20 6" xfId="17006"/>
    <cellStyle name="40% - Ênfase3 21" xfId="17007"/>
    <cellStyle name="40% - Ênfase3 22" xfId="17008"/>
    <cellStyle name="40% - Ênfase3 23" xfId="17009"/>
    <cellStyle name="40% - Ênfase3 24" xfId="17010"/>
    <cellStyle name="40% - Ênfase3 25" xfId="17011"/>
    <cellStyle name="40% - Ênfase3 26" xfId="17012"/>
    <cellStyle name="40% - Ênfase3 3" xfId="285"/>
    <cellStyle name="40% - Ênfase3 3 2" xfId="286"/>
    <cellStyle name="40% - Ênfase3 3 2 2" xfId="17013"/>
    <cellStyle name="40% - Ênfase3 3 2 2 10" xfId="17014"/>
    <cellStyle name="40% - Ênfase3 3 2 2 2" xfId="17015"/>
    <cellStyle name="40% - Ênfase3 3 2 2 2 2" xfId="17016"/>
    <cellStyle name="40% - Ênfase3 3 2 2 2 2 2" xfId="17017"/>
    <cellStyle name="40% - Ênfase3 3 2 2 2 2 2 2" xfId="17018"/>
    <cellStyle name="40% - Ênfase3 3 2 2 2 2 3" xfId="17019"/>
    <cellStyle name="40% - Ênfase3 3 2 2 2 2 4" xfId="17020"/>
    <cellStyle name="40% - Ênfase3 3 2 2 2 2 5" xfId="17021"/>
    <cellStyle name="40% - Ênfase3 3 2 2 2 2 6" xfId="17022"/>
    <cellStyle name="40% - Ênfase3 3 2 2 2 3" xfId="17023"/>
    <cellStyle name="40% - Ênfase3 3 2 2 2 3 2" xfId="17024"/>
    <cellStyle name="40% - Ênfase3 3 2 2 2 3 3" xfId="17025"/>
    <cellStyle name="40% - Ênfase3 3 2 2 2 4" xfId="17026"/>
    <cellStyle name="40% - Ênfase3 3 2 2 2 5" xfId="17027"/>
    <cellStyle name="40% - Ênfase3 3 2 2 2 6" xfId="17028"/>
    <cellStyle name="40% - Ênfase3 3 2 2 2 7" xfId="17029"/>
    <cellStyle name="40% - Ênfase3 3 2 2 2 8" xfId="17030"/>
    <cellStyle name="40% - Ênfase3 3 2 2 3" xfId="17031"/>
    <cellStyle name="40% - Ênfase3 3 2 2 3 2" xfId="17032"/>
    <cellStyle name="40% - Ênfase3 3 2 2 3 2 2" xfId="17033"/>
    <cellStyle name="40% - Ênfase3 3 2 2 3 3" xfId="17034"/>
    <cellStyle name="40% - Ênfase3 3 2 2 3 4" xfId="17035"/>
    <cellStyle name="40% - Ênfase3 3 2 2 3 5" xfId="17036"/>
    <cellStyle name="40% - Ênfase3 3 2 2 3 6" xfId="17037"/>
    <cellStyle name="40% - Ênfase3 3 2 2 4" xfId="17038"/>
    <cellStyle name="40% - Ênfase3 3 2 2 4 2" xfId="17039"/>
    <cellStyle name="40% - Ênfase3 3 2 2 4 3" xfId="17040"/>
    <cellStyle name="40% - Ênfase3 3 2 2 4 4" xfId="17041"/>
    <cellStyle name="40% - Ênfase3 3 2 2 5" xfId="17042"/>
    <cellStyle name="40% - Ênfase3 3 2 2 6" xfId="17043"/>
    <cellStyle name="40% - Ênfase3 3 2 2 7" xfId="17044"/>
    <cellStyle name="40% - Ênfase3 3 2 2 8" xfId="17045"/>
    <cellStyle name="40% - Ênfase3 3 2 2 9" xfId="17046"/>
    <cellStyle name="40% - Ênfase3 3 2 3" xfId="17047"/>
    <cellStyle name="40% - Ênfase3 3 2 4" xfId="17048"/>
    <cellStyle name="40% - Ênfase3 3 2 4 10" xfId="17049"/>
    <cellStyle name="40% - Ênfase3 3 2 4 2" xfId="17050"/>
    <cellStyle name="40% - Ênfase3 3 2 4 2 2" xfId="17051"/>
    <cellStyle name="40% - Ênfase3 3 2 4 2 2 2" xfId="17052"/>
    <cellStyle name="40% - Ênfase3 3 2 4 2 2 2 2" xfId="17053"/>
    <cellStyle name="40% - Ênfase3 3 2 4 2 2 3" xfId="17054"/>
    <cellStyle name="40% - Ênfase3 3 2 4 2 2 4" xfId="17055"/>
    <cellStyle name="40% - Ênfase3 3 2 4 2 2 5" xfId="17056"/>
    <cellStyle name="40% - Ênfase3 3 2 4 2 2 6" xfId="17057"/>
    <cellStyle name="40% - Ênfase3 3 2 4 2 3" xfId="17058"/>
    <cellStyle name="40% - Ênfase3 3 2 4 2 3 2" xfId="17059"/>
    <cellStyle name="40% - Ênfase3 3 2 4 2 3 3" xfId="17060"/>
    <cellStyle name="40% - Ênfase3 3 2 4 2 4" xfId="17061"/>
    <cellStyle name="40% - Ênfase3 3 2 4 2 5" xfId="17062"/>
    <cellStyle name="40% - Ênfase3 3 2 4 2 6" xfId="17063"/>
    <cellStyle name="40% - Ênfase3 3 2 4 2 7" xfId="17064"/>
    <cellStyle name="40% - Ênfase3 3 2 4 2 8" xfId="17065"/>
    <cellStyle name="40% - Ênfase3 3 2 4 3" xfId="17066"/>
    <cellStyle name="40% - Ênfase3 3 2 4 3 2" xfId="17067"/>
    <cellStyle name="40% - Ênfase3 3 2 4 3 2 2" xfId="17068"/>
    <cellStyle name="40% - Ênfase3 3 2 4 3 3" xfId="17069"/>
    <cellStyle name="40% - Ênfase3 3 2 4 3 4" xfId="17070"/>
    <cellStyle name="40% - Ênfase3 3 2 4 3 5" xfId="17071"/>
    <cellStyle name="40% - Ênfase3 3 2 4 3 6" xfId="17072"/>
    <cellStyle name="40% - Ênfase3 3 2 4 4" xfId="17073"/>
    <cellStyle name="40% - Ênfase3 3 2 4 4 2" xfId="17074"/>
    <cellStyle name="40% - Ênfase3 3 2 4 4 3" xfId="17075"/>
    <cellStyle name="40% - Ênfase3 3 2 4 4 4" xfId="17076"/>
    <cellStyle name="40% - Ênfase3 3 2 4 5" xfId="17077"/>
    <cellStyle name="40% - Ênfase3 3 2 4 6" xfId="17078"/>
    <cellStyle name="40% - Ênfase3 3 2 4 7" xfId="17079"/>
    <cellStyle name="40% - Ênfase3 3 2 4 8" xfId="17080"/>
    <cellStyle name="40% - Ênfase3 3 2 4 9" xfId="17081"/>
    <cellStyle name="40% - Ênfase3 3 2 5" xfId="17082"/>
    <cellStyle name="40% - Ênfase3 3 2 5 10" xfId="17083"/>
    <cellStyle name="40% - Ênfase3 3 2 5 2" xfId="17084"/>
    <cellStyle name="40% - Ênfase3 3 2 5 2 2" xfId="17085"/>
    <cellStyle name="40% - Ênfase3 3 2 5 2 2 2" xfId="17086"/>
    <cellStyle name="40% - Ênfase3 3 2 5 2 2 2 2" xfId="17087"/>
    <cellStyle name="40% - Ênfase3 3 2 5 2 2 3" xfId="17088"/>
    <cellStyle name="40% - Ênfase3 3 2 5 2 2 4" xfId="17089"/>
    <cellStyle name="40% - Ênfase3 3 2 5 2 2 5" xfId="17090"/>
    <cellStyle name="40% - Ênfase3 3 2 5 2 2 6" xfId="17091"/>
    <cellStyle name="40% - Ênfase3 3 2 5 2 3" xfId="17092"/>
    <cellStyle name="40% - Ênfase3 3 2 5 2 3 2" xfId="17093"/>
    <cellStyle name="40% - Ênfase3 3 2 5 2 3 3" xfId="17094"/>
    <cellStyle name="40% - Ênfase3 3 2 5 2 4" xfId="17095"/>
    <cellStyle name="40% - Ênfase3 3 2 5 2 5" xfId="17096"/>
    <cellStyle name="40% - Ênfase3 3 2 5 2 6" xfId="17097"/>
    <cellStyle name="40% - Ênfase3 3 2 5 2 7" xfId="17098"/>
    <cellStyle name="40% - Ênfase3 3 2 5 2 8" xfId="17099"/>
    <cellStyle name="40% - Ênfase3 3 2 5 3" xfId="17100"/>
    <cellStyle name="40% - Ênfase3 3 2 5 3 2" xfId="17101"/>
    <cellStyle name="40% - Ênfase3 3 2 5 3 2 2" xfId="17102"/>
    <cellStyle name="40% - Ênfase3 3 2 5 3 3" xfId="17103"/>
    <cellStyle name="40% - Ênfase3 3 2 5 3 4" xfId="17104"/>
    <cellStyle name="40% - Ênfase3 3 2 5 3 5" xfId="17105"/>
    <cellStyle name="40% - Ênfase3 3 2 5 3 6" xfId="17106"/>
    <cellStyle name="40% - Ênfase3 3 2 5 4" xfId="17107"/>
    <cellStyle name="40% - Ênfase3 3 2 5 4 2" xfId="17108"/>
    <cellStyle name="40% - Ênfase3 3 2 5 4 3" xfId="17109"/>
    <cellStyle name="40% - Ênfase3 3 2 5 4 4" xfId="17110"/>
    <cellStyle name="40% - Ênfase3 3 2 5 5" xfId="17111"/>
    <cellStyle name="40% - Ênfase3 3 2 5 6" xfId="17112"/>
    <cellStyle name="40% - Ênfase3 3 2 5 7" xfId="17113"/>
    <cellStyle name="40% - Ênfase3 3 2 5 8" xfId="17114"/>
    <cellStyle name="40% - Ênfase3 3 2 5 9" xfId="17115"/>
    <cellStyle name="40% - Ênfase3 3 2 6" xfId="17116"/>
    <cellStyle name="40% - Ênfase3 3 2 6 10" xfId="17117"/>
    <cellStyle name="40% - Ênfase3 3 2 6 2" xfId="17118"/>
    <cellStyle name="40% - Ênfase3 3 2 6 2 2" xfId="17119"/>
    <cellStyle name="40% - Ênfase3 3 2 6 2 2 2" xfId="17120"/>
    <cellStyle name="40% - Ênfase3 3 2 6 2 2 2 2" xfId="17121"/>
    <cellStyle name="40% - Ênfase3 3 2 6 2 2 3" xfId="17122"/>
    <cellStyle name="40% - Ênfase3 3 2 6 2 2 4" xfId="17123"/>
    <cellStyle name="40% - Ênfase3 3 2 6 2 2 5" xfId="17124"/>
    <cellStyle name="40% - Ênfase3 3 2 6 2 2 6" xfId="17125"/>
    <cellStyle name="40% - Ênfase3 3 2 6 2 3" xfId="17126"/>
    <cellStyle name="40% - Ênfase3 3 2 6 2 3 2" xfId="17127"/>
    <cellStyle name="40% - Ênfase3 3 2 6 2 3 3" xfId="17128"/>
    <cellStyle name="40% - Ênfase3 3 2 6 2 4" xfId="17129"/>
    <cellStyle name="40% - Ênfase3 3 2 6 2 5" xfId="17130"/>
    <cellStyle name="40% - Ênfase3 3 2 6 2 6" xfId="17131"/>
    <cellStyle name="40% - Ênfase3 3 2 6 2 7" xfId="17132"/>
    <cellStyle name="40% - Ênfase3 3 2 6 2 8" xfId="17133"/>
    <cellStyle name="40% - Ênfase3 3 2 6 3" xfId="17134"/>
    <cellStyle name="40% - Ênfase3 3 2 6 3 2" xfId="17135"/>
    <cellStyle name="40% - Ênfase3 3 2 6 3 2 2" xfId="17136"/>
    <cellStyle name="40% - Ênfase3 3 2 6 3 3" xfId="17137"/>
    <cellStyle name="40% - Ênfase3 3 2 6 3 4" xfId="17138"/>
    <cellStyle name="40% - Ênfase3 3 2 6 3 5" xfId="17139"/>
    <cellStyle name="40% - Ênfase3 3 2 6 3 6" xfId="17140"/>
    <cellStyle name="40% - Ênfase3 3 2 6 4" xfId="17141"/>
    <cellStyle name="40% - Ênfase3 3 2 6 4 2" xfId="17142"/>
    <cellStyle name="40% - Ênfase3 3 2 6 4 3" xfId="17143"/>
    <cellStyle name="40% - Ênfase3 3 2 6 4 4" xfId="17144"/>
    <cellStyle name="40% - Ênfase3 3 2 6 5" xfId="17145"/>
    <cellStyle name="40% - Ênfase3 3 2 6 6" xfId="17146"/>
    <cellStyle name="40% - Ênfase3 3 2 6 7" xfId="17147"/>
    <cellStyle name="40% - Ênfase3 3 2 6 8" xfId="17148"/>
    <cellStyle name="40% - Ênfase3 3 2 6 9" xfId="17149"/>
    <cellStyle name="40% - Ênfase3 3 3" xfId="17150"/>
    <cellStyle name="40% - Ênfase3 3 3 10" xfId="17151"/>
    <cellStyle name="40% - Ênfase3 3 3 11" xfId="17152"/>
    <cellStyle name="40% - Ênfase3 3 3 12" xfId="17153"/>
    <cellStyle name="40% - Ênfase3 3 3 2" xfId="17154"/>
    <cellStyle name="40% - Ênfase3 3 3 3" xfId="17155"/>
    <cellStyle name="40% - Ênfase3 3 3 3 2" xfId="17156"/>
    <cellStyle name="40% - Ênfase3 3 3 3 2 2" xfId="17157"/>
    <cellStyle name="40% - Ênfase3 3 3 3 2 2 2" xfId="17158"/>
    <cellStyle name="40% - Ênfase3 3 3 3 2 3" xfId="17159"/>
    <cellStyle name="40% - Ênfase3 3 3 3 2 4" xfId="17160"/>
    <cellStyle name="40% - Ênfase3 3 3 3 2 5" xfId="17161"/>
    <cellStyle name="40% - Ênfase3 3 3 3 2 6" xfId="17162"/>
    <cellStyle name="40% - Ênfase3 3 3 3 3" xfId="17163"/>
    <cellStyle name="40% - Ênfase3 3 3 3 3 2" xfId="17164"/>
    <cellStyle name="40% - Ênfase3 3 3 3 3 3" xfId="17165"/>
    <cellStyle name="40% - Ênfase3 3 3 3 3 4" xfId="17166"/>
    <cellStyle name="40% - Ênfase3 3 3 3 4" xfId="17167"/>
    <cellStyle name="40% - Ênfase3 3 3 3 5" xfId="17168"/>
    <cellStyle name="40% - Ênfase3 3 3 3 6" xfId="17169"/>
    <cellStyle name="40% - Ênfase3 3 3 3 7" xfId="17170"/>
    <cellStyle name="40% - Ênfase3 3 3 3 8" xfId="17171"/>
    <cellStyle name="40% - Ênfase3 3 3 3 9" xfId="17172"/>
    <cellStyle name="40% - Ênfase3 3 3 4" xfId="17173"/>
    <cellStyle name="40% - Ênfase3 3 3 4 2" xfId="17174"/>
    <cellStyle name="40% - Ênfase3 3 3 4 2 2" xfId="17175"/>
    <cellStyle name="40% - Ênfase3 3 3 4 2 2 2" xfId="17176"/>
    <cellStyle name="40% - Ênfase3 3 3 4 2 3" xfId="17177"/>
    <cellStyle name="40% - Ênfase3 3 3 4 2 4" xfId="17178"/>
    <cellStyle name="40% - Ênfase3 3 3 4 2 5" xfId="17179"/>
    <cellStyle name="40% - Ênfase3 3 3 4 2 6" xfId="17180"/>
    <cellStyle name="40% - Ênfase3 3 3 4 3" xfId="17181"/>
    <cellStyle name="40% - Ênfase3 3 3 4 3 2" xfId="17182"/>
    <cellStyle name="40% - Ênfase3 3 3 4 3 3" xfId="17183"/>
    <cellStyle name="40% - Ênfase3 3 3 4 4" xfId="17184"/>
    <cellStyle name="40% - Ênfase3 3 3 4 5" xfId="17185"/>
    <cellStyle name="40% - Ênfase3 3 3 4 6" xfId="17186"/>
    <cellStyle name="40% - Ênfase3 3 3 4 7" xfId="17187"/>
    <cellStyle name="40% - Ênfase3 3 3 4 8" xfId="17188"/>
    <cellStyle name="40% - Ênfase3 3 3 5" xfId="17189"/>
    <cellStyle name="40% - Ênfase3 3 3 5 2" xfId="17190"/>
    <cellStyle name="40% - Ênfase3 3 3 5 2 2" xfId="17191"/>
    <cellStyle name="40% - Ênfase3 3 3 5 3" xfId="17192"/>
    <cellStyle name="40% - Ênfase3 3 3 5 4" xfId="17193"/>
    <cellStyle name="40% - Ênfase3 3 3 5 5" xfId="17194"/>
    <cellStyle name="40% - Ênfase3 3 3 5 6" xfId="17195"/>
    <cellStyle name="40% - Ênfase3 3 3 6" xfId="17196"/>
    <cellStyle name="40% - Ênfase3 3 3 6 2" xfId="17197"/>
    <cellStyle name="40% - Ênfase3 3 3 6 3" xfId="17198"/>
    <cellStyle name="40% - Ênfase3 3 3 6 4" xfId="17199"/>
    <cellStyle name="40% - Ênfase3 3 3 7" xfId="17200"/>
    <cellStyle name="40% - Ênfase3 3 3 8" xfId="17201"/>
    <cellStyle name="40% - Ênfase3 3 3 9" xfId="17202"/>
    <cellStyle name="40% - Ênfase3 3 4" xfId="17203"/>
    <cellStyle name="40% - Ênfase3 3 4 10" xfId="17204"/>
    <cellStyle name="40% - Ênfase3 3 4 2" xfId="17205"/>
    <cellStyle name="40% - Ênfase3 3 4 2 2" xfId="17206"/>
    <cellStyle name="40% - Ênfase3 3 4 2 2 2" xfId="17207"/>
    <cellStyle name="40% - Ênfase3 3 4 2 2 2 2" xfId="17208"/>
    <cellStyle name="40% - Ênfase3 3 4 2 2 3" xfId="17209"/>
    <cellStyle name="40% - Ênfase3 3 4 2 2 4" xfId="17210"/>
    <cellStyle name="40% - Ênfase3 3 4 2 2 5" xfId="17211"/>
    <cellStyle name="40% - Ênfase3 3 4 2 2 6" xfId="17212"/>
    <cellStyle name="40% - Ênfase3 3 4 2 3" xfId="17213"/>
    <cellStyle name="40% - Ênfase3 3 4 2 3 2" xfId="17214"/>
    <cellStyle name="40% - Ênfase3 3 4 2 3 3" xfId="17215"/>
    <cellStyle name="40% - Ênfase3 3 4 2 4" xfId="17216"/>
    <cellStyle name="40% - Ênfase3 3 4 2 5" xfId="17217"/>
    <cellStyle name="40% - Ênfase3 3 4 2 6" xfId="17218"/>
    <cellStyle name="40% - Ênfase3 3 4 2 7" xfId="17219"/>
    <cellStyle name="40% - Ênfase3 3 4 2 8" xfId="17220"/>
    <cellStyle name="40% - Ênfase3 3 4 3" xfId="17221"/>
    <cellStyle name="40% - Ênfase3 3 4 3 2" xfId="17222"/>
    <cellStyle name="40% - Ênfase3 3 4 3 2 2" xfId="17223"/>
    <cellStyle name="40% - Ênfase3 3 4 3 3" xfId="17224"/>
    <cellStyle name="40% - Ênfase3 3 4 3 4" xfId="17225"/>
    <cellStyle name="40% - Ênfase3 3 4 3 5" xfId="17226"/>
    <cellStyle name="40% - Ênfase3 3 4 3 6" xfId="17227"/>
    <cellStyle name="40% - Ênfase3 3 4 4" xfId="17228"/>
    <cellStyle name="40% - Ênfase3 3 4 4 2" xfId="17229"/>
    <cellStyle name="40% - Ênfase3 3 4 4 3" xfId="17230"/>
    <cellStyle name="40% - Ênfase3 3 4 4 4" xfId="17231"/>
    <cellStyle name="40% - Ênfase3 3 4 5" xfId="17232"/>
    <cellStyle name="40% - Ênfase3 3 4 6" xfId="17233"/>
    <cellStyle name="40% - Ênfase3 3 4 7" xfId="17234"/>
    <cellStyle name="40% - Ênfase3 3 4 8" xfId="17235"/>
    <cellStyle name="40% - Ênfase3 3 4 9" xfId="17236"/>
    <cellStyle name="40% - Ênfase3 4" xfId="287"/>
    <cellStyle name="40% - Ênfase3 4 2" xfId="288"/>
    <cellStyle name="40% - Ênfase3 4 3" xfId="17237"/>
    <cellStyle name="40% - Ênfase3 4 3 10" xfId="17238"/>
    <cellStyle name="40% - Ênfase3 4 3 11" xfId="17239"/>
    <cellStyle name="40% - Ênfase3 4 3 12" xfId="17240"/>
    <cellStyle name="40% - Ênfase3 4 3 2" xfId="17241"/>
    <cellStyle name="40% - Ênfase3 4 3 3" xfId="17242"/>
    <cellStyle name="40% - Ênfase3 4 3 3 2" xfId="17243"/>
    <cellStyle name="40% - Ênfase3 4 3 3 2 2" xfId="17244"/>
    <cellStyle name="40% - Ênfase3 4 3 3 2 2 2" xfId="17245"/>
    <cellStyle name="40% - Ênfase3 4 3 3 2 3" xfId="17246"/>
    <cellStyle name="40% - Ênfase3 4 3 3 2 4" xfId="17247"/>
    <cellStyle name="40% - Ênfase3 4 3 3 2 5" xfId="17248"/>
    <cellStyle name="40% - Ênfase3 4 3 3 2 6" xfId="17249"/>
    <cellStyle name="40% - Ênfase3 4 3 3 3" xfId="17250"/>
    <cellStyle name="40% - Ênfase3 4 3 3 3 2" xfId="17251"/>
    <cellStyle name="40% - Ênfase3 4 3 3 3 3" xfId="17252"/>
    <cellStyle name="40% - Ênfase3 4 3 3 3 4" xfId="17253"/>
    <cellStyle name="40% - Ênfase3 4 3 3 4" xfId="17254"/>
    <cellStyle name="40% - Ênfase3 4 3 3 5" xfId="17255"/>
    <cellStyle name="40% - Ênfase3 4 3 3 6" xfId="17256"/>
    <cellStyle name="40% - Ênfase3 4 3 3 7" xfId="17257"/>
    <cellStyle name="40% - Ênfase3 4 3 3 8" xfId="17258"/>
    <cellStyle name="40% - Ênfase3 4 3 3 9" xfId="17259"/>
    <cellStyle name="40% - Ênfase3 4 3 4" xfId="17260"/>
    <cellStyle name="40% - Ênfase3 4 3 4 2" xfId="17261"/>
    <cellStyle name="40% - Ênfase3 4 3 4 2 2" xfId="17262"/>
    <cellStyle name="40% - Ênfase3 4 3 4 2 2 2" xfId="17263"/>
    <cellStyle name="40% - Ênfase3 4 3 4 2 3" xfId="17264"/>
    <cellStyle name="40% - Ênfase3 4 3 4 2 4" xfId="17265"/>
    <cellStyle name="40% - Ênfase3 4 3 4 2 5" xfId="17266"/>
    <cellStyle name="40% - Ênfase3 4 3 4 2 6" xfId="17267"/>
    <cellStyle name="40% - Ênfase3 4 3 4 3" xfId="17268"/>
    <cellStyle name="40% - Ênfase3 4 3 4 3 2" xfId="17269"/>
    <cellStyle name="40% - Ênfase3 4 3 4 3 3" xfId="17270"/>
    <cellStyle name="40% - Ênfase3 4 3 4 4" xfId="17271"/>
    <cellStyle name="40% - Ênfase3 4 3 4 5" xfId="17272"/>
    <cellStyle name="40% - Ênfase3 4 3 4 6" xfId="17273"/>
    <cellStyle name="40% - Ênfase3 4 3 4 7" xfId="17274"/>
    <cellStyle name="40% - Ênfase3 4 3 4 8" xfId="17275"/>
    <cellStyle name="40% - Ênfase3 4 3 5" xfId="17276"/>
    <cellStyle name="40% - Ênfase3 4 3 5 2" xfId="17277"/>
    <cellStyle name="40% - Ênfase3 4 3 5 2 2" xfId="17278"/>
    <cellStyle name="40% - Ênfase3 4 3 5 3" xfId="17279"/>
    <cellStyle name="40% - Ênfase3 4 3 5 4" xfId="17280"/>
    <cellStyle name="40% - Ênfase3 4 3 5 5" xfId="17281"/>
    <cellStyle name="40% - Ênfase3 4 3 5 6" xfId="17282"/>
    <cellStyle name="40% - Ênfase3 4 3 6" xfId="17283"/>
    <cellStyle name="40% - Ênfase3 4 3 6 2" xfId="17284"/>
    <cellStyle name="40% - Ênfase3 4 3 6 3" xfId="17285"/>
    <cellStyle name="40% - Ênfase3 4 3 6 4" xfId="17286"/>
    <cellStyle name="40% - Ênfase3 4 3 7" xfId="17287"/>
    <cellStyle name="40% - Ênfase3 4 3 8" xfId="17288"/>
    <cellStyle name="40% - Ênfase3 4 3 9" xfId="17289"/>
    <cellStyle name="40% - Ênfase3 4 4" xfId="17290"/>
    <cellStyle name="40% - Ênfase3 4 4 10" xfId="17291"/>
    <cellStyle name="40% - Ênfase3 4 4 2" xfId="17292"/>
    <cellStyle name="40% - Ênfase3 4 4 2 2" xfId="17293"/>
    <cellStyle name="40% - Ênfase3 4 4 2 2 2" xfId="17294"/>
    <cellStyle name="40% - Ênfase3 4 4 2 2 2 2" xfId="17295"/>
    <cellStyle name="40% - Ênfase3 4 4 2 2 3" xfId="17296"/>
    <cellStyle name="40% - Ênfase3 4 4 2 2 4" xfId="17297"/>
    <cellStyle name="40% - Ênfase3 4 4 2 2 5" xfId="17298"/>
    <cellStyle name="40% - Ênfase3 4 4 2 2 6" xfId="17299"/>
    <cellStyle name="40% - Ênfase3 4 4 2 3" xfId="17300"/>
    <cellStyle name="40% - Ênfase3 4 4 2 3 2" xfId="17301"/>
    <cellStyle name="40% - Ênfase3 4 4 2 3 3" xfId="17302"/>
    <cellStyle name="40% - Ênfase3 4 4 2 4" xfId="17303"/>
    <cellStyle name="40% - Ênfase3 4 4 2 5" xfId="17304"/>
    <cellStyle name="40% - Ênfase3 4 4 2 6" xfId="17305"/>
    <cellStyle name="40% - Ênfase3 4 4 2 7" xfId="17306"/>
    <cellStyle name="40% - Ênfase3 4 4 2 8" xfId="17307"/>
    <cellStyle name="40% - Ênfase3 4 4 3" xfId="17308"/>
    <cellStyle name="40% - Ênfase3 4 4 3 2" xfId="17309"/>
    <cellStyle name="40% - Ênfase3 4 4 3 2 2" xfId="17310"/>
    <cellStyle name="40% - Ênfase3 4 4 3 3" xfId="17311"/>
    <cellStyle name="40% - Ênfase3 4 4 3 4" xfId="17312"/>
    <cellStyle name="40% - Ênfase3 4 4 3 5" xfId="17313"/>
    <cellStyle name="40% - Ênfase3 4 4 3 6" xfId="17314"/>
    <cellStyle name="40% - Ênfase3 4 4 4" xfId="17315"/>
    <cellStyle name="40% - Ênfase3 4 4 4 2" xfId="17316"/>
    <cellStyle name="40% - Ênfase3 4 4 4 3" xfId="17317"/>
    <cellStyle name="40% - Ênfase3 4 4 4 4" xfId="17318"/>
    <cellStyle name="40% - Ênfase3 4 4 5" xfId="17319"/>
    <cellStyle name="40% - Ênfase3 4 4 6" xfId="17320"/>
    <cellStyle name="40% - Ênfase3 4 4 7" xfId="17321"/>
    <cellStyle name="40% - Ênfase3 4 4 8" xfId="17322"/>
    <cellStyle name="40% - Ênfase3 4 4 9" xfId="17323"/>
    <cellStyle name="40% - Ênfase3 5" xfId="289"/>
    <cellStyle name="40% - Ênfase3 5 2" xfId="290"/>
    <cellStyle name="40% - Ênfase3 5 3" xfId="17324"/>
    <cellStyle name="40% - Ênfase3 5 3 10" xfId="17325"/>
    <cellStyle name="40% - Ênfase3 5 3 11" xfId="17326"/>
    <cellStyle name="40% - Ênfase3 5 3 12" xfId="17327"/>
    <cellStyle name="40% - Ênfase3 5 3 2" xfId="17328"/>
    <cellStyle name="40% - Ênfase3 5 3 3" xfId="17329"/>
    <cellStyle name="40% - Ênfase3 5 3 3 2" xfId="17330"/>
    <cellStyle name="40% - Ênfase3 5 3 3 2 2" xfId="17331"/>
    <cellStyle name="40% - Ênfase3 5 3 3 2 2 2" xfId="17332"/>
    <cellStyle name="40% - Ênfase3 5 3 3 2 3" xfId="17333"/>
    <cellStyle name="40% - Ênfase3 5 3 3 2 4" xfId="17334"/>
    <cellStyle name="40% - Ênfase3 5 3 3 2 5" xfId="17335"/>
    <cellStyle name="40% - Ênfase3 5 3 3 2 6" xfId="17336"/>
    <cellStyle name="40% - Ênfase3 5 3 3 3" xfId="17337"/>
    <cellStyle name="40% - Ênfase3 5 3 3 3 2" xfId="17338"/>
    <cellStyle name="40% - Ênfase3 5 3 3 3 3" xfId="17339"/>
    <cellStyle name="40% - Ênfase3 5 3 3 3 4" xfId="17340"/>
    <cellStyle name="40% - Ênfase3 5 3 3 4" xfId="17341"/>
    <cellStyle name="40% - Ênfase3 5 3 3 5" xfId="17342"/>
    <cellStyle name="40% - Ênfase3 5 3 3 6" xfId="17343"/>
    <cellStyle name="40% - Ênfase3 5 3 3 7" xfId="17344"/>
    <cellStyle name="40% - Ênfase3 5 3 3 8" xfId="17345"/>
    <cellStyle name="40% - Ênfase3 5 3 3 9" xfId="17346"/>
    <cellStyle name="40% - Ênfase3 5 3 4" xfId="17347"/>
    <cellStyle name="40% - Ênfase3 5 3 4 2" xfId="17348"/>
    <cellStyle name="40% - Ênfase3 5 3 4 2 2" xfId="17349"/>
    <cellStyle name="40% - Ênfase3 5 3 4 2 2 2" xfId="17350"/>
    <cellStyle name="40% - Ênfase3 5 3 4 2 3" xfId="17351"/>
    <cellStyle name="40% - Ênfase3 5 3 4 2 4" xfId="17352"/>
    <cellStyle name="40% - Ênfase3 5 3 4 2 5" xfId="17353"/>
    <cellStyle name="40% - Ênfase3 5 3 4 2 6" xfId="17354"/>
    <cellStyle name="40% - Ênfase3 5 3 4 3" xfId="17355"/>
    <cellStyle name="40% - Ênfase3 5 3 4 3 2" xfId="17356"/>
    <cellStyle name="40% - Ênfase3 5 3 4 3 3" xfId="17357"/>
    <cellStyle name="40% - Ênfase3 5 3 4 4" xfId="17358"/>
    <cellStyle name="40% - Ênfase3 5 3 4 5" xfId="17359"/>
    <cellStyle name="40% - Ênfase3 5 3 4 6" xfId="17360"/>
    <cellStyle name="40% - Ênfase3 5 3 4 7" xfId="17361"/>
    <cellStyle name="40% - Ênfase3 5 3 4 8" xfId="17362"/>
    <cellStyle name="40% - Ênfase3 5 3 5" xfId="17363"/>
    <cellStyle name="40% - Ênfase3 5 3 5 2" xfId="17364"/>
    <cellStyle name="40% - Ênfase3 5 3 5 2 2" xfId="17365"/>
    <cellStyle name="40% - Ênfase3 5 3 5 3" xfId="17366"/>
    <cellStyle name="40% - Ênfase3 5 3 5 4" xfId="17367"/>
    <cellStyle name="40% - Ênfase3 5 3 5 5" xfId="17368"/>
    <cellStyle name="40% - Ênfase3 5 3 5 6" xfId="17369"/>
    <cellStyle name="40% - Ênfase3 5 3 6" xfId="17370"/>
    <cellStyle name="40% - Ênfase3 5 3 6 2" xfId="17371"/>
    <cellStyle name="40% - Ênfase3 5 3 6 3" xfId="17372"/>
    <cellStyle name="40% - Ênfase3 5 3 6 4" xfId="17373"/>
    <cellStyle name="40% - Ênfase3 5 3 7" xfId="17374"/>
    <cellStyle name="40% - Ênfase3 5 3 8" xfId="17375"/>
    <cellStyle name="40% - Ênfase3 5 3 9" xfId="17376"/>
    <cellStyle name="40% - Ênfase3 5 4" xfId="17377"/>
    <cellStyle name="40% - Ênfase3 5 4 10" xfId="17378"/>
    <cellStyle name="40% - Ênfase3 5 4 2" xfId="17379"/>
    <cellStyle name="40% - Ênfase3 5 4 2 2" xfId="17380"/>
    <cellStyle name="40% - Ênfase3 5 4 2 2 2" xfId="17381"/>
    <cellStyle name="40% - Ênfase3 5 4 2 2 2 2" xfId="17382"/>
    <cellStyle name="40% - Ênfase3 5 4 2 2 3" xfId="17383"/>
    <cellStyle name="40% - Ênfase3 5 4 2 2 4" xfId="17384"/>
    <cellStyle name="40% - Ênfase3 5 4 2 2 5" xfId="17385"/>
    <cellStyle name="40% - Ênfase3 5 4 2 2 6" xfId="17386"/>
    <cellStyle name="40% - Ênfase3 5 4 2 3" xfId="17387"/>
    <cellStyle name="40% - Ênfase3 5 4 2 3 2" xfId="17388"/>
    <cellStyle name="40% - Ênfase3 5 4 2 3 3" xfId="17389"/>
    <cellStyle name="40% - Ênfase3 5 4 2 4" xfId="17390"/>
    <cellStyle name="40% - Ênfase3 5 4 2 5" xfId="17391"/>
    <cellStyle name="40% - Ênfase3 5 4 2 6" xfId="17392"/>
    <cellStyle name="40% - Ênfase3 5 4 2 7" xfId="17393"/>
    <cellStyle name="40% - Ênfase3 5 4 2 8" xfId="17394"/>
    <cellStyle name="40% - Ênfase3 5 4 3" xfId="17395"/>
    <cellStyle name="40% - Ênfase3 5 4 3 2" xfId="17396"/>
    <cellStyle name="40% - Ênfase3 5 4 3 2 2" xfId="17397"/>
    <cellStyle name="40% - Ênfase3 5 4 3 3" xfId="17398"/>
    <cellStyle name="40% - Ênfase3 5 4 3 4" xfId="17399"/>
    <cellStyle name="40% - Ênfase3 5 4 3 5" xfId="17400"/>
    <cellStyle name="40% - Ênfase3 5 4 3 6" xfId="17401"/>
    <cellStyle name="40% - Ênfase3 5 4 4" xfId="17402"/>
    <cellStyle name="40% - Ênfase3 5 4 4 2" xfId="17403"/>
    <cellStyle name="40% - Ênfase3 5 4 4 3" xfId="17404"/>
    <cellStyle name="40% - Ênfase3 5 4 4 4" xfId="17405"/>
    <cellStyle name="40% - Ênfase3 5 4 5" xfId="17406"/>
    <cellStyle name="40% - Ênfase3 5 4 6" xfId="17407"/>
    <cellStyle name="40% - Ênfase3 5 4 7" xfId="17408"/>
    <cellStyle name="40% - Ênfase3 5 4 8" xfId="17409"/>
    <cellStyle name="40% - Ênfase3 5 4 9" xfId="17410"/>
    <cellStyle name="40% - Ênfase3 6" xfId="291"/>
    <cellStyle name="40% - Ênfase3 6 2" xfId="292"/>
    <cellStyle name="40% - Ênfase3 6 3" xfId="17411"/>
    <cellStyle name="40% - Ênfase3 6 3 10" xfId="17412"/>
    <cellStyle name="40% - Ênfase3 6 3 11" xfId="17413"/>
    <cellStyle name="40% - Ênfase3 6 3 12" xfId="17414"/>
    <cellStyle name="40% - Ênfase3 6 3 2" xfId="17415"/>
    <cellStyle name="40% - Ênfase3 6 3 3" xfId="17416"/>
    <cellStyle name="40% - Ênfase3 6 3 3 2" xfId="17417"/>
    <cellStyle name="40% - Ênfase3 6 3 3 2 2" xfId="17418"/>
    <cellStyle name="40% - Ênfase3 6 3 3 2 2 2" xfId="17419"/>
    <cellStyle name="40% - Ênfase3 6 3 3 2 3" xfId="17420"/>
    <cellStyle name="40% - Ênfase3 6 3 3 2 4" xfId="17421"/>
    <cellStyle name="40% - Ênfase3 6 3 3 2 5" xfId="17422"/>
    <cellStyle name="40% - Ênfase3 6 3 3 2 6" xfId="17423"/>
    <cellStyle name="40% - Ênfase3 6 3 3 3" xfId="17424"/>
    <cellStyle name="40% - Ênfase3 6 3 3 3 2" xfId="17425"/>
    <cellStyle name="40% - Ênfase3 6 3 3 3 3" xfId="17426"/>
    <cellStyle name="40% - Ênfase3 6 3 3 3 4" xfId="17427"/>
    <cellStyle name="40% - Ênfase3 6 3 3 4" xfId="17428"/>
    <cellStyle name="40% - Ênfase3 6 3 3 5" xfId="17429"/>
    <cellStyle name="40% - Ênfase3 6 3 3 6" xfId="17430"/>
    <cellStyle name="40% - Ênfase3 6 3 3 7" xfId="17431"/>
    <cellStyle name="40% - Ênfase3 6 3 3 8" xfId="17432"/>
    <cellStyle name="40% - Ênfase3 6 3 3 9" xfId="17433"/>
    <cellStyle name="40% - Ênfase3 6 3 4" xfId="17434"/>
    <cellStyle name="40% - Ênfase3 6 3 4 2" xfId="17435"/>
    <cellStyle name="40% - Ênfase3 6 3 4 2 2" xfId="17436"/>
    <cellStyle name="40% - Ênfase3 6 3 4 2 2 2" xfId="17437"/>
    <cellStyle name="40% - Ênfase3 6 3 4 2 3" xfId="17438"/>
    <cellStyle name="40% - Ênfase3 6 3 4 2 4" xfId="17439"/>
    <cellStyle name="40% - Ênfase3 6 3 4 2 5" xfId="17440"/>
    <cellStyle name="40% - Ênfase3 6 3 4 2 6" xfId="17441"/>
    <cellStyle name="40% - Ênfase3 6 3 4 3" xfId="17442"/>
    <cellStyle name="40% - Ênfase3 6 3 4 3 2" xfId="17443"/>
    <cellStyle name="40% - Ênfase3 6 3 4 3 3" xfId="17444"/>
    <cellStyle name="40% - Ênfase3 6 3 4 4" xfId="17445"/>
    <cellStyle name="40% - Ênfase3 6 3 4 5" xfId="17446"/>
    <cellStyle name="40% - Ênfase3 6 3 4 6" xfId="17447"/>
    <cellStyle name="40% - Ênfase3 6 3 4 7" xfId="17448"/>
    <cellStyle name="40% - Ênfase3 6 3 4 8" xfId="17449"/>
    <cellStyle name="40% - Ênfase3 6 3 5" xfId="17450"/>
    <cellStyle name="40% - Ênfase3 6 3 5 2" xfId="17451"/>
    <cellStyle name="40% - Ênfase3 6 3 5 2 2" xfId="17452"/>
    <cellStyle name="40% - Ênfase3 6 3 5 3" xfId="17453"/>
    <cellStyle name="40% - Ênfase3 6 3 5 4" xfId="17454"/>
    <cellStyle name="40% - Ênfase3 6 3 5 5" xfId="17455"/>
    <cellStyle name="40% - Ênfase3 6 3 5 6" xfId="17456"/>
    <cellStyle name="40% - Ênfase3 6 3 6" xfId="17457"/>
    <cellStyle name="40% - Ênfase3 6 3 6 2" xfId="17458"/>
    <cellStyle name="40% - Ênfase3 6 3 6 3" xfId="17459"/>
    <cellStyle name="40% - Ênfase3 6 3 6 4" xfId="17460"/>
    <cellStyle name="40% - Ênfase3 6 3 7" xfId="17461"/>
    <cellStyle name="40% - Ênfase3 6 3 8" xfId="17462"/>
    <cellStyle name="40% - Ênfase3 6 3 9" xfId="17463"/>
    <cellStyle name="40% - Ênfase3 6 4" xfId="17464"/>
    <cellStyle name="40% - Ênfase3 6 4 10" xfId="17465"/>
    <cellStyle name="40% - Ênfase3 6 4 2" xfId="17466"/>
    <cellStyle name="40% - Ênfase3 6 4 2 2" xfId="17467"/>
    <cellStyle name="40% - Ênfase3 6 4 2 2 2" xfId="17468"/>
    <cellStyle name="40% - Ênfase3 6 4 2 2 2 2" xfId="17469"/>
    <cellStyle name="40% - Ênfase3 6 4 2 2 3" xfId="17470"/>
    <cellStyle name="40% - Ênfase3 6 4 2 2 4" xfId="17471"/>
    <cellStyle name="40% - Ênfase3 6 4 2 2 5" xfId="17472"/>
    <cellStyle name="40% - Ênfase3 6 4 2 2 6" xfId="17473"/>
    <cellStyle name="40% - Ênfase3 6 4 2 3" xfId="17474"/>
    <cellStyle name="40% - Ênfase3 6 4 2 3 2" xfId="17475"/>
    <cellStyle name="40% - Ênfase3 6 4 2 3 3" xfId="17476"/>
    <cellStyle name="40% - Ênfase3 6 4 2 4" xfId="17477"/>
    <cellStyle name="40% - Ênfase3 6 4 2 5" xfId="17478"/>
    <cellStyle name="40% - Ênfase3 6 4 2 6" xfId="17479"/>
    <cellStyle name="40% - Ênfase3 6 4 2 7" xfId="17480"/>
    <cellStyle name="40% - Ênfase3 6 4 2 8" xfId="17481"/>
    <cellStyle name="40% - Ênfase3 6 4 3" xfId="17482"/>
    <cellStyle name="40% - Ênfase3 6 4 3 2" xfId="17483"/>
    <cellStyle name="40% - Ênfase3 6 4 3 2 2" xfId="17484"/>
    <cellStyle name="40% - Ênfase3 6 4 3 3" xfId="17485"/>
    <cellStyle name="40% - Ênfase3 6 4 3 4" xfId="17486"/>
    <cellStyle name="40% - Ênfase3 6 4 3 5" xfId="17487"/>
    <cellStyle name="40% - Ênfase3 6 4 3 6" xfId="17488"/>
    <cellStyle name="40% - Ênfase3 6 4 4" xfId="17489"/>
    <cellStyle name="40% - Ênfase3 6 4 4 2" xfId="17490"/>
    <cellStyle name="40% - Ênfase3 6 4 4 3" xfId="17491"/>
    <cellStyle name="40% - Ênfase3 6 4 4 4" xfId="17492"/>
    <cellStyle name="40% - Ênfase3 6 4 5" xfId="17493"/>
    <cellStyle name="40% - Ênfase3 6 4 6" xfId="17494"/>
    <cellStyle name="40% - Ênfase3 6 4 7" xfId="17495"/>
    <cellStyle name="40% - Ênfase3 6 4 8" xfId="17496"/>
    <cellStyle name="40% - Ênfase3 6 4 9" xfId="17497"/>
    <cellStyle name="40% - Ênfase3 7" xfId="293"/>
    <cellStyle name="40% - Ênfase3 7 2" xfId="294"/>
    <cellStyle name="40% - Ênfase3 7 3" xfId="17498"/>
    <cellStyle name="40% - Ênfase3 7 3 10" xfId="17499"/>
    <cellStyle name="40% - Ênfase3 7 3 11" xfId="17500"/>
    <cellStyle name="40% - Ênfase3 7 3 12" xfId="17501"/>
    <cellStyle name="40% - Ênfase3 7 3 2" xfId="17502"/>
    <cellStyle name="40% - Ênfase3 7 3 3" xfId="17503"/>
    <cellStyle name="40% - Ênfase3 7 3 3 2" xfId="17504"/>
    <cellStyle name="40% - Ênfase3 7 3 3 2 2" xfId="17505"/>
    <cellStyle name="40% - Ênfase3 7 3 3 2 2 2" xfId="17506"/>
    <cellStyle name="40% - Ênfase3 7 3 3 2 3" xfId="17507"/>
    <cellStyle name="40% - Ênfase3 7 3 3 2 4" xfId="17508"/>
    <cellStyle name="40% - Ênfase3 7 3 3 2 5" xfId="17509"/>
    <cellStyle name="40% - Ênfase3 7 3 3 2 6" xfId="17510"/>
    <cellStyle name="40% - Ênfase3 7 3 3 3" xfId="17511"/>
    <cellStyle name="40% - Ênfase3 7 3 3 3 2" xfId="17512"/>
    <cellStyle name="40% - Ênfase3 7 3 3 3 3" xfId="17513"/>
    <cellStyle name="40% - Ênfase3 7 3 3 3 4" xfId="17514"/>
    <cellStyle name="40% - Ênfase3 7 3 3 4" xfId="17515"/>
    <cellStyle name="40% - Ênfase3 7 3 3 5" xfId="17516"/>
    <cellStyle name="40% - Ênfase3 7 3 3 6" xfId="17517"/>
    <cellStyle name="40% - Ênfase3 7 3 3 7" xfId="17518"/>
    <cellStyle name="40% - Ênfase3 7 3 3 8" xfId="17519"/>
    <cellStyle name="40% - Ênfase3 7 3 3 9" xfId="17520"/>
    <cellStyle name="40% - Ênfase3 7 3 4" xfId="17521"/>
    <cellStyle name="40% - Ênfase3 7 3 4 2" xfId="17522"/>
    <cellStyle name="40% - Ênfase3 7 3 4 2 2" xfId="17523"/>
    <cellStyle name="40% - Ênfase3 7 3 4 2 2 2" xfId="17524"/>
    <cellStyle name="40% - Ênfase3 7 3 4 2 3" xfId="17525"/>
    <cellStyle name="40% - Ênfase3 7 3 4 2 4" xfId="17526"/>
    <cellStyle name="40% - Ênfase3 7 3 4 2 5" xfId="17527"/>
    <cellStyle name="40% - Ênfase3 7 3 4 2 6" xfId="17528"/>
    <cellStyle name="40% - Ênfase3 7 3 4 3" xfId="17529"/>
    <cellStyle name="40% - Ênfase3 7 3 4 3 2" xfId="17530"/>
    <cellStyle name="40% - Ênfase3 7 3 4 3 3" xfId="17531"/>
    <cellStyle name="40% - Ênfase3 7 3 4 4" xfId="17532"/>
    <cellStyle name="40% - Ênfase3 7 3 4 5" xfId="17533"/>
    <cellStyle name="40% - Ênfase3 7 3 4 6" xfId="17534"/>
    <cellStyle name="40% - Ênfase3 7 3 4 7" xfId="17535"/>
    <cellStyle name="40% - Ênfase3 7 3 4 8" xfId="17536"/>
    <cellStyle name="40% - Ênfase3 7 3 5" xfId="17537"/>
    <cellStyle name="40% - Ênfase3 7 3 5 2" xfId="17538"/>
    <cellStyle name="40% - Ênfase3 7 3 5 2 2" xfId="17539"/>
    <cellStyle name="40% - Ênfase3 7 3 5 3" xfId="17540"/>
    <cellStyle name="40% - Ênfase3 7 3 5 4" xfId="17541"/>
    <cellStyle name="40% - Ênfase3 7 3 5 5" xfId="17542"/>
    <cellStyle name="40% - Ênfase3 7 3 5 6" xfId="17543"/>
    <cellStyle name="40% - Ênfase3 7 3 6" xfId="17544"/>
    <cellStyle name="40% - Ênfase3 7 3 6 2" xfId="17545"/>
    <cellStyle name="40% - Ênfase3 7 3 6 3" xfId="17546"/>
    <cellStyle name="40% - Ênfase3 7 3 6 4" xfId="17547"/>
    <cellStyle name="40% - Ênfase3 7 3 7" xfId="17548"/>
    <cellStyle name="40% - Ênfase3 7 3 8" xfId="17549"/>
    <cellStyle name="40% - Ênfase3 7 3 9" xfId="17550"/>
    <cellStyle name="40% - Ênfase3 7 4" xfId="17551"/>
    <cellStyle name="40% - Ênfase3 7 4 10" xfId="17552"/>
    <cellStyle name="40% - Ênfase3 7 4 2" xfId="17553"/>
    <cellStyle name="40% - Ênfase3 7 4 2 2" xfId="17554"/>
    <cellStyle name="40% - Ênfase3 7 4 2 2 2" xfId="17555"/>
    <cellStyle name="40% - Ênfase3 7 4 2 2 2 2" xfId="17556"/>
    <cellStyle name="40% - Ênfase3 7 4 2 2 3" xfId="17557"/>
    <cellStyle name="40% - Ênfase3 7 4 2 2 4" xfId="17558"/>
    <cellStyle name="40% - Ênfase3 7 4 2 2 5" xfId="17559"/>
    <cellStyle name="40% - Ênfase3 7 4 2 2 6" xfId="17560"/>
    <cellStyle name="40% - Ênfase3 7 4 2 3" xfId="17561"/>
    <cellStyle name="40% - Ênfase3 7 4 2 3 2" xfId="17562"/>
    <cellStyle name="40% - Ênfase3 7 4 2 3 3" xfId="17563"/>
    <cellStyle name="40% - Ênfase3 7 4 2 4" xfId="17564"/>
    <cellStyle name="40% - Ênfase3 7 4 2 5" xfId="17565"/>
    <cellStyle name="40% - Ênfase3 7 4 2 6" xfId="17566"/>
    <cellStyle name="40% - Ênfase3 7 4 2 7" xfId="17567"/>
    <cellStyle name="40% - Ênfase3 7 4 2 8" xfId="17568"/>
    <cellStyle name="40% - Ênfase3 7 4 3" xfId="17569"/>
    <cellStyle name="40% - Ênfase3 7 4 3 2" xfId="17570"/>
    <cellStyle name="40% - Ênfase3 7 4 3 2 2" xfId="17571"/>
    <cellStyle name="40% - Ênfase3 7 4 3 3" xfId="17572"/>
    <cellStyle name="40% - Ênfase3 7 4 3 4" xfId="17573"/>
    <cellStyle name="40% - Ênfase3 7 4 3 5" xfId="17574"/>
    <cellStyle name="40% - Ênfase3 7 4 3 6" xfId="17575"/>
    <cellStyle name="40% - Ênfase3 7 4 4" xfId="17576"/>
    <cellStyle name="40% - Ênfase3 7 4 4 2" xfId="17577"/>
    <cellStyle name="40% - Ênfase3 7 4 4 3" xfId="17578"/>
    <cellStyle name="40% - Ênfase3 7 4 4 4" xfId="17579"/>
    <cellStyle name="40% - Ênfase3 7 4 5" xfId="17580"/>
    <cellStyle name="40% - Ênfase3 7 4 6" xfId="17581"/>
    <cellStyle name="40% - Ênfase3 7 4 7" xfId="17582"/>
    <cellStyle name="40% - Ênfase3 7 4 8" xfId="17583"/>
    <cellStyle name="40% - Ênfase3 7 4 9" xfId="17584"/>
    <cellStyle name="40% - Ênfase3 8" xfId="295"/>
    <cellStyle name="40% - Ênfase3 8 2" xfId="296"/>
    <cellStyle name="40% - Ênfase3 8 3" xfId="17585"/>
    <cellStyle name="40% - Ênfase3 8 3 10" xfId="17586"/>
    <cellStyle name="40% - Ênfase3 8 3 11" xfId="17587"/>
    <cellStyle name="40% - Ênfase3 8 3 12" xfId="17588"/>
    <cellStyle name="40% - Ênfase3 8 3 2" xfId="17589"/>
    <cellStyle name="40% - Ênfase3 8 3 3" xfId="17590"/>
    <cellStyle name="40% - Ênfase3 8 3 3 2" xfId="17591"/>
    <cellStyle name="40% - Ênfase3 8 3 3 2 2" xfId="17592"/>
    <cellStyle name="40% - Ênfase3 8 3 3 2 2 2" xfId="17593"/>
    <cellStyle name="40% - Ênfase3 8 3 3 2 3" xfId="17594"/>
    <cellStyle name="40% - Ênfase3 8 3 3 2 4" xfId="17595"/>
    <cellStyle name="40% - Ênfase3 8 3 3 2 5" xfId="17596"/>
    <cellStyle name="40% - Ênfase3 8 3 3 2 6" xfId="17597"/>
    <cellStyle name="40% - Ênfase3 8 3 3 3" xfId="17598"/>
    <cellStyle name="40% - Ênfase3 8 3 3 3 2" xfId="17599"/>
    <cellStyle name="40% - Ênfase3 8 3 3 3 3" xfId="17600"/>
    <cellStyle name="40% - Ênfase3 8 3 3 3 4" xfId="17601"/>
    <cellStyle name="40% - Ênfase3 8 3 3 4" xfId="17602"/>
    <cellStyle name="40% - Ênfase3 8 3 3 5" xfId="17603"/>
    <cellStyle name="40% - Ênfase3 8 3 3 6" xfId="17604"/>
    <cellStyle name="40% - Ênfase3 8 3 3 7" xfId="17605"/>
    <cellStyle name="40% - Ênfase3 8 3 3 8" xfId="17606"/>
    <cellStyle name="40% - Ênfase3 8 3 3 9" xfId="17607"/>
    <cellStyle name="40% - Ênfase3 8 3 4" xfId="17608"/>
    <cellStyle name="40% - Ênfase3 8 3 4 2" xfId="17609"/>
    <cellStyle name="40% - Ênfase3 8 3 4 2 2" xfId="17610"/>
    <cellStyle name="40% - Ênfase3 8 3 4 2 2 2" xfId="17611"/>
    <cellStyle name="40% - Ênfase3 8 3 4 2 3" xfId="17612"/>
    <cellStyle name="40% - Ênfase3 8 3 4 2 4" xfId="17613"/>
    <cellStyle name="40% - Ênfase3 8 3 4 2 5" xfId="17614"/>
    <cellStyle name="40% - Ênfase3 8 3 4 2 6" xfId="17615"/>
    <cellStyle name="40% - Ênfase3 8 3 4 3" xfId="17616"/>
    <cellStyle name="40% - Ênfase3 8 3 4 3 2" xfId="17617"/>
    <cellStyle name="40% - Ênfase3 8 3 4 3 3" xfId="17618"/>
    <cellStyle name="40% - Ênfase3 8 3 4 4" xfId="17619"/>
    <cellStyle name="40% - Ênfase3 8 3 4 5" xfId="17620"/>
    <cellStyle name="40% - Ênfase3 8 3 4 6" xfId="17621"/>
    <cellStyle name="40% - Ênfase3 8 3 4 7" xfId="17622"/>
    <cellStyle name="40% - Ênfase3 8 3 4 8" xfId="17623"/>
    <cellStyle name="40% - Ênfase3 8 3 5" xfId="17624"/>
    <cellStyle name="40% - Ênfase3 8 3 5 2" xfId="17625"/>
    <cellStyle name="40% - Ênfase3 8 3 5 2 2" xfId="17626"/>
    <cellStyle name="40% - Ênfase3 8 3 5 3" xfId="17627"/>
    <cellStyle name="40% - Ênfase3 8 3 5 4" xfId="17628"/>
    <cellStyle name="40% - Ênfase3 8 3 5 5" xfId="17629"/>
    <cellStyle name="40% - Ênfase3 8 3 5 6" xfId="17630"/>
    <cellStyle name="40% - Ênfase3 8 3 6" xfId="17631"/>
    <cellStyle name="40% - Ênfase3 8 3 6 2" xfId="17632"/>
    <cellStyle name="40% - Ênfase3 8 3 6 3" xfId="17633"/>
    <cellStyle name="40% - Ênfase3 8 3 6 4" xfId="17634"/>
    <cellStyle name="40% - Ênfase3 8 3 7" xfId="17635"/>
    <cellStyle name="40% - Ênfase3 8 3 8" xfId="17636"/>
    <cellStyle name="40% - Ênfase3 8 3 9" xfId="17637"/>
    <cellStyle name="40% - Ênfase3 8 4" xfId="17638"/>
    <cellStyle name="40% - Ênfase3 8 4 10" xfId="17639"/>
    <cellStyle name="40% - Ênfase3 8 4 2" xfId="17640"/>
    <cellStyle name="40% - Ênfase3 8 4 2 2" xfId="17641"/>
    <cellStyle name="40% - Ênfase3 8 4 2 2 2" xfId="17642"/>
    <cellStyle name="40% - Ênfase3 8 4 2 2 2 2" xfId="17643"/>
    <cellStyle name="40% - Ênfase3 8 4 2 2 3" xfId="17644"/>
    <cellStyle name="40% - Ênfase3 8 4 2 2 4" xfId="17645"/>
    <cellStyle name="40% - Ênfase3 8 4 2 2 5" xfId="17646"/>
    <cellStyle name="40% - Ênfase3 8 4 2 2 6" xfId="17647"/>
    <cellStyle name="40% - Ênfase3 8 4 2 3" xfId="17648"/>
    <cellStyle name="40% - Ênfase3 8 4 2 3 2" xfId="17649"/>
    <cellStyle name="40% - Ênfase3 8 4 2 3 3" xfId="17650"/>
    <cellStyle name="40% - Ênfase3 8 4 2 4" xfId="17651"/>
    <cellStyle name="40% - Ênfase3 8 4 2 5" xfId="17652"/>
    <cellStyle name="40% - Ênfase3 8 4 2 6" xfId="17653"/>
    <cellStyle name="40% - Ênfase3 8 4 2 7" xfId="17654"/>
    <cellStyle name="40% - Ênfase3 8 4 2 8" xfId="17655"/>
    <cellStyle name="40% - Ênfase3 8 4 3" xfId="17656"/>
    <cellStyle name="40% - Ênfase3 8 4 3 2" xfId="17657"/>
    <cellStyle name="40% - Ênfase3 8 4 3 2 2" xfId="17658"/>
    <cellStyle name="40% - Ênfase3 8 4 3 3" xfId="17659"/>
    <cellStyle name="40% - Ênfase3 8 4 3 4" xfId="17660"/>
    <cellStyle name="40% - Ênfase3 8 4 3 5" xfId="17661"/>
    <cellStyle name="40% - Ênfase3 8 4 3 6" xfId="17662"/>
    <cellStyle name="40% - Ênfase3 8 4 4" xfId="17663"/>
    <cellStyle name="40% - Ênfase3 8 4 4 2" xfId="17664"/>
    <cellStyle name="40% - Ênfase3 8 4 4 3" xfId="17665"/>
    <cellStyle name="40% - Ênfase3 8 4 4 4" xfId="17666"/>
    <cellStyle name="40% - Ênfase3 8 4 5" xfId="17667"/>
    <cellStyle name="40% - Ênfase3 8 4 6" xfId="17668"/>
    <cellStyle name="40% - Ênfase3 8 4 7" xfId="17669"/>
    <cellStyle name="40% - Ênfase3 8 4 8" xfId="17670"/>
    <cellStyle name="40% - Ênfase3 8 4 9" xfId="17671"/>
    <cellStyle name="40% - Ênfase3 9" xfId="297"/>
    <cellStyle name="40% - Ênfase3 9 2" xfId="298"/>
    <cellStyle name="40% - Ênfase3 9 3" xfId="17672"/>
    <cellStyle name="40% - Ênfase3 9 3 10" xfId="17673"/>
    <cellStyle name="40% - Ênfase3 9 3 11" xfId="17674"/>
    <cellStyle name="40% - Ênfase3 9 3 12" xfId="17675"/>
    <cellStyle name="40% - Ênfase3 9 3 2" xfId="17676"/>
    <cellStyle name="40% - Ênfase3 9 3 3" xfId="17677"/>
    <cellStyle name="40% - Ênfase3 9 3 3 2" xfId="17678"/>
    <cellStyle name="40% - Ênfase3 9 3 3 2 2" xfId="17679"/>
    <cellStyle name="40% - Ênfase3 9 3 3 2 2 2" xfId="17680"/>
    <cellStyle name="40% - Ênfase3 9 3 3 2 3" xfId="17681"/>
    <cellStyle name="40% - Ênfase3 9 3 3 2 4" xfId="17682"/>
    <cellStyle name="40% - Ênfase3 9 3 3 2 5" xfId="17683"/>
    <cellStyle name="40% - Ênfase3 9 3 3 2 6" xfId="17684"/>
    <cellStyle name="40% - Ênfase3 9 3 3 3" xfId="17685"/>
    <cellStyle name="40% - Ênfase3 9 3 3 3 2" xfId="17686"/>
    <cellStyle name="40% - Ênfase3 9 3 3 3 3" xfId="17687"/>
    <cellStyle name="40% - Ênfase3 9 3 3 3 4" xfId="17688"/>
    <cellStyle name="40% - Ênfase3 9 3 3 4" xfId="17689"/>
    <cellStyle name="40% - Ênfase3 9 3 3 5" xfId="17690"/>
    <cellStyle name="40% - Ênfase3 9 3 3 6" xfId="17691"/>
    <cellStyle name="40% - Ênfase3 9 3 3 7" xfId="17692"/>
    <cellStyle name="40% - Ênfase3 9 3 3 8" xfId="17693"/>
    <cellStyle name="40% - Ênfase3 9 3 3 9" xfId="17694"/>
    <cellStyle name="40% - Ênfase3 9 3 4" xfId="17695"/>
    <cellStyle name="40% - Ênfase3 9 3 4 2" xfId="17696"/>
    <cellStyle name="40% - Ênfase3 9 3 4 2 2" xfId="17697"/>
    <cellStyle name="40% - Ênfase3 9 3 4 2 2 2" xfId="17698"/>
    <cellStyle name="40% - Ênfase3 9 3 4 2 3" xfId="17699"/>
    <cellStyle name="40% - Ênfase3 9 3 4 2 4" xfId="17700"/>
    <cellStyle name="40% - Ênfase3 9 3 4 2 5" xfId="17701"/>
    <cellStyle name="40% - Ênfase3 9 3 4 2 6" xfId="17702"/>
    <cellStyle name="40% - Ênfase3 9 3 4 3" xfId="17703"/>
    <cellStyle name="40% - Ênfase3 9 3 4 3 2" xfId="17704"/>
    <cellStyle name="40% - Ênfase3 9 3 4 3 3" xfId="17705"/>
    <cellStyle name="40% - Ênfase3 9 3 4 4" xfId="17706"/>
    <cellStyle name="40% - Ênfase3 9 3 4 5" xfId="17707"/>
    <cellStyle name="40% - Ênfase3 9 3 4 6" xfId="17708"/>
    <cellStyle name="40% - Ênfase3 9 3 4 7" xfId="17709"/>
    <cellStyle name="40% - Ênfase3 9 3 4 8" xfId="17710"/>
    <cellStyle name="40% - Ênfase3 9 3 5" xfId="17711"/>
    <cellStyle name="40% - Ênfase3 9 3 5 2" xfId="17712"/>
    <cellStyle name="40% - Ênfase3 9 3 5 2 2" xfId="17713"/>
    <cellStyle name="40% - Ênfase3 9 3 5 3" xfId="17714"/>
    <cellStyle name="40% - Ênfase3 9 3 5 4" xfId="17715"/>
    <cellStyle name="40% - Ênfase3 9 3 5 5" xfId="17716"/>
    <cellStyle name="40% - Ênfase3 9 3 5 6" xfId="17717"/>
    <cellStyle name="40% - Ênfase3 9 3 6" xfId="17718"/>
    <cellStyle name="40% - Ênfase3 9 3 6 2" xfId="17719"/>
    <cellStyle name="40% - Ênfase3 9 3 6 3" xfId="17720"/>
    <cellStyle name="40% - Ênfase3 9 3 6 4" xfId="17721"/>
    <cellStyle name="40% - Ênfase3 9 3 7" xfId="17722"/>
    <cellStyle name="40% - Ênfase3 9 3 8" xfId="17723"/>
    <cellStyle name="40% - Ênfase3 9 3 9" xfId="17724"/>
    <cellStyle name="40% - Ênfase3 9 4" xfId="17725"/>
    <cellStyle name="40% - Ênfase3 9 4 10" xfId="17726"/>
    <cellStyle name="40% - Ênfase3 9 4 2" xfId="17727"/>
    <cellStyle name="40% - Ênfase3 9 4 2 2" xfId="17728"/>
    <cellStyle name="40% - Ênfase3 9 4 2 2 2" xfId="17729"/>
    <cellStyle name="40% - Ênfase3 9 4 2 2 2 2" xfId="17730"/>
    <cellStyle name="40% - Ênfase3 9 4 2 2 3" xfId="17731"/>
    <cellStyle name="40% - Ênfase3 9 4 2 2 4" xfId="17732"/>
    <cellStyle name="40% - Ênfase3 9 4 2 2 5" xfId="17733"/>
    <cellStyle name="40% - Ênfase3 9 4 2 2 6" xfId="17734"/>
    <cellStyle name="40% - Ênfase3 9 4 2 3" xfId="17735"/>
    <cellStyle name="40% - Ênfase3 9 4 2 3 2" xfId="17736"/>
    <cellStyle name="40% - Ênfase3 9 4 2 3 3" xfId="17737"/>
    <cellStyle name="40% - Ênfase3 9 4 2 4" xfId="17738"/>
    <cellStyle name="40% - Ênfase3 9 4 2 5" xfId="17739"/>
    <cellStyle name="40% - Ênfase3 9 4 2 6" xfId="17740"/>
    <cellStyle name="40% - Ênfase3 9 4 2 7" xfId="17741"/>
    <cellStyle name="40% - Ênfase3 9 4 2 8" xfId="17742"/>
    <cellStyle name="40% - Ênfase3 9 4 3" xfId="17743"/>
    <cellStyle name="40% - Ênfase3 9 4 3 2" xfId="17744"/>
    <cellStyle name="40% - Ênfase3 9 4 3 2 2" xfId="17745"/>
    <cellStyle name="40% - Ênfase3 9 4 3 3" xfId="17746"/>
    <cellStyle name="40% - Ênfase3 9 4 3 4" xfId="17747"/>
    <cellStyle name="40% - Ênfase3 9 4 3 5" xfId="17748"/>
    <cellStyle name="40% - Ênfase3 9 4 3 6" xfId="17749"/>
    <cellStyle name="40% - Ênfase3 9 4 4" xfId="17750"/>
    <cellStyle name="40% - Ênfase3 9 4 4 2" xfId="17751"/>
    <cellStyle name="40% - Ênfase3 9 4 4 3" xfId="17752"/>
    <cellStyle name="40% - Ênfase3 9 4 4 4" xfId="17753"/>
    <cellStyle name="40% - Ênfase3 9 4 5" xfId="17754"/>
    <cellStyle name="40% - Ênfase3 9 4 6" xfId="17755"/>
    <cellStyle name="40% - Ênfase3 9 4 7" xfId="17756"/>
    <cellStyle name="40% - Ênfase3 9 4 8" xfId="17757"/>
    <cellStyle name="40% - Ênfase3 9 4 9" xfId="17758"/>
    <cellStyle name="40% - Ênfase4" xfId="10" builtinId="43" customBuiltin="1"/>
    <cellStyle name="40% - Ênfase4 10" xfId="299"/>
    <cellStyle name="40% - Ênfase4 10 10" xfId="17759"/>
    <cellStyle name="40% - Ênfase4 10 11" xfId="17760"/>
    <cellStyle name="40% - Ênfase4 10 12" xfId="17761"/>
    <cellStyle name="40% - Ênfase4 10 13" xfId="17762"/>
    <cellStyle name="40% - Ênfase4 10 14" xfId="17763"/>
    <cellStyle name="40% - Ênfase4 10 15" xfId="17764"/>
    <cellStyle name="40% - Ênfase4 10 2" xfId="300"/>
    <cellStyle name="40% - Ênfase4 10 3" xfId="17765"/>
    <cellStyle name="40% - Ênfase4 10 3 10" xfId="17766"/>
    <cellStyle name="40% - Ênfase4 10 3 2" xfId="17767"/>
    <cellStyle name="40% - Ênfase4 10 3 2 2" xfId="17768"/>
    <cellStyle name="40% - Ênfase4 10 3 2 2 2" xfId="17769"/>
    <cellStyle name="40% - Ênfase4 10 3 2 2 2 2" xfId="17770"/>
    <cellStyle name="40% - Ênfase4 10 3 2 2 3" xfId="17771"/>
    <cellStyle name="40% - Ênfase4 10 3 2 2 4" xfId="17772"/>
    <cellStyle name="40% - Ênfase4 10 3 2 2 5" xfId="17773"/>
    <cellStyle name="40% - Ênfase4 10 3 2 2 6" xfId="17774"/>
    <cellStyle name="40% - Ênfase4 10 3 2 3" xfId="17775"/>
    <cellStyle name="40% - Ênfase4 10 3 2 3 2" xfId="17776"/>
    <cellStyle name="40% - Ênfase4 10 3 2 3 3" xfId="17777"/>
    <cellStyle name="40% - Ênfase4 10 3 2 4" xfId="17778"/>
    <cellStyle name="40% - Ênfase4 10 3 2 5" xfId="17779"/>
    <cellStyle name="40% - Ênfase4 10 3 2 6" xfId="17780"/>
    <cellStyle name="40% - Ênfase4 10 3 2 7" xfId="17781"/>
    <cellStyle name="40% - Ênfase4 10 3 2 8" xfId="17782"/>
    <cellStyle name="40% - Ênfase4 10 3 3" xfId="17783"/>
    <cellStyle name="40% - Ênfase4 10 3 3 2" xfId="17784"/>
    <cellStyle name="40% - Ênfase4 10 3 3 2 2" xfId="17785"/>
    <cellStyle name="40% - Ênfase4 10 3 3 3" xfId="17786"/>
    <cellStyle name="40% - Ênfase4 10 3 3 4" xfId="17787"/>
    <cellStyle name="40% - Ênfase4 10 3 3 5" xfId="17788"/>
    <cellStyle name="40% - Ênfase4 10 3 3 6" xfId="17789"/>
    <cellStyle name="40% - Ênfase4 10 3 4" xfId="17790"/>
    <cellStyle name="40% - Ênfase4 10 3 4 2" xfId="17791"/>
    <cellStyle name="40% - Ênfase4 10 3 4 3" xfId="17792"/>
    <cellStyle name="40% - Ênfase4 10 3 4 4" xfId="17793"/>
    <cellStyle name="40% - Ênfase4 10 3 5" xfId="17794"/>
    <cellStyle name="40% - Ênfase4 10 3 6" xfId="17795"/>
    <cellStyle name="40% - Ênfase4 10 3 7" xfId="17796"/>
    <cellStyle name="40% - Ênfase4 10 3 8" xfId="17797"/>
    <cellStyle name="40% - Ênfase4 10 3 9" xfId="17798"/>
    <cellStyle name="40% - Ênfase4 10 4" xfId="17799"/>
    <cellStyle name="40% - Ênfase4 10 4 10" xfId="17800"/>
    <cellStyle name="40% - Ênfase4 10 4 2" xfId="17801"/>
    <cellStyle name="40% - Ênfase4 10 4 2 2" xfId="17802"/>
    <cellStyle name="40% - Ênfase4 10 4 2 2 2" xfId="17803"/>
    <cellStyle name="40% - Ênfase4 10 4 2 2 2 2" xfId="17804"/>
    <cellStyle name="40% - Ênfase4 10 4 2 2 3" xfId="17805"/>
    <cellStyle name="40% - Ênfase4 10 4 2 2 4" xfId="17806"/>
    <cellStyle name="40% - Ênfase4 10 4 2 2 5" xfId="17807"/>
    <cellStyle name="40% - Ênfase4 10 4 2 2 6" xfId="17808"/>
    <cellStyle name="40% - Ênfase4 10 4 2 3" xfId="17809"/>
    <cellStyle name="40% - Ênfase4 10 4 2 3 2" xfId="17810"/>
    <cellStyle name="40% - Ênfase4 10 4 2 3 3" xfId="17811"/>
    <cellStyle name="40% - Ênfase4 10 4 2 4" xfId="17812"/>
    <cellStyle name="40% - Ênfase4 10 4 2 5" xfId="17813"/>
    <cellStyle name="40% - Ênfase4 10 4 2 6" xfId="17814"/>
    <cellStyle name="40% - Ênfase4 10 4 2 7" xfId="17815"/>
    <cellStyle name="40% - Ênfase4 10 4 2 8" xfId="17816"/>
    <cellStyle name="40% - Ênfase4 10 4 3" xfId="17817"/>
    <cellStyle name="40% - Ênfase4 10 4 3 2" xfId="17818"/>
    <cellStyle name="40% - Ênfase4 10 4 3 2 2" xfId="17819"/>
    <cellStyle name="40% - Ênfase4 10 4 3 3" xfId="17820"/>
    <cellStyle name="40% - Ênfase4 10 4 3 4" xfId="17821"/>
    <cellStyle name="40% - Ênfase4 10 4 3 5" xfId="17822"/>
    <cellStyle name="40% - Ênfase4 10 4 3 6" xfId="17823"/>
    <cellStyle name="40% - Ênfase4 10 4 4" xfId="17824"/>
    <cellStyle name="40% - Ênfase4 10 4 4 2" xfId="17825"/>
    <cellStyle name="40% - Ênfase4 10 4 4 3" xfId="17826"/>
    <cellStyle name="40% - Ênfase4 10 4 4 4" xfId="17827"/>
    <cellStyle name="40% - Ênfase4 10 4 5" xfId="17828"/>
    <cellStyle name="40% - Ênfase4 10 4 6" xfId="17829"/>
    <cellStyle name="40% - Ênfase4 10 4 7" xfId="17830"/>
    <cellStyle name="40% - Ênfase4 10 4 8" xfId="17831"/>
    <cellStyle name="40% - Ênfase4 10 4 9" xfId="17832"/>
    <cellStyle name="40% - Ênfase4 10 5" xfId="17833"/>
    <cellStyle name="40% - Ênfase4 10 5 10" xfId="17834"/>
    <cellStyle name="40% - Ênfase4 10 5 2" xfId="17835"/>
    <cellStyle name="40% - Ênfase4 10 5 2 2" xfId="17836"/>
    <cellStyle name="40% - Ênfase4 10 5 2 2 2" xfId="17837"/>
    <cellStyle name="40% - Ênfase4 10 5 2 2 2 2" xfId="17838"/>
    <cellStyle name="40% - Ênfase4 10 5 2 2 3" xfId="17839"/>
    <cellStyle name="40% - Ênfase4 10 5 2 2 4" xfId="17840"/>
    <cellStyle name="40% - Ênfase4 10 5 2 2 5" xfId="17841"/>
    <cellStyle name="40% - Ênfase4 10 5 2 2 6" xfId="17842"/>
    <cellStyle name="40% - Ênfase4 10 5 2 3" xfId="17843"/>
    <cellStyle name="40% - Ênfase4 10 5 2 3 2" xfId="17844"/>
    <cellStyle name="40% - Ênfase4 10 5 2 3 3" xfId="17845"/>
    <cellStyle name="40% - Ênfase4 10 5 2 4" xfId="17846"/>
    <cellStyle name="40% - Ênfase4 10 5 2 5" xfId="17847"/>
    <cellStyle name="40% - Ênfase4 10 5 2 6" xfId="17848"/>
    <cellStyle name="40% - Ênfase4 10 5 2 7" xfId="17849"/>
    <cellStyle name="40% - Ênfase4 10 5 2 8" xfId="17850"/>
    <cellStyle name="40% - Ênfase4 10 5 3" xfId="17851"/>
    <cellStyle name="40% - Ênfase4 10 5 3 2" xfId="17852"/>
    <cellStyle name="40% - Ênfase4 10 5 3 2 2" xfId="17853"/>
    <cellStyle name="40% - Ênfase4 10 5 3 3" xfId="17854"/>
    <cellStyle name="40% - Ênfase4 10 5 3 4" xfId="17855"/>
    <cellStyle name="40% - Ênfase4 10 5 3 5" xfId="17856"/>
    <cellStyle name="40% - Ênfase4 10 5 3 6" xfId="17857"/>
    <cellStyle name="40% - Ênfase4 10 5 4" xfId="17858"/>
    <cellStyle name="40% - Ênfase4 10 5 4 2" xfId="17859"/>
    <cellStyle name="40% - Ênfase4 10 5 4 3" xfId="17860"/>
    <cellStyle name="40% - Ênfase4 10 5 4 4" xfId="17861"/>
    <cellStyle name="40% - Ênfase4 10 5 5" xfId="17862"/>
    <cellStyle name="40% - Ênfase4 10 5 6" xfId="17863"/>
    <cellStyle name="40% - Ênfase4 10 5 7" xfId="17864"/>
    <cellStyle name="40% - Ênfase4 10 5 8" xfId="17865"/>
    <cellStyle name="40% - Ênfase4 10 5 9" xfId="17866"/>
    <cellStyle name="40% - Ênfase4 10 6" xfId="17867"/>
    <cellStyle name="40% - Ênfase4 10 6 2" xfId="17868"/>
    <cellStyle name="40% - Ênfase4 10 6 2 2" xfId="17869"/>
    <cellStyle name="40% - Ênfase4 10 6 2 2 2" xfId="17870"/>
    <cellStyle name="40% - Ênfase4 10 6 2 3" xfId="17871"/>
    <cellStyle name="40% - Ênfase4 10 6 2 4" xfId="17872"/>
    <cellStyle name="40% - Ênfase4 10 6 2 5" xfId="17873"/>
    <cellStyle name="40% - Ênfase4 10 6 2 6" xfId="17874"/>
    <cellStyle name="40% - Ênfase4 10 6 3" xfId="17875"/>
    <cellStyle name="40% - Ênfase4 10 6 3 2" xfId="17876"/>
    <cellStyle name="40% - Ênfase4 10 6 3 3" xfId="17877"/>
    <cellStyle name="40% - Ênfase4 10 6 3 4" xfId="17878"/>
    <cellStyle name="40% - Ênfase4 10 6 4" xfId="17879"/>
    <cellStyle name="40% - Ênfase4 10 6 5" xfId="17880"/>
    <cellStyle name="40% - Ênfase4 10 6 6" xfId="17881"/>
    <cellStyle name="40% - Ênfase4 10 6 7" xfId="17882"/>
    <cellStyle name="40% - Ênfase4 10 6 8" xfId="17883"/>
    <cellStyle name="40% - Ênfase4 10 6 9" xfId="17884"/>
    <cellStyle name="40% - Ênfase4 10 7" xfId="17885"/>
    <cellStyle name="40% - Ênfase4 10 7 2" xfId="17886"/>
    <cellStyle name="40% - Ênfase4 10 7 2 2" xfId="17887"/>
    <cellStyle name="40% - Ênfase4 10 7 2 2 2" xfId="17888"/>
    <cellStyle name="40% - Ênfase4 10 7 2 3" xfId="17889"/>
    <cellStyle name="40% - Ênfase4 10 7 2 4" xfId="17890"/>
    <cellStyle name="40% - Ênfase4 10 7 2 5" xfId="17891"/>
    <cellStyle name="40% - Ênfase4 10 7 2 6" xfId="17892"/>
    <cellStyle name="40% - Ênfase4 10 7 3" xfId="17893"/>
    <cellStyle name="40% - Ênfase4 10 7 3 2" xfId="17894"/>
    <cellStyle name="40% - Ênfase4 10 7 3 3" xfId="17895"/>
    <cellStyle name="40% - Ênfase4 10 7 4" xfId="17896"/>
    <cellStyle name="40% - Ênfase4 10 7 5" xfId="17897"/>
    <cellStyle name="40% - Ênfase4 10 7 6" xfId="17898"/>
    <cellStyle name="40% - Ênfase4 10 7 7" xfId="17899"/>
    <cellStyle name="40% - Ênfase4 10 7 8" xfId="17900"/>
    <cellStyle name="40% - Ênfase4 10 8" xfId="17901"/>
    <cellStyle name="40% - Ênfase4 10 8 2" xfId="17902"/>
    <cellStyle name="40% - Ênfase4 10 8 2 2" xfId="17903"/>
    <cellStyle name="40% - Ênfase4 10 8 2 3" xfId="17904"/>
    <cellStyle name="40% - Ênfase4 10 8 3" xfId="17905"/>
    <cellStyle name="40% - Ênfase4 10 8 4" xfId="17906"/>
    <cellStyle name="40% - Ênfase4 10 8 5" xfId="17907"/>
    <cellStyle name="40% - Ênfase4 10 8 6" xfId="17908"/>
    <cellStyle name="40% - Ênfase4 10 8 7" xfId="17909"/>
    <cellStyle name="40% - Ênfase4 10 9" xfId="17910"/>
    <cellStyle name="40% - Ênfase4 10 9 2" xfId="17911"/>
    <cellStyle name="40% - Ênfase4 10 9 3" xfId="17912"/>
    <cellStyle name="40% - Ênfase4 10 9 4" xfId="17913"/>
    <cellStyle name="40% - Ênfase4 10 9 5" xfId="17914"/>
    <cellStyle name="40% - Ênfase4 10 9 6" xfId="17915"/>
    <cellStyle name="40% - Ênfase4 11" xfId="301"/>
    <cellStyle name="40% - Ênfase4 11 10" xfId="17916"/>
    <cellStyle name="40% - Ênfase4 11 11" xfId="17917"/>
    <cellStyle name="40% - Ênfase4 11 12" xfId="17918"/>
    <cellStyle name="40% - Ênfase4 11 13" xfId="17919"/>
    <cellStyle name="40% - Ênfase4 11 14" xfId="17920"/>
    <cellStyle name="40% - Ênfase4 11 15" xfId="17921"/>
    <cellStyle name="40% - Ênfase4 11 2" xfId="302"/>
    <cellStyle name="40% - Ênfase4 11 3" xfId="17922"/>
    <cellStyle name="40% - Ênfase4 11 3 10" xfId="17923"/>
    <cellStyle name="40% - Ênfase4 11 3 2" xfId="17924"/>
    <cellStyle name="40% - Ênfase4 11 3 2 2" xfId="17925"/>
    <cellStyle name="40% - Ênfase4 11 3 2 2 2" xfId="17926"/>
    <cellStyle name="40% - Ênfase4 11 3 2 2 2 2" xfId="17927"/>
    <cellStyle name="40% - Ênfase4 11 3 2 2 3" xfId="17928"/>
    <cellStyle name="40% - Ênfase4 11 3 2 2 4" xfId="17929"/>
    <cellStyle name="40% - Ênfase4 11 3 2 2 5" xfId="17930"/>
    <cellStyle name="40% - Ênfase4 11 3 2 2 6" xfId="17931"/>
    <cellStyle name="40% - Ênfase4 11 3 2 3" xfId="17932"/>
    <cellStyle name="40% - Ênfase4 11 3 2 3 2" xfId="17933"/>
    <cellStyle name="40% - Ênfase4 11 3 2 3 3" xfId="17934"/>
    <cellStyle name="40% - Ênfase4 11 3 2 4" xfId="17935"/>
    <cellStyle name="40% - Ênfase4 11 3 2 5" xfId="17936"/>
    <cellStyle name="40% - Ênfase4 11 3 2 6" xfId="17937"/>
    <cellStyle name="40% - Ênfase4 11 3 2 7" xfId="17938"/>
    <cellStyle name="40% - Ênfase4 11 3 2 8" xfId="17939"/>
    <cellStyle name="40% - Ênfase4 11 3 3" xfId="17940"/>
    <cellStyle name="40% - Ênfase4 11 3 3 2" xfId="17941"/>
    <cellStyle name="40% - Ênfase4 11 3 3 2 2" xfId="17942"/>
    <cellStyle name="40% - Ênfase4 11 3 3 3" xfId="17943"/>
    <cellStyle name="40% - Ênfase4 11 3 3 4" xfId="17944"/>
    <cellStyle name="40% - Ênfase4 11 3 3 5" xfId="17945"/>
    <cellStyle name="40% - Ênfase4 11 3 3 6" xfId="17946"/>
    <cellStyle name="40% - Ênfase4 11 3 4" xfId="17947"/>
    <cellStyle name="40% - Ênfase4 11 3 4 2" xfId="17948"/>
    <cellStyle name="40% - Ênfase4 11 3 4 3" xfId="17949"/>
    <cellStyle name="40% - Ênfase4 11 3 4 4" xfId="17950"/>
    <cellStyle name="40% - Ênfase4 11 3 5" xfId="17951"/>
    <cellStyle name="40% - Ênfase4 11 3 6" xfId="17952"/>
    <cellStyle name="40% - Ênfase4 11 3 7" xfId="17953"/>
    <cellStyle name="40% - Ênfase4 11 3 8" xfId="17954"/>
    <cellStyle name="40% - Ênfase4 11 3 9" xfId="17955"/>
    <cellStyle name="40% - Ênfase4 11 4" xfId="17956"/>
    <cellStyle name="40% - Ênfase4 11 4 10" xfId="17957"/>
    <cellStyle name="40% - Ênfase4 11 4 2" xfId="17958"/>
    <cellStyle name="40% - Ênfase4 11 4 2 2" xfId="17959"/>
    <cellStyle name="40% - Ênfase4 11 4 2 2 2" xfId="17960"/>
    <cellStyle name="40% - Ênfase4 11 4 2 2 2 2" xfId="17961"/>
    <cellStyle name="40% - Ênfase4 11 4 2 2 3" xfId="17962"/>
    <cellStyle name="40% - Ênfase4 11 4 2 2 4" xfId="17963"/>
    <cellStyle name="40% - Ênfase4 11 4 2 2 5" xfId="17964"/>
    <cellStyle name="40% - Ênfase4 11 4 2 2 6" xfId="17965"/>
    <cellStyle name="40% - Ênfase4 11 4 2 3" xfId="17966"/>
    <cellStyle name="40% - Ênfase4 11 4 2 3 2" xfId="17967"/>
    <cellStyle name="40% - Ênfase4 11 4 2 3 3" xfId="17968"/>
    <cellStyle name="40% - Ênfase4 11 4 2 4" xfId="17969"/>
    <cellStyle name="40% - Ênfase4 11 4 2 5" xfId="17970"/>
    <cellStyle name="40% - Ênfase4 11 4 2 6" xfId="17971"/>
    <cellStyle name="40% - Ênfase4 11 4 2 7" xfId="17972"/>
    <cellStyle name="40% - Ênfase4 11 4 2 8" xfId="17973"/>
    <cellStyle name="40% - Ênfase4 11 4 3" xfId="17974"/>
    <cellStyle name="40% - Ênfase4 11 4 3 2" xfId="17975"/>
    <cellStyle name="40% - Ênfase4 11 4 3 2 2" xfId="17976"/>
    <cellStyle name="40% - Ênfase4 11 4 3 3" xfId="17977"/>
    <cellStyle name="40% - Ênfase4 11 4 3 4" xfId="17978"/>
    <cellStyle name="40% - Ênfase4 11 4 3 5" xfId="17979"/>
    <cellStyle name="40% - Ênfase4 11 4 3 6" xfId="17980"/>
    <cellStyle name="40% - Ênfase4 11 4 4" xfId="17981"/>
    <cellStyle name="40% - Ênfase4 11 4 4 2" xfId="17982"/>
    <cellStyle name="40% - Ênfase4 11 4 4 3" xfId="17983"/>
    <cellStyle name="40% - Ênfase4 11 4 4 4" xfId="17984"/>
    <cellStyle name="40% - Ênfase4 11 4 5" xfId="17985"/>
    <cellStyle name="40% - Ênfase4 11 4 6" xfId="17986"/>
    <cellStyle name="40% - Ênfase4 11 4 7" xfId="17987"/>
    <cellStyle name="40% - Ênfase4 11 4 8" xfId="17988"/>
    <cellStyle name="40% - Ênfase4 11 4 9" xfId="17989"/>
    <cellStyle name="40% - Ênfase4 11 5" xfId="17990"/>
    <cellStyle name="40% - Ênfase4 11 5 10" xfId="17991"/>
    <cellStyle name="40% - Ênfase4 11 5 2" xfId="17992"/>
    <cellStyle name="40% - Ênfase4 11 5 2 2" xfId="17993"/>
    <cellStyle name="40% - Ênfase4 11 5 2 2 2" xfId="17994"/>
    <cellStyle name="40% - Ênfase4 11 5 2 2 2 2" xfId="17995"/>
    <cellStyle name="40% - Ênfase4 11 5 2 2 3" xfId="17996"/>
    <cellStyle name="40% - Ênfase4 11 5 2 2 4" xfId="17997"/>
    <cellStyle name="40% - Ênfase4 11 5 2 2 5" xfId="17998"/>
    <cellStyle name="40% - Ênfase4 11 5 2 2 6" xfId="17999"/>
    <cellStyle name="40% - Ênfase4 11 5 2 3" xfId="18000"/>
    <cellStyle name="40% - Ênfase4 11 5 2 3 2" xfId="18001"/>
    <cellStyle name="40% - Ênfase4 11 5 2 3 3" xfId="18002"/>
    <cellStyle name="40% - Ênfase4 11 5 2 4" xfId="18003"/>
    <cellStyle name="40% - Ênfase4 11 5 2 5" xfId="18004"/>
    <cellStyle name="40% - Ênfase4 11 5 2 6" xfId="18005"/>
    <cellStyle name="40% - Ênfase4 11 5 2 7" xfId="18006"/>
    <cellStyle name="40% - Ênfase4 11 5 2 8" xfId="18007"/>
    <cellStyle name="40% - Ênfase4 11 5 3" xfId="18008"/>
    <cellStyle name="40% - Ênfase4 11 5 3 2" xfId="18009"/>
    <cellStyle name="40% - Ênfase4 11 5 3 2 2" xfId="18010"/>
    <cellStyle name="40% - Ênfase4 11 5 3 3" xfId="18011"/>
    <cellStyle name="40% - Ênfase4 11 5 3 4" xfId="18012"/>
    <cellStyle name="40% - Ênfase4 11 5 3 5" xfId="18013"/>
    <cellStyle name="40% - Ênfase4 11 5 3 6" xfId="18014"/>
    <cellStyle name="40% - Ênfase4 11 5 4" xfId="18015"/>
    <cellStyle name="40% - Ênfase4 11 5 4 2" xfId="18016"/>
    <cellStyle name="40% - Ênfase4 11 5 4 3" xfId="18017"/>
    <cellStyle name="40% - Ênfase4 11 5 4 4" xfId="18018"/>
    <cellStyle name="40% - Ênfase4 11 5 5" xfId="18019"/>
    <cellStyle name="40% - Ênfase4 11 5 6" xfId="18020"/>
    <cellStyle name="40% - Ênfase4 11 5 7" xfId="18021"/>
    <cellStyle name="40% - Ênfase4 11 5 8" xfId="18022"/>
    <cellStyle name="40% - Ênfase4 11 5 9" xfId="18023"/>
    <cellStyle name="40% - Ênfase4 11 6" xfId="18024"/>
    <cellStyle name="40% - Ênfase4 11 6 2" xfId="18025"/>
    <cellStyle name="40% - Ênfase4 11 6 2 2" xfId="18026"/>
    <cellStyle name="40% - Ênfase4 11 6 2 2 2" xfId="18027"/>
    <cellStyle name="40% - Ênfase4 11 6 2 3" xfId="18028"/>
    <cellStyle name="40% - Ênfase4 11 6 2 4" xfId="18029"/>
    <cellStyle name="40% - Ênfase4 11 6 2 5" xfId="18030"/>
    <cellStyle name="40% - Ênfase4 11 6 2 6" xfId="18031"/>
    <cellStyle name="40% - Ênfase4 11 6 3" xfId="18032"/>
    <cellStyle name="40% - Ênfase4 11 6 3 2" xfId="18033"/>
    <cellStyle name="40% - Ênfase4 11 6 3 3" xfId="18034"/>
    <cellStyle name="40% - Ênfase4 11 6 3 4" xfId="18035"/>
    <cellStyle name="40% - Ênfase4 11 6 4" xfId="18036"/>
    <cellStyle name="40% - Ênfase4 11 6 5" xfId="18037"/>
    <cellStyle name="40% - Ênfase4 11 6 6" xfId="18038"/>
    <cellStyle name="40% - Ênfase4 11 6 7" xfId="18039"/>
    <cellStyle name="40% - Ênfase4 11 6 8" xfId="18040"/>
    <cellStyle name="40% - Ênfase4 11 6 9" xfId="18041"/>
    <cellStyle name="40% - Ênfase4 11 7" xfId="18042"/>
    <cellStyle name="40% - Ênfase4 11 7 2" xfId="18043"/>
    <cellStyle name="40% - Ênfase4 11 7 2 2" xfId="18044"/>
    <cellStyle name="40% - Ênfase4 11 7 2 2 2" xfId="18045"/>
    <cellStyle name="40% - Ênfase4 11 7 2 3" xfId="18046"/>
    <cellStyle name="40% - Ênfase4 11 7 2 4" xfId="18047"/>
    <cellStyle name="40% - Ênfase4 11 7 2 5" xfId="18048"/>
    <cellStyle name="40% - Ênfase4 11 7 2 6" xfId="18049"/>
    <cellStyle name="40% - Ênfase4 11 7 3" xfId="18050"/>
    <cellStyle name="40% - Ênfase4 11 7 3 2" xfId="18051"/>
    <cellStyle name="40% - Ênfase4 11 7 3 3" xfId="18052"/>
    <cellStyle name="40% - Ênfase4 11 7 4" xfId="18053"/>
    <cellStyle name="40% - Ênfase4 11 7 5" xfId="18054"/>
    <cellStyle name="40% - Ênfase4 11 7 6" xfId="18055"/>
    <cellStyle name="40% - Ênfase4 11 7 7" xfId="18056"/>
    <cellStyle name="40% - Ênfase4 11 7 8" xfId="18057"/>
    <cellStyle name="40% - Ênfase4 11 8" xfId="18058"/>
    <cellStyle name="40% - Ênfase4 11 8 2" xfId="18059"/>
    <cellStyle name="40% - Ênfase4 11 8 2 2" xfId="18060"/>
    <cellStyle name="40% - Ênfase4 11 8 2 3" xfId="18061"/>
    <cellStyle name="40% - Ênfase4 11 8 3" xfId="18062"/>
    <cellStyle name="40% - Ênfase4 11 8 4" xfId="18063"/>
    <cellStyle name="40% - Ênfase4 11 8 5" xfId="18064"/>
    <cellStyle name="40% - Ênfase4 11 8 6" xfId="18065"/>
    <cellStyle name="40% - Ênfase4 11 8 7" xfId="18066"/>
    <cellStyle name="40% - Ênfase4 11 9" xfId="18067"/>
    <cellStyle name="40% - Ênfase4 11 9 2" xfId="18068"/>
    <cellStyle name="40% - Ênfase4 11 9 3" xfId="18069"/>
    <cellStyle name="40% - Ênfase4 11 9 4" xfId="18070"/>
    <cellStyle name="40% - Ênfase4 11 9 5" xfId="18071"/>
    <cellStyle name="40% - Ênfase4 11 9 6" xfId="18072"/>
    <cellStyle name="40% - Ênfase4 12" xfId="303"/>
    <cellStyle name="40% - Ênfase4 12 10" xfId="18073"/>
    <cellStyle name="40% - Ênfase4 12 11" xfId="18074"/>
    <cellStyle name="40% - Ênfase4 12 12" xfId="18075"/>
    <cellStyle name="40% - Ênfase4 12 13" xfId="18076"/>
    <cellStyle name="40% - Ênfase4 12 14" xfId="18077"/>
    <cellStyle name="40% - Ênfase4 12 15" xfId="18078"/>
    <cellStyle name="40% - Ênfase4 12 2" xfId="304"/>
    <cellStyle name="40% - Ênfase4 12 3" xfId="18079"/>
    <cellStyle name="40% - Ênfase4 12 3 10" xfId="18080"/>
    <cellStyle name="40% - Ênfase4 12 3 2" xfId="18081"/>
    <cellStyle name="40% - Ênfase4 12 3 2 2" xfId="18082"/>
    <cellStyle name="40% - Ênfase4 12 3 2 2 2" xfId="18083"/>
    <cellStyle name="40% - Ênfase4 12 3 2 2 2 2" xfId="18084"/>
    <cellStyle name="40% - Ênfase4 12 3 2 2 3" xfId="18085"/>
    <cellStyle name="40% - Ênfase4 12 3 2 2 4" xfId="18086"/>
    <cellStyle name="40% - Ênfase4 12 3 2 2 5" xfId="18087"/>
    <cellStyle name="40% - Ênfase4 12 3 2 2 6" xfId="18088"/>
    <cellStyle name="40% - Ênfase4 12 3 2 3" xfId="18089"/>
    <cellStyle name="40% - Ênfase4 12 3 2 3 2" xfId="18090"/>
    <cellStyle name="40% - Ênfase4 12 3 2 3 3" xfId="18091"/>
    <cellStyle name="40% - Ênfase4 12 3 2 4" xfId="18092"/>
    <cellStyle name="40% - Ênfase4 12 3 2 5" xfId="18093"/>
    <cellStyle name="40% - Ênfase4 12 3 2 6" xfId="18094"/>
    <cellStyle name="40% - Ênfase4 12 3 2 7" xfId="18095"/>
    <cellStyle name="40% - Ênfase4 12 3 2 8" xfId="18096"/>
    <cellStyle name="40% - Ênfase4 12 3 3" xfId="18097"/>
    <cellStyle name="40% - Ênfase4 12 3 3 2" xfId="18098"/>
    <cellStyle name="40% - Ênfase4 12 3 3 2 2" xfId="18099"/>
    <cellStyle name="40% - Ênfase4 12 3 3 3" xfId="18100"/>
    <cellStyle name="40% - Ênfase4 12 3 3 4" xfId="18101"/>
    <cellStyle name="40% - Ênfase4 12 3 3 5" xfId="18102"/>
    <cellStyle name="40% - Ênfase4 12 3 3 6" xfId="18103"/>
    <cellStyle name="40% - Ênfase4 12 3 4" xfId="18104"/>
    <cellStyle name="40% - Ênfase4 12 3 4 2" xfId="18105"/>
    <cellStyle name="40% - Ênfase4 12 3 4 3" xfId="18106"/>
    <cellStyle name="40% - Ênfase4 12 3 4 4" xfId="18107"/>
    <cellStyle name="40% - Ênfase4 12 3 5" xfId="18108"/>
    <cellStyle name="40% - Ênfase4 12 3 6" xfId="18109"/>
    <cellStyle name="40% - Ênfase4 12 3 7" xfId="18110"/>
    <cellStyle name="40% - Ênfase4 12 3 8" xfId="18111"/>
    <cellStyle name="40% - Ênfase4 12 3 9" xfId="18112"/>
    <cellStyle name="40% - Ênfase4 12 4" xfId="18113"/>
    <cellStyle name="40% - Ênfase4 12 4 10" xfId="18114"/>
    <cellStyle name="40% - Ênfase4 12 4 2" xfId="18115"/>
    <cellStyle name="40% - Ênfase4 12 4 2 2" xfId="18116"/>
    <cellStyle name="40% - Ênfase4 12 4 2 2 2" xfId="18117"/>
    <cellStyle name="40% - Ênfase4 12 4 2 2 2 2" xfId="18118"/>
    <cellStyle name="40% - Ênfase4 12 4 2 2 3" xfId="18119"/>
    <cellStyle name="40% - Ênfase4 12 4 2 2 4" xfId="18120"/>
    <cellStyle name="40% - Ênfase4 12 4 2 2 5" xfId="18121"/>
    <cellStyle name="40% - Ênfase4 12 4 2 2 6" xfId="18122"/>
    <cellStyle name="40% - Ênfase4 12 4 2 3" xfId="18123"/>
    <cellStyle name="40% - Ênfase4 12 4 2 3 2" xfId="18124"/>
    <cellStyle name="40% - Ênfase4 12 4 2 3 3" xfId="18125"/>
    <cellStyle name="40% - Ênfase4 12 4 2 4" xfId="18126"/>
    <cellStyle name="40% - Ênfase4 12 4 2 5" xfId="18127"/>
    <cellStyle name="40% - Ênfase4 12 4 2 6" xfId="18128"/>
    <cellStyle name="40% - Ênfase4 12 4 2 7" xfId="18129"/>
    <cellStyle name="40% - Ênfase4 12 4 2 8" xfId="18130"/>
    <cellStyle name="40% - Ênfase4 12 4 3" xfId="18131"/>
    <cellStyle name="40% - Ênfase4 12 4 3 2" xfId="18132"/>
    <cellStyle name="40% - Ênfase4 12 4 3 2 2" xfId="18133"/>
    <cellStyle name="40% - Ênfase4 12 4 3 3" xfId="18134"/>
    <cellStyle name="40% - Ênfase4 12 4 3 4" xfId="18135"/>
    <cellStyle name="40% - Ênfase4 12 4 3 5" xfId="18136"/>
    <cellStyle name="40% - Ênfase4 12 4 3 6" xfId="18137"/>
    <cellStyle name="40% - Ênfase4 12 4 4" xfId="18138"/>
    <cellStyle name="40% - Ênfase4 12 4 4 2" xfId="18139"/>
    <cellStyle name="40% - Ênfase4 12 4 4 3" xfId="18140"/>
    <cellStyle name="40% - Ênfase4 12 4 4 4" xfId="18141"/>
    <cellStyle name="40% - Ênfase4 12 4 5" xfId="18142"/>
    <cellStyle name="40% - Ênfase4 12 4 6" xfId="18143"/>
    <cellStyle name="40% - Ênfase4 12 4 7" xfId="18144"/>
    <cellStyle name="40% - Ênfase4 12 4 8" xfId="18145"/>
    <cellStyle name="40% - Ênfase4 12 4 9" xfId="18146"/>
    <cellStyle name="40% - Ênfase4 12 5" xfId="18147"/>
    <cellStyle name="40% - Ênfase4 12 5 10" xfId="18148"/>
    <cellStyle name="40% - Ênfase4 12 5 2" xfId="18149"/>
    <cellStyle name="40% - Ênfase4 12 5 2 2" xfId="18150"/>
    <cellStyle name="40% - Ênfase4 12 5 2 2 2" xfId="18151"/>
    <cellStyle name="40% - Ênfase4 12 5 2 2 2 2" xfId="18152"/>
    <cellStyle name="40% - Ênfase4 12 5 2 2 3" xfId="18153"/>
    <cellStyle name="40% - Ênfase4 12 5 2 2 4" xfId="18154"/>
    <cellStyle name="40% - Ênfase4 12 5 2 2 5" xfId="18155"/>
    <cellStyle name="40% - Ênfase4 12 5 2 2 6" xfId="18156"/>
    <cellStyle name="40% - Ênfase4 12 5 2 3" xfId="18157"/>
    <cellStyle name="40% - Ênfase4 12 5 2 3 2" xfId="18158"/>
    <cellStyle name="40% - Ênfase4 12 5 2 3 3" xfId="18159"/>
    <cellStyle name="40% - Ênfase4 12 5 2 4" xfId="18160"/>
    <cellStyle name="40% - Ênfase4 12 5 2 5" xfId="18161"/>
    <cellStyle name="40% - Ênfase4 12 5 2 6" xfId="18162"/>
    <cellStyle name="40% - Ênfase4 12 5 2 7" xfId="18163"/>
    <cellStyle name="40% - Ênfase4 12 5 2 8" xfId="18164"/>
    <cellStyle name="40% - Ênfase4 12 5 3" xfId="18165"/>
    <cellStyle name="40% - Ênfase4 12 5 3 2" xfId="18166"/>
    <cellStyle name="40% - Ênfase4 12 5 3 2 2" xfId="18167"/>
    <cellStyle name="40% - Ênfase4 12 5 3 3" xfId="18168"/>
    <cellStyle name="40% - Ênfase4 12 5 3 4" xfId="18169"/>
    <cellStyle name="40% - Ênfase4 12 5 3 5" xfId="18170"/>
    <cellStyle name="40% - Ênfase4 12 5 3 6" xfId="18171"/>
    <cellStyle name="40% - Ênfase4 12 5 4" xfId="18172"/>
    <cellStyle name="40% - Ênfase4 12 5 4 2" xfId="18173"/>
    <cellStyle name="40% - Ênfase4 12 5 4 3" xfId="18174"/>
    <cellStyle name="40% - Ênfase4 12 5 4 4" xfId="18175"/>
    <cellStyle name="40% - Ênfase4 12 5 5" xfId="18176"/>
    <cellStyle name="40% - Ênfase4 12 5 6" xfId="18177"/>
    <cellStyle name="40% - Ênfase4 12 5 7" xfId="18178"/>
    <cellStyle name="40% - Ênfase4 12 5 8" xfId="18179"/>
    <cellStyle name="40% - Ênfase4 12 5 9" xfId="18180"/>
    <cellStyle name="40% - Ênfase4 12 6" xfId="18181"/>
    <cellStyle name="40% - Ênfase4 12 6 2" xfId="18182"/>
    <cellStyle name="40% - Ênfase4 12 6 2 2" xfId="18183"/>
    <cellStyle name="40% - Ênfase4 12 6 2 2 2" xfId="18184"/>
    <cellStyle name="40% - Ênfase4 12 6 2 3" xfId="18185"/>
    <cellStyle name="40% - Ênfase4 12 6 2 4" xfId="18186"/>
    <cellStyle name="40% - Ênfase4 12 6 2 5" xfId="18187"/>
    <cellStyle name="40% - Ênfase4 12 6 2 6" xfId="18188"/>
    <cellStyle name="40% - Ênfase4 12 6 3" xfId="18189"/>
    <cellStyle name="40% - Ênfase4 12 6 3 2" xfId="18190"/>
    <cellStyle name="40% - Ênfase4 12 6 3 3" xfId="18191"/>
    <cellStyle name="40% - Ênfase4 12 6 3 4" xfId="18192"/>
    <cellStyle name="40% - Ênfase4 12 6 4" xfId="18193"/>
    <cellStyle name="40% - Ênfase4 12 6 5" xfId="18194"/>
    <cellStyle name="40% - Ênfase4 12 6 6" xfId="18195"/>
    <cellStyle name="40% - Ênfase4 12 6 7" xfId="18196"/>
    <cellStyle name="40% - Ênfase4 12 6 8" xfId="18197"/>
    <cellStyle name="40% - Ênfase4 12 6 9" xfId="18198"/>
    <cellStyle name="40% - Ênfase4 12 7" xfId="18199"/>
    <cellStyle name="40% - Ênfase4 12 7 2" xfId="18200"/>
    <cellStyle name="40% - Ênfase4 12 7 2 2" xfId="18201"/>
    <cellStyle name="40% - Ênfase4 12 7 2 2 2" xfId="18202"/>
    <cellStyle name="40% - Ênfase4 12 7 2 3" xfId="18203"/>
    <cellStyle name="40% - Ênfase4 12 7 2 4" xfId="18204"/>
    <cellStyle name="40% - Ênfase4 12 7 2 5" xfId="18205"/>
    <cellStyle name="40% - Ênfase4 12 7 2 6" xfId="18206"/>
    <cellStyle name="40% - Ênfase4 12 7 3" xfId="18207"/>
    <cellStyle name="40% - Ênfase4 12 7 3 2" xfId="18208"/>
    <cellStyle name="40% - Ênfase4 12 7 3 3" xfId="18209"/>
    <cellStyle name="40% - Ênfase4 12 7 4" xfId="18210"/>
    <cellStyle name="40% - Ênfase4 12 7 5" xfId="18211"/>
    <cellStyle name="40% - Ênfase4 12 7 6" xfId="18212"/>
    <cellStyle name="40% - Ênfase4 12 7 7" xfId="18213"/>
    <cellStyle name="40% - Ênfase4 12 7 8" xfId="18214"/>
    <cellStyle name="40% - Ênfase4 12 8" xfId="18215"/>
    <cellStyle name="40% - Ênfase4 12 8 2" xfId="18216"/>
    <cellStyle name="40% - Ênfase4 12 8 2 2" xfId="18217"/>
    <cellStyle name="40% - Ênfase4 12 8 2 3" xfId="18218"/>
    <cellStyle name="40% - Ênfase4 12 8 3" xfId="18219"/>
    <cellStyle name="40% - Ênfase4 12 8 4" xfId="18220"/>
    <cellStyle name="40% - Ênfase4 12 8 5" xfId="18221"/>
    <cellStyle name="40% - Ênfase4 12 8 6" xfId="18222"/>
    <cellStyle name="40% - Ênfase4 12 8 7" xfId="18223"/>
    <cellStyle name="40% - Ênfase4 12 9" xfId="18224"/>
    <cellStyle name="40% - Ênfase4 12 9 2" xfId="18225"/>
    <cellStyle name="40% - Ênfase4 12 9 3" xfId="18226"/>
    <cellStyle name="40% - Ênfase4 12 9 4" xfId="18227"/>
    <cellStyle name="40% - Ênfase4 12 9 5" xfId="18228"/>
    <cellStyle name="40% - Ênfase4 12 9 6" xfId="18229"/>
    <cellStyle name="40% - Ênfase4 13" xfId="305"/>
    <cellStyle name="40% - Ênfase4 13 10" xfId="18230"/>
    <cellStyle name="40% - Ênfase4 13 11" xfId="18231"/>
    <cellStyle name="40% - Ênfase4 13 12" xfId="18232"/>
    <cellStyle name="40% - Ênfase4 13 13" xfId="18233"/>
    <cellStyle name="40% - Ênfase4 13 14" xfId="18234"/>
    <cellStyle name="40% - Ênfase4 13 15" xfId="18235"/>
    <cellStyle name="40% - Ênfase4 13 2" xfId="306"/>
    <cellStyle name="40% - Ênfase4 13 3" xfId="18236"/>
    <cellStyle name="40% - Ênfase4 13 3 10" xfId="18237"/>
    <cellStyle name="40% - Ênfase4 13 3 2" xfId="18238"/>
    <cellStyle name="40% - Ênfase4 13 3 2 2" xfId="18239"/>
    <cellStyle name="40% - Ênfase4 13 3 2 2 2" xfId="18240"/>
    <cellStyle name="40% - Ênfase4 13 3 2 2 2 2" xfId="18241"/>
    <cellStyle name="40% - Ênfase4 13 3 2 2 3" xfId="18242"/>
    <cellStyle name="40% - Ênfase4 13 3 2 2 4" xfId="18243"/>
    <cellStyle name="40% - Ênfase4 13 3 2 2 5" xfId="18244"/>
    <cellStyle name="40% - Ênfase4 13 3 2 2 6" xfId="18245"/>
    <cellStyle name="40% - Ênfase4 13 3 2 3" xfId="18246"/>
    <cellStyle name="40% - Ênfase4 13 3 2 3 2" xfId="18247"/>
    <cellStyle name="40% - Ênfase4 13 3 2 3 3" xfId="18248"/>
    <cellStyle name="40% - Ênfase4 13 3 2 4" xfId="18249"/>
    <cellStyle name="40% - Ênfase4 13 3 2 5" xfId="18250"/>
    <cellStyle name="40% - Ênfase4 13 3 2 6" xfId="18251"/>
    <cellStyle name="40% - Ênfase4 13 3 2 7" xfId="18252"/>
    <cellStyle name="40% - Ênfase4 13 3 2 8" xfId="18253"/>
    <cellStyle name="40% - Ênfase4 13 3 3" xfId="18254"/>
    <cellStyle name="40% - Ênfase4 13 3 3 2" xfId="18255"/>
    <cellStyle name="40% - Ênfase4 13 3 3 2 2" xfId="18256"/>
    <cellStyle name="40% - Ênfase4 13 3 3 3" xfId="18257"/>
    <cellStyle name="40% - Ênfase4 13 3 3 4" xfId="18258"/>
    <cellStyle name="40% - Ênfase4 13 3 3 5" xfId="18259"/>
    <cellStyle name="40% - Ênfase4 13 3 3 6" xfId="18260"/>
    <cellStyle name="40% - Ênfase4 13 3 4" xfId="18261"/>
    <cellStyle name="40% - Ênfase4 13 3 4 2" xfId="18262"/>
    <cellStyle name="40% - Ênfase4 13 3 4 3" xfId="18263"/>
    <cellStyle name="40% - Ênfase4 13 3 4 4" xfId="18264"/>
    <cellStyle name="40% - Ênfase4 13 3 5" xfId="18265"/>
    <cellStyle name="40% - Ênfase4 13 3 6" xfId="18266"/>
    <cellStyle name="40% - Ênfase4 13 3 7" xfId="18267"/>
    <cellStyle name="40% - Ênfase4 13 3 8" xfId="18268"/>
    <cellStyle name="40% - Ênfase4 13 3 9" xfId="18269"/>
    <cellStyle name="40% - Ênfase4 13 4" xfId="18270"/>
    <cellStyle name="40% - Ênfase4 13 4 10" xfId="18271"/>
    <cellStyle name="40% - Ênfase4 13 4 2" xfId="18272"/>
    <cellStyle name="40% - Ênfase4 13 4 2 2" xfId="18273"/>
    <cellStyle name="40% - Ênfase4 13 4 2 2 2" xfId="18274"/>
    <cellStyle name="40% - Ênfase4 13 4 2 2 2 2" xfId="18275"/>
    <cellStyle name="40% - Ênfase4 13 4 2 2 3" xfId="18276"/>
    <cellStyle name="40% - Ênfase4 13 4 2 2 4" xfId="18277"/>
    <cellStyle name="40% - Ênfase4 13 4 2 2 5" xfId="18278"/>
    <cellStyle name="40% - Ênfase4 13 4 2 2 6" xfId="18279"/>
    <cellStyle name="40% - Ênfase4 13 4 2 3" xfId="18280"/>
    <cellStyle name="40% - Ênfase4 13 4 2 3 2" xfId="18281"/>
    <cellStyle name="40% - Ênfase4 13 4 2 3 3" xfId="18282"/>
    <cellStyle name="40% - Ênfase4 13 4 2 4" xfId="18283"/>
    <cellStyle name="40% - Ênfase4 13 4 2 5" xfId="18284"/>
    <cellStyle name="40% - Ênfase4 13 4 2 6" xfId="18285"/>
    <cellStyle name="40% - Ênfase4 13 4 2 7" xfId="18286"/>
    <cellStyle name="40% - Ênfase4 13 4 2 8" xfId="18287"/>
    <cellStyle name="40% - Ênfase4 13 4 3" xfId="18288"/>
    <cellStyle name="40% - Ênfase4 13 4 3 2" xfId="18289"/>
    <cellStyle name="40% - Ênfase4 13 4 3 2 2" xfId="18290"/>
    <cellStyle name="40% - Ênfase4 13 4 3 3" xfId="18291"/>
    <cellStyle name="40% - Ênfase4 13 4 3 4" xfId="18292"/>
    <cellStyle name="40% - Ênfase4 13 4 3 5" xfId="18293"/>
    <cellStyle name="40% - Ênfase4 13 4 3 6" xfId="18294"/>
    <cellStyle name="40% - Ênfase4 13 4 4" xfId="18295"/>
    <cellStyle name="40% - Ênfase4 13 4 4 2" xfId="18296"/>
    <cellStyle name="40% - Ênfase4 13 4 4 3" xfId="18297"/>
    <cellStyle name="40% - Ênfase4 13 4 4 4" xfId="18298"/>
    <cellStyle name="40% - Ênfase4 13 4 5" xfId="18299"/>
    <cellStyle name="40% - Ênfase4 13 4 6" xfId="18300"/>
    <cellStyle name="40% - Ênfase4 13 4 7" xfId="18301"/>
    <cellStyle name="40% - Ênfase4 13 4 8" xfId="18302"/>
    <cellStyle name="40% - Ênfase4 13 4 9" xfId="18303"/>
    <cellStyle name="40% - Ênfase4 13 5" xfId="18304"/>
    <cellStyle name="40% - Ênfase4 13 5 10" xfId="18305"/>
    <cellStyle name="40% - Ênfase4 13 5 2" xfId="18306"/>
    <cellStyle name="40% - Ênfase4 13 5 2 2" xfId="18307"/>
    <cellStyle name="40% - Ênfase4 13 5 2 2 2" xfId="18308"/>
    <cellStyle name="40% - Ênfase4 13 5 2 2 2 2" xfId="18309"/>
    <cellStyle name="40% - Ênfase4 13 5 2 2 3" xfId="18310"/>
    <cellStyle name="40% - Ênfase4 13 5 2 2 4" xfId="18311"/>
    <cellStyle name="40% - Ênfase4 13 5 2 2 5" xfId="18312"/>
    <cellStyle name="40% - Ênfase4 13 5 2 2 6" xfId="18313"/>
    <cellStyle name="40% - Ênfase4 13 5 2 3" xfId="18314"/>
    <cellStyle name="40% - Ênfase4 13 5 2 3 2" xfId="18315"/>
    <cellStyle name="40% - Ênfase4 13 5 2 3 3" xfId="18316"/>
    <cellStyle name="40% - Ênfase4 13 5 2 4" xfId="18317"/>
    <cellStyle name="40% - Ênfase4 13 5 2 5" xfId="18318"/>
    <cellStyle name="40% - Ênfase4 13 5 2 6" xfId="18319"/>
    <cellStyle name="40% - Ênfase4 13 5 2 7" xfId="18320"/>
    <cellStyle name="40% - Ênfase4 13 5 2 8" xfId="18321"/>
    <cellStyle name="40% - Ênfase4 13 5 3" xfId="18322"/>
    <cellStyle name="40% - Ênfase4 13 5 3 2" xfId="18323"/>
    <cellStyle name="40% - Ênfase4 13 5 3 2 2" xfId="18324"/>
    <cellStyle name="40% - Ênfase4 13 5 3 3" xfId="18325"/>
    <cellStyle name="40% - Ênfase4 13 5 3 4" xfId="18326"/>
    <cellStyle name="40% - Ênfase4 13 5 3 5" xfId="18327"/>
    <cellStyle name="40% - Ênfase4 13 5 3 6" xfId="18328"/>
    <cellStyle name="40% - Ênfase4 13 5 4" xfId="18329"/>
    <cellStyle name="40% - Ênfase4 13 5 4 2" xfId="18330"/>
    <cellStyle name="40% - Ênfase4 13 5 4 3" xfId="18331"/>
    <cellStyle name="40% - Ênfase4 13 5 4 4" xfId="18332"/>
    <cellStyle name="40% - Ênfase4 13 5 5" xfId="18333"/>
    <cellStyle name="40% - Ênfase4 13 5 6" xfId="18334"/>
    <cellStyle name="40% - Ênfase4 13 5 7" xfId="18335"/>
    <cellStyle name="40% - Ênfase4 13 5 8" xfId="18336"/>
    <cellStyle name="40% - Ênfase4 13 5 9" xfId="18337"/>
    <cellStyle name="40% - Ênfase4 13 6" xfId="18338"/>
    <cellStyle name="40% - Ênfase4 13 6 2" xfId="18339"/>
    <cellStyle name="40% - Ênfase4 13 6 2 2" xfId="18340"/>
    <cellStyle name="40% - Ênfase4 13 6 2 2 2" xfId="18341"/>
    <cellStyle name="40% - Ênfase4 13 6 2 3" xfId="18342"/>
    <cellStyle name="40% - Ênfase4 13 6 2 4" xfId="18343"/>
    <cellStyle name="40% - Ênfase4 13 6 2 5" xfId="18344"/>
    <cellStyle name="40% - Ênfase4 13 6 2 6" xfId="18345"/>
    <cellStyle name="40% - Ênfase4 13 6 3" xfId="18346"/>
    <cellStyle name="40% - Ênfase4 13 6 3 2" xfId="18347"/>
    <cellStyle name="40% - Ênfase4 13 6 3 3" xfId="18348"/>
    <cellStyle name="40% - Ênfase4 13 6 3 4" xfId="18349"/>
    <cellStyle name="40% - Ênfase4 13 6 4" xfId="18350"/>
    <cellStyle name="40% - Ênfase4 13 6 5" xfId="18351"/>
    <cellStyle name="40% - Ênfase4 13 6 6" xfId="18352"/>
    <cellStyle name="40% - Ênfase4 13 6 7" xfId="18353"/>
    <cellStyle name="40% - Ênfase4 13 6 8" xfId="18354"/>
    <cellStyle name="40% - Ênfase4 13 6 9" xfId="18355"/>
    <cellStyle name="40% - Ênfase4 13 7" xfId="18356"/>
    <cellStyle name="40% - Ênfase4 13 7 2" xfId="18357"/>
    <cellStyle name="40% - Ênfase4 13 7 2 2" xfId="18358"/>
    <cellStyle name="40% - Ênfase4 13 7 2 2 2" xfId="18359"/>
    <cellStyle name="40% - Ênfase4 13 7 2 3" xfId="18360"/>
    <cellStyle name="40% - Ênfase4 13 7 2 4" xfId="18361"/>
    <cellStyle name="40% - Ênfase4 13 7 2 5" xfId="18362"/>
    <cellStyle name="40% - Ênfase4 13 7 2 6" xfId="18363"/>
    <cellStyle name="40% - Ênfase4 13 7 3" xfId="18364"/>
    <cellStyle name="40% - Ênfase4 13 7 3 2" xfId="18365"/>
    <cellStyle name="40% - Ênfase4 13 7 3 3" xfId="18366"/>
    <cellStyle name="40% - Ênfase4 13 7 4" xfId="18367"/>
    <cellStyle name="40% - Ênfase4 13 7 5" xfId="18368"/>
    <cellStyle name="40% - Ênfase4 13 7 6" xfId="18369"/>
    <cellStyle name="40% - Ênfase4 13 7 7" xfId="18370"/>
    <cellStyle name="40% - Ênfase4 13 7 8" xfId="18371"/>
    <cellStyle name="40% - Ênfase4 13 8" xfId="18372"/>
    <cellStyle name="40% - Ênfase4 13 8 2" xfId="18373"/>
    <cellStyle name="40% - Ênfase4 13 8 2 2" xfId="18374"/>
    <cellStyle name="40% - Ênfase4 13 8 2 3" xfId="18375"/>
    <cellStyle name="40% - Ênfase4 13 8 3" xfId="18376"/>
    <cellStyle name="40% - Ênfase4 13 8 4" xfId="18377"/>
    <cellStyle name="40% - Ênfase4 13 8 5" xfId="18378"/>
    <cellStyle name="40% - Ênfase4 13 8 6" xfId="18379"/>
    <cellStyle name="40% - Ênfase4 13 8 7" xfId="18380"/>
    <cellStyle name="40% - Ênfase4 13 9" xfId="18381"/>
    <cellStyle name="40% - Ênfase4 13 9 2" xfId="18382"/>
    <cellStyle name="40% - Ênfase4 13 9 3" xfId="18383"/>
    <cellStyle name="40% - Ênfase4 13 9 4" xfId="18384"/>
    <cellStyle name="40% - Ênfase4 13 9 5" xfId="18385"/>
    <cellStyle name="40% - Ênfase4 13 9 6" xfId="18386"/>
    <cellStyle name="40% - Ênfase4 14" xfId="18387"/>
    <cellStyle name="40% - Ênfase4 14 2" xfId="307"/>
    <cellStyle name="40% - Ênfase4 15" xfId="18388"/>
    <cellStyle name="40% - Ênfase4 15 10" xfId="18389"/>
    <cellStyle name="40% - Ênfase4 15 11" xfId="18390"/>
    <cellStyle name="40% - Ênfase4 15 2" xfId="308"/>
    <cellStyle name="40% - Ênfase4 15 3" xfId="18391"/>
    <cellStyle name="40% - Ênfase4 15 3 2" xfId="18392"/>
    <cellStyle name="40% - Ênfase4 15 3 2 2" xfId="18393"/>
    <cellStyle name="40% - Ênfase4 15 3 2 2 2" xfId="18394"/>
    <cellStyle name="40% - Ênfase4 15 3 2 3" xfId="18395"/>
    <cellStyle name="40% - Ênfase4 15 3 2 4" xfId="18396"/>
    <cellStyle name="40% - Ênfase4 15 3 2 5" xfId="18397"/>
    <cellStyle name="40% - Ênfase4 15 3 2 6" xfId="18398"/>
    <cellStyle name="40% - Ênfase4 15 3 3" xfId="18399"/>
    <cellStyle name="40% - Ênfase4 15 3 3 2" xfId="18400"/>
    <cellStyle name="40% - Ênfase4 15 3 3 3" xfId="18401"/>
    <cellStyle name="40% - Ênfase4 15 3 4" xfId="18402"/>
    <cellStyle name="40% - Ênfase4 15 3 5" xfId="18403"/>
    <cellStyle name="40% - Ênfase4 15 3 6" xfId="18404"/>
    <cellStyle name="40% - Ênfase4 15 3 7" xfId="18405"/>
    <cellStyle name="40% - Ênfase4 15 3 8" xfId="18406"/>
    <cellStyle name="40% - Ênfase4 15 4" xfId="18407"/>
    <cellStyle name="40% - Ênfase4 15 4 2" xfId="18408"/>
    <cellStyle name="40% - Ênfase4 15 4 2 2" xfId="18409"/>
    <cellStyle name="40% - Ênfase4 15 4 3" xfId="18410"/>
    <cellStyle name="40% - Ênfase4 15 4 4" xfId="18411"/>
    <cellStyle name="40% - Ênfase4 15 4 5" xfId="18412"/>
    <cellStyle name="40% - Ênfase4 15 4 6" xfId="18413"/>
    <cellStyle name="40% - Ênfase4 15 5" xfId="18414"/>
    <cellStyle name="40% - Ênfase4 15 5 2" xfId="18415"/>
    <cellStyle name="40% - Ênfase4 15 5 3" xfId="18416"/>
    <cellStyle name="40% - Ênfase4 15 5 4" xfId="18417"/>
    <cellStyle name="40% - Ênfase4 15 6" xfId="18418"/>
    <cellStyle name="40% - Ênfase4 15 7" xfId="18419"/>
    <cellStyle name="40% - Ênfase4 15 8" xfId="18420"/>
    <cellStyle name="40% - Ênfase4 15 9" xfId="18421"/>
    <cellStyle name="40% - Ênfase4 16" xfId="18422"/>
    <cellStyle name="40% - Ênfase4 16 10" xfId="18423"/>
    <cellStyle name="40% - Ênfase4 16 11" xfId="18424"/>
    <cellStyle name="40% - Ênfase4 16 2" xfId="309"/>
    <cellStyle name="40% - Ênfase4 16 3" xfId="18425"/>
    <cellStyle name="40% - Ênfase4 16 3 2" xfId="18426"/>
    <cellStyle name="40% - Ênfase4 16 3 2 2" xfId="18427"/>
    <cellStyle name="40% - Ênfase4 16 3 2 2 2" xfId="18428"/>
    <cellStyle name="40% - Ênfase4 16 3 2 3" xfId="18429"/>
    <cellStyle name="40% - Ênfase4 16 3 2 4" xfId="18430"/>
    <cellStyle name="40% - Ênfase4 16 3 2 5" xfId="18431"/>
    <cellStyle name="40% - Ênfase4 16 3 2 6" xfId="18432"/>
    <cellStyle name="40% - Ênfase4 16 3 3" xfId="18433"/>
    <cellStyle name="40% - Ênfase4 16 3 3 2" xfId="18434"/>
    <cellStyle name="40% - Ênfase4 16 3 3 3" xfId="18435"/>
    <cellStyle name="40% - Ênfase4 16 3 4" xfId="18436"/>
    <cellStyle name="40% - Ênfase4 16 3 5" xfId="18437"/>
    <cellStyle name="40% - Ênfase4 16 3 6" xfId="18438"/>
    <cellStyle name="40% - Ênfase4 16 3 7" xfId="18439"/>
    <cellStyle name="40% - Ênfase4 16 3 8" xfId="18440"/>
    <cellStyle name="40% - Ênfase4 16 4" xfId="18441"/>
    <cellStyle name="40% - Ênfase4 16 4 2" xfId="18442"/>
    <cellStyle name="40% - Ênfase4 16 4 2 2" xfId="18443"/>
    <cellStyle name="40% - Ênfase4 16 4 3" xfId="18444"/>
    <cellStyle name="40% - Ênfase4 16 4 4" xfId="18445"/>
    <cellStyle name="40% - Ênfase4 16 4 5" xfId="18446"/>
    <cellStyle name="40% - Ênfase4 16 4 6" xfId="18447"/>
    <cellStyle name="40% - Ênfase4 16 5" xfId="18448"/>
    <cellStyle name="40% - Ênfase4 16 5 2" xfId="18449"/>
    <cellStyle name="40% - Ênfase4 16 5 3" xfId="18450"/>
    <cellStyle name="40% - Ênfase4 16 5 4" xfId="18451"/>
    <cellStyle name="40% - Ênfase4 16 6" xfId="18452"/>
    <cellStyle name="40% - Ênfase4 16 7" xfId="18453"/>
    <cellStyle name="40% - Ênfase4 16 8" xfId="18454"/>
    <cellStyle name="40% - Ênfase4 16 9" xfId="18455"/>
    <cellStyle name="40% - Ênfase4 17" xfId="18456"/>
    <cellStyle name="40% - Ênfase4 17 10" xfId="18457"/>
    <cellStyle name="40% - Ênfase4 17 2" xfId="310"/>
    <cellStyle name="40% - Ênfase4 17 3" xfId="18458"/>
    <cellStyle name="40% - Ênfase4 17 3 2" xfId="18459"/>
    <cellStyle name="40% - Ênfase4 17 3 2 2" xfId="18460"/>
    <cellStyle name="40% - Ênfase4 17 3 3" xfId="18461"/>
    <cellStyle name="40% - Ênfase4 17 3 4" xfId="18462"/>
    <cellStyle name="40% - Ênfase4 17 3 5" xfId="18463"/>
    <cellStyle name="40% - Ênfase4 17 3 6" xfId="18464"/>
    <cellStyle name="40% - Ênfase4 17 4" xfId="18465"/>
    <cellStyle name="40% - Ênfase4 17 4 2" xfId="18466"/>
    <cellStyle name="40% - Ênfase4 17 4 3" xfId="18467"/>
    <cellStyle name="40% - Ênfase4 17 4 4" xfId="18468"/>
    <cellStyle name="40% - Ênfase4 17 5" xfId="18469"/>
    <cellStyle name="40% - Ênfase4 17 6" xfId="18470"/>
    <cellStyle name="40% - Ênfase4 17 7" xfId="18471"/>
    <cellStyle name="40% - Ênfase4 17 8" xfId="18472"/>
    <cellStyle name="40% - Ênfase4 17 9" xfId="18473"/>
    <cellStyle name="40% - Ênfase4 18" xfId="18474"/>
    <cellStyle name="40% - Ênfase4 18 2" xfId="18475"/>
    <cellStyle name="40% - Ênfase4 18 2 2" xfId="18476"/>
    <cellStyle name="40% - Ênfase4 18 2 2 2" xfId="18477"/>
    <cellStyle name="40% - Ênfase4 18 2 3" xfId="18478"/>
    <cellStyle name="40% - Ênfase4 18 2 4" xfId="18479"/>
    <cellStyle name="40% - Ênfase4 18 2 5" xfId="18480"/>
    <cellStyle name="40% - Ênfase4 18 2 6" xfId="18481"/>
    <cellStyle name="40% - Ênfase4 18 3" xfId="18482"/>
    <cellStyle name="40% - Ênfase4 18 3 2" xfId="18483"/>
    <cellStyle name="40% - Ênfase4 18 3 3" xfId="18484"/>
    <cellStyle name="40% - Ênfase4 18 4" xfId="18485"/>
    <cellStyle name="40% - Ênfase4 18 5" xfId="18486"/>
    <cellStyle name="40% - Ênfase4 18 6" xfId="18487"/>
    <cellStyle name="40% - Ênfase4 18 7" xfId="18488"/>
    <cellStyle name="40% - Ênfase4 18 8" xfId="18489"/>
    <cellStyle name="40% - Ênfase4 19" xfId="18490"/>
    <cellStyle name="40% - Ênfase4 19 2" xfId="18491"/>
    <cellStyle name="40% - Ênfase4 19 2 2" xfId="18492"/>
    <cellStyle name="40% - Ênfase4 19 2 3" xfId="18493"/>
    <cellStyle name="40% - Ênfase4 19 3" xfId="18494"/>
    <cellStyle name="40% - Ênfase4 19 4" xfId="18495"/>
    <cellStyle name="40% - Ênfase4 19 5" xfId="18496"/>
    <cellStyle name="40% - Ênfase4 19 6" xfId="18497"/>
    <cellStyle name="40% - Ênfase4 19 7" xfId="18498"/>
    <cellStyle name="40% - Ênfase4 2" xfId="311"/>
    <cellStyle name="40% - Ênfase4 2 2" xfId="312"/>
    <cellStyle name="40% - Ênfase4 2 2 2" xfId="18499"/>
    <cellStyle name="40% - Ênfase4 2 2 2 10" xfId="18500"/>
    <cellStyle name="40% - Ênfase4 2 2 2 2" xfId="18501"/>
    <cellStyle name="40% - Ênfase4 2 2 2 2 2" xfId="18502"/>
    <cellStyle name="40% - Ênfase4 2 2 2 2 2 2" xfId="18503"/>
    <cellStyle name="40% - Ênfase4 2 2 2 2 2 2 2" xfId="18504"/>
    <cellStyle name="40% - Ênfase4 2 2 2 2 2 3" xfId="18505"/>
    <cellStyle name="40% - Ênfase4 2 2 2 2 2 4" xfId="18506"/>
    <cellStyle name="40% - Ênfase4 2 2 2 2 2 5" xfId="18507"/>
    <cellStyle name="40% - Ênfase4 2 2 2 2 2 6" xfId="18508"/>
    <cellStyle name="40% - Ênfase4 2 2 2 2 3" xfId="18509"/>
    <cellStyle name="40% - Ênfase4 2 2 2 2 3 2" xfId="18510"/>
    <cellStyle name="40% - Ênfase4 2 2 2 2 3 3" xfId="18511"/>
    <cellStyle name="40% - Ênfase4 2 2 2 2 4" xfId="18512"/>
    <cellStyle name="40% - Ênfase4 2 2 2 2 5" xfId="18513"/>
    <cellStyle name="40% - Ênfase4 2 2 2 2 6" xfId="18514"/>
    <cellStyle name="40% - Ênfase4 2 2 2 2 7" xfId="18515"/>
    <cellStyle name="40% - Ênfase4 2 2 2 2 8" xfId="18516"/>
    <cellStyle name="40% - Ênfase4 2 2 2 3" xfId="18517"/>
    <cellStyle name="40% - Ênfase4 2 2 2 3 2" xfId="18518"/>
    <cellStyle name="40% - Ênfase4 2 2 2 3 2 2" xfId="18519"/>
    <cellStyle name="40% - Ênfase4 2 2 2 3 3" xfId="18520"/>
    <cellStyle name="40% - Ênfase4 2 2 2 3 4" xfId="18521"/>
    <cellStyle name="40% - Ênfase4 2 2 2 3 5" xfId="18522"/>
    <cellStyle name="40% - Ênfase4 2 2 2 3 6" xfId="18523"/>
    <cellStyle name="40% - Ênfase4 2 2 2 4" xfId="18524"/>
    <cellStyle name="40% - Ênfase4 2 2 2 4 2" xfId="18525"/>
    <cellStyle name="40% - Ênfase4 2 2 2 4 3" xfId="18526"/>
    <cellStyle name="40% - Ênfase4 2 2 2 4 4" xfId="18527"/>
    <cellStyle name="40% - Ênfase4 2 2 2 5" xfId="18528"/>
    <cellStyle name="40% - Ênfase4 2 2 2 6" xfId="18529"/>
    <cellStyle name="40% - Ênfase4 2 2 2 7" xfId="18530"/>
    <cellStyle name="40% - Ênfase4 2 2 2 8" xfId="18531"/>
    <cellStyle name="40% - Ênfase4 2 2 2 9" xfId="18532"/>
    <cellStyle name="40% - Ênfase4 2 2 3" xfId="18533"/>
    <cellStyle name="40% - Ênfase4 2 2 4" xfId="18534"/>
    <cellStyle name="40% - Ênfase4 2 2 4 10" xfId="18535"/>
    <cellStyle name="40% - Ênfase4 2 2 4 2" xfId="18536"/>
    <cellStyle name="40% - Ênfase4 2 2 4 2 2" xfId="18537"/>
    <cellStyle name="40% - Ênfase4 2 2 4 2 2 2" xfId="18538"/>
    <cellStyle name="40% - Ênfase4 2 2 4 2 2 2 2" xfId="18539"/>
    <cellStyle name="40% - Ênfase4 2 2 4 2 2 3" xfId="18540"/>
    <cellStyle name="40% - Ênfase4 2 2 4 2 2 4" xfId="18541"/>
    <cellStyle name="40% - Ênfase4 2 2 4 2 2 5" xfId="18542"/>
    <cellStyle name="40% - Ênfase4 2 2 4 2 2 6" xfId="18543"/>
    <cellStyle name="40% - Ênfase4 2 2 4 2 3" xfId="18544"/>
    <cellStyle name="40% - Ênfase4 2 2 4 2 3 2" xfId="18545"/>
    <cellStyle name="40% - Ênfase4 2 2 4 2 3 3" xfId="18546"/>
    <cellStyle name="40% - Ênfase4 2 2 4 2 4" xfId="18547"/>
    <cellStyle name="40% - Ênfase4 2 2 4 2 5" xfId="18548"/>
    <cellStyle name="40% - Ênfase4 2 2 4 2 6" xfId="18549"/>
    <cellStyle name="40% - Ênfase4 2 2 4 2 7" xfId="18550"/>
    <cellStyle name="40% - Ênfase4 2 2 4 2 8" xfId="18551"/>
    <cellStyle name="40% - Ênfase4 2 2 4 3" xfId="18552"/>
    <cellStyle name="40% - Ênfase4 2 2 4 3 2" xfId="18553"/>
    <cellStyle name="40% - Ênfase4 2 2 4 3 2 2" xfId="18554"/>
    <cellStyle name="40% - Ênfase4 2 2 4 3 3" xfId="18555"/>
    <cellStyle name="40% - Ênfase4 2 2 4 3 4" xfId="18556"/>
    <cellStyle name="40% - Ênfase4 2 2 4 3 5" xfId="18557"/>
    <cellStyle name="40% - Ênfase4 2 2 4 3 6" xfId="18558"/>
    <cellStyle name="40% - Ênfase4 2 2 4 4" xfId="18559"/>
    <cellStyle name="40% - Ênfase4 2 2 4 4 2" xfId="18560"/>
    <cellStyle name="40% - Ênfase4 2 2 4 4 3" xfId="18561"/>
    <cellStyle name="40% - Ênfase4 2 2 4 4 4" xfId="18562"/>
    <cellStyle name="40% - Ênfase4 2 2 4 5" xfId="18563"/>
    <cellStyle name="40% - Ênfase4 2 2 4 6" xfId="18564"/>
    <cellStyle name="40% - Ênfase4 2 2 4 7" xfId="18565"/>
    <cellStyle name="40% - Ênfase4 2 2 4 8" xfId="18566"/>
    <cellStyle name="40% - Ênfase4 2 2 4 9" xfId="18567"/>
    <cellStyle name="40% - Ênfase4 2 2 5" xfId="18568"/>
    <cellStyle name="40% - Ênfase4 2 2 5 10" xfId="18569"/>
    <cellStyle name="40% - Ênfase4 2 2 5 2" xfId="18570"/>
    <cellStyle name="40% - Ênfase4 2 2 5 2 2" xfId="18571"/>
    <cellStyle name="40% - Ênfase4 2 2 5 2 2 2" xfId="18572"/>
    <cellStyle name="40% - Ênfase4 2 2 5 2 2 2 2" xfId="18573"/>
    <cellStyle name="40% - Ênfase4 2 2 5 2 2 3" xfId="18574"/>
    <cellStyle name="40% - Ênfase4 2 2 5 2 2 4" xfId="18575"/>
    <cellStyle name="40% - Ênfase4 2 2 5 2 2 5" xfId="18576"/>
    <cellStyle name="40% - Ênfase4 2 2 5 2 2 6" xfId="18577"/>
    <cellStyle name="40% - Ênfase4 2 2 5 2 3" xfId="18578"/>
    <cellStyle name="40% - Ênfase4 2 2 5 2 3 2" xfId="18579"/>
    <cellStyle name="40% - Ênfase4 2 2 5 2 3 3" xfId="18580"/>
    <cellStyle name="40% - Ênfase4 2 2 5 2 4" xfId="18581"/>
    <cellStyle name="40% - Ênfase4 2 2 5 2 5" xfId="18582"/>
    <cellStyle name="40% - Ênfase4 2 2 5 2 6" xfId="18583"/>
    <cellStyle name="40% - Ênfase4 2 2 5 2 7" xfId="18584"/>
    <cellStyle name="40% - Ênfase4 2 2 5 2 8" xfId="18585"/>
    <cellStyle name="40% - Ênfase4 2 2 5 3" xfId="18586"/>
    <cellStyle name="40% - Ênfase4 2 2 5 3 2" xfId="18587"/>
    <cellStyle name="40% - Ênfase4 2 2 5 3 2 2" xfId="18588"/>
    <cellStyle name="40% - Ênfase4 2 2 5 3 3" xfId="18589"/>
    <cellStyle name="40% - Ênfase4 2 2 5 3 4" xfId="18590"/>
    <cellStyle name="40% - Ênfase4 2 2 5 3 5" xfId="18591"/>
    <cellStyle name="40% - Ênfase4 2 2 5 3 6" xfId="18592"/>
    <cellStyle name="40% - Ênfase4 2 2 5 4" xfId="18593"/>
    <cellStyle name="40% - Ênfase4 2 2 5 4 2" xfId="18594"/>
    <cellStyle name="40% - Ênfase4 2 2 5 4 3" xfId="18595"/>
    <cellStyle name="40% - Ênfase4 2 2 5 4 4" xfId="18596"/>
    <cellStyle name="40% - Ênfase4 2 2 5 5" xfId="18597"/>
    <cellStyle name="40% - Ênfase4 2 2 5 6" xfId="18598"/>
    <cellStyle name="40% - Ênfase4 2 2 5 7" xfId="18599"/>
    <cellStyle name="40% - Ênfase4 2 2 5 8" xfId="18600"/>
    <cellStyle name="40% - Ênfase4 2 2 5 9" xfId="18601"/>
    <cellStyle name="40% - Ênfase4 2 2 6" xfId="18602"/>
    <cellStyle name="40% - Ênfase4 2 2 6 10" xfId="18603"/>
    <cellStyle name="40% - Ênfase4 2 2 6 2" xfId="18604"/>
    <cellStyle name="40% - Ênfase4 2 2 6 2 2" xfId="18605"/>
    <cellStyle name="40% - Ênfase4 2 2 6 2 2 2" xfId="18606"/>
    <cellStyle name="40% - Ênfase4 2 2 6 2 2 2 2" xfId="18607"/>
    <cellStyle name="40% - Ênfase4 2 2 6 2 2 3" xfId="18608"/>
    <cellStyle name="40% - Ênfase4 2 2 6 2 2 4" xfId="18609"/>
    <cellStyle name="40% - Ênfase4 2 2 6 2 2 5" xfId="18610"/>
    <cellStyle name="40% - Ênfase4 2 2 6 2 2 6" xfId="18611"/>
    <cellStyle name="40% - Ênfase4 2 2 6 2 3" xfId="18612"/>
    <cellStyle name="40% - Ênfase4 2 2 6 2 3 2" xfId="18613"/>
    <cellStyle name="40% - Ênfase4 2 2 6 2 3 3" xfId="18614"/>
    <cellStyle name="40% - Ênfase4 2 2 6 2 4" xfId="18615"/>
    <cellStyle name="40% - Ênfase4 2 2 6 2 5" xfId="18616"/>
    <cellStyle name="40% - Ênfase4 2 2 6 2 6" xfId="18617"/>
    <cellStyle name="40% - Ênfase4 2 2 6 2 7" xfId="18618"/>
    <cellStyle name="40% - Ênfase4 2 2 6 2 8" xfId="18619"/>
    <cellStyle name="40% - Ênfase4 2 2 6 3" xfId="18620"/>
    <cellStyle name="40% - Ênfase4 2 2 6 3 2" xfId="18621"/>
    <cellStyle name="40% - Ênfase4 2 2 6 3 2 2" xfId="18622"/>
    <cellStyle name="40% - Ênfase4 2 2 6 3 3" xfId="18623"/>
    <cellStyle name="40% - Ênfase4 2 2 6 3 4" xfId="18624"/>
    <cellStyle name="40% - Ênfase4 2 2 6 3 5" xfId="18625"/>
    <cellStyle name="40% - Ênfase4 2 2 6 3 6" xfId="18626"/>
    <cellStyle name="40% - Ênfase4 2 2 6 4" xfId="18627"/>
    <cellStyle name="40% - Ênfase4 2 2 6 4 2" xfId="18628"/>
    <cellStyle name="40% - Ênfase4 2 2 6 4 3" xfId="18629"/>
    <cellStyle name="40% - Ênfase4 2 2 6 4 4" xfId="18630"/>
    <cellStyle name="40% - Ênfase4 2 2 6 5" xfId="18631"/>
    <cellStyle name="40% - Ênfase4 2 2 6 6" xfId="18632"/>
    <cellStyle name="40% - Ênfase4 2 2 6 7" xfId="18633"/>
    <cellStyle name="40% - Ênfase4 2 2 6 8" xfId="18634"/>
    <cellStyle name="40% - Ênfase4 2 2 6 9" xfId="18635"/>
    <cellStyle name="40% - Ênfase4 2 3" xfId="18636"/>
    <cellStyle name="40% - Ênfase4 2 3 10" xfId="18637"/>
    <cellStyle name="40% - Ênfase4 2 3 11" xfId="18638"/>
    <cellStyle name="40% - Ênfase4 2 3 12" xfId="18639"/>
    <cellStyle name="40% - Ênfase4 2 3 2" xfId="18640"/>
    <cellStyle name="40% - Ênfase4 2 3 3" xfId="18641"/>
    <cellStyle name="40% - Ênfase4 2 3 3 2" xfId="18642"/>
    <cellStyle name="40% - Ênfase4 2 3 3 2 2" xfId="18643"/>
    <cellStyle name="40% - Ênfase4 2 3 3 2 2 2" xfId="18644"/>
    <cellStyle name="40% - Ênfase4 2 3 3 2 3" xfId="18645"/>
    <cellStyle name="40% - Ênfase4 2 3 3 2 4" xfId="18646"/>
    <cellStyle name="40% - Ênfase4 2 3 3 2 5" xfId="18647"/>
    <cellStyle name="40% - Ênfase4 2 3 3 2 6" xfId="18648"/>
    <cellStyle name="40% - Ênfase4 2 3 3 3" xfId="18649"/>
    <cellStyle name="40% - Ênfase4 2 3 3 3 2" xfId="18650"/>
    <cellStyle name="40% - Ênfase4 2 3 3 3 3" xfId="18651"/>
    <cellStyle name="40% - Ênfase4 2 3 3 3 4" xfId="18652"/>
    <cellStyle name="40% - Ênfase4 2 3 3 4" xfId="18653"/>
    <cellStyle name="40% - Ênfase4 2 3 3 5" xfId="18654"/>
    <cellStyle name="40% - Ênfase4 2 3 3 6" xfId="18655"/>
    <cellStyle name="40% - Ênfase4 2 3 3 7" xfId="18656"/>
    <cellStyle name="40% - Ênfase4 2 3 3 8" xfId="18657"/>
    <cellStyle name="40% - Ênfase4 2 3 3 9" xfId="18658"/>
    <cellStyle name="40% - Ênfase4 2 3 4" xfId="18659"/>
    <cellStyle name="40% - Ênfase4 2 3 4 2" xfId="18660"/>
    <cellStyle name="40% - Ênfase4 2 3 4 2 2" xfId="18661"/>
    <cellStyle name="40% - Ênfase4 2 3 4 2 2 2" xfId="18662"/>
    <cellStyle name="40% - Ênfase4 2 3 4 2 3" xfId="18663"/>
    <cellStyle name="40% - Ênfase4 2 3 4 2 4" xfId="18664"/>
    <cellStyle name="40% - Ênfase4 2 3 4 2 5" xfId="18665"/>
    <cellStyle name="40% - Ênfase4 2 3 4 2 6" xfId="18666"/>
    <cellStyle name="40% - Ênfase4 2 3 4 3" xfId="18667"/>
    <cellStyle name="40% - Ênfase4 2 3 4 3 2" xfId="18668"/>
    <cellStyle name="40% - Ênfase4 2 3 4 3 3" xfId="18669"/>
    <cellStyle name="40% - Ênfase4 2 3 4 4" xfId="18670"/>
    <cellStyle name="40% - Ênfase4 2 3 4 5" xfId="18671"/>
    <cellStyle name="40% - Ênfase4 2 3 4 6" xfId="18672"/>
    <cellStyle name="40% - Ênfase4 2 3 4 7" xfId="18673"/>
    <cellStyle name="40% - Ênfase4 2 3 4 8" xfId="18674"/>
    <cellStyle name="40% - Ênfase4 2 3 5" xfId="18675"/>
    <cellStyle name="40% - Ênfase4 2 3 5 2" xfId="18676"/>
    <cellStyle name="40% - Ênfase4 2 3 5 2 2" xfId="18677"/>
    <cellStyle name="40% - Ênfase4 2 3 5 3" xfId="18678"/>
    <cellStyle name="40% - Ênfase4 2 3 5 4" xfId="18679"/>
    <cellStyle name="40% - Ênfase4 2 3 5 5" xfId="18680"/>
    <cellStyle name="40% - Ênfase4 2 3 5 6" xfId="18681"/>
    <cellStyle name="40% - Ênfase4 2 3 6" xfId="18682"/>
    <cellStyle name="40% - Ênfase4 2 3 6 2" xfId="18683"/>
    <cellStyle name="40% - Ênfase4 2 3 6 3" xfId="18684"/>
    <cellStyle name="40% - Ênfase4 2 3 6 4" xfId="18685"/>
    <cellStyle name="40% - Ênfase4 2 3 7" xfId="18686"/>
    <cellStyle name="40% - Ênfase4 2 3 8" xfId="18687"/>
    <cellStyle name="40% - Ênfase4 2 3 9" xfId="18688"/>
    <cellStyle name="40% - Ênfase4 2 4" xfId="18689"/>
    <cellStyle name="40% - Ênfase4 2 4 10" xfId="18690"/>
    <cellStyle name="40% - Ênfase4 2 4 2" xfId="18691"/>
    <cellStyle name="40% - Ênfase4 2 4 2 2" xfId="18692"/>
    <cellStyle name="40% - Ênfase4 2 4 2 2 2" xfId="18693"/>
    <cellStyle name="40% - Ênfase4 2 4 2 2 2 2" xfId="18694"/>
    <cellStyle name="40% - Ênfase4 2 4 2 2 3" xfId="18695"/>
    <cellStyle name="40% - Ênfase4 2 4 2 2 4" xfId="18696"/>
    <cellStyle name="40% - Ênfase4 2 4 2 2 5" xfId="18697"/>
    <cellStyle name="40% - Ênfase4 2 4 2 2 6" xfId="18698"/>
    <cellStyle name="40% - Ênfase4 2 4 2 3" xfId="18699"/>
    <cellStyle name="40% - Ênfase4 2 4 2 3 2" xfId="18700"/>
    <cellStyle name="40% - Ênfase4 2 4 2 3 3" xfId="18701"/>
    <cellStyle name="40% - Ênfase4 2 4 2 4" xfId="18702"/>
    <cellStyle name="40% - Ênfase4 2 4 2 5" xfId="18703"/>
    <cellStyle name="40% - Ênfase4 2 4 2 6" xfId="18704"/>
    <cellStyle name="40% - Ênfase4 2 4 2 7" xfId="18705"/>
    <cellStyle name="40% - Ênfase4 2 4 2 8" xfId="18706"/>
    <cellStyle name="40% - Ênfase4 2 4 3" xfId="18707"/>
    <cellStyle name="40% - Ênfase4 2 4 3 2" xfId="18708"/>
    <cellStyle name="40% - Ênfase4 2 4 3 2 2" xfId="18709"/>
    <cellStyle name="40% - Ênfase4 2 4 3 3" xfId="18710"/>
    <cellStyle name="40% - Ênfase4 2 4 3 4" xfId="18711"/>
    <cellStyle name="40% - Ênfase4 2 4 3 5" xfId="18712"/>
    <cellStyle name="40% - Ênfase4 2 4 3 6" xfId="18713"/>
    <cellStyle name="40% - Ênfase4 2 4 4" xfId="18714"/>
    <cellStyle name="40% - Ênfase4 2 4 4 2" xfId="18715"/>
    <cellStyle name="40% - Ênfase4 2 4 4 3" xfId="18716"/>
    <cellStyle name="40% - Ênfase4 2 4 4 4" xfId="18717"/>
    <cellStyle name="40% - Ênfase4 2 4 5" xfId="18718"/>
    <cellStyle name="40% - Ênfase4 2 4 6" xfId="18719"/>
    <cellStyle name="40% - Ênfase4 2 4 7" xfId="18720"/>
    <cellStyle name="40% - Ênfase4 2 4 8" xfId="18721"/>
    <cellStyle name="40% - Ênfase4 2 4 9" xfId="18722"/>
    <cellStyle name="40% - Ênfase4 20" xfId="18723"/>
    <cellStyle name="40% - Ênfase4 20 2" xfId="18724"/>
    <cellStyle name="40% - Ênfase4 20 3" xfId="18725"/>
    <cellStyle name="40% - Ênfase4 20 4" xfId="18726"/>
    <cellStyle name="40% - Ênfase4 20 5" xfId="18727"/>
    <cellStyle name="40% - Ênfase4 20 6" xfId="18728"/>
    <cellStyle name="40% - Ênfase4 21" xfId="18729"/>
    <cellStyle name="40% - Ênfase4 22" xfId="18730"/>
    <cellStyle name="40% - Ênfase4 23" xfId="18731"/>
    <cellStyle name="40% - Ênfase4 24" xfId="18732"/>
    <cellStyle name="40% - Ênfase4 25" xfId="18733"/>
    <cellStyle name="40% - Ênfase4 26" xfId="18734"/>
    <cellStyle name="40% - Ênfase4 3" xfId="313"/>
    <cellStyle name="40% - Ênfase4 3 2" xfId="314"/>
    <cellStyle name="40% - Ênfase4 3 2 2" xfId="18735"/>
    <cellStyle name="40% - Ênfase4 3 2 2 10" xfId="18736"/>
    <cellStyle name="40% - Ênfase4 3 2 2 2" xfId="18737"/>
    <cellStyle name="40% - Ênfase4 3 2 2 2 2" xfId="18738"/>
    <cellStyle name="40% - Ênfase4 3 2 2 2 2 2" xfId="18739"/>
    <cellStyle name="40% - Ênfase4 3 2 2 2 2 2 2" xfId="18740"/>
    <cellStyle name="40% - Ênfase4 3 2 2 2 2 3" xfId="18741"/>
    <cellStyle name="40% - Ênfase4 3 2 2 2 2 4" xfId="18742"/>
    <cellStyle name="40% - Ênfase4 3 2 2 2 2 5" xfId="18743"/>
    <cellStyle name="40% - Ênfase4 3 2 2 2 2 6" xfId="18744"/>
    <cellStyle name="40% - Ênfase4 3 2 2 2 3" xfId="18745"/>
    <cellStyle name="40% - Ênfase4 3 2 2 2 3 2" xfId="18746"/>
    <cellStyle name="40% - Ênfase4 3 2 2 2 3 3" xfId="18747"/>
    <cellStyle name="40% - Ênfase4 3 2 2 2 4" xfId="18748"/>
    <cellStyle name="40% - Ênfase4 3 2 2 2 5" xfId="18749"/>
    <cellStyle name="40% - Ênfase4 3 2 2 2 6" xfId="18750"/>
    <cellStyle name="40% - Ênfase4 3 2 2 2 7" xfId="18751"/>
    <cellStyle name="40% - Ênfase4 3 2 2 2 8" xfId="18752"/>
    <cellStyle name="40% - Ênfase4 3 2 2 3" xfId="18753"/>
    <cellStyle name="40% - Ênfase4 3 2 2 3 2" xfId="18754"/>
    <cellStyle name="40% - Ênfase4 3 2 2 3 2 2" xfId="18755"/>
    <cellStyle name="40% - Ênfase4 3 2 2 3 3" xfId="18756"/>
    <cellStyle name="40% - Ênfase4 3 2 2 3 4" xfId="18757"/>
    <cellStyle name="40% - Ênfase4 3 2 2 3 5" xfId="18758"/>
    <cellStyle name="40% - Ênfase4 3 2 2 3 6" xfId="18759"/>
    <cellStyle name="40% - Ênfase4 3 2 2 4" xfId="18760"/>
    <cellStyle name="40% - Ênfase4 3 2 2 4 2" xfId="18761"/>
    <cellStyle name="40% - Ênfase4 3 2 2 4 3" xfId="18762"/>
    <cellStyle name="40% - Ênfase4 3 2 2 4 4" xfId="18763"/>
    <cellStyle name="40% - Ênfase4 3 2 2 5" xfId="18764"/>
    <cellStyle name="40% - Ênfase4 3 2 2 6" xfId="18765"/>
    <cellStyle name="40% - Ênfase4 3 2 2 7" xfId="18766"/>
    <cellStyle name="40% - Ênfase4 3 2 2 8" xfId="18767"/>
    <cellStyle name="40% - Ênfase4 3 2 2 9" xfId="18768"/>
    <cellStyle name="40% - Ênfase4 3 2 3" xfId="18769"/>
    <cellStyle name="40% - Ênfase4 3 2 4" xfId="18770"/>
    <cellStyle name="40% - Ênfase4 3 2 4 10" xfId="18771"/>
    <cellStyle name="40% - Ênfase4 3 2 4 2" xfId="18772"/>
    <cellStyle name="40% - Ênfase4 3 2 4 2 2" xfId="18773"/>
    <cellStyle name="40% - Ênfase4 3 2 4 2 2 2" xfId="18774"/>
    <cellStyle name="40% - Ênfase4 3 2 4 2 2 2 2" xfId="18775"/>
    <cellStyle name="40% - Ênfase4 3 2 4 2 2 3" xfId="18776"/>
    <cellStyle name="40% - Ênfase4 3 2 4 2 2 4" xfId="18777"/>
    <cellStyle name="40% - Ênfase4 3 2 4 2 2 5" xfId="18778"/>
    <cellStyle name="40% - Ênfase4 3 2 4 2 2 6" xfId="18779"/>
    <cellStyle name="40% - Ênfase4 3 2 4 2 3" xfId="18780"/>
    <cellStyle name="40% - Ênfase4 3 2 4 2 3 2" xfId="18781"/>
    <cellStyle name="40% - Ênfase4 3 2 4 2 3 3" xfId="18782"/>
    <cellStyle name="40% - Ênfase4 3 2 4 2 4" xfId="18783"/>
    <cellStyle name="40% - Ênfase4 3 2 4 2 5" xfId="18784"/>
    <cellStyle name="40% - Ênfase4 3 2 4 2 6" xfId="18785"/>
    <cellStyle name="40% - Ênfase4 3 2 4 2 7" xfId="18786"/>
    <cellStyle name="40% - Ênfase4 3 2 4 2 8" xfId="18787"/>
    <cellStyle name="40% - Ênfase4 3 2 4 3" xfId="18788"/>
    <cellStyle name="40% - Ênfase4 3 2 4 3 2" xfId="18789"/>
    <cellStyle name="40% - Ênfase4 3 2 4 3 2 2" xfId="18790"/>
    <cellStyle name="40% - Ênfase4 3 2 4 3 3" xfId="18791"/>
    <cellStyle name="40% - Ênfase4 3 2 4 3 4" xfId="18792"/>
    <cellStyle name="40% - Ênfase4 3 2 4 3 5" xfId="18793"/>
    <cellStyle name="40% - Ênfase4 3 2 4 3 6" xfId="18794"/>
    <cellStyle name="40% - Ênfase4 3 2 4 4" xfId="18795"/>
    <cellStyle name="40% - Ênfase4 3 2 4 4 2" xfId="18796"/>
    <cellStyle name="40% - Ênfase4 3 2 4 4 3" xfId="18797"/>
    <cellStyle name="40% - Ênfase4 3 2 4 4 4" xfId="18798"/>
    <cellStyle name="40% - Ênfase4 3 2 4 5" xfId="18799"/>
    <cellStyle name="40% - Ênfase4 3 2 4 6" xfId="18800"/>
    <cellStyle name="40% - Ênfase4 3 2 4 7" xfId="18801"/>
    <cellStyle name="40% - Ênfase4 3 2 4 8" xfId="18802"/>
    <cellStyle name="40% - Ênfase4 3 2 4 9" xfId="18803"/>
    <cellStyle name="40% - Ênfase4 3 2 5" xfId="18804"/>
    <cellStyle name="40% - Ênfase4 3 2 5 10" xfId="18805"/>
    <cellStyle name="40% - Ênfase4 3 2 5 2" xfId="18806"/>
    <cellStyle name="40% - Ênfase4 3 2 5 2 2" xfId="18807"/>
    <cellStyle name="40% - Ênfase4 3 2 5 2 2 2" xfId="18808"/>
    <cellStyle name="40% - Ênfase4 3 2 5 2 2 2 2" xfId="18809"/>
    <cellStyle name="40% - Ênfase4 3 2 5 2 2 3" xfId="18810"/>
    <cellStyle name="40% - Ênfase4 3 2 5 2 2 4" xfId="18811"/>
    <cellStyle name="40% - Ênfase4 3 2 5 2 2 5" xfId="18812"/>
    <cellStyle name="40% - Ênfase4 3 2 5 2 2 6" xfId="18813"/>
    <cellStyle name="40% - Ênfase4 3 2 5 2 3" xfId="18814"/>
    <cellStyle name="40% - Ênfase4 3 2 5 2 3 2" xfId="18815"/>
    <cellStyle name="40% - Ênfase4 3 2 5 2 3 3" xfId="18816"/>
    <cellStyle name="40% - Ênfase4 3 2 5 2 4" xfId="18817"/>
    <cellStyle name="40% - Ênfase4 3 2 5 2 5" xfId="18818"/>
    <cellStyle name="40% - Ênfase4 3 2 5 2 6" xfId="18819"/>
    <cellStyle name="40% - Ênfase4 3 2 5 2 7" xfId="18820"/>
    <cellStyle name="40% - Ênfase4 3 2 5 2 8" xfId="18821"/>
    <cellStyle name="40% - Ênfase4 3 2 5 3" xfId="18822"/>
    <cellStyle name="40% - Ênfase4 3 2 5 3 2" xfId="18823"/>
    <cellStyle name="40% - Ênfase4 3 2 5 3 2 2" xfId="18824"/>
    <cellStyle name="40% - Ênfase4 3 2 5 3 3" xfId="18825"/>
    <cellStyle name="40% - Ênfase4 3 2 5 3 4" xfId="18826"/>
    <cellStyle name="40% - Ênfase4 3 2 5 3 5" xfId="18827"/>
    <cellStyle name="40% - Ênfase4 3 2 5 3 6" xfId="18828"/>
    <cellStyle name="40% - Ênfase4 3 2 5 4" xfId="18829"/>
    <cellStyle name="40% - Ênfase4 3 2 5 4 2" xfId="18830"/>
    <cellStyle name="40% - Ênfase4 3 2 5 4 3" xfId="18831"/>
    <cellStyle name="40% - Ênfase4 3 2 5 4 4" xfId="18832"/>
    <cellStyle name="40% - Ênfase4 3 2 5 5" xfId="18833"/>
    <cellStyle name="40% - Ênfase4 3 2 5 6" xfId="18834"/>
    <cellStyle name="40% - Ênfase4 3 2 5 7" xfId="18835"/>
    <cellStyle name="40% - Ênfase4 3 2 5 8" xfId="18836"/>
    <cellStyle name="40% - Ênfase4 3 2 5 9" xfId="18837"/>
    <cellStyle name="40% - Ênfase4 3 2 6" xfId="18838"/>
    <cellStyle name="40% - Ênfase4 3 2 6 10" xfId="18839"/>
    <cellStyle name="40% - Ênfase4 3 2 6 2" xfId="18840"/>
    <cellStyle name="40% - Ênfase4 3 2 6 2 2" xfId="18841"/>
    <cellStyle name="40% - Ênfase4 3 2 6 2 2 2" xfId="18842"/>
    <cellStyle name="40% - Ênfase4 3 2 6 2 2 2 2" xfId="18843"/>
    <cellStyle name="40% - Ênfase4 3 2 6 2 2 3" xfId="18844"/>
    <cellStyle name="40% - Ênfase4 3 2 6 2 2 4" xfId="18845"/>
    <cellStyle name="40% - Ênfase4 3 2 6 2 2 5" xfId="18846"/>
    <cellStyle name="40% - Ênfase4 3 2 6 2 2 6" xfId="18847"/>
    <cellStyle name="40% - Ênfase4 3 2 6 2 3" xfId="18848"/>
    <cellStyle name="40% - Ênfase4 3 2 6 2 3 2" xfId="18849"/>
    <cellStyle name="40% - Ênfase4 3 2 6 2 3 3" xfId="18850"/>
    <cellStyle name="40% - Ênfase4 3 2 6 2 4" xfId="18851"/>
    <cellStyle name="40% - Ênfase4 3 2 6 2 5" xfId="18852"/>
    <cellStyle name="40% - Ênfase4 3 2 6 2 6" xfId="18853"/>
    <cellStyle name="40% - Ênfase4 3 2 6 2 7" xfId="18854"/>
    <cellStyle name="40% - Ênfase4 3 2 6 2 8" xfId="18855"/>
    <cellStyle name="40% - Ênfase4 3 2 6 3" xfId="18856"/>
    <cellStyle name="40% - Ênfase4 3 2 6 3 2" xfId="18857"/>
    <cellStyle name="40% - Ênfase4 3 2 6 3 2 2" xfId="18858"/>
    <cellStyle name="40% - Ênfase4 3 2 6 3 3" xfId="18859"/>
    <cellStyle name="40% - Ênfase4 3 2 6 3 4" xfId="18860"/>
    <cellStyle name="40% - Ênfase4 3 2 6 3 5" xfId="18861"/>
    <cellStyle name="40% - Ênfase4 3 2 6 3 6" xfId="18862"/>
    <cellStyle name="40% - Ênfase4 3 2 6 4" xfId="18863"/>
    <cellStyle name="40% - Ênfase4 3 2 6 4 2" xfId="18864"/>
    <cellStyle name="40% - Ênfase4 3 2 6 4 3" xfId="18865"/>
    <cellStyle name="40% - Ênfase4 3 2 6 4 4" xfId="18866"/>
    <cellStyle name="40% - Ênfase4 3 2 6 5" xfId="18867"/>
    <cellStyle name="40% - Ênfase4 3 2 6 6" xfId="18868"/>
    <cellStyle name="40% - Ênfase4 3 2 6 7" xfId="18869"/>
    <cellStyle name="40% - Ênfase4 3 2 6 8" xfId="18870"/>
    <cellStyle name="40% - Ênfase4 3 2 6 9" xfId="18871"/>
    <cellStyle name="40% - Ênfase4 3 3" xfId="18872"/>
    <cellStyle name="40% - Ênfase4 3 3 10" xfId="18873"/>
    <cellStyle name="40% - Ênfase4 3 3 11" xfId="18874"/>
    <cellStyle name="40% - Ênfase4 3 3 12" xfId="18875"/>
    <cellStyle name="40% - Ênfase4 3 3 2" xfId="18876"/>
    <cellStyle name="40% - Ênfase4 3 3 3" xfId="18877"/>
    <cellStyle name="40% - Ênfase4 3 3 3 2" xfId="18878"/>
    <cellStyle name="40% - Ênfase4 3 3 3 2 2" xfId="18879"/>
    <cellStyle name="40% - Ênfase4 3 3 3 2 2 2" xfId="18880"/>
    <cellStyle name="40% - Ênfase4 3 3 3 2 3" xfId="18881"/>
    <cellStyle name="40% - Ênfase4 3 3 3 2 4" xfId="18882"/>
    <cellStyle name="40% - Ênfase4 3 3 3 2 5" xfId="18883"/>
    <cellStyle name="40% - Ênfase4 3 3 3 2 6" xfId="18884"/>
    <cellStyle name="40% - Ênfase4 3 3 3 3" xfId="18885"/>
    <cellStyle name="40% - Ênfase4 3 3 3 3 2" xfId="18886"/>
    <cellStyle name="40% - Ênfase4 3 3 3 3 3" xfId="18887"/>
    <cellStyle name="40% - Ênfase4 3 3 3 3 4" xfId="18888"/>
    <cellStyle name="40% - Ênfase4 3 3 3 4" xfId="18889"/>
    <cellStyle name="40% - Ênfase4 3 3 3 5" xfId="18890"/>
    <cellStyle name="40% - Ênfase4 3 3 3 6" xfId="18891"/>
    <cellStyle name="40% - Ênfase4 3 3 3 7" xfId="18892"/>
    <cellStyle name="40% - Ênfase4 3 3 3 8" xfId="18893"/>
    <cellStyle name="40% - Ênfase4 3 3 3 9" xfId="18894"/>
    <cellStyle name="40% - Ênfase4 3 3 4" xfId="18895"/>
    <cellStyle name="40% - Ênfase4 3 3 4 2" xfId="18896"/>
    <cellStyle name="40% - Ênfase4 3 3 4 2 2" xfId="18897"/>
    <cellStyle name="40% - Ênfase4 3 3 4 2 2 2" xfId="18898"/>
    <cellStyle name="40% - Ênfase4 3 3 4 2 3" xfId="18899"/>
    <cellStyle name="40% - Ênfase4 3 3 4 2 4" xfId="18900"/>
    <cellStyle name="40% - Ênfase4 3 3 4 2 5" xfId="18901"/>
    <cellStyle name="40% - Ênfase4 3 3 4 2 6" xfId="18902"/>
    <cellStyle name="40% - Ênfase4 3 3 4 3" xfId="18903"/>
    <cellStyle name="40% - Ênfase4 3 3 4 3 2" xfId="18904"/>
    <cellStyle name="40% - Ênfase4 3 3 4 3 3" xfId="18905"/>
    <cellStyle name="40% - Ênfase4 3 3 4 4" xfId="18906"/>
    <cellStyle name="40% - Ênfase4 3 3 4 5" xfId="18907"/>
    <cellStyle name="40% - Ênfase4 3 3 4 6" xfId="18908"/>
    <cellStyle name="40% - Ênfase4 3 3 4 7" xfId="18909"/>
    <cellStyle name="40% - Ênfase4 3 3 4 8" xfId="18910"/>
    <cellStyle name="40% - Ênfase4 3 3 5" xfId="18911"/>
    <cellStyle name="40% - Ênfase4 3 3 5 2" xfId="18912"/>
    <cellStyle name="40% - Ênfase4 3 3 5 2 2" xfId="18913"/>
    <cellStyle name="40% - Ênfase4 3 3 5 3" xfId="18914"/>
    <cellStyle name="40% - Ênfase4 3 3 5 4" xfId="18915"/>
    <cellStyle name="40% - Ênfase4 3 3 5 5" xfId="18916"/>
    <cellStyle name="40% - Ênfase4 3 3 5 6" xfId="18917"/>
    <cellStyle name="40% - Ênfase4 3 3 6" xfId="18918"/>
    <cellStyle name="40% - Ênfase4 3 3 6 2" xfId="18919"/>
    <cellStyle name="40% - Ênfase4 3 3 6 3" xfId="18920"/>
    <cellStyle name="40% - Ênfase4 3 3 6 4" xfId="18921"/>
    <cellStyle name="40% - Ênfase4 3 3 7" xfId="18922"/>
    <cellStyle name="40% - Ênfase4 3 3 8" xfId="18923"/>
    <cellStyle name="40% - Ênfase4 3 3 9" xfId="18924"/>
    <cellStyle name="40% - Ênfase4 3 4" xfId="18925"/>
    <cellStyle name="40% - Ênfase4 3 4 10" xfId="18926"/>
    <cellStyle name="40% - Ênfase4 3 4 2" xfId="18927"/>
    <cellStyle name="40% - Ênfase4 3 4 2 2" xfId="18928"/>
    <cellStyle name="40% - Ênfase4 3 4 2 2 2" xfId="18929"/>
    <cellStyle name="40% - Ênfase4 3 4 2 2 2 2" xfId="18930"/>
    <cellStyle name="40% - Ênfase4 3 4 2 2 3" xfId="18931"/>
    <cellStyle name="40% - Ênfase4 3 4 2 2 4" xfId="18932"/>
    <cellStyle name="40% - Ênfase4 3 4 2 2 5" xfId="18933"/>
    <cellStyle name="40% - Ênfase4 3 4 2 2 6" xfId="18934"/>
    <cellStyle name="40% - Ênfase4 3 4 2 3" xfId="18935"/>
    <cellStyle name="40% - Ênfase4 3 4 2 3 2" xfId="18936"/>
    <cellStyle name="40% - Ênfase4 3 4 2 3 3" xfId="18937"/>
    <cellStyle name="40% - Ênfase4 3 4 2 4" xfId="18938"/>
    <cellStyle name="40% - Ênfase4 3 4 2 5" xfId="18939"/>
    <cellStyle name="40% - Ênfase4 3 4 2 6" xfId="18940"/>
    <cellStyle name="40% - Ênfase4 3 4 2 7" xfId="18941"/>
    <cellStyle name="40% - Ênfase4 3 4 2 8" xfId="18942"/>
    <cellStyle name="40% - Ênfase4 3 4 3" xfId="18943"/>
    <cellStyle name="40% - Ênfase4 3 4 3 2" xfId="18944"/>
    <cellStyle name="40% - Ênfase4 3 4 3 2 2" xfId="18945"/>
    <cellStyle name="40% - Ênfase4 3 4 3 3" xfId="18946"/>
    <cellStyle name="40% - Ênfase4 3 4 3 4" xfId="18947"/>
    <cellStyle name="40% - Ênfase4 3 4 3 5" xfId="18948"/>
    <cellStyle name="40% - Ênfase4 3 4 3 6" xfId="18949"/>
    <cellStyle name="40% - Ênfase4 3 4 4" xfId="18950"/>
    <cellStyle name="40% - Ênfase4 3 4 4 2" xfId="18951"/>
    <cellStyle name="40% - Ênfase4 3 4 4 3" xfId="18952"/>
    <cellStyle name="40% - Ênfase4 3 4 4 4" xfId="18953"/>
    <cellStyle name="40% - Ênfase4 3 4 5" xfId="18954"/>
    <cellStyle name="40% - Ênfase4 3 4 6" xfId="18955"/>
    <cellStyle name="40% - Ênfase4 3 4 7" xfId="18956"/>
    <cellStyle name="40% - Ênfase4 3 4 8" xfId="18957"/>
    <cellStyle name="40% - Ênfase4 3 4 9" xfId="18958"/>
    <cellStyle name="40% - Ênfase4 4" xfId="315"/>
    <cellStyle name="40% - Ênfase4 4 2" xfId="316"/>
    <cellStyle name="40% - Ênfase4 4 3" xfId="18959"/>
    <cellStyle name="40% - Ênfase4 4 3 10" xfId="18960"/>
    <cellStyle name="40% - Ênfase4 4 3 11" xfId="18961"/>
    <cellStyle name="40% - Ênfase4 4 3 12" xfId="18962"/>
    <cellStyle name="40% - Ênfase4 4 3 2" xfId="18963"/>
    <cellStyle name="40% - Ênfase4 4 3 3" xfId="18964"/>
    <cellStyle name="40% - Ênfase4 4 3 3 2" xfId="18965"/>
    <cellStyle name="40% - Ênfase4 4 3 3 2 2" xfId="18966"/>
    <cellStyle name="40% - Ênfase4 4 3 3 2 2 2" xfId="18967"/>
    <cellStyle name="40% - Ênfase4 4 3 3 2 3" xfId="18968"/>
    <cellStyle name="40% - Ênfase4 4 3 3 2 4" xfId="18969"/>
    <cellStyle name="40% - Ênfase4 4 3 3 2 5" xfId="18970"/>
    <cellStyle name="40% - Ênfase4 4 3 3 2 6" xfId="18971"/>
    <cellStyle name="40% - Ênfase4 4 3 3 3" xfId="18972"/>
    <cellStyle name="40% - Ênfase4 4 3 3 3 2" xfId="18973"/>
    <cellStyle name="40% - Ênfase4 4 3 3 3 3" xfId="18974"/>
    <cellStyle name="40% - Ênfase4 4 3 3 3 4" xfId="18975"/>
    <cellStyle name="40% - Ênfase4 4 3 3 4" xfId="18976"/>
    <cellStyle name="40% - Ênfase4 4 3 3 5" xfId="18977"/>
    <cellStyle name="40% - Ênfase4 4 3 3 6" xfId="18978"/>
    <cellStyle name="40% - Ênfase4 4 3 3 7" xfId="18979"/>
    <cellStyle name="40% - Ênfase4 4 3 3 8" xfId="18980"/>
    <cellStyle name="40% - Ênfase4 4 3 3 9" xfId="18981"/>
    <cellStyle name="40% - Ênfase4 4 3 4" xfId="18982"/>
    <cellStyle name="40% - Ênfase4 4 3 4 2" xfId="18983"/>
    <cellStyle name="40% - Ênfase4 4 3 4 2 2" xfId="18984"/>
    <cellStyle name="40% - Ênfase4 4 3 4 2 2 2" xfId="18985"/>
    <cellStyle name="40% - Ênfase4 4 3 4 2 3" xfId="18986"/>
    <cellStyle name="40% - Ênfase4 4 3 4 2 4" xfId="18987"/>
    <cellStyle name="40% - Ênfase4 4 3 4 2 5" xfId="18988"/>
    <cellStyle name="40% - Ênfase4 4 3 4 2 6" xfId="18989"/>
    <cellStyle name="40% - Ênfase4 4 3 4 3" xfId="18990"/>
    <cellStyle name="40% - Ênfase4 4 3 4 3 2" xfId="18991"/>
    <cellStyle name="40% - Ênfase4 4 3 4 3 3" xfId="18992"/>
    <cellStyle name="40% - Ênfase4 4 3 4 4" xfId="18993"/>
    <cellStyle name="40% - Ênfase4 4 3 4 5" xfId="18994"/>
    <cellStyle name="40% - Ênfase4 4 3 4 6" xfId="18995"/>
    <cellStyle name="40% - Ênfase4 4 3 4 7" xfId="18996"/>
    <cellStyle name="40% - Ênfase4 4 3 4 8" xfId="18997"/>
    <cellStyle name="40% - Ênfase4 4 3 5" xfId="18998"/>
    <cellStyle name="40% - Ênfase4 4 3 5 2" xfId="18999"/>
    <cellStyle name="40% - Ênfase4 4 3 5 2 2" xfId="19000"/>
    <cellStyle name="40% - Ênfase4 4 3 5 3" xfId="19001"/>
    <cellStyle name="40% - Ênfase4 4 3 5 4" xfId="19002"/>
    <cellStyle name="40% - Ênfase4 4 3 5 5" xfId="19003"/>
    <cellStyle name="40% - Ênfase4 4 3 5 6" xfId="19004"/>
    <cellStyle name="40% - Ênfase4 4 3 6" xfId="19005"/>
    <cellStyle name="40% - Ênfase4 4 3 6 2" xfId="19006"/>
    <cellStyle name="40% - Ênfase4 4 3 6 3" xfId="19007"/>
    <cellStyle name="40% - Ênfase4 4 3 6 4" xfId="19008"/>
    <cellStyle name="40% - Ênfase4 4 3 7" xfId="19009"/>
    <cellStyle name="40% - Ênfase4 4 3 8" xfId="19010"/>
    <cellStyle name="40% - Ênfase4 4 3 9" xfId="19011"/>
    <cellStyle name="40% - Ênfase4 4 4" xfId="19012"/>
    <cellStyle name="40% - Ênfase4 4 4 10" xfId="19013"/>
    <cellStyle name="40% - Ênfase4 4 4 2" xfId="19014"/>
    <cellStyle name="40% - Ênfase4 4 4 2 2" xfId="19015"/>
    <cellStyle name="40% - Ênfase4 4 4 2 2 2" xfId="19016"/>
    <cellStyle name="40% - Ênfase4 4 4 2 2 2 2" xfId="19017"/>
    <cellStyle name="40% - Ênfase4 4 4 2 2 3" xfId="19018"/>
    <cellStyle name="40% - Ênfase4 4 4 2 2 4" xfId="19019"/>
    <cellStyle name="40% - Ênfase4 4 4 2 2 5" xfId="19020"/>
    <cellStyle name="40% - Ênfase4 4 4 2 2 6" xfId="19021"/>
    <cellStyle name="40% - Ênfase4 4 4 2 3" xfId="19022"/>
    <cellStyle name="40% - Ênfase4 4 4 2 3 2" xfId="19023"/>
    <cellStyle name="40% - Ênfase4 4 4 2 3 3" xfId="19024"/>
    <cellStyle name="40% - Ênfase4 4 4 2 4" xfId="19025"/>
    <cellStyle name="40% - Ênfase4 4 4 2 5" xfId="19026"/>
    <cellStyle name="40% - Ênfase4 4 4 2 6" xfId="19027"/>
    <cellStyle name="40% - Ênfase4 4 4 2 7" xfId="19028"/>
    <cellStyle name="40% - Ênfase4 4 4 2 8" xfId="19029"/>
    <cellStyle name="40% - Ênfase4 4 4 3" xfId="19030"/>
    <cellStyle name="40% - Ênfase4 4 4 3 2" xfId="19031"/>
    <cellStyle name="40% - Ênfase4 4 4 3 2 2" xfId="19032"/>
    <cellStyle name="40% - Ênfase4 4 4 3 3" xfId="19033"/>
    <cellStyle name="40% - Ênfase4 4 4 3 4" xfId="19034"/>
    <cellStyle name="40% - Ênfase4 4 4 3 5" xfId="19035"/>
    <cellStyle name="40% - Ênfase4 4 4 3 6" xfId="19036"/>
    <cellStyle name="40% - Ênfase4 4 4 4" xfId="19037"/>
    <cellStyle name="40% - Ênfase4 4 4 4 2" xfId="19038"/>
    <cellStyle name="40% - Ênfase4 4 4 4 3" xfId="19039"/>
    <cellStyle name="40% - Ênfase4 4 4 4 4" xfId="19040"/>
    <cellStyle name="40% - Ênfase4 4 4 5" xfId="19041"/>
    <cellStyle name="40% - Ênfase4 4 4 6" xfId="19042"/>
    <cellStyle name="40% - Ênfase4 4 4 7" xfId="19043"/>
    <cellStyle name="40% - Ênfase4 4 4 8" xfId="19044"/>
    <cellStyle name="40% - Ênfase4 4 4 9" xfId="19045"/>
    <cellStyle name="40% - Ênfase4 5" xfId="317"/>
    <cellStyle name="40% - Ênfase4 5 2" xfId="318"/>
    <cellStyle name="40% - Ênfase4 5 3" xfId="19046"/>
    <cellStyle name="40% - Ênfase4 5 3 10" xfId="19047"/>
    <cellStyle name="40% - Ênfase4 5 3 11" xfId="19048"/>
    <cellStyle name="40% - Ênfase4 5 3 12" xfId="19049"/>
    <cellStyle name="40% - Ênfase4 5 3 2" xfId="19050"/>
    <cellStyle name="40% - Ênfase4 5 3 3" xfId="19051"/>
    <cellStyle name="40% - Ênfase4 5 3 3 2" xfId="19052"/>
    <cellStyle name="40% - Ênfase4 5 3 3 2 2" xfId="19053"/>
    <cellStyle name="40% - Ênfase4 5 3 3 2 2 2" xfId="19054"/>
    <cellStyle name="40% - Ênfase4 5 3 3 2 3" xfId="19055"/>
    <cellStyle name="40% - Ênfase4 5 3 3 2 4" xfId="19056"/>
    <cellStyle name="40% - Ênfase4 5 3 3 2 5" xfId="19057"/>
    <cellStyle name="40% - Ênfase4 5 3 3 2 6" xfId="19058"/>
    <cellStyle name="40% - Ênfase4 5 3 3 3" xfId="19059"/>
    <cellStyle name="40% - Ênfase4 5 3 3 3 2" xfId="19060"/>
    <cellStyle name="40% - Ênfase4 5 3 3 3 3" xfId="19061"/>
    <cellStyle name="40% - Ênfase4 5 3 3 3 4" xfId="19062"/>
    <cellStyle name="40% - Ênfase4 5 3 3 4" xfId="19063"/>
    <cellStyle name="40% - Ênfase4 5 3 3 5" xfId="19064"/>
    <cellStyle name="40% - Ênfase4 5 3 3 6" xfId="19065"/>
    <cellStyle name="40% - Ênfase4 5 3 3 7" xfId="19066"/>
    <cellStyle name="40% - Ênfase4 5 3 3 8" xfId="19067"/>
    <cellStyle name="40% - Ênfase4 5 3 3 9" xfId="19068"/>
    <cellStyle name="40% - Ênfase4 5 3 4" xfId="19069"/>
    <cellStyle name="40% - Ênfase4 5 3 4 2" xfId="19070"/>
    <cellStyle name="40% - Ênfase4 5 3 4 2 2" xfId="19071"/>
    <cellStyle name="40% - Ênfase4 5 3 4 2 2 2" xfId="19072"/>
    <cellStyle name="40% - Ênfase4 5 3 4 2 3" xfId="19073"/>
    <cellStyle name="40% - Ênfase4 5 3 4 2 4" xfId="19074"/>
    <cellStyle name="40% - Ênfase4 5 3 4 2 5" xfId="19075"/>
    <cellStyle name="40% - Ênfase4 5 3 4 2 6" xfId="19076"/>
    <cellStyle name="40% - Ênfase4 5 3 4 3" xfId="19077"/>
    <cellStyle name="40% - Ênfase4 5 3 4 3 2" xfId="19078"/>
    <cellStyle name="40% - Ênfase4 5 3 4 3 3" xfId="19079"/>
    <cellStyle name="40% - Ênfase4 5 3 4 4" xfId="19080"/>
    <cellStyle name="40% - Ênfase4 5 3 4 5" xfId="19081"/>
    <cellStyle name="40% - Ênfase4 5 3 4 6" xfId="19082"/>
    <cellStyle name="40% - Ênfase4 5 3 4 7" xfId="19083"/>
    <cellStyle name="40% - Ênfase4 5 3 4 8" xfId="19084"/>
    <cellStyle name="40% - Ênfase4 5 3 5" xfId="19085"/>
    <cellStyle name="40% - Ênfase4 5 3 5 2" xfId="19086"/>
    <cellStyle name="40% - Ênfase4 5 3 5 2 2" xfId="19087"/>
    <cellStyle name="40% - Ênfase4 5 3 5 3" xfId="19088"/>
    <cellStyle name="40% - Ênfase4 5 3 5 4" xfId="19089"/>
    <cellStyle name="40% - Ênfase4 5 3 5 5" xfId="19090"/>
    <cellStyle name="40% - Ênfase4 5 3 5 6" xfId="19091"/>
    <cellStyle name="40% - Ênfase4 5 3 6" xfId="19092"/>
    <cellStyle name="40% - Ênfase4 5 3 6 2" xfId="19093"/>
    <cellStyle name="40% - Ênfase4 5 3 6 3" xfId="19094"/>
    <cellStyle name="40% - Ênfase4 5 3 6 4" xfId="19095"/>
    <cellStyle name="40% - Ênfase4 5 3 7" xfId="19096"/>
    <cellStyle name="40% - Ênfase4 5 3 8" xfId="19097"/>
    <cellStyle name="40% - Ênfase4 5 3 9" xfId="19098"/>
    <cellStyle name="40% - Ênfase4 5 4" xfId="19099"/>
    <cellStyle name="40% - Ênfase4 5 4 10" xfId="19100"/>
    <cellStyle name="40% - Ênfase4 5 4 2" xfId="19101"/>
    <cellStyle name="40% - Ênfase4 5 4 2 2" xfId="19102"/>
    <cellStyle name="40% - Ênfase4 5 4 2 2 2" xfId="19103"/>
    <cellStyle name="40% - Ênfase4 5 4 2 2 2 2" xfId="19104"/>
    <cellStyle name="40% - Ênfase4 5 4 2 2 3" xfId="19105"/>
    <cellStyle name="40% - Ênfase4 5 4 2 2 4" xfId="19106"/>
    <cellStyle name="40% - Ênfase4 5 4 2 2 5" xfId="19107"/>
    <cellStyle name="40% - Ênfase4 5 4 2 2 6" xfId="19108"/>
    <cellStyle name="40% - Ênfase4 5 4 2 3" xfId="19109"/>
    <cellStyle name="40% - Ênfase4 5 4 2 3 2" xfId="19110"/>
    <cellStyle name="40% - Ênfase4 5 4 2 3 3" xfId="19111"/>
    <cellStyle name="40% - Ênfase4 5 4 2 4" xfId="19112"/>
    <cellStyle name="40% - Ênfase4 5 4 2 5" xfId="19113"/>
    <cellStyle name="40% - Ênfase4 5 4 2 6" xfId="19114"/>
    <cellStyle name="40% - Ênfase4 5 4 2 7" xfId="19115"/>
    <cellStyle name="40% - Ênfase4 5 4 2 8" xfId="19116"/>
    <cellStyle name="40% - Ênfase4 5 4 3" xfId="19117"/>
    <cellStyle name="40% - Ênfase4 5 4 3 2" xfId="19118"/>
    <cellStyle name="40% - Ênfase4 5 4 3 2 2" xfId="19119"/>
    <cellStyle name="40% - Ênfase4 5 4 3 3" xfId="19120"/>
    <cellStyle name="40% - Ênfase4 5 4 3 4" xfId="19121"/>
    <cellStyle name="40% - Ênfase4 5 4 3 5" xfId="19122"/>
    <cellStyle name="40% - Ênfase4 5 4 3 6" xfId="19123"/>
    <cellStyle name="40% - Ênfase4 5 4 4" xfId="19124"/>
    <cellStyle name="40% - Ênfase4 5 4 4 2" xfId="19125"/>
    <cellStyle name="40% - Ênfase4 5 4 4 3" xfId="19126"/>
    <cellStyle name="40% - Ênfase4 5 4 4 4" xfId="19127"/>
    <cellStyle name="40% - Ênfase4 5 4 5" xfId="19128"/>
    <cellStyle name="40% - Ênfase4 5 4 6" xfId="19129"/>
    <cellStyle name="40% - Ênfase4 5 4 7" xfId="19130"/>
    <cellStyle name="40% - Ênfase4 5 4 8" xfId="19131"/>
    <cellStyle name="40% - Ênfase4 5 4 9" xfId="19132"/>
    <cellStyle name="40% - Ênfase4 6" xfId="319"/>
    <cellStyle name="40% - Ênfase4 6 2" xfId="320"/>
    <cellStyle name="40% - Ênfase4 6 3" xfId="19133"/>
    <cellStyle name="40% - Ênfase4 6 3 10" xfId="19134"/>
    <cellStyle name="40% - Ênfase4 6 3 11" xfId="19135"/>
    <cellStyle name="40% - Ênfase4 6 3 12" xfId="19136"/>
    <cellStyle name="40% - Ênfase4 6 3 2" xfId="19137"/>
    <cellStyle name="40% - Ênfase4 6 3 3" xfId="19138"/>
    <cellStyle name="40% - Ênfase4 6 3 3 2" xfId="19139"/>
    <cellStyle name="40% - Ênfase4 6 3 3 2 2" xfId="19140"/>
    <cellStyle name="40% - Ênfase4 6 3 3 2 2 2" xfId="19141"/>
    <cellStyle name="40% - Ênfase4 6 3 3 2 3" xfId="19142"/>
    <cellStyle name="40% - Ênfase4 6 3 3 2 4" xfId="19143"/>
    <cellStyle name="40% - Ênfase4 6 3 3 2 5" xfId="19144"/>
    <cellStyle name="40% - Ênfase4 6 3 3 2 6" xfId="19145"/>
    <cellStyle name="40% - Ênfase4 6 3 3 3" xfId="19146"/>
    <cellStyle name="40% - Ênfase4 6 3 3 3 2" xfId="19147"/>
    <cellStyle name="40% - Ênfase4 6 3 3 3 3" xfId="19148"/>
    <cellStyle name="40% - Ênfase4 6 3 3 3 4" xfId="19149"/>
    <cellStyle name="40% - Ênfase4 6 3 3 4" xfId="19150"/>
    <cellStyle name="40% - Ênfase4 6 3 3 5" xfId="19151"/>
    <cellStyle name="40% - Ênfase4 6 3 3 6" xfId="19152"/>
    <cellStyle name="40% - Ênfase4 6 3 3 7" xfId="19153"/>
    <cellStyle name="40% - Ênfase4 6 3 3 8" xfId="19154"/>
    <cellStyle name="40% - Ênfase4 6 3 3 9" xfId="19155"/>
    <cellStyle name="40% - Ênfase4 6 3 4" xfId="19156"/>
    <cellStyle name="40% - Ênfase4 6 3 4 2" xfId="19157"/>
    <cellStyle name="40% - Ênfase4 6 3 4 2 2" xfId="19158"/>
    <cellStyle name="40% - Ênfase4 6 3 4 2 2 2" xfId="19159"/>
    <cellStyle name="40% - Ênfase4 6 3 4 2 3" xfId="19160"/>
    <cellStyle name="40% - Ênfase4 6 3 4 2 4" xfId="19161"/>
    <cellStyle name="40% - Ênfase4 6 3 4 2 5" xfId="19162"/>
    <cellStyle name="40% - Ênfase4 6 3 4 2 6" xfId="19163"/>
    <cellStyle name="40% - Ênfase4 6 3 4 3" xfId="19164"/>
    <cellStyle name="40% - Ênfase4 6 3 4 3 2" xfId="19165"/>
    <cellStyle name="40% - Ênfase4 6 3 4 3 3" xfId="19166"/>
    <cellStyle name="40% - Ênfase4 6 3 4 4" xfId="19167"/>
    <cellStyle name="40% - Ênfase4 6 3 4 5" xfId="19168"/>
    <cellStyle name="40% - Ênfase4 6 3 4 6" xfId="19169"/>
    <cellStyle name="40% - Ênfase4 6 3 4 7" xfId="19170"/>
    <cellStyle name="40% - Ênfase4 6 3 4 8" xfId="19171"/>
    <cellStyle name="40% - Ênfase4 6 3 5" xfId="19172"/>
    <cellStyle name="40% - Ênfase4 6 3 5 2" xfId="19173"/>
    <cellStyle name="40% - Ênfase4 6 3 5 2 2" xfId="19174"/>
    <cellStyle name="40% - Ênfase4 6 3 5 3" xfId="19175"/>
    <cellStyle name="40% - Ênfase4 6 3 5 4" xfId="19176"/>
    <cellStyle name="40% - Ênfase4 6 3 5 5" xfId="19177"/>
    <cellStyle name="40% - Ênfase4 6 3 5 6" xfId="19178"/>
    <cellStyle name="40% - Ênfase4 6 3 6" xfId="19179"/>
    <cellStyle name="40% - Ênfase4 6 3 6 2" xfId="19180"/>
    <cellStyle name="40% - Ênfase4 6 3 6 3" xfId="19181"/>
    <cellStyle name="40% - Ênfase4 6 3 6 4" xfId="19182"/>
    <cellStyle name="40% - Ênfase4 6 3 7" xfId="19183"/>
    <cellStyle name="40% - Ênfase4 6 3 8" xfId="19184"/>
    <cellStyle name="40% - Ênfase4 6 3 9" xfId="19185"/>
    <cellStyle name="40% - Ênfase4 6 4" xfId="19186"/>
    <cellStyle name="40% - Ênfase4 6 4 10" xfId="19187"/>
    <cellStyle name="40% - Ênfase4 6 4 2" xfId="19188"/>
    <cellStyle name="40% - Ênfase4 6 4 2 2" xfId="19189"/>
    <cellStyle name="40% - Ênfase4 6 4 2 2 2" xfId="19190"/>
    <cellStyle name="40% - Ênfase4 6 4 2 2 2 2" xfId="19191"/>
    <cellStyle name="40% - Ênfase4 6 4 2 2 3" xfId="19192"/>
    <cellStyle name="40% - Ênfase4 6 4 2 2 4" xfId="19193"/>
    <cellStyle name="40% - Ênfase4 6 4 2 2 5" xfId="19194"/>
    <cellStyle name="40% - Ênfase4 6 4 2 2 6" xfId="19195"/>
    <cellStyle name="40% - Ênfase4 6 4 2 3" xfId="19196"/>
    <cellStyle name="40% - Ênfase4 6 4 2 3 2" xfId="19197"/>
    <cellStyle name="40% - Ênfase4 6 4 2 3 3" xfId="19198"/>
    <cellStyle name="40% - Ênfase4 6 4 2 4" xfId="19199"/>
    <cellStyle name="40% - Ênfase4 6 4 2 5" xfId="19200"/>
    <cellStyle name="40% - Ênfase4 6 4 2 6" xfId="19201"/>
    <cellStyle name="40% - Ênfase4 6 4 2 7" xfId="19202"/>
    <cellStyle name="40% - Ênfase4 6 4 2 8" xfId="19203"/>
    <cellStyle name="40% - Ênfase4 6 4 3" xfId="19204"/>
    <cellStyle name="40% - Ênfase4 6 4 3 2" xfId="19205"/>
    <cellStyle name="40% - Ênfase4 6 4 3 2 2" xfId="19206"/>
    <cellStyle name="40% - Ênfase4 6 4 3 3" xfId="19207"/>
    <cellStyle name="40% - Ênfase4 6 4 3 4" xfId="19208"/>
    <cellStyle name="40% - Ênfase4 6 4 3 5" xfId="19209"/>
    <cellStyle name="40% - Ênfase4 6 4 3 6" xfId="19210"/>
    <cellStyle name="40% - Ênfase4 6 4 4" xfId="19211"/>
    <cellStyle name="40% - Ênfase4 6 4 4 2" xfId="19212"/>
    <cellStyle name="40% - Ênfase4 6 4 4 3" xfId="19213"/>
    <cellStyle name="40% - Ênfase4 6 4 4 4" xfId="19214"/>
    <cellStyle name="40% - Ênfase4 6 4 5" xfId="19215"/>
    <cellStyle name="40% - Ênfase4 6 4 6" xfId="19216"/>
    <cellStyle name="40% - Ênfase4 6 4 7" xfId="19217"/>
    <cellStyle name="40% - Ênfase4 6 4 8" xfId="19218"/>
    <cellStyle name="40% - Ênfase4 6 4 9" xfId="19219"/>
    <cellStyle name="40% - Ênfase4 7" xfId="321"/>
    <cellStyle name="40% - Ênfase4 7 2" xfId="322"/>
    <cellStyle name="40% - Ênfase4 7 3" xfId="19220"/>
    <cellStyle name="40% - Ênfase4 7 3 10" xfId="19221"/>
    <cellStyle name="40% - Ênfase4 7 3 11" xfId="19222"/>
    <cellStyle name="40% - Ênfase4 7 3 12" xfId="19223"/>
    <cellStyle name="40% - Ênfase4 7 3 2" xfId="19224"/>
    <cellStyle name="40% - Ênfase4 7 3 3" xfId="19225"/>
    <cellStyle name="40% - Ênfase4 7 3 3 2" xfId="19226"/>
    <cellStyle name="40% - Ênfase4 7 3 3 2 2" xfId="19227"/>
    <cellStyle name="40% - Ênfase4 7 3 3 2 2 2" xfId="19228"/>
    <cellStyle name="40% - Ênfase4 7 3 3 2 3" xfId="19229"/>
    <cellStyle name="40% - Ênfase4 7 3 3 2 4" xfId="19230"/>
    <cellStyle name="40% - Ênfase4 7 3 3 2 5" xfId="19231"/>
    <cellStyle name="40% - Ênfase4 7 3 3 2 6" xfId="19232"/>
    <cellStyle name="40% - Ênfase4 7 3 3 3" xfId="19233"/>
    <cellStyle name="40% - Ênfase4 7 3 3 3 2" xfId="19234"/>
    <cellStyle name="40% - Ênfase4 7 3 3 3 3" xfId="19235"/>
    <cellStyle name="40% - Ênfase4 7 3 3 3 4" xfId="19236"/>
    <cellStyle name="40% - Ênfase4 7 3 3 4" xfId="19237"/>
    <cellStyle name="40% - Ênfase4 7 3 3 5" xfId="19238"/>
    <cellStyle name="40% - Ênfase4 7 3 3 6" xfId="19239"/>
    <cellStyle name="40% - Ênfase4 7 3 3 7" xfId="19240"/>
    <cellStyle name="40% - Ênfase4 7 3 3 8" xfId="19241"/>
    <cellStyle name="40% - Ênfase4 7 3 3 9" xfId="19242"/>
    <cellStyle name="40% - Ênfase4 7 3 4" xfId="19243"/>
    <cellStyle name="40% - Ênfase4 7 3 4 2" xfId="19244"/>
    <cellStyle name="40% - Ênfase4 7 3 4 2 2" xfId="19245"/>
    <cellStyle name="40% - Ênfase4 7 3 4 2 2 2" xfId="19246"/>
    <cellStyle name="40% - Ênfase4 7 3 4 2 3" xfId="19247"/>
    <cellStyle name="40% - Ênfase4 7 3 4 2 4" xfId="19248"/>
    <cellStyle name="40% - Ênfase4 7 3 4 2 5" xfId="19249"/>
    <cellStyle name="40% - Ênfase4 7 3 4 2 6" xfId="19250"/>
    <cellStyle name="40% - Ênfase4 7 3 4 3" xfId="19251"/>
    <cellStyle name="40% - Ênfase4 7 3 4 3 2" xfId="19252"/>
    <cellStyle name="40% - Ênfase4 7 3 4 3 3" xfId="19253"/>
    <cellStyle name="40% - Ênfase4 7 3 4 4" xfId="19254"/>
    <cellStyle name="40% - Ênfase4 7 3 4 5" xfId="19255"/>
    <cellStyle name="40% - Ênfase4 7 3 4 6" xfId="19256"/>
    <cellStyle name="40% - Ênfase4 7 3 4 7" xfId="19257"/>
    <cellStyle name="40% - Ênfase4 7 3 4 8" xfId="19258"/>
    <cellStyle name="40% - Ênfase4 7 3 5" xfId="19259"/>
    <cellStyle name="40% - Ênfase4 7 3 5 2" xfId="19260"/>
    <cellStyle name="40% - Ênfase4 7 3 5 2 2" xfId="19261"/>
    <cellStyle name="40% - Ênfase4 7 3 5 3" xfId="19262"/>
    <cellStyle name="40% - Ênfase4 7 3 5 4" xfId="19263"/>
    <cellStyle name="40% - Ênfase4 7 3 5 5" xfId="19264"/>
    <cellStyle name="40% - Ênfase4 7 3 5 6" xfId="19265"/>
    <cellStyle name="40% - Ênfase4 7 3 6" xfId="19266"/>
    <cellStyle name="40% - Ênfase4 7 3 6 2" xfId="19267"/>
    <cellStyle name="40% - Ênfase4 7 3 6 3" xfId="19268"/>
    <cellStyle name="40% - Ênfase4 7 3 6 4" xfId="19269"/>
    <cellStyle name="40% - Ênfase4 7 3 7" xfId="19270"/>
    <cellStyle name="40% - Ênfase4 7 3 8" xfId="19271"/>
    <cellStyle name="40% - Ênfase4 7 3 9" xfId="19272"/>
    <cellStyle name="40% - Ênfase4 7 4" xfId="19273"/>
    <cellStyle name="40% - Ênfase4 7 4 10" xfId="19274"/>
    <cellStyle name="40% - Ênfase4 7 4 2" xfId="19275"/>
    <cellStyle name="40% - Ênfase4 7 4 2 2" xfId="19276"/>
    <cellStyle name="40% - Ênfase4 7 4 2 2 2" xfId="19277"/>
    <cellStyle name="40% - Ênfase4 7 4 2 2 2 2" xfId="19278"/>
    <cellStyle name="40% - Ênfase4 7 4 2 2 3" xfId="19279"/>
    <cellStyle name="40% - Ênfase4 7 4 2 2 4" xfId="19280"/>
    <cellStyle name="40% - Ênfase4 7 4 2 2 5" xfId="19281"/>
    <cellStyle name="40% - Ênfase4 7 4 2 2 6" xfId="19282"/>
    <cellStyle name="40% - Ênfase4 7 4 2 3" xfId="19283"/>
    <cellStyle name="40% - Ênfase4 7 4 2 3 2" xfId="19284"/>
    <cellStyle name="40% - Ênfase4 7 4 2 3 3" xfId="19285"/>
    <cellStyle name="40% - Ênfase4 7 4 2 4" xfId="19286"/>
    <cellStyle name="40% - Ênfase4 7 4 2 5" xfId="19287"/>
    <cellStyle name="40% - Ênfase4 7 4 2 6" xfId="19288"/>
    <cellStyle name="40% - Ênfase4 7 4 2 7" xfId="19289"/>
    <cellStyle name="40% - Ênfase4 7 4 2 8" xfId="19290"/>
    <cellStyle name="40% - Ênfase4 7 4 3" xfId="19291"/>
    <cellStyle name="40% - Ênfase4 7 4 3 2" xfId="19292"/>
    <cellStyle name="40% - Ênfase4 7 4 3 2 2" xfId="19293"/>
    <cellStyle name="40% - Ênfase4 7 4 3 3" xfId="19294"/>
    <cellStyle name="40% - Ênfase4 7 4 3 4" xfId="19295"/>
    <cellStyle name="40% - Ênfase4 7 4 3 5" xfId="19296"/>
    <cellStyle name="40% - Ênfase4 7 4 3 6" xfId="19297"/>
    <cellStyle name="40% - Ênfase4 7 4 4" xfId="19298"/>
    <cellStyle name="40% - Ênfase4 7 4 4 2" xfId="19299"/>
    <cellStyle name="40% - Ênfase4 7 4 4 3" xfId="19300"/>
    <cellStyle name="40% - Ênfase4 7 4 4 4" xfId="19301"/>
    <cellStyle name="40% - Ênfase4 7 4 5" xfId="19302"/>
    <cellStyle name="40% - Ênfase4 7 4 6" xfId="19303"/>
    <cellStyle name="40% - Ênfase4 7 4 7" xfId="19304"/>
    <cellStyle name="40% - Ênfase4 7 4 8" xfId="19305"/>
    <cellStyle name="40% - Ênfase4 7 4 9" xfId="19306"/>
    <cellStyle name="40% - Ênfase4 8" xfId="323"/>
    <cellStyle name="40% - Ênfase4 8 2" xfId="324"/>
    <cellStyle name="40% - Ênfase4 8 3" xfId="19307"/>
    <cellStyle name="40% - Ênfase4 8 3 10" xfId="19308"/>
    <cellStyle name="40% - Ênfase4 8 3 11" xfId="19309"/>
    <cellStyle name="40% - Ênfase4 8 3 12" xfId="19310"/>
    <cellStyle name="40% - Ênfase4 8 3 2" xfId="19311"/>
    <cellStyle name="40% - Ênfase4 8 3 3" xfId="19312"/>
    <cellStyle name="40% - Ênfase4 8 3 3 2" xfId="19313"/>
    <cellStyle name="40% - Ênfase4 8 3 3 2 2" xfId="19314"/>
    <cellStyle name="40% - Ênfase4 8 3 3 2 2 2" xfId="19315"/>
    <cellStyle name="40% - Ênfase4 8 3 3 2 3" xfId="19316"/>
    <cellStyle name="40% - Ênfase4 8 3 3 2 4" xfId="19317"/>
    <cellStyle name="40% - Ênfase4 8 3 3 2 5" xfId="19318"/>
    <cellStyle name="40% - Ênfase4 8 3 3 2 6" xfId="19319"/>
    <cellStyle name="40% - Ênfase4 8 3 3 3" xfId="19320"/>
    <cellStyle name="40% - Ênfase4 8 3 3 3 2" xfId="19321"/>
    <cellStyle name="40% - Ênfase4 8 3 3 3 3" xfId="19322"/>
    <cellStyle name="40% - Ênfase4 8 3 3 3 4" xfId="19323"/>
    <cellStyle name="40% - Ênfase4 8 3 3 4" xfId="19324"/>
    <cellStyle name="40% - Ênfase4 8 3 3 5" xfId="19325"/>
    <cellStyle name="40% - Ênfase4 8 3 3 6" xfId="19326"/>
    <cellStyle name="40% - Ênfase4 8 3 3 7" xfId="19327"/>
    <cellStyle name="40% - Ênfase4 8 3 3 8" xfId="19328"/>
    <cellStyle name="40% - Ênfase4 8 3 3 9" xfId="19329"/>
    <cellStyle name="40% - Ênfase4 8 3 4" xfId="19330"/>
    <cellStyle name="40% - Ênfase4 8 3 4 2" xfId="19331"/>
    <cellStyle name="40% - Ênfase4 8 3 4 2 2" xfId="19332"/>
    <cellStyle name="40% - Ênfase4 8 3 4 2 2 2" xfId="19333"/>
    <cellStyle name="40% - Ênfase4 8 3 4 2 3" xfId="19334"/>
    <cellStyle name="40% - Ênfase4 8 3 4 2 4" xfId="19335"/>
    <cellStyle name="40% - Ênfase4 8 3 4 2 5" xfId="19336"/>
    <cellStyle name="40% - Ênfase4 8 3 4 2 6" xfId="19337"/>
    <cellStyle name="40% - Ênfase4 8 3 4 3" xfId="19338"/>
    <cellStyle name="40% - Ênfase4 8 3 4 3 2" xfId="19339"/>
    <cellStyle name="40% - Ênfase4 8 3 4 3 3" xfId="19340"/>
    <cellStyle name="40% - Ênfase4 8 3 4 4" xfId="19341"/>
    <cellStyle name="40% - Ênfase4 8 3 4 5" xfId="19342"/>
    <cellStyle name="40% - Ênfase4 8 3 4 6" xfId="19343"/>
    <cellStyle name="40% - Ênfase4 8 3 4 7" xfId="19344"/>
    <cellStyle name="40% - Ênfase4 8 3 4 8" xfId="19345"/>
    <cellStyle name="40% - Ênfase4 8 3 5" xfId="19346"/>
    <cellStyle name="40% - Ênfase4 8 3 5 2" xfId="19347"/>
    <cellStyle name="40% - Ênfase4 8 3 5 2 2" xfId="19348"/>
    <cellStyle name="40% - Ênfase4 8 3 5 3" xfId="19349"/>
    <cellStyle name="40% - Ênfase4 8 3 5 4" xfId="19350"/>
    <cellStyle name="40% - Ênfase4 8 3 5 5" xfId="19351"/>
    <cellStyle name="40% - Ênfase4 8 3 5 6" xfId="19352"/>
    <cellStyle name="40% - Ênfase4 8 3 6" xfId="19353"/>
    <cellStyle name="40% - Ênfase4 8 3 6 2" xfId="19354"/>
    <cellStyle name="40% - Ênfase4 8 3 6 3" xfId="19355"/>
    <cellStyle name="40% - Ênfase4 8 3 6 4" xfId="19356"/>
    <cellStyle name="40% - Ênfase4 8 3 7" xfId="19357"/>
    <cellStyle name="40% - Ênfase4 8 3 8" xfId="19358"/>
    <cellStyle name="40% - Ênfase4 8 3 9" xfId="19359"/>
    <cellStyle name="40% - Ênfase4 8 4" xfId="19360"/>
    <cellStyle name="40% - Ênfase4 8 4 10" xfId="19361"/>
    <cellStyle name="40% - Ênfase4 8 4 2" xfId="19362"/>
    <cellStyle name="40% - Ênfase4 8 4 2 2" xfId="19363"/>
    <cellStyle name="40% - Ênfase4 8 4 2 2 2" xfId="19364"/>
    <cellStyle name="40% - Ênfase4 8 4 2 2 2 2" xfId="19365"/>
    <cellStyle name="40% - Ênfase4 8 4 2 2 3" xfId="19366"/>
    <cellStyle name="40% - Ênfase4 8 4 2 2 4" xfId="19367"/>
    <cellStyle name="40% - Ênfase4 8 4 2 2 5" xfId="19368"/>
    <cellStyle name="40% - Ênfase4 8 4 2 2 6" xfId="19369"/>
    <cellStyle name="40% - Ênfase4 8 4 2 3" xfId="19370"/>
    <cellStyle name="40% - Ênfase4 8 4 2 3 2" xfId="19371"/>
    <cellStyle name="40% - Ênfase4 8 4 2 3 3" xfId="19372"/>
    <cellStyle name="40% - Ênfase4 8 4 2 4" xfId="19373"/>
    <cellStyle name="40% - Ênfase4 8 4 2 5" xfId="19374"/>
    <cellStyle name="40% - Ênfase4 8 4 2 6" xfId="19375"/>
    <cellStyle name="40% - Ênfase4 8 4 2 7" xfId="19376"/>
    <cellStyle name="40% - Ênfase4 8 4 2 8" xfId="19377"/>
    <cellStyle name="40% - Ênfase4 8 4 3" xfId="19378"/>
    <cellStyle name="40% - Ênfase4 8 4 3 2" xfId="19379"/>
    <cellStyle name="40% - Ênfase4 8 4 3 2 2" xfId="19380"/>
    <cellStyle name="40% - Ênfase4 8 4 3 3" xfId="19381"/>
    <cellStyle name="40% - Ênfase4 8 4 3 4" xfId="19382"/>
    <cellStyle name="40% - Ênfase4 8 4 3 5" xfId="19383"/>
    <cellStyle name="40% - Ênfase4 8 4 3 6" xfId="19384"/>
    <cellStyle name="40% - Ênfase4 8 4 4" xfId="19385"/>
    <cellStyle name="40% - Ênfase4 8 4 4 2" xfId="19386"/>
    <cellStyle name="40% - Ênfase4 8 4 4 3" xfId="19387"/>
    <cellStyle name="40% - Ênfase4 8 4 4 4" xfId="19388"/>
    <cellStyle name="40% - Ênfase4 8 4 5" xfId="19389"/>
    <cellStyle name="40% - Ênfase4 8 4 6" xfId="19390"/>
    <cellStyle name="40% - Ênfase4 8 4 7" xfId="19391"/>
    <cellStyle name="40% - Ênfase4 8 4 8" xfId="19392"/>
    <cellStyle name="40% - Ênfase4 8 4 9" xfId="19393"/>
    <cellStyle name="40% - Ênfase4 9" xfId="325"/>
    <cellStyle name="40% - Ênfase4 9 2" xfId="326"/>
    <cellStyle name="40% - Ênfase4 9 3" xfId="19394"/>
    <cellStyle name="40% - Ênfase4 9 3 10" xfId="19395"/>
    <cellStyle name="40% - Ênfase4 9 3 11" xfId="19396"/>
    <cellStyle name="40% - Ênfase4 9 3 12" xfId="19397"/>
    <cellStyle name="40% - Ênfase4 9 3 2" xfId="19398"/>
    <cellStyle name="40% - Ênfase4 9 3 3" xfId="19399"/>
    <cellStyle name="40% - Ênfase4 9 3 3 2" xfId="19400"/>
    <cellStyle name="40% - Ênfase4 9 3 3 2 2" xfId="19401"/>
    <cellStyle name="40% - Ênfase4 9 3 3 2 2 2" xfId="19402"/>
    <cellStyle name="40% - Ênfase4 9 3 3 2 3" xfId="19403"/>
    <cellStyle name="40% - Ênfase4 9 3 3 2 4" xfId="19404"/>
    <cellStyle name="40% - Ênfase4 9 3 3 2 5" xfId="19405"/>
    <cellStyle name="40% - Ênfase4 9 3 3 2 6" xfId="19406"/>
    <cellStyle name="40% - Ênfase4 9 3 3 3" xfId="19407"/>
    <cellStyle name="40% - Ênfase4 9 3 3 3 2" xfId="19408"/>
    <cellStyle name="40% - Ênfase4 9 3 3 3 3" xfId="19409"/>
    <cellStyle name="40% - Ênfase4 9 3 3 3 4" xfId="19410"/>
    <cellStyle name="40% - Ênfase4 9 3 3 4" xfId="19411"/>
    <cellStyle name="40% - Ênfase4 9 3 3 5" xfId="19412"/>
    <cellStyle name="40% - Ênfase4 9 3 3 6" xfId="19413"/>
    <cellStyle name="40% - Ênfase4 9 3 3 7" xfId="19414"/>
    <cellStyle name="40% - Ênfase4 9 3 3 8" xfId="19415"/>
    <cellStyle name="40% - Ênfase4 9 3 3 9" xfId="19416"/>
    <cellStyle name="40% - Ênfase4 9 3 4" xfId="19417"/>
    <cellStyle name="40% - Ênfase4 9 3 4 2" xfId="19418"/>
    <cellStyle name="40% - Ênfase4 9 3 4 2 2" xfId="19419"/>
    <cellStyle name="40% - Ênfase4 9 3 4 2 2 2" xfId="19420"/>
    <cellStyle name="40% - Ênfase4 9 3 4 2 3" xfId="19421"/>
    <cellStyle name="40% - Ênfase4 9 3 4 2 4" xfId="19422"/>
    <cellStyle name="40% - Ênfase4 9 3 4 2 5" xfId="19423"/>
    <cellStyle name="40% - Ênfase4 9 3 4 2 6" xfId="19424"/>
    <cellStyle name="40% - Ênfase4 9 3 4 3" xfId="19425"/>
    <cellStyle name="40% - Ênfase4 9 3 4 3 2" xfId="19426"/>
    <cellStyle name="40% - Ênfase4 9 3 4 3 3" xfId="19427"/>
    <cellStyle name="40% - Ênfase4 9 3 4 4" xfId="19428"/>
    <cellStyle name="40% - Ênfase4 9 3 4 5" xfId="19429"/>
    <cellStyle name="40% - Ênfase4 9 3 4 6" xfId="19430"/>
    <cellStyle name="40% - Ênfase4 9 3 4 7" xfId="19431"/>
    <cellStyle name="40% - Ênfase4 9 3 4 8" xfId="19432"/>
    <cellStyle name="40% - Ênfase4 9 3 5" xfId="19433"/>
    <cellStyle name="40% - Ênfase4 9 3 5 2" xfId="19434"/>
    <cellStyle name="40% - Ênfase4 9 3 5 2 2" xfId="19435"/>
    <cellStyle name="40% - Ênfase4 9 3 5 3" xfId="19436"/>
    <cellStyle name="40% - Ênfase4 9 3 5 4" xfId="19437"/>
    <cellStyle name="40% - Ênfase4 9 3 5 5" xfId="19438"/>
    <cellStyle name="40% - Ênfase4 9 3 5 6" xfId="19439"/>
    <cellStyle name="40% - Ênfase4 9 3 6" xfId="19440"/>
    <cellStyle name="40% - Ênfase4 9 3 6 2" xfId="19441"/>
    <cellStyle name="40% - Ênfase4 9 3 6 3" xfId="19442"/>
    <cellStyle name="40% - Ênfase4 9 3 6 4" xfId="19443"/>
    <cellStyle name="40% - Ênfase4 9 3 7" xfId="19444"/>
    <cellStyle name="40% - Ênfase4 9 3 8" xfId="19445"/>
    <cellStyle name="40% - Ênfase4 9 3 9" xfId="19446"/>
    <cellStyle name="40% - Ênfase4 9 4" xfId="19447"/>
    <cellStyle name="40% - Ênfase4 9 4 10" xfId="19448"/>
    <cellStyle name="40% - Ênfase4 9 4 2" xfId="19449"/>
    <cellStyle name="40% - Ênfase4 9 4 2 2" xfId="19450"/>
    <cellStyle name="40% - Ênfase4 9 4 2 2 2" xfId="19451"/>
    <cellStyle name="40% - Ênfase4 9 4 2 2 2 2" xfId="19452"/>
    <cellStyle name="40% - Ênfase4 9 4 2 2 3" xfId="19453"/>
    <cellStyle name="40% - Ênfase4 9 4 2 2 4" xfId="19454"/>
    <cellStyle name="40% - Ênfase4 9 4 2 2 5" xfId="19455"/>
    <cellStyle name="40% - Ênfase4 9 4 2 2 6" xfId="19456"/>
    <cellStyle name="40% - Ênfase4 9 4 2 3" xfId="19457"/>
    <cellStyle name="40% - Ênfase4 9 4 2 3 2" xfId="19458"/>
    <cellStyle name="40% - Ênfase4 9 4 2 3 3" xfId="19459"/>
    <cellStyle name="40% - Ênfase4 9 4 2 4" xfId="19460"/>
    <cellStyle name="40% - Ênfase4 9 4 2 5" xfId="19461"/>
    <cellStyle name="40% - Ênfase4 9 4 2 6" xfId="19462"/>
    <cellStyle name="40% - Ênfase4 9 4 2 7" xfId="19463"/>
    <cellStyle name="40% - Ênfase4 9 4 2 8" xfId="19464"/>
    <cellStyle name="40% - Ênfase4 9 4 3" xfId="19465"/>
    <cellStyle name="40% - Ênfase4 9 4 3 2" xfId="19466"/>
    <cellStyle name="40% - Ênfase4 9 4 3 2 2" xfId="19467"/>
    <cellStyle name="40% - Ênfase4 9 4 3 3" xfId="19468"/>
    <cellStyle name="40% - Ênfase4 9 4 3 4" xfId="19469"/>
    <cellStyle name="40% - Ênfase4 9 4 3 5" xfId="19470"/>
    <cellStyle name="40% - Ênfase4 9 4 3 6" xfId="19471"/>
    <cellStyle name="40% - Ênfase4 9 4 4" xfId="19472"/>
    <cellStyle name="40% - Ênfase4 9 4 4 2" xfId="19473"/>
    <cellStyle name="40% - Ênfase4 9 4 4 3" xfId="19474"/>
    <cellStyle name="40% - Ênfase4 9 4 4 4" xfId="19475"/>
    <cellStyle name="40% - Ênfase4 9 4 5" xfId="19476"/>
    <cellStyle name="40% - Ênfase4 9 4 6" xfId="19477"/>
    <cellStyle name="40% - Ênfase4 9 4 7" xfId="19478"/>
    <cellStyle name="40% - Ênfase4 9 4 8" xfId="19479"/>
    <cellStyle name="40% - Ênfase4 9 4 9" xfId="19480"/>
    <cellStyle name="40% - Ênfase5" xfId="11" builtinId="47" customBuiltin="1"/>
    <cellStyle name="40% - Ênfase5 10" xfId="327"/>
    <cellStyle name="40% - Ênfase5 10 10" xfId="19481"/>
    <cellStyle name="40% - Ênfase5 10 11" xfId="19482"/>
    <cellStyle name="40% - Ênfase5 10 12" xfId="19483"/>
    <cellStyle name="40% - Ênfase5 10 13" xfId="19484"/>
    <cellStyle name="40% - Ênfase5 10 14" xfId="19485"/>
    <cellStyle name="40% - Ênfase5 10 15" xfId="19486"/>
    <cellStyle name="40% - Ênfase5 10 2" xfId="328"/>
    <cellStyle name="40% - Ênfase5 10 3" xfId="19487"/>
    <cellStyle name="40% - Ênfase5 10 3 10" xfId="19488"/>
    <cellStyle name="40% - Ênfase5 10 3 2" xfId="19489"/>
    <cellStyle name="40% - Ênfase5 10 3 2 2" xfId="19490"/>
    <cellStyle name="40% - Ênfase5 10 3 2 2 2" xfId="19491"/>
    <cellStyle name="40% - Ênfase5 10 3 2 2 2 2" xfId="19492"/>
    <cellStyle name="40% - Ênfase5 10 3 2 2 3" xfId="19493"/>
    <cellStyle name="40% - Ênfase5 10 3 2 2 4" xfId="19494"/>
    <cellStyle name="40% - Ênfase5 10 3 2 2 5" xfId="19495"/>
    <cellStyle name="40% - Ênfase5 10 3 2 2 6" xfId="19496"/>
    <cellStyle name="40% - Ênfase5 10 3 2 3" xfId="19497"/>
    <cellStyle name="40% - Ênfase5 10 3 2 3 2" xfId="19498"/>
    <cellStyle name="40% - Ênfase5 10 3 2 3 3" xfId="19499"/>
    <cellStyle name="40% - Ênfase5 10 3 2 4" xfId="19500"/>
    <cellStyle name="40% - Ênfase5 10 3 2 5" xfId="19501"/>
    <cellStyle name="40% - Ênfase5 10 3 2 6" xfId="19502"/>
    <cellStyle name="40% - Ênfase5 10 3 2 7" xfId="19503"/>
    <cellStyle name="40% - Ênfase5 10 3 2 8" xfId="19504"/>
    <cellStyle name="40% - Ênfase5 10 3 3" xfId="19505"/>
    <cellStyle name="40% - Ênfase5 10 3 3 2" xfId="19506"/>
    <cellStyle name="40% - Ênfase5 10 3 3 2 2" xfId="19507"/>
    <cellStyle name="40% - Ênfase5 10 3 3 3" xfId="19508"/>
    <cellStyle name="40% - Ênfase5 10 3 3 4" xfId="19509"/>
    <cellStyle name="40% - Ênfase5 10 3 3 5" xfId="19510"/>
    <cellStyle name="40% - Ênfase5 10 3 3 6" xfId="19511"/>
    <cellStyle name="40% - Ênfase5 10 3 4" xfId="19512"/>
    <cellStyle name="40% - Ênfase5 10 3 4 2" xfId="19513"/>
    <cellStyle name="40% - Ênfase5 10 3 4 3" xfId="19514"/>
    <cellStyle name="40% - Ênfase5 10 3 4 4" xfId="19515"/>
    <cellStyle name="40% - Ênfase5 10 3 5" xfId="19516"/>
    <cellStyle name="40% - Ênfase5 10 3 6" xfId="19517"/>
    <cellStyle name="40% - Ênfase5 10 3 7" xfId="19518"/>
    <cellStyle name="40% - Ênfase5 10 3 8" xfId="19519"/>
    <cellStyle name="40% - Ênfase5 10 3 9" xfId="19520"/>
    <cellStyle name="40% - Ênfase5 10 4" xfId="19521"/>
    <cellStyle name="40% - Ênfase5 10 4 10" xfId="19522"/>
    <cellStyle name="40% - Ênfase5 10 4 2" xfId="19523"/>
    <cellStyle name="40% - Ênfase5 10 4 2 2" xfId="19524"/>
    <cellStyle name="40% - Ênfase5 10 4 2 2 2" xfId="19525"/>
    <cellStyle name="40% - Ênfase5 10 4 2 2 2 2" xfId="19526"/>
    <cellStyle name="40% - Ênfase5 10 4 2 2 3" xfId="19527"/>
    <cellStyle name="40% - Ênfase5 10 4 2 2 4" xfId="19528"/>
    <cellStyle name="40% - Ênfase5 10 4 2 2 5" xfId="19529"/>
    <cellStyle name="40% - Ênfase5 10 4 2 2 6" xfId="19530"/>
    <cellStyle name="40% - Ênfase5 10 4 2 3" xfId="19531"/>
    <cellStyle name="40% - Ênfase5 10 4 2 3 2" xfId="19532"/>
    <cellStyle name="40% - Ênfase5 10 4 2 3 3" xfId="19533"/>
    <cellStyle name="40% - Ênfase5 10 4 2 4" xfId="19534"/>
    <cellStyle name="40% - Ênfase5 10 4 2 5" xfId="19535"/>
    <cellStyle name="40% - Ênfase5 10 4 2 6" xfId="19536"/>
    <cellStyle name="40% - Ênfase5 10 4 2 7" xfId="19537"/>
    <cellStyle name="40% - Ênfase5 10 4 2 8" xfId="19538"/>
    <cellStyle name="40% - Ênfase5 10 4 3" xfId="19539"/>
    <cellStyle name="40% - Ênfase5 10 4 3 2" xfId="19540"/>
    <cellStyle name="40% - Ênfase5 10 4 3 2 2" xfId="19541"/>
    <cellStyle name="40% - Ênfase5 10 4 3 3" xfId="19542"/>
    <cellStyle name="40% - Ênfase5 10 4 3 4" xfId="19543"/>
    <cellStyle name="40% - Ênfase5 10 4 3 5" xfId="19544"/>
    <cellStyle name="40% - Ênfase5 10 4 3 6" xfId="19545"/>
    <cellStyle name="40% - Ênfase5 10 4 4" xfId="19546"/>
    <cellStyle name="40% - Ênfase5 10 4 4 2" xfId="19547"/>
    <cellStyle name="40% - Ênfase5 10 4 4 3" xfId="19548"/>
    <cellStyle name="40% - Ênfase5 10 4 4 4" xfId="19549"/>
    <cellStyle name="40% - Ênfase5 10 4 5" xfId="19550"/>
    <cellStyle name="40% - Ênfase5 10 4 6" xfId="19551"/>
    <cellStyle name="40% - Ênfase5 10 4 7" xfId="19552"/>
    <cellStyle name="40% - Ênfase5 10 4 8" xfId="19553"/>
    <cellStyle name="40% - Ênfase5 10 4 9" xfId="19554"/>
    <cellStyle name="40% - Ênfase5 10 5" xfId="19555"/>
    <cellStyle name="40% - Ênfase5 10 5 10" xfId="19556"/>
    <cellStyle name="40% - Ênfase5 10 5 2" xfId="19557"/>
    <cellStyle name="40% - Ênfase5 10 5 2 2" xfId="19558"/>
    <cellStyle name="40% - Ênfase5 10 5 2 2 2" xfId="19559"/>
    <cellStyle name="40% - Ênfase5 10 5 2 2 2 2" xfId="19560"/>
    <cellStyle name="40% - Ênfase5 10 5 2 2 3" xfId="19561"/>
    <cellStyle name="40% - Ênfase5 10 5 2 2 4" xfId="19562"/>
    <cellStyle name="40% - Ênfase5 10 5 2 2 5" xfId="19563"/>
    <cellStyle name="40% - Ênfase5 10 5 2 2 6" xfId="19564"/>
    <cellStyle name="40% - Ênfase5 10 5 2 3" xfId="19565"/>
    <cellStyle name="40% - Ênfase5 10 5 2 3 2" xfId="19566"/>
    <cellStyle name="40% - Ênfase5 10 5 2 3 3" xfId="19567"/>
    <cellStyle name="40% - Ênfase5 10 5 2 4" xfId="19568"/>
    <cellStyle name="40% - Ênfase5 10 5 2 5" xfId="19569"/>
    <cellStyle name="40% - Ênfase5 10 5 2 6" xfId="19570"/>
    <cellStyle name="40% - Ênfase5 10 5 2 7" xfId="19571"/>
    <cellStyle name="40% - Ênfase5 10 5 2 8" xfId="19572"/>
    <cellStyle name="40% - Ênfase5 10 5 3" xfId="19573"/>
    <cellStyle name="40% - Ênfase5 10 5 3 2" xfId="19574"/>
    <cellStyle name="40% - Ênfase5 10 5 3 2 2" xfId="19575"/>
    <cellStyle name="40% - Ênfase5 10 5 3 3" xfId="19576"/>
    <cellStyle name="40% - Ênfase5 10 5 3 4" xfId="19577"/>
    <cellStyle name="40% - Ênfase5 10 5 3 5" xfId="19578"/>
    <cellStyle name="40% - Ênfase5 10 5 3 6" xfId="19579"/>
    <cellStyle name="40% - Ênfase5 10 5 4" xfId="19580"/>
    <cellStyle name="40% - Ênfase5 10 5 4 2" xfId="19581"/>
    <cellStyle name="40% - Ênfase5 10 5 4 3" xfId="19582"/>
    <cellStyle name="40% - Ênfase5 10 5 4 4" xfId="19583"/>
    <cellStyle name="40% - Ênfase5 10 5 5" xfId="19584"/>
    <cellStyle name="40% - Ênfase5 10 5 6" xfId="19585"/>
    <cellStyle name="40% - Ênfase5 10 5 7" xfId="19586"/>
    <cellStyle name="40% - Ênfase5 10 5 8" xfId="19587"/>
    <cellStyle name="40% - Ênfase5 10 5 9" xfId="19588"/>
    <cellStyle name="40% - Ênfase5 10 6" xfId="19589"/>
    <cellStyle name="40% - Ênfase5 10 6 2" xfId="19590"/>
    <cellStyle name="40% - Ênfase5 10 6 2 2" xfId="19591"/>
    <cellStyle name="40% - Ênfase5 10 6 2 2 2" xfId="19592"/>
    <cellStyle name="40% - Ênfase5 10 6 2 3" xfId="19593"/>
    <cellStyle name="40% - Ênfase5 10 6 2 4" xfId="19594"/>
    <cellStyle name="40% - Ênfase5 10 6 2 5" xfId="19595"/>
    <cellStyle name="40% - Ênfase5 10 6 2 6" xfId="19596"/>
    <cellStyle name="40% - Ênfase5 10 6 3" xfId="19597"/>
    <cellStyle name="40% - Ênfase5 10 6 3 2" xfId="19598"/>
    <cellStyle name="40% - Ênfase5 10 6 3 3" xfId="19599"/>
    <cellStyle name="40% - Ênfase5 10 6 3 4" xfId="19600"/>
    <cellStyle name="40% - Ênfase5 10 6 4" xfId="19601"/>
    <cellStyle name="40% - Ênfase5 10 6 5" xfId="19602"/>
    <cellStyle name="40% - Ênfase5 10 6 6" xfId="19603"/>
    <cellStyle name="40% - Ênfase5 10 6 7" xfId="19604"/>
    <cellStyle name="40% - Ênfase5 10 6 8" xfId="19605"/>
    <cellStyle name="40% - Ênfase5 10 6 9" xfId="19606"/>
    <cellStyle name="40% - Ênfase5 10 7" xfId="19607"/>
    <cellStyle name="40% - Ênfase5 10 7 2" xfId="19608"/>
    <cellStyle name="40% - Ênfase5 10 7 2 2" xfId="19609"/>
    <cellStyle name="40% - Ênfase5 10 7 2 2 2" xfId="19610"/>
    <cellStyle name="40% - Ênfase5 10 7 2 3" xfId="19611"/>
    <cellStyle name="40% - Ênfase5 10 7 2 4" xfId="19612"/>
    <cellStyle name="40% - Ênfase5 10 7 2 5" xfId="19613"/>
    <cellStyle name="40% - Ênfase5 10 7 2 6" xfId="19614"/>
    <cellStyle name="40% - Ênfase5 10 7 3" xfId="19615"/>
    <cellStyle name="40% - Ênfase5 10 7 3 2" xfId="19616"/>
    <cellStyle name="40% - Ênfase5 10 7 3 3" xfId="19617"/>
    <cellStyle name="40% - Ênfase5 10 7 4" xfId="19618"/>
    <cellStyle name="40% - Ênfase5 10 7 5" xfId="19619"/>
    <cellStyle name="40% - Ênfase5 10 7 6" xfId="19620"/>
    <cellStyle name="40% - Ênfase5 10 7 7" xfId="19621"/>
    <cellStyle name="40% - Ênfase5 10 7 8" xfId="19622"/>
    <cellStyle name="40% - Ênfase5 10 8" xfId="19623"/>
    <cellStyle name="40% - Ênfase5 10 8 2" xfId="19624"/>
    <cellStyle name="40% - Ênfase5 10 8 2 2" xfId="19625"/>
    <cellStyle name="40% - Ênfase5 10 8 2 3" xfId="19626"/>
    <cellStyle name="40% - Ênfase5 10 8 3" xfId="19627"/>
    <cellStyle name="40% - Ênfase5 10 8 4" xfId="19628"/>
    <cellStyle name="40% - Ênfase5 10 8 5" xfId="19629"/>
    <cellStyle name="40% - Ênfase5 10 8 6" xfId="19630"/>
    <cellStyle name="40% - Ênfase5 10 8 7" xfId="19631"/>
    <cellStyle name="40% - Ênfase5 10 9" xfId="19632"/>
    <cellStyle name="40% - Ênfase5 10 9 2" xfId="19633"/>
    <cellStyle name="40% - Ênfase5 10 9 3" xfId="19634"/>
    <cellStyle name="40% - Ênfase5 10 9 4" xfId="19635"/>
    <cellStyle name="40% - Ênfase5 10 9 5" xfId="19636"/>
    <cellStyle name="40% - Ênfase5 10 9 6" xfId="19637"/>
    <cellStyle name="40% - Ênfase5 11" xfId="329"/>
    <cellStyle name="40% - Ênfase5 11 10" xfId="19638"/>
    <cellStyle name="40% - Ênfase5 11 11" xfId="19639"/>
    <cellStyle name="40% - Ênfase5 11 12" xfId="19640"/>
    <cellStyle name="40% - Ênfase5 11 13" xfId="19641"/>
    <cellStyle name="40% - Ênfase5 11 14" xfId="19642"/>
    <cellStyle name="40% - Ênfase5 11 15" xfId="19643"/>
    <cellStyle name="40% - Ênfase5 11 2" xfId="330"/>
    <cellStyle name="40% - Ênfase5 11 3" xfId="19644"/>
    <cellStyle name="40% - Ênfase5 11 3 10" xfId="19645"/>
    <cellStyle name="40% - Ênfase5 11 3 2" xfId="19646"/>
    <cellStyle name="40% - Ênfase5 11 3 2 2" xfId="19647"/>
    <cellStyle name="40% - Ênfase5 11 3 2 2 2" xfId="19648"/>
    <cellStyle name="40% - Ênfase5 11 3 2 2 2 2" xfId="19649"/>
    <cellStyle name="40% - Ênfase5 11 3 2 2 3" xfId="19650"/>
    <cellStyle name="40% - Ênfase5 11 3 2 2 4" xfId="19651"/>
    <cellStyle name="40% - Ênfase5 11 3 2 2 5" xfId="19652"/>
    <cellStyle name="40% - Ênfase5 11 3 2 2 6" xfId="19653"/>
    <cellStyle name="40% - Ênfase5 11 3 2 3" xfId="19654"/>
    <cellStyle name="40% - Ênfase5 11 3 2 3 2" xfId="19655"/>
    <cellStyle name="40% - Ênfase5 11 3 2 3 3" xfId="19656"/>
    <cellStyle name="40% - Ênfase5 11 3 2 4" xfId="19657"/>
    <cellStyle name="40% - Ênfase5 11 3 2 5" xfId="19658"/>
    <cellStyle name="40% - Ênfase5 11 3 2 6" xfId="19659"/>
    <cellStyle name="40% - Ênfase5 11 3 2 7" xfId="19660"/>
    <cellStyle name="40% - Ênfase5 11 3 2 8" xfId="19661"/>
    <cellStyle name="40% - Ênfase5 11 3 3" xfId="19662"/>
    <cellStyle name="40% - Ênfase5 11 3 3 2" xfId="19663"/>
    <cellStyle name="40% - Ênfase5 11 3 3 2 2" xfId="19664"/>
    <cellStyle name="40% - Ênfase5 11 3 3 3" xfId="19665"/>
    <cellStyle name="40% - Ênfase5 11 3 3 4" xfId="19666"/>
    <cellStyle name="40% - Ênfase5 11 3 3 5" xfId="19667"/>
    <cellStyle name="40% - Ênfase5 11 3 3 6" xfId="19668"/>
    <cellStyle name="40% - Ênfase5 11 3 4" xfId="19669"/>
    <cellStyle name="40% - Ênfase5 11 3 4 2" xfId="19670"/>
    <cellStyle name="40% - Ênfase5 11 3 4 3" xfId="19671"/>
    <cellStyle name="40% - Ênfase5 11 3 4 4" xfId="19672"/>
    <cellStyle name="40% - Ênfase5 11 3 5" xfId="19673"/>
    <cellStyle name="40% - Ênfase5 11 3 6" xfId="19674"/>
    <cellStyle name="40% - Ênfase5 11 3 7" xfId="19675"/>
    <cellStyle name="40% - Ênfase5 11 3 8" xfId="19676"/>
    <cellStyle name="40% - Ênfase5 11 3 9" xfId="19677"/>
    <cellStyle name="40% - Ênfase5 11 4" xfId="19678"/>
    <cellStyle name="40% - Ênfase5 11 4 10" xfId="19679"/>
    <cellStyle name="40% - Ênfase5 11 4 2" xfId="19680"/>
    <cellStyle name="40% - Ênfase5 11 4 2 2" xfId="19681"/>
    <cellStyle name="40% - Ênfase5 11 4 2 2 2" xfId="19682"/>
    <cellStyle name="40% - Ênfase5 11 4 2 2 2 2" xfId="19683"/>
    <cellStyle name="40% - Ênfase5 11 4 2 2 3" xfId="19684"/>
    <cellStyle name="40% - Ênfase5 11 4 2 2 4" xfId="19685"/>
    <cellStyle name="40% - Ênfase5 11 4 2 2 5" xfId="19686"/>
    <cellStyle name="40% - Ênfase5 11 4 2 2 6" xfId="19687"/>
    <cellStyle name="40% - Ênfase5 11 4 2 3" xfId="19688"/>
    <cellStyle name="40% - Ênfase5 11 4 2 3 2" xfId="19689"/>
    <cellStyle name="40% - Ênfase5 11 4 2 3 3" xfId="19690"/>
    <cellStyle name="40% - Ênfase5 11 4 2 4" xfId="19691"/>
    <cellStyle name="40% - Ênfase5 11 4 2 5" xfId="19692"/>
    <cellStyle name="40% - Ênfase5 11 4 2 6" xfId="19693"/>
    <cellStyle name="40% - Ênfase5 11 4 2 7" xfId="19694"/>
    <cellStyle name="40% - Ênfase5 11 4 2 8" xfId="19695"/>
    <cellStyle name="40% - Ênfase5 11 4 3" xfId="19696"/>
    <cellStyle name="40% - Ênfase5 11 4 3 2" xfId="19697"/>
    <cellStyle name="40% - Ênfase5 11 4 3 2 2" xfId="19698"/>
    <cellStyle name="40% - Ênfase5 11 4 3 3" xfId="19699"/>
    <cellStyle name="40% - Ênfase5 11 4 3 4" xfId="19700"/>
    <cellStyle name="40% - Ênfase5 11 4 3 5" xfId="19701"/>
    <cellStyle name="40% - Ênfase5 11 4 3 6" xfId="19702"/>
    <cellStyle name="40% - Ênfase5 11 4 4" xfId="19703"/>
    <cellStyle name="40% - Ênfase5 11 4 4 2" xfId="19704"/>
    <cellStyle name="40% - Ênfase5 11 4 4 3" xfId="19705"/>
    <cellStyle name="40% - Ênfase5 11 4 4 4" xfId="19706"/>
    <cellStyle name="40% - Ênfase5 11 4 5" xfId="19707"/>
    <cellStyle name="40% - Ênfase5 11 4 6" xfId="19708"/>
    <cellStyle name="40% - Ênfase5 11 4 7" xfId="19709"/>
    <cellStyle name="40% - Ênfase5 11 4 8" xfId="19710"/>
    <cellStyle name="40% - Ênfase5 11 4 9" xfId="19711"/>
    <cellStyle name="40% - Ênfase5 11 5" xfId="19712"/>
    <cellStyle name="40% - Ênfase5 11 5 10" xfId="19713"/>
    <cellStyle name="40% - Ênfase5 11 5 2" xfId="19714"/>
    <cellStyle name="40% - Ênfase5 11 5 2 2" xfId="19715"/>
    <cellStyle name="40% - Ênfase5 11 5 2 2 2" xfId="19716"/>
    <cellStyle name="40% - Ênfase5 11 5 2 2 2 2" xfId="19717"/>
    <cellStyle name="40% - Ênfase5 11 5 2 2 3" xfId="19718"/>
    <cellStyle name="40% - Ênfase5 11 5 2 2 4" xfId="19719"/>
    <cellStyle name="40% - Ênfase5 11 5 2 2 5" xfId="19720"/>
    <cellStyle name="40% - Ênfase5 11 5 2 2 6" xfId="19721"/>
    <cellStyle name="40% - Ênfase5 11 5 2 3" xfId="19722"/>
    <cellStyle name="40% - Ênfase5 11 5 2 3 2" xfId="19723"/>
    <cellStyle name="40% - Ênfase5 11 5 2 3 3" xfId="19724"/>
    <cellStyle name="40% - Ênfase5 11 5 2 4" xfId="19725"/>
    <cellStyle name="40% - Ênfase5 11 5 2 5" xfId="19726"/>
    <cellStyle name="40% - Ênfase5 11 5 2 6" xfId="19727"/>
    <cellStyle name="40% - Ênfase5 11 5 2 7" xfId="19728"/>
    <cellStyle name="40% - Ênfase5 11 5 2 8" xfId="19729"/>
    <cellStyle name="40% - Ênfase5 11 5 3" xfId="19730"/>
    <cellStyle name="40% - Ênfase5 11 5 3 2" xfId="19731"/>
    <cellStyle name="40% - Ênfase5 11 5 3 2 2" xfId="19732"/>
    <cellStyle name="40% - Ênfase5 11 5 3 3" xfId="19733"/>
    <cellStyle name="40% - Ênfase5 11 5 3 4" xfId="19734"/>
    <cellStyle name="40% - Ênfase5 11 5 3 5" xfId="19735"/>
    <cellStyle name="40% - Ênfase5 11 5 3 6" xfId="19736"/>
    <cellStyle name="40% - Ênfase5 11 5 4" xfId="19737"/>
    <cellStyle name="40% - Ênfase5 11 5 4 2" xfId="19738"/>
    <cellStyle name="40% - Ênfase5 11 5 4 3" xfId="19739"/>
    <cellStyle name="40% - Ênfase5 11 5 4 4" xfId="19740"/>
    <cellStyle name="40% - Ênfase5 11 5 5" xfId="19741"/>
    <cellStyle name="40% - Ênfase5 11 5 6" xfId="19742"/>
    <cellStyle name="40% - Ênfase5 11 5 7" xfId="19743"/>
    <cellStyle name="40% - Ênfase5 11 5 8" xfId="19744"/>
    <cellStyle name="40% - Ênfase5 11 5 9" xfId="19745"/>
    <cellStyle name="40% - Ênfase5 11 6" xfId="19746"/>
    <cellStyle name="40% - Ênfase5 11 6 2" xfId="19747"/>
    <cellStyle name="40% - Ênfase5 11 6 2 2" xfId="19748"/>
    <cellStyle name="40% - Ênfase5 11 6 2 2 2" xfId="19749"/>
    <cellStyle name="40% - Ênfase5 11 6 2 3" xfId="19750"/>
    <cellStyle name="40% - Ênfase5 11 6 2 4" xfId="19751"/>
    <cellStyle name="40% - Ênfase5 11 6 2 5" xfId="19752"/>
    <cellStyle name="40% - Ênfase5 11 6 2 6" xfId="19753"/>
    <cellStyle name="40% - Ênfase5 11 6 3" xfId="19754"/>
    <cellStyle name="40% - Ênfase5 11 6 3 2" xfId="19755"/>
    <cellStyle name="40% - Ênfase5 11 6 3 3" xfId="19756"/>
    <cellStyle name="40% - Ênfase5 11 6 3 4" xfId="19757"/>
    <cellStyle name="40% - Ênfase5 11 6 4" xfId="19758"/>
    <cellStyle name="40% - Ênfase5 11 6 5" xfId="19759"/>
    <cellStyle name="40% - Ênfase5 11 6 6" xfId="19760"/>
    <cellStyle name="40% - Ênfase5 11 6 7" xfId="19761"/>
    <cellStyle name="40% - Ênfase5 11 6 8" xfId="19762"/>
    <cellStyle name="40% - Ênfase5 11 6 9" xfId="19763"/>
    <cellStyle name="40% - Ênfase5 11 7" xfId="19764"/>
    <cellStyle name="40% - Ênfase5 11 7 2" xfId="19765"/>
    <cellStyle name="40% - Ênfase5 11 7 2 2" xfId="19766"/>
    <cellStyle name="40% - Ênfase5 11 7 2 2 2" xfId="19767"/>
    <cellStyle name="40% - Ênfase5 11 7 2 3" xfId="19768"/>
    <cellStyle name="40% - Ênfase5 11 7 2 4" xfId="19769"/>
    <cellStyle name="40% - Ênfase5 11 7 2 5" xfId="19770"/>
    <cellStyle name="40% - Ênfase5 11 7 2 6" xfId="19771"/>
    <cellStyle name="40% - Ênfase5 11 7 3" xfId="19772"/>
    <cellStyle name="40% - Ênfase5 11 7 3 2" xfId="19773"/>
    <cellStyle name="40% - Ênfase5 11 7 3 3" xfId="19774"/>
    <cellStyle name="40% - Ênfase5 11 7 4" xfId="19775"/>
    <cellStyle name="40% - Ênfase5 11 7 5" xfId="19776"/>
    <cellStyle name="40% - Ênfase5 11 7 6" xfId="19777"/>
    <cellStyle name="40% - Ênfase5 11 7 7" xfId="19778"/>
    <cellStyle name="40% - Ênfase5 11 7 8" xfId="19779"/>
    <cellStyle name="40% - Ênfase5 11 8" xfId="19780"/>
    <cellStyle name="40% - Ênfase5 11 8 2" xfId="19781"/>
    <cellStyle name="40% - Ênfase5 11 8 2 2" xfId="19782"/>
    <cellStyle name="40% - Ênfase5 11 8 2 3" xfId="19783"/>
    <cellStyle name="40% - Ênfase5 11 8 3" xfId="19784"/>
    <cellStyle name="40% - Ênfase5 11 8 4" xfId="19785"/>
    <cellStyle name="40% - Ênfase5 11 8 5" xfId="19786"/>
    <cellStyle name="40% - Ênfase5 11 8 6" xfId="19787"/>
    <cellStyle name="40% - Ênfase5 11 8 7" xfId="19788"/>
    <cellStyle name="40% - Ênfase5 11 9" xfId="19789"/>
    <cellStyle name="40% - Ênfase5 11 9 2" xfId="19790"/>
    <cellStyle name="40% - Ênfase5 11 9 3" xfId="19791"/>
    <cellStyle name="40% - Ênfase5 11 9 4" xfId="19792"/>
    <cellStyle name="40% - Ênfase5 11 9 5" xfId="19793"/>
    <cellStyle name="40% - Ênfase5 11 9 6" xfId="19794"/>
    <cellStyle name="40% - Ênfase5 12" xfId="331"/>
    <cellStyle name="40% - Ênfase5 12 10" xfId="19795"/>
    <cellStyle name="40% - Ênfase5 12 11" xfId="19796"/>
    <cellStyle name="40% - Ênfase5 12 12" xfId="19797"/>
    <cellStyle name="40% - Ênfase5 12 13" xfId="19798"/>
    <cellStyle name="40% - Ênfase5 12 14" xfId="19799"/>
    <cellStyle name="40% - Ênfase5 12 15" xfId="19800"/>
    <cellStyle name="40% - Ênfase5 12 2" xfId="332"/>
    <cellStyle name="40% - Ênfase5 12 3" xfId="19801"/>
    <cellStyle name="40% - Ênfase5 12 3 10" xfId="19802"/>
    <cellStyle name="40% - Ênfase5 12 3 2" xfId="19803"/>
    <cellStyle name="40% - Ênfase5 12 3 2 2" xfId="19804"/>
    <cellStyle name="40% - Ênfase5 12 3 2 2 2" xfId="19805"/>
    <cellStyle name="40% - Ênfase5 12 3 2 2 2 2" xfId="19806"/>
    <cellStyle name="40% - Ênfase5 12 3 2 2 3" xfId="19807"/>
    <cellStyle name="40% - Ênfase5 12 3 2 2 4" xfId="19808"/>
    <cellStyle name="40% - Ênfase5 12 3 2 2 5" xfId="19809"/>
    <cellStyle name="40% - Ênfase5 12 3 2 2 6" xfId="19810"/>
    <cellStyle name="40% - Ênfase5 12 3 2 3" xfId="19811"/>
    <cellStyle name="40% - Ênfase5 12 3 2 3 2" xfId="19812"/>
    <cellStyle name="40% - Ênfase5 12 3 2 3 3" xfId="19813"/>
    <cellStyle name="40% - Ênfase5 12 3 2 4" xfId="19814"/>
    <cellStyle name="40% - Ênfase5 12 3 2 5" xfId="19815"/>
    <cellStyle name="40% - Ênfase5 12 3 2 6" xfId="19816"/>
    <cellStyle name="40% - Ênfase5 12 3 2 7" xfId="19817"/>
    <cellStyle name="40% - Ênfase5 12 3 2 8" xfId="19818"/>
    <cellStyle name="40% - Ênfase5 12 3 3" xfId="19819"/>
    <cellStyle name="40% - Ênfase5 12 3 3 2" xfId="19820"/>
    <cellStyle name="40% - Ênfase5 12 3 3 2 2" xfId="19821"/>
    <cellStyle name="40% - Ênfase5 12 3 3 3" xfId="19822"/>
    <cellStyle name="40% - Ênfase5 12 3 3 4" xfId="19823"/>
    <cellStyle name="40% - Ênfase5 12 3 3 5" xfId="19824"/>
    <cellStyle name="40% - Ênfase5 12 3 3 6" xfId="19825"/>
    <cellStyle name="40% - Ênfase5 12 3 4" xfId="19826"/>
    <cellStyle name="40% - Ênfase5 12 3 4 2" xfId="19827"/>
    <cellStyle name="40% - Ênfase5 12 3 4 3" xfId="19828"/>
    <cellStyle name="40% - Ênfase5 12 3 4 4" xfId="19829"/>
    <cellStyle name="40% - Ênfase5 12 3 5" xfId="19830"/>
    <cellStyle name="40% - Ênfase5 12 3 6" xfId="19831"/>
    <cellStyle name="40% - Ênfase5 12 3 7" xfId="19832"/>
    <cellStyle name="40% - Ênfase5 12 3 8" xfId="19833"/>
    <cellStyle name="40% - Ênfase5 12 3 9" xfId="19834"/>
    <cellStyle name="40% - Ênfase5 12 4" xfId="19835"/>
    <cellStyle name="40% - Ênfase5 12 4 10" xfId="19836"/>
    <cellStyle name="40% - Ênfase5 12 4 2" xfId="19837"/>
    <cellStyle name="40% - Ênfase5 12 4 2 2" xfId="19838"/>
    <cellStyle name="40% - Ênfase5 12 4 2 2 2" xfId="19839"/>
    <cellStyle name="40% - Ênfase5 12 4 2 2 2 2" xfId="19840"/>
    <cellStyle name="40% - Ênfase5 12 4 2 2 3" xfId="19841"/>
    <cellStyle name="40% - Ênfase5 12 4 2 2 4" xfId="19842"/>
    <cellStyle name="40% - Ênfase5 12 4 2 2 5" xfId="19843"/>
    <cellStyle name="40% - Ênfase5 12 4 2 2 6" xfId="19844"/>
    <cellStyle name="40% - Ênfase5 12 4 2 3" xfId="19845"/>
    <cellStyle name="40% - Ênfase5 12 4 2 3 2" xfId="19846"/>
    <cellStyle name="40% - Ênfase5 12 4 2 3 3" xfId="19847"/>
    <cellStyle name="40% - Ênfase5 12 4 2 4" xfId="19848"/>
    <cellStyle name="40% - Ênfase5 12 4 2 5" xfId="19849"/>
    <cellStyle name="40% - Ênfase5 12 4 2 6" xfId="19850"/>
    <cellStyle name="40% - Ênfase5 12 4 2 7" xfId="19851"/>
    <cellStyle name="40% - Ênfase5 12 4 2 8" xfId="19852"/>
    <cellStyle name="40% - Ênfase5 12 4 3" xfId="19853"/>
    <cellStyle name="40% - Ênfase5 12 4 3 2" xfId="19854"/>
    <cellStyle name="40% - Ênfase5 12 4 3 2 2" xfId="19855"/>
    <cellStyle name="40% - Ênfase5 12 4 3 3" xfId="19856"/>
    <cellStyle name="40% - Ênfase5 12 4 3 4" xfId="19857"/>
    <cellStyle name="40% - Ênfase5 12 4 3 5" xfId="19858"/>
    <cellStyle name="40% - Ênfase5 12 4 3 6" xfId="19859"/>
    <cellStyle name="40% - Ênfase5 12 4 4" xfId="19860"/>
    <cellStyle name="40% - Ênfase5 12 4 4 2" xfId="19861"/>
    <cellStyle name="40% - Ênfase5 12 4 4 3" xfId="19862"/>
    <cellStyle name="40% - Ênfase5 12 4 4 4" xfId="19863"/>
    <cellStyle name="40% - Ênfase5 12 4 5" xfId="19864"/>
    <cellStyle name="40% - Ênfase5 12 4 6" xfId="19865"/>
    <cellStyle name="40% - Ênfase5 12 4 7" xfId="19866"/>
    <cellStyle name="40% - Ênfase5 12 4 8" xfId="19867"/>
    <cellStyle name="40% - Ênfase5 12 4 9" xfId="19868"/>
    <cellStyle name="40% - Ênfase5 12 5" xfId="19869"/>
    <cellStyle name="40% - Ênfase5 12 5 10" xfId="19870"/>
    <cellStyle name="40% - Ênfase5 12 5 2" xfId="19871"/>
    <cellStyle name="40% - Ênfase5 12 5 2 2" xfId="19872"/>
    <cellStyle name="40% - Ênfase5 12 5 2 2 2" xfId="19873"/>
    <cellStyle name="40% - Ênfase5 12 5 2 2 2 2" xfId="19874"/>
    <cellStyle name="40% - Ênfase5 12 5 2 2 3" xfId="19875"/>
    <cellStyle name="40% - Ênfase5 12 5 2 2 4" xfId="19876"/>
    <cellStyle name="40% - Ênfase5 12 5 2 2 5" xfId="19877"/>
    <cellStyle name="40% - Ênfase5 12 5 2 2 6" xfId="19878"/>
    <cellStyle name="40% - Ênfase5 12 5 2 3" xfId="19879"/>
    <cellStyle name="40% - Ênfase5 12 5 2 3 2" xfId="19880"/>
    <cellStyle name="40% - Ênfase5 12 5 2 3 3" xfId="19881"/>
    <cellStyle name="40% - Ênfase5 12 5 2 4" xfId="19882"/>
    <cellStyle name="40% - Ênfase5 12 5 2 5" xfId="19883"/>
    <cellStyle name="40% - Ênfase5 12 5 2 6" xfId="19884"/>
    <cellStyle name="40% - Ênfase5 12 5 2 7" xfId="19885"/>
    <cellStyle name="40% - Ênfase5 12 5 2 8" xfId="19886"/>
    <cellStyle name="40% - Ênfase5 12 5 3" xfId="19887"/>
    <cellStyle name="40% - Ênfase5 12 5 3 2" xfId="19888"/>
    <cellStyle name="40% - Ênfase5 12 5 3 2 2" xfId="19889"/>
    <cellStyle name="40% - Ênfase5 12 5 3 3" xfId="19890"/>
    <cellStyle name="40% - Ênfase5 12 5 3 4" xfId="19891"/>
    <cellStyle name="40% - Ênfase5 12 5 3 5" xfId="19892"/>
    <cellStyle name="40% - Ênfase5 12 5 3 6" xfId="19893"/>
    <cellStyle name="40% - Ênfase5 12 5 4" xfId="19894"/>
    <cellStyle name="40% - Ênfase5 12 5 4 2" xfId="19895"/>
    <cellStyle name="40% - Ênfase5 12 5 4 3" xfId="19896"/>
    <cellStyle name="40% - Ênfase5 12 5 4 4" xfId="19897"/>
    <cellStyle name="40% - Ênfase5 12 5 5" xfId="19898"/>
    <cellStyle name="40% - Ênfase5 12 5 6" xfId="19899"/>
    <cellStyle name="40% - Ênfase5 12 5 7" xfId="19900"/>
    <cellStyle name="40% - Ênfase5 12 5 8" xfId="19901"/>
    <cellStyle name="40% - Ênfase5 12 5 9" xfId="19902"/>
    <cellStyle name="40% - Ênfase5 12 6" xfId="19903"/>
    <cellStyle name="40% - Ênfase5 12 6 2" xfId="19904"/>
    <cellStyle name="40% - Ênfase5 12 6 2 2" xfId="19905"/>
    <cellStyle name="40% - Ênfase5 12 6 2 2 2" xfId="19906"/>
    <cellStyle name="40% - Ênfase5 12 6 2 3" xfId="19907"/>
    <cellStyle name="40% - Ênfase5 12 6 2 4" xfId="19908"/>
    <cellStyle name="40% - Ênfase5 12 6 2 5" xfId="19909"/>
    <cellStyle name="40% - Ênfase5 12 6 2 6" xfId="19910"/>
    <cellStyle name="40% - Ênfase5 12 6 3" xfId="19911"/>
    <cellStyle name="40% - Ênfase5 12 6 3 2" xfId="19912"/>
    <cellStyle name="40% - Ênfase5 12 6 3 3" xfId="19913"/>
    <cellStyle name="40% - Ênfase5 12 6 3 4" xfId="19914"/>
    <cellStyle name="40% - Ênfase5 12 6 4" xfId="19915"/>
    <cellStyle name="40% - Ênfase5 12 6 5" xfId="19916"/>
    <cellStyle name="40% - Ênfase5 12 6 6" xfId="19917"/>
    <cellStyle name="40% - Ênfase5 12 6 7" xfId="19918"/>
    <cellStyle name="40% - Ênfase5 12 6 8" xfId="19919"/>
    <cellStyle name="40% - Ênfase5 12 6 9" xfId="19920"/>
    <cellStyle name="40% - Ênfase5 12 7" xfId="19921"/>
    <cellStyle name="40% - Ênfase5 12 7 2" xfId="19922"/>
    <cellStyle name="40% - Ênfase5 12 7 2 2" xfId="19923"/>
    <cellStyle name="40% - Ênfase5 12 7 2 2 2" xfId="19924"/>
    <cellStyle name="40% - Ênfase5 12 7 2 3" xfId="19925"/>
    <cellStyle name="40% - Ênfase5 12 7 2 4" xfId="19926"/>
    <cellStyle name="40% - Ênfase5 12 7 2 5" xfId="19927"/>
    <cellStyle name="40% - Ênfase5 12 7 2 6" xfId="19928"/>
    <cellStyle name="40% - Ênfase5 12 7 3" xfId="19929"/>
    <cellStyle name="40% - Ênfase5 12 7 3 2" xfId="19930"/>
    <cellStyle name="40% - Ênfase5 12 7 3 3" xfId="19931"/>
    <cellStyle name="40% - Ênfase5 12 7 4" xfId="19932"/>
    <cellStyle name="40% - Ênfase5 12 7 5" xfId="19933"/>
    <cellStyle name="40% - Ênfase5 12 7 6" xfId="19934"/>
    <cellStyle name="40% - Ênfase5 12 7 7" xfId="19935"/>
    <cellStyle name="40% - Ênfase5 12 7 8" xfId="19936"/>
    <cellStyle name="40% - Ênfase5 12 8" xfId="19937"/>
    <cellStyle name="40% - Ênfase5 12 8 2" xfId="19938"/>
    <cellStyle name="40% - Ênfase5 12 8 2 2" xfId="19939"/>
    <cellStyle name="40% - Ênfase5 12 8 2 3" xfId="19940"/>
    <cellStyle name="40% - Ênfase5 12 8 3" xfId="19941"/>
    <cellStyle name="40% - Ênfase5 12 8 4" xfId="19942"/>
    <cellStyle name="40% - Ênfase5 12 8 5" xfId="19943"/>
    <cellStyle name="40% - Ênfase5 12 8 6" xfId="19944"/>
    <cellStyle name="40% - Ênfase5 12 8 7" xfId="19945"/>
    <cellStyle name="40% - Ênfase5 12 9" xfId="19946"/>
    <cellStyle name="40% - Ênfase5 12 9 2" xfId="19947"/>
    <cellStyle name="40% - Ênfase5 12 9 3" xfId="19948"/>
    <cellStyle name="40% - Ênfase5 12 9 4" xfId="19949"/>
    <cellStyle name="40% - Ênfase5 12 9 5" xfId="19950"/>
    <cellStyle name="40% - Ênfase5 12 9 6" xfId="19951"/>
    <cellStyle name="40% - Ênfase5 13" xfId="333"/>
    <cellStyle name="40% - Ênfase5 13 10" xfId="19952"/>
    <cellStyle name="40% - Ênfase5 13 11" xfId="19953"/>
    <cellStyle name="40% - Ênfase5 13 12" xfId="19954"/>
    <cellStyle name="40% - Ênfase5 13 13" xfId="19955"/>
    <cellStyle name="40% - Ênfase5 13 14" xfId="19956"/>
    <cellStyle name="40% - Ênfase5 13 15" xfId="19957"/>
    <cellStyle name="40% - Ênfase5 13 2" xfId="334"/>
    <cellStyle name="40% - Ênfase5 13 3" xfId="19958"/>
    <cellStyle name="40% - Ênfase5 13 3 10" xfId="19959"/>
    <cellStyle name="40% - Ênfase5 13 3 2" xfId="19960"/>
    <cellStyle name="40% - Ênfase5 13 3 2 2" xfId="19961"/>
    <cellStyle name="40% - Ênfase5 13 3 2 2 2" xfId="19962"/>
    <cellStyle name="40% - Ênfase5 13 3 2 2 2 2" xfId="19963"/>
    <cellStyle name="40% - Ênfase5 13 3 2 2 3" xfId="19964"/>
    <cellStyle name="40% - Ênfase5 13 3 2 2 4" xfId="19965"/>
    <cellStyle name="40% - Ênfase5 13 3 2 2 5" xfId="19966"/>
    <cellStyle name="40% - Ênfase5 13 3 2 2 6" xfId="19967"/>
    <cellStyle name="40% - Ênfase5 13 3 2 3" xfId="19968"/>
    <cellStyle name="40% - Ênfase5 13 3 2 3 2" xfId="19969"/>
    <cellStyle name="40% - Ênfase5 13 3 2 3 3" xfId="19970"/>
    <cellStyle name="40% - Ênfase5 13 3 2 4" xfId="19971"/>
    <cellStyle name="40% - Ênfase5 13 3 2 5" xfId="19972"/>
    <cellStyle name="40% - Ênfase5 13 3 2 6" xfId="19973"/>
    <cellStyle name="40% - Ênfase5 13 3 2 7" xfId="19974"/>
    <cellStyle name="40% - Ênfase5 13 3 2 8" xfId="19975"/>
    <cellStyle name="40% - Ênfase5 13 3 3" xfId="19976"/>
    <cellStyle name="40% - Ênfase5 13 3 3 2" xfId="19977"/>
    <cellStyle name="40% - Ênfase5 13 3 3 2 2" xfId="19978"/>
    <cellStyle name="40% - Ênfase5 13 3 3 3" xfId="19979"/>
    <cellStyle name="40% - Ênfase5 13 3 3 4" xfId="19980"/>
    <cellStyle name="40% - Ênfase5 13 3 3 5" xfId="19981"/>
    <cellStyle name="40% - Ênfase5 13 3 3 6" xfId="19982"/>
    <cellStyle name="40% - Ênfase5 13 3 4" xfId="19983"/>
    <cellStyle name="40% - Ênfase5 13 3 4 2" xfId="19984"/>
    <cellStyle name="40% - Ênfase5 13 3 4 3" xfId="19985"/>
    <cellStyle name="40% - Ênfase5 13 3 4 4" xfId="19986"/>
    <cellStyle name="40% - Ênfase5 13 3 5" xfId="19987"/>
    <cellStyle name="40% - Ênfase5 13 3 6" xfId="19988"/>
    <cellStyle name="40% - Ênfase5 13 3 7" xfId="19989"/>
    <cellStyle name="40% - Ênfase5 13 3 8" xfId="19990"/>
    <cellStyle name="40% - Ênfase5 13 3 9" xfId="19991"/>
    <cellStyle name="40% - Ênfase5 13 4" xfId="19992"/>
    <cellStyle name="40% - Ênfase5 13 4 10" xfId="19993"/>
    <cellStyle name="40% - Ênfase5 13 4 2" xfId="19994"/>
    <cellStyle name="40% - Ênfase5 13 4 2 2" xfId="19995"/>
    <cellStyle name="40% - Ênfase5 13 4 2 2 2" xfId="19996"/>
    <cellStyle name="40% - Ênfase5 13 4 2 2 2 2" xfId="19997"/>
    <cellStyle name="40% - Ênfase5 13 4 2 2 3" xfId="19998"/>
    <cellStyle name="40% - Ênfase5 13 4 2 2 4" xfId="19999"/>
    <cellStyle name="40% - Ênfase5 13 4 2 2 5" xfId="20000"/>
    <cellStyle name="40% - Ênfase5 13 4 2 2 6" xfId="20001"/>
    <cellStyle name="40% - Ênfase5 13 4 2 3" xfId="20002"/>
    <cellStyle name="40% - Ênfase5 13 4 2 3 2" xfId="20003"/>
    <cellStyle name="40% - Ênfase5 13 4 2 3 3" xfId="20004"/>
    <cellStyle name="40% - Ênfase5 13 4 2 4" xfId="20005"/>
    <cellStyle name="40% - Ênfase5 13 4 2 5" xfId="20006"/>
    <cellStyle name="40% - Ênfase5 13 4 2 6" xfId="20007"/>
    <cellStyle name="40% - Ênfase5 13 4 2 7" xfId="20008"/>
    <cellStyle name="40% - Ênfase5 13 4 2 8" xfId="20009"/>
    <cellStyle name="40% - Ênfase5 13 4 3" xfId="20010"/>
    <cellStyle name="40% - Ênfase5 13 4 3 2" xfId="20011"/>
    <cellStyle name="40% - Ênfase5 13 4 3 2 2" xfId="20012"/>
    <cellStyle name="40% - Ênfase5 13 4 3 3" xfId="20013"/>
    <cellStyle name="40% - Ênfase5 13 4 3 4" xfId="20014"/>
    <cellStyle name="40% - Ênfase5 13 4 3 5" xfId="20015"/>
    <cellStyle name="40% - Ênfase5 13 4 3 6" xfId="20016"/>
    <cellStyle name="40% - Ênfase5 13 4 4" xfId="20017"/>
    <cellStyle name="40% - Ênfase5 13 4 4 2" xfId="20018"/>
    <cellStyle name="40% - Ênfase5 13 4 4 3" xfId="20019"/>
    <cellStyle name="40% - Ênfase5 13 4 4 4" xfId="20020"/>
    <cellStyle name="40% - Ênfase5 13 4 5" xfId="20021"/>
    <cellStyle name="40% - Ênfase5 13 4 6" xfId="20022"/>
    <cellStyle name="40% - Ênfase5 13 4 7" xfId="20023"/>
    <cellStyle name="40% - Ênfase5 13 4 8" xfId="20024"/>
    <cellStyle name="40% - Ênfase5 13 4 9" xfId="20025"/>
    <cellStyle name="40% - Ênfase5 13 5" xfId="20026"/>
    <cellStyle name="40% - Ênfase5 13 5 10" xfId="20027"/>
    <cellStyle name="40% - Ênfase5 13 5 2" xfId="20028"/>
    <cellStyle name="40% - Ênfase5 13 5 2 2" xfId="20029"/>
    <cellStyle name="40% - Ênfase5 13 5 2 2 2" xfId="20030"/>
    <cellStyle name="40% - Ênfase5 13 5 2 2 2 2" xfId="20031"/>
    <cellStyle name="40% - Ênfase5 13 5 2 2 3" xfId="20032"/>
    <cellStyle name="40% - Ênfase5 13 5 2 2 4" xfId="20033"/>
    <cellStyle name="40% - Ênfase5 13 5 2 2 5" xfId="20034"/>
    <cellStyle name="40% - Ênfase5 13 5 2 2 6" xfId="20035"/>
    <cellStyle name="40% - Ênfase5 13 5 2 3" xfId="20036"/>
    <cellStyle name="40% - Ênfase5 13 5 2 3 2" xfId="20037"/>
    <cellStyle name="40% - Ênfase5 13 5 2 3 3" xfId="20038"/>
    <cellStyle name="40% - Ênfase5 13 5 2 4" xfId="20039"/>
    <cellStyle name="40% - Ênfase5 13 5 2 5" xfId="20040"/>
    <cellStyle name="40% - Ênfase5 13 5 2 6" xfId="20041"/>
    <cellStyle name="40% - Ênfase5 13 5 2 7" xfId="20042"/>
    <cellStyle name="40% - Ênfase5 13 5 2 8" xfId="20043"/>
    <cellStyle name="40% - Ênfase5 13 5 3" xfId="20044"/>
    <cellStyle name="40% - Ênfase5 13 5 3 2" xfId="20045"/>
    <cellStyle name="40% - Ênfase5 13 5 3 2 2" xfId="20046"/>
    <cellStyle name="40% - Ênfase5 13 5 3 3" xfId="20047"/>
    <cellStyle name="40% - Ênfase5 13 5 3 4" xfId="20048"/>
    <cellStyle name="40% - Ênfase5 13 5 3 5" xfId="20049"/>
    <cellStyle name="40% - Ênfase5 13 5 3 6" xfId="20050"/>
    <cellStyle name="40% - Ênfase5 13 5 4" xfId="20051"/>
    <cellStyle name="40% - Ênfase5 13 5 4 2" xfId="20052"/>
    <cellStyle name="40% - Ênfase5 13 5 4 3" xfId="20053"/>
    <cellStyle name="40% - Ênfase5 13 5 4 4" xfId="20054"/>
    <cellStyle name="40% - Ênfase5 13 5 5" xfId="20055"/>
    <cellStyle name="40% - Ênfase5 13 5 6" xfId="20056"/>
    <cellStyle name="40% - Ênfase5 13 5 7" xfId="20057"/>
    <cellStyle name="40% - Ênfase5 13 5 8" xfId="20058"/>
    <cellStyle name="40% - Ênfase5 13 5 9" xfId="20059"/>
    <cellStyle name="40% - Ênfase5 13 6" xfId="20060"/>
    <cellStyle name="40% - Ênfase5 13 6 2" xfId="20061"/>
    <cellStyle name="40% - Ênfase5 13 6 2 2" xfId="20062"/>
    <cellStyle name="40% - Ênfase5 13 6 2 2 2" xfId="20063"/>
    <cellStyle name="40% - Ênfase5 13 6 2 3" xfId="20064"/>
    <cellStyle name="40% - Ênfase5 13 6 2 4" xfId="20065"/>
    <cellStyle name="40% - Ênfase5 13 6 2 5" xfId="20066"/>
    <cellStyle name="40% - Ênfase5 13 6 2 6" xfId="20067"/>
    <cellStyle name="40% - Ênfase5 13 6 3" xfId="20068"/>
    <cellStyle name="40% - Ênfase5 13 6 3 2" xfId="20069"/>
    <cellStyle name="40% - Ênfase5 13 6 3 3" xfId="20070"/>
    <cellStyle name="40% - Ênfase5 13 6 3 4" xfId="20071"/>
    <cellStyle name="40% - Ênfase5 13 6 4" xfId="20072"/>
    <cellStyle name="40% - Ênfase5 13 6 5" xfId="20073"/>
    <cellStyle name="40% - Ênfase5 13 6 6" xfId="20074"/>
    <cellStyle name="40% - Ênfase5 13 6 7" xfId="20075"/>
    <cellStyle name="40% - Ênfase5 13 6 8" xfId="20076"/>
    <cellStyle name="40% - Ênfase5 13 6 9" xfId="20077"/>
    <cellStyle name="40% - Ênfase5 13 7" xfId="20078"/>
    <cellStyle name="40% - Ênfase5 13 7 2" xfId="20079"/>
    <cellStyle name="40% - Ênfase5 13 7 2 2" xfId="20080"/>
    <cellStyle name="40% - Ênfase5 13 7 2 2 2" xfId="20081"/>
    <cellStyle name="40% - Ênfase5 13 7 2 3" xfId="20082"/>
    <cellStyle name="40% - Ênfase5 13 7 2 4" xfId="20083"/>
    <cellStyle name="40% - Ênfase5 13 7 2 5" xfId="20084"/>
    <cellStyle name="40% - Ênfase5 13 7 2 6" xfId="20085"/>
    <cellStyle name="40% - Ênfase5 13 7 3" xfId="20086"/>
    <cellStyle name="40% - Ênfase5 13 7 3 2" xfId="20087"/>
    <cellStyle name="40% - Ênfase5 13 7 3 3" xfId="20088"/>
    <cellStyle name="40% - Ênfase5 13 7 4" xfId="20089"/>
    <cellStyle name="40% - Ênfase5 13 7 5" xfId="20090"/>
    <cellStyle name="40% - Ênfase5 13 7 6" xfId="20091"/>
    <cellStyle name="40% - Ênfase5 13 7 7" xfId="20092"/>
    <cellStyle name="40% - Ênfase5 13 7 8" xfId="20093"/>
    <cellStyle name="40% - Ênfase5 13 8" xfId="20094"/>
    <cellStyle name="40% - Ênfase5 13 8 2" xfId="20095"/>
    <cellStyle name="40% - Ênfase5 13 8 2 2" xfId="20096"/>
    <cellStyle name="40% - Ênfase5 13 8 2 3" xfId="20097"/>
    <cellStyle name="40% - Ênfase5 13 8 3" xfId="20098"/>
    <cellStyle name="40% - Ênfase5 13 8 4" xfId="20099"/>
    <cellStyle name="40% - Ênfase5 13 8 5" xfId="20100"/>
    <cellStyle name="40% - Ênfase5 13 8 6" xfId="20101"/>
    <cellStyle name="40% - Ênfase5 13 8 7" xfId="20102"/>
    <cellStyle name="40% - Ênfase5 13 9" xfId="20103"/>
    <cellStyle name="40% - Ênfase5 13 9 2" xfId="20104"/>
    <cellStyle name="40% - Ênfase5 13 9 3" xfId="20105"/>
    <cellStyle name="40% - Ênfase5 13 9 4" xfId="20106"/>
    <cellStyle name="40% - Ênfase5 13 9 5" xfId="20107"/>
    <cellStyle name="40% - Ênfase5 13 9 6" xfId="20108"/>
    <cellStyle name="40% - Ênfase5 14" xfId="20109"/>
    <cellStyle name="40% - Ênfase5 14 2" xfId="335"/>
    <cellStyle name="40% - Ênfase5 15" xfId="20110"/>
    <cellStyle name="40% - Ênfase5 15 10" xfId="20111"/>
    <cellStyle name="40% - Ênfase5 15 11" xfId="20112"/>
    <cellStyle name="40% - Ênfase5 15 2" xfId="336"/>
    <cellStyle name="40% - Ênfase5 15 3" xfId="20113"/>
    <cellStyle name="40% - Ênfase5 15 3 2" xfId="20114"/>
    <cellStyle name="40% - Ênfase5 15 3 2 2" xfId="20115"/>
    <cellStyle name="40% - Ênfase5 15 3 2 2 2" xfId="20116"/>
    <cellStyle name="40% - Ênfase5 15 3 2 3" xfId="20117"/>
    <cellStyle name="40% - Ênfase5 15 3 2 4" xfId="20118"/>
    <cellStyle name="40% - Ênfase5 15 3 2 5" xfId="20119"/>
    <cellStyle name="40% - Ênfase5 15 3 2 6" xfId="20120"/>
    <cellStyle name="40% - Ênfase5 15 3 3" xfId="20121"/>
    <cellStyle name="40% - Ênfase5 15 3 3 2" xfId="20122"/>
    <cellStyle name="40% - Ênfase5 15 3 3 3" xfId="20123"/>
    <cellStyle name="40% - Ênfase5 15 3 4" xfId="20124"/>
    <cellStyle name="40% - Ênfase5 15 3 5" xfId="20125"/>
    <cellStyle name="40% - Ênfase5 15 3 6" xfId="20126"/>
    <cellStyle name="40% - Ênfase5 15 3 7" xfId="20127"/>
    <cellStyle name="40% - Ênfase5 15 3 8" xfId="20128"/>
    <cellStyle name="40% - Ênfase5 15 4" xfId="20129"/>
    <cellStyle name="40% - Ênfase5 15 4 2" xfId="20130"/>
    <cellStyle name="40% - Ênfase5 15 4 2 2" xfId="20131"/>
    <cellStyle name="40% - Ênfase5 15 4 3" xfId="20132"/>
    <cellStyle name="40% - Ênfase5 15 4 4" xfId="20133"/>
    <cellStyle name="40% - Ênfase5 15 4 5" xfId="20134"/>
    <cellStyle name="40% - Ênfase5 15 4 6" xfId="20135"/>
    <cellStyle name="40% - Ênfase5 15 5" xfId="20136"/>
    <cellStyle name="40% - Ênfase5 15 5 2" xfId="20137"/>
    <cellStyle name="40% - Ênfase5 15 5 3" xfId="20138"/>
    <cellStyle name="40% - Ênfase5 15 5 4" xfId="20139"/>
    <cellStyle name="40% - Ênfase5 15 6" xfId="20140"/>
    <cellStyle name="40% - Ênfase5 15 7" xfId="20141"/>
    <cellStyle name="40% - Ênfase5 15 8" xfId="20142"/>
    <cellStyle name="40% - Ênfase5 15 9" xfId="20143"/>
    <cellStyle name="40% - Ênfase5 16" xfId="20144"/>
    <cellStyle name="40% - Ênfase5 16 10" xfId="20145"/>
    <cellStyle name="40% - Ênfase5 16 11" xfId="20146"/>
    <cellStyle name="40% - Ênfase5 16 2" xfId="337"/>
    <cellStyle name="40% - Ênfase5 16 3" xfId="20147"/>
    <cellStyle name="40% - Ênfase5 16 3 2" xfId="20148"/>
    <cellStyle name="40% - Ênfase5 16 3 2 2" xfId="20149"/>
    <cellStyle name="40% - Ênfase5 16 3 2 2 2" xfId="20150"/>
    <cellStyle name="40% - Ênfase5 16 3 2 3" xfId="20151"/>
    <cellStyle name="40% - Ênfase5 16 3 2 4" xfId="20152"/>
    <cellStyle name="40% - Ênfase5 16 3 2 5" xfId="20153"/>
    <cellStyle name="40% - Ênfase5 16 3 2 6" xfId="20154"/>
    <cellStyle name="40% - Ênfase5 16 3 3" xfId="20155"/>
    <cellStyle name="40% - Ênfase5 16 3 3 2" xfId="20156"/>
    <cellStyle name="40% - Ênfase5 16 3 3 3" xfId="20157"/>
    <cellStyle name="40% - Ênfase5 16 3 4" xfId="20158"/>
    <cellStyle name="40% - Ênfase5 16 3 5" xfId="20159"/>
    <cellStyle name="40% - Ênfase5 16 3 6" xfId="20160"/>
    <cellStyle name="40% - Ênfase5 16 3 7" xfId="20161"/>
    <cellStyle name="40% - Ênfase5 16 3 8" xfId="20162"/>
    <cellStyle name="40% - Ênfase5 16 4" xfId="20163"/>
    <cellStyle name="40% - Ênfase5 16 4 2" xfId="20164"/>
    <cellStyle name="40% - Ênfase5 16 4 2 2" xfId="20165"/>
    <cellStyle name="40% - Ênfase5 16 4 3" xfId="20166"/>
    <cellStyle name="40% - Ênfase5 16 4 4" xfId="20167"/>
    <cellStyle name="40% - Ênfase5 16 4 5" xfId="20168"/>
    <cellStyle name="40% - Ênfase5 16 4 6" xfId="20169"/>
    <cellStyle name="40% - Ênfase5 16 5" xfId="20170"/>
    <cellStyle name="40% - Ênfase5 16 5 2" xfId="20171"/>
    <cellStyle name="40% - Ênfase5 16 5 3" xfId="20172"/>
    <cellStyle name="40% - Ênfase5 16 5 4" xfId="20173"/>
    <cellStyle name="40% - Ênfase5 16 6" xfId="20174"/>
    <cellStyle name="40% - Ênfase5 16 7" xfId="20175"/>
    <cellStyle name="40% - Ênfase5 16 8" xfId="20176"/>
    <cellStyle name="40% - Ênfase5 16 9" xfId="20177"/>
    <cellStyle name="40% - Ênfase5 17" xfId="20178"/>
    <cellStyle name="40% - Ênfase5 17 10" xfId="20179"/>
    <cellStyle name="40% - Ênfase5 17 2" xfId="338"/>
    <cellStyle name="40% - Ênfase5 17 3" xfId="20180"/>
    <cellStyle name="40% - Ênfase5 17 3 2" xfId="20181"/>
    <cellStyle name="40% - Ênfase5 17 3 2 2" xfId="20182"/>
    <cellStyle name="40% - Ênfase5 17 3 3" xfId="20183"/>
    <cellStyle name="40% - Ênfase5 17 3 4" xfId="20184"/>
    <cellStyle name="40% - Ênfase5 17 3 5" xfId="20185"/>
    <cellStyle name="40% - Ênfase5 17 3 6" xfId="20186"/>
    <cellStyle name="40% - Ênfase5 17 4" xfId="20187"/>
    <cellStyle name="40% - Ênfase5 17 4 2" xfId="20188"/>
    <cellStyle name="40% - Ênfase5 17 4 3" xfId="20189"/>
    <cellStyle name="40% - Ênfase5 17 4 4" xfId="20190"/>
    <cellStyle name="40% - Ênfase5 17 5" xfId="20191"/>
    <cellStyle name="40% - Ênfase5 17 6" xfId="20192"/>
    <cellStyle name="40% - Ênfase5 17 7" xfId="20193"/>
    <cellStyle name="40% - Ênfase5 17 8" xfId="20194"/>
    <cellStyle name="40% - Ênfase5 17 9" xfId="20195"/>
    <cellStyle name="40% - Ênfase5 18" xfId="20196"/>
    <cellStyle name="40% - Ênfase5 18 2" xfId="20197"/>
    <cellStyle name="40% - Ênfase5 18 2 2" xfId="20198"/>
    <cellStyle name="40% - Ênfase5 18 2 2 2" xfId="20199"/>
    <cellStyle name="40% - Ênfase5 18 2 3" xfId="20200"/>
    <cellStyle name="40% - Ênfase5 18 2 4" xfId="20201"/>
    <cellStyle name="40% - Ênfase5 18 2 5" xfId="20202"/>
    <cellStyle name="40% - Ênfase5 18 2 6" xfId="20203"/>
    <cellStyle name="40% - Ênfase5 18 3" xfId="20204"/>
    <cellStyle name="40% - Ênfase5 18 3 2" xfId="20205"/>
    <cellStyle name="40% - Ênfase5 18 3 3" xfId="20206"/>
    <cellStyle name="40% - Ênfase5 18 4" xfId="20207"/>
    <cellStyle name="40% - Ênfase5 18 5" xfId="20208"/>
    <cellStyle name="40% - Ênfase5 18 6" xfId="20209"/>
    <cellStyle name="40% - Ênfase5 18 7" xfId="20210"/>
    <cellStyle name="40% - Ênfase5 18 8" xfId="20211"/>
    <cellStyle name="40% - Ênfase5 19" xfId="20212"/>
    <cellStyle name="40% - Ênfase5 19 2" xfId="20213"/>
    <cellStyle name="40% - Ênfase5 19 2 2" xfId="20214"/>
    <cellStyle name="40% - Ênfase5 19 2 3" xfId="20215"/>
    <cellStyle name="40% - Ênfase5 19 3" xfId="20216"/>
    <cellStyle name="40% - Ênfase5 19 4" xfId="20217"/>
    <cellStyle name="40% - Ênfase5 19 5" xfId="20218"/>
    <cellStyle name="40% - Ênfase5 19 6" xfId="20219"/>
    <cellStyle name="40% - Ênfase5 19 7" xfId="20220"/>
    <cellStyle name="40% - Ênfase5 2" xfId="339"/>
    <cellStyle name="40% - Ênfase5 2 2" xfId="340"/>
    <cellStyle name="40% - Ênfase5 2 2 2" xfId="20221"/>
    <cellStyle name="40% - Ênfase5 2 2 2 10" xfId="20222"/>
    <cellStyle name="40% - Ênfase5 2 2 2 2" xfId="20223"/>
    <cellStyle name="40% - Ênfase5 2 2 2 2 2" xfId="20224"/>
    <cellStyle name="40% - Ênfase5 2 2 2 2 2 2" xfId="20225"/>
    <cellStyle name="40% - Ênfase5 2 2 2 2 2 2 2" xfId="20226"/>
    <cellStyle name="40% - Ênfase5 2 2 2 2 2 3" xfId="20227"/>
    <cellStyle name="40% - Ênfase5 2 2 2 2 2 4" xfId="20228"/>
    <cellStyle name="40% - Ênfase5 2 2 2 2 2 5" xfId="20229"/>
    <cellStyle name="40% - Ênfase5 2 2 2 2 2 6" xfId="20230"/>
    <cellStyle name="40% - Ênfase5 2 2 2 2 3" xfId="20231"/>
    <cellStyle name="40% - Ênfase5 2 2 2 2 3 2" xfId="20232"/>
    <cellStyle name="40% - Ênfase5 2 2 2 2 3 3" xfId="20233"/>
    <cellStyle name="40% - Ênfase5 2 2 2 2 4" xfId="20234"/>
    <cellStyle name="40% - Ênfase5 2 2 2 2 5" xfId="20235"/>
    <cellStyle name="40% - Ênfase5 2 2 2 2 6" xfId="20236"/>
    <cellStyle name="40% - Ênfase5 2 2 2 2 7" xfId="20237"/>
    <cellStyle name="40% - Ênfase5 2 2 2 2 8" xfId="20238"/>
    <cellStyle name="40% - Ênfase5 2 2 2 3" xfId="20239"/>
    <cellStyle name="40% - Ênfase5 2 2 2 3 2" xfId="20240"/>
    <cellStyle name="40% - Ênfase5 2 2 2 3 2 2" xfId="20241"/>
    <cellStyle name="40% - Ênfase5 2 2 2 3 3" xfId="20242"/>
    <cellStyle name="40% - Ênfase5 2 2 2 3 4" xfId="20243"/>
    <cellStyle name="40% - Ênfase5 2 2 2 3 5" xfId="20244"/>
    <cellStyle name="40% - Ênfase5 2 2 2 3 6" xfId="20245"/>
    <cellStyle name="40% - Ênfase5 2 2 2 4" xfId="20246"/>
    <cellStyle name="40% - Ênfase5 2 2 2 4 2" xfId="20247"/>
    <cellStyle name="40% - Ênfase5 2 2 2 4 3" xfId="20248"/>
    <cellStyle name="40% - Ênfase5 2 2 2 4 4" xfId="20249"/>
    <cellStyle name="40% - Ênfase5 2 2 2 5" xfId="20250"/>
    <cellStyle name="40% - Ênfase5 2 2 2 6" xfId="20251"/>
    <cellStyle name="40% - Ênfase5 2 2 2 7" xfId="20252"/>
    <cellStyle name="40% - Ênfase5 2 2 2 8" xfId="20253"/>
    <cellStyle name="40% - Ênfase5 2 2 2 9" xfId="20254"/>
    <cellStyle name="40% - Ênfase5 2 2 3" xfId="20255"/>
    <cellStyle name="40% - Ênfase5 2 2 4" xfId="20256"/>
    <cellStyle name="40% - Ênfase5 2 2 4 10" xfId="20257"/>
    <cellStyle name="40% - Ênfase5 2 2 4 2" xfId="20258"/>
    <cellStyle name="40% - Ênfase5 2 2 4 2 2" xfId="20259"/>
    <cellStyle name="40% - Ênfase5 2 2 4 2 2 2" xfId="20260"/>
    <cellStyle name="40% - Ênfase5 2 2 4 2 2 2 2" xfId="20261"/>
    <cellStyle name="40% - Ênfase5 2 2 4 2 2 3" xfId="20262"/>
    <cellStyle name="40% - Ênfase5 2 2 4 2 2 4" xfId="20263"/>
    <cellStyle name="40% - Ênfase5 2 2 4 2 2 5" xfId="20264"/>
    <cellStyle name="40% - Ênfase5 2 2 4 2 2 6" xfId="20265"/>
    <cellStyle name="40% - Ênfase5 2 2 4 2 3" xfId="20266"/>
    <cellStyle name="40% - Ênfase5 2 2 4 2 3 2" xfId="20267"/>
    <cellStyle name="40% - Ênfase5 2 2 4 2 3 3" xfId="20268"/>
    <cellStyle name="40% - Ênfase5 2 2 4 2 4" xfId="20269"/>
    <cellStyle name="40% - Ênfase5 2 2 4 2 5" xfId="20270"/>
    <cellStyle name="40% - Ênfase5 2 2 4 2 6" xfId="20271"/>
    <cellStyle name="40% - Ênfase5 2 2 4 2 7" xfId="20272"/>
    <cellStyle name="40% - Ênfase5 2 2 4 2 8" xfId="20273"/>
    <cellStyle name="40% - Ênfase5 2 2 4 3" xfId="20274"/>
    <cellStyle name="40% - Ênfase5 2 2 4 3 2" xfId="20275"/>
    <cellStyle name="40% - Ênfase5 2 2 4 3 2 2" xfId="20276"/>
    <cellStyle name="40% - Ênfase5 2 2 4 3 3" xfId="20277"/>
    <cellStyle name="40% - Ênfase5 2 2 4 3 4" xfId="20278"/>
    <cellStyle name="40% - Ênfase5 2 2 4 3 5" xfId="20279"/>
    <cellStyle name="40% - Ênfase5 2 2 4 3 6" xfId="20280"/>
    <cellStyle name="40% - Ênfase5 2 2 4 4" xfId="20281"/>
    <cellStyle name="40% - Ênfase5 2 2 4 4 2" xfId="20282"/>
    <cellStyle name="40% - Ênfase5 2 2 4 4 3" xfId="20283"/>
    <cellStyle name="40% - Ênfase5 2 2 4 4 4" xfId="20284"/>
    <cellStyle name="40% - Ênfase5 2 2 4 5" xfId="20285"/>
    <cellStyle name="40% - Ênfase5 2 2 4 6" xfId="20286"/>
    <cellStyle name="40% - Ênfase5 2 2 4 7" xfId="20287"/>
    <cellStyle name="40% - Ênfase5 2 2 4 8" xfId="20288"/>
    <cellStyle name="40% - Ênfase5 2 2 4 9" xfId="20289"/>
    <cellStyle name="40% - Ênfase5 2 2 5" xfId="20290"/>
    <cellStyle name="40% - Ênfase5 2 2 5 10" xfId="20291"/>
    <cellStyle name="40% - Ênfase5 2 2 5 2" xfId="20292"/>
    <cellStyle name="40% - Ênfase5 2 2 5 2 2" xfId="20293"/>
    <cellStyle name="40% - Ênfase5 2 2 5 2 2 2" xfId="20294"/>
    <cellStyle name="40% - Ênfase5 2 2 5 2 2 2 2" xfId="20295"/>
    <cellStyle name="40% - Ênfase5 2 2 5 2 2 3" xfId="20296"/>
    <cellStyle name="40% - Ênfase5 2 2 5 2 2 4" xfId="20297"/>
    <cellStyle name="40% - Ênfase5 2 2 5 2 2 5" xfId="20298"/>
    <cellStyle name="40% - Ênfase5 2 2 5 2 2 6" xfId="20299"/>
    <cellStyle name="40% - Ênfase5 2 2 5 2 3" xfId="20300"/>
    <cellStyle name="40% - Ênfase5 2 2 5 2 3 2" xfId="20301"/>
    <cellStyle name="40% - Ênfase5 2 2 5 2 3 3" xfId="20302"/>
    <cellStyle name="40% - Ênfase5 2 2 5 2 4" xfId="20303"/>
    <cellStyle name="40% - Ênfase5 2 2 5 2 5" xfId="20304"/>
    <cellStyle name="40% - Ênfase5 2 2 5 2 6" xfId="20305"/>
    <cellStyle name="40% - Ênfase5 2 2 5 2 7" xfId="20306"/>
    <cellStyle name="40% - Ênfase5 2 2 5 2 8" xfId="20307"/>
    <cellStyle name="40% - Ênfase5 2 2 5 3" xfId="20308"/>
    <cellStyle name="40% - Ênfase5 2 2 5 3 2" xfId="20309"/>
    <cellStyle name="40% - Ênfase5 2 2 5 3 2 2" xfId="20310"/>
    <cellStyle name="40% - Ênfase5 2 2 5 3 3" xfId="20311"/>
    <cellStyle name="40% - Ênfase5 2 2 5 3 4" xfId="20312"/>
    <cellStyle name="40% - Ênfase5 2 2 5 3 5" xfId="20313"/>
    <cellStyle name="40% - Ênfase5 2 2 5 3 6" xfId="20314"/>
    <cellStyle name="40% - Ênfase5 2 2 5 4" xfId="20315"/>
    <cellStyle name="40% - Ênfase5 2 2 5 4 2" xfId="20316"/>
    <cellStyle name="40% - Ênfase5 2 2 5 4 3" xfId="20317"/>
    <cellStyle name="40% - Ênfase5 2 2 5 4 4" xfId="20318"/>
    <cellStyle name="40% - Ênfase5 2 2 5 5" xfId="20319"/>
    <cellStyle name="40% - Ênfase5 2 2 5 6" xfId="20320"/>
    <cellStyle name="40% - Ênfase5 2 2 5 7" xfId="20321"/>
    <cellStyle name="40% - Ênfase5 2 2 5 8" xfId="20322"/>
    <cellStyle name="40% - Ênfase5 2 2 5 9" xfId="20323"/>
    <cellStyle name="40% - Ênfase5 2 2 6" xfId="20324"/>
    <cellStyle name="40% - Ênfase5 2 2 6 10" xfId="20325"/>
    <cellStyle name="40% - Ênfase5 2 2 6 2" xfId="20326"/>
    <cellStyle name="40% - Ênfase5 2 2 6 2 2" xfId="20327"/>
    <cellStyle name="40% - Ênfase5 2 2 6 2 2 2" xfId="20328"/>
    <cellStyle name="40% - Ênfase5 2 2 6 2 2 2 2" xfId="20329"/>
    <cellStyle name="40% - Ênfase5 2 2 6 2 2 3" xfId="20330"/>
    <cellStyle name="40% - Ênfase5 2 2 6 2 2 4" xfId="20331"/>
    <cellStyle name="40% - Ênfase5 2 2 6 2 2 5" xfId="20332"/>
    <cellStyle name="40% - Ênfase5 2 2 6 2 2 6" xfId="20333"/>
    <cellStyle name="40% - Ênfase5 2 2 6 2 3" xfId="20334"/>
    <cellStyle name="40% - Ênfase5 2 2 6 2 3 2" xfId="20335"/>
    <cellStyle name="40% - Ênfase5 2 2 6 2 3 3" xfId="20336"/>
    <cellStyle name="40% - Ênfase5 2 2 6 2 4" xfId="20337"/>
    <cellStyle name="40% - Ênfase5 2 2 6 2 5" xfId="20338"/>
    <cellStyle name="40% - Ênfase5 2 2 6 2 6" xfId="20339"/>
    <cellStyle name="40% - Ênfase5 2 2 6 2 7" xfId="20340"/>
    <cellStyle name="40% - Ênfase5 2 2 6 2 8" xfId="20341"/>
    <cellStyle name="40% - Ênfase5 2 2 6 3" xfId="20342"/>
    <cellStyle name="40% - Ênfase5 2 2 6 3 2" xfId="20343"/>
    <cellStyle name="40% - Ênfase5 2 2 6 3 2 2" xfId="20344"/>
    <cellStyle name="40% - Ênfase5 2 2 6 3 3" xfId="20345"/>
    <cellStyle name="40% - Ênfase5 2 2 6 3 4" xfId="20346"/>
    <cellStyle name="40% - Ênfase5 2 2 6 3 5" xfId="20347"/>
    <cellStyle name="40% - Ênfase5 2 2 6 3 6" xfId="20348"/>
    <cellStyle name="40% - Ênfase5 2 2 6 4" xfId="20349"/>
    <cellStyle name="40% - Ênfase5 2 2 6 4 2" xfId="20350"/>
    <cellStyle name="40% - Ênfase5 2 2 6 4 3" xfId="20351"/>
    <cellStyle name="40% - Ênfase5 2 2 6 4 4" xfId="20352"/>
    <cellStyle name="40% - Ênfase5 2 2 6 5" xfId="20353"/>
    <cellStyle name="40% - Ênfase5 2 2 6 6" xfId="20354"/>
    <cellStyle name="40% - Ênfase5 2 2 6 7" xfId="20355"/>
    <cellStyle name="40% - Ênfase5 2 2 6 8" xfId="20356"/>
    <cellStyle name="40% - Ênfase5 2 2 6 9" xfId="20357"/>
    <cellStyle name="40% - Ênfase5 2 3" xfId="20358"/>
    <cellStyle name="40% - Ênfase5 2 3 10" xfId="20359"/>
    <cellStyle name="40% - Ênfase5 2 3 11" xfId="20360"/>
    <cellStyle name="40% - Ênfase5 2 3 12" xfId="20361"/>
    <cellStyle name="40% - Ênfase5 2 3 2" xfId="20362"/>
    <cellStyle name="40% - Ênfase5 2 3 3" xfId="20363"/>
    <cellStyle name="40% - Ênfase5 2 3 3 2" xfId="20364"/>
    <cellStyle name="40% - Ênfase5 2 3 3 2 2" xfId="20365"/>
    <cellStyle name="40% - Ênfase5 2 3 3 2 2 2" xfId="20366"/>
    <cellStyle name="40% - Ênfase5 2 3 3 2 3" xfId="20367"/>
    <cellStyle name="40% - Ênfase5 2 3 3 2 4" xfId="20368"/>
    <cellStyle name="40% - Ênfase5 2 3 3 2 5" xfId="20369"/>
    <cellStyle name="40% - Ênfase5 2 3 3 2 6" xfId="20370"/>
    <cellStyle name="40% - Ênfase5 2 3 3 3" xfId="20371"/>
    <cellStyle name="40% - Ênfase5 2 3 3 3 2" xfId="20372"/>
    <cellStyle name="40% - Ênfase5 2 3 3 3 3" xfId="20373"/>
    <cellStyle name="40% - Ênfase5 2 3 3 3 4" xfId="20374"/>
    <cellStyle name="40% - Ênfase5 2 3 3 4" xfId="20375"/>
    <cellStyle name="40% - Ênfase5 2 3 3 5" xfId="20376"/>
    <cellStyle name="40% - Ênfase5 2 3 3 6" xfId="20377"/>
    <cellStyle name="40% - Ênfase5 2 3 3 7" xfId="20378"/>
    <cellStyle name="40% - Ênfase5 2 3 3 8" xfId="20379"/>
    <cellStyle name="40% - Ênfase5 2 3 3 9" xfId="20380"/>
    <cellStyle name="40% - Ênfase5 2 3 4" xfId="20381"/>
    <cellStyle name="40% - Ênfase5 2 3 4 2" xfId="20382"/>
    <cellStyle name="40% - Ênfase5 2 3 4 2 2" xfId="20383"/>
    <cellStyle name="40% - Ênfase5 2 3 4 2 2 2" xfId="20384"/>
    <cellStyle name="40% - Ênfase5 2 3 4 2 3" xfId="20385"/>
    <cellStyle name="40% - Ênfase5 2 3 4 2 4" xfId="20386"/>
    <cellStyle name="40% - Ênfase5 2 3 4 2 5" xfId="20387"/>
    <cellStyle name="40% - Ênfase5 2 3 4 2 6" xfId="20388"/>
    <cellStyle name="40% - Ênfase5 2 3 4 3" xfId="20389"/>
    <cellStyle name="40% - Ênfase5 2 3 4 3 2" xfId="20390"/>
    <cellStyle name="40% - Ênfase5 2 3 4 3 3" xfId="20391"/>
    <cellStyle name="40% - Ênfase5 2 3 4 4" xfId="20392"/>
    <cellStyle name="40% - Ênfase5 2 3 4 5" xfId="20393"/>
    <cellStyle name="40% - Ênfase5 2 3 4 6" xfId="20394"/>
    <cellStyle name="40% - Ênfase5 2 3 4 7" xfId="20395"/>
    <cellStyle name="40% - Ênfase5 2 3 4 8" xfId="20396"/>
    <cellStyle name="40% - Ênfase5 2 3 5" xfId="20397"/>
    <cellStyle name="40% - Ênfase5 2 3 5 2" xfId="20398"/>
    <cellStyle name="40% - Ênfase5 2 3 5 2 2" xfId="20399"/>
    <cellStyle name="40% - Ênfase5 2 3 5 3" xfId="20400"/>
    <cellStyle name="40% - Ênfase5 2 3 5 4" xfId="20401"/>
    <cellStyle name="40% - Ênfase5 2 3 5 5" xfId="20402"/>
    <cellStyle name="40% - Ênfase5 2 3 5 6" xfId="20403"/>
    <cellStyle name="40% - Ênfase5 2 3 6" xfId="20404"/>
    <cellStyle name="40% - Ênfase5 2 3 6 2" xfId="20405"/>
    <cellStyle name="40% - Ênfase5 2 3 6 3" xfId="20406"/>
    <cellStyle name="40% - Ênfase5 2 3 6 4" xfId="20407"/>
    <cellStyle name="40% - Ênfase5 2 3 7" xfId="20408"/>
    <cellStyle name="40% - Ênfase5 2 3 8" xfId="20409"/>
    <cellStyle name="40% - Ênfase5 2 3 9" xfId="20410"/>
    <cellStyle name="40% - Ênfase5 2 4" xfId="20411"/>
    <cellStyle name="40% - Ênfase5 2 4 10" xfId="20412"/>
    <cellStyle name="40% - Ênfase5 2 4 2" xfId="20413"/>
    <cellStyle name="40% - Ênfase5 2 4 2 2" xfId="20414"/>
    <cellStyle name="40% - Ênfase5 2 4 2 2 2" xfId="20415"/>
    <cellStyle name="40% - Ênfase5 2 4 2 2 2 2" xfId="20416"/>
    <cellStyle name="40% - Ênfase5 2 4 2 2 3" xfId="20417"/>
    <cellStyle name="40% - Ênfase5 2 4 2 2 4" xfId="20418"/>
    <cellStyle name="40% - Ênfase5 2 4 2 2 5" xfId="20419"/>
    <cellStyle name="40% - Ênfase5 2 4 2 2 6" xfId="20420"/>
    <cellStyle name="40% - Ênfase5 2 4 2 3" xfId="20421"/>
    <cellStyle name="40% - Ênfase5 2 4 2 3 2" xfId="20422"/>
    <cellStyle name="40% - Ênfase5 2 4 2 3 3" xfId="20423"/>
    <cellStyle name="40% - Ênfase5 2 4 2 4" xfId="20424"/>
    <cellStyle name="40% - Ênfase5 2 4 2 5" xfId="20425"/>
    <cellStyle name="40% - Ênfase5 2 4 2 6" xfId="20426"/>
    <cellStyle name="40% - Ênfase5 2 4 2 7" xfId="20427"/>
    <cellStyle name="40% - Ênfase5 2 4 2 8" xfId="20428"/>
    <cellStyle name="40% - Ênfase5 2 4 3" xfId="20429"/>
    <cellStyle name="40% - Ênfase5 2 4 3 2" xfId="20430"/>
    <cellStyle name="40% - Ênfase5 2 4 3 2 2" xfId="20431"/>
    <cellStyle name="40% - Ênfase5 2 4 3 3" xfId="20432"/>
    <cellStyle name="40% - Ênfase5 2 4 3 4" xfId="20433"/>
    <cellStyle name="40% - Ênfase5 2 4 3 5" xfId="20434"/>
    <cellStyle name="40% - Ênfase5 2 4 3 6" xfId="20435"/>
    <cellStyle name="40% - Ênfase5 2 4 4" xfId="20436"/>
    <cellStyle name="40% - Ênfase5 2 4 4 2" xfId="20437"/>
    <cellStyle name="40% - Ênfase5 2 4 4 3" xfId="20438"/>
    <cellStyle name="40% - Ênfase5 2 4 4 4" xfId="20439"/>
    <cellStyle name="40% - Ênfase5 2 4 5" xfId="20440"/>
    <cellStyle name="40% - Ênfase5 2 4 6" xfId="20441"/>
    <cellStyle name="40% - Ênfase5 2 4 7" xfId="20442"/>
    <cellStyle name="40% - Ênfase5 2 4 8" xfId="20443"/>
    <cellStyle name="40% - Ênfase5 2 4 9" xfId="20444"/>
    <cellStyle name="40% - Ênfase5 20" xfId="20445"/>
    <cellStyle name="40% - Ênfase5 20 2" xfId="20446"/>
    <cellStyle name="40% - Ênfase5 20 3" xfId="20447"/>
    <cellStyle name="40% - Ênfase5 20 4" xfId="20448"/>
    <cellStyle name="40% - Ênfase5 20 5" xfId="20449"/>
    <cellStyle name="40% - Ênfase5 20 6" xfId="20450"/>
    <cellStyle name="40% - Ênfase5 21" xfId="20451"/>
    <cellStyle name="40% - Ênfase5 22" xfId="20452"/>
    <cellStyle name="40% - Ênfase5 23" xfId="20453"/>
    <cellStyle name="40% - Ênfase5 24" xfId="20454"/>
    <cellStyle name="40% - Ênfase5 25" xfId="20455"/>
    <cellStyle name="40% - Ênfase5 26" xfId="20456"/>
    <cellStyle name="40% - Ênfase5 3" xfId="341"/>
    <cellStyle name="40% - Ênfase5 3 2" xfId="342"/>
    <cellStyle name="40% - Ênfase5 3 2 2" xfId="20457"/>
    <cellStyle name="40% - Ênfase5 3 2 2 10" xfId="20458"/>
    <cellStyle name="40% - Ênfase5 3 2 2 2" xfId="20459"/>
    <cellStyle name="40% - Ênfase5 3 2 2 2 2" xfId="20460"/>
    <cellStyle name="40% - Ênfase5 3 2 2 2 2 2" xfId="20461"/>
    <cellStyle name="40% - Ênfase5 3 2 2 2 2 2 2" xfId="20462"/>
    <cellStyle name="40% - Ênfase5 3 2 2 2 2 3" xfId="20463"/>
    <cellStyle name="40% - Ênfase5 3 2 2 2 2 4" xfId="20464"/>
    <cellStyle name="40% - Ênfase5 3 2 2 2 2 5" xfId="20465"/>
    <cellStyle name="40% - Ênfase5 3 2 2 2 2 6" xfId="20466"/>
    <cellStyle name="40% - Ênfase5 3 2 2 2 3" xfId="20467"/>
    <cellStyle name="40% - Ênfase5 3 2 2 2 3 2" xfId="20468"/>
    <cellStyle name="40% - Ênfase5 3 2 2 2 3 3" xfId="20469"/>
    <cellStyle name="40% - Ênfase5 3 2 2 2 4" xfId="20470"/>
    <cellStyle name="40% - Ênfase5 3 2 2 2 5" xfId="20471"/>
    <cellStyle name="40% - Ênfase5 3 2 2 2 6" xfId="20472"/>
    <cellStyle name="40% - Ênfase5 3 2 2 2 7" xfId="20473"/>
    <cellStyle name="40% - Ênfase5 3 2 2 2 8" xfId="20474"/>
    <cellStyle name="40% - Ênfase5 3 2 2 3" xfId="20475"/>
    <cellStyle name="40% - Ênfase5 3 2 2 3 2" xfId="20476"/>
    <cellStyle name="40% - Ênfase5 3 2 2 3 2 2" xfId="20477"/>
    <cellStyle name="40% - Ênfase5 3 2 2 3 3" xfId="20478"/>
    <cellStyle name="40% - Ênfase5 3 2 2 3 4" xfId="20479"/>
    <cellStyle name="40% - Ênfase5 3 2 2 3 5" xfId="20480"/>
    <cellStyle name="40% - Ênfase5 3 2 2 3 6" xfId="20481"/>
    <cellStyle name="40% - Ênfase5 3 2 2 4" xfId="20482"/>
    <cellStyle name="40% - Ênfase5 3 2 2 4 2" xfId="20483"/>
    <cellStyle name="40% - Ênfase5 3 2 2 4 3" xfId="20484"/>
    <cellStyle name="40% - Ênfase5 3 2 2 4 4" xfId="20485"/>
    <cellStyle name="40% - Ênfase5 3 2 2 5" xfId="20486"/>
    <cellStyle name="40% - Ênfase5 3 2 2 6" xfId="20487"/>
    <cellStyle name="40% - Ênfase5 3 2 2 7" xfId="20488"/>
    <cellStyle name="40% - Ênfase5 3 2 2 8" xfId="20489"/>
    <cellStyle name="40% - Ênfase5 3 2 2 9" xfId="20490"/>
    <cellStyle name="40% - Ênfase5 3 2 3" xfId="20491"/>
    <cellStyle name="40% - Ênfase5 3 2 4" xfId="20492"/>
    <cellStyle name="40% - Ênfase5 3 2 4 10" xfId="20493"/>
    <cellStyle name="40% - Ênfase5 3 2 4 2" xfId="20494"/>
    <cellStyle name="40% - Ênfase5 3 2 4 2 2" xfId="20495"/>
    <cellStyle name="40% - Ênfase5 3 2 4 2 2 2" xfId="20496"/>
    <cellStyle name="40% - Ênfase5 3 2 4 2 2 2 2" xfId="20497"/>
    <cellStyle name="40% - Ênfase5 3 2 4 2 2 3" xfId="20498"/>
    <cellStyle name="40% - Ênfase5 3 2 4 2 2 4" xfId="20499"/>
    <cellStyle name="40% - Ênfase5 3 2 4 2 2 5" xfId="20500"/>
    <cellStyle name="40% - Ênfase5 3 2 4 2 2 6" xfId="20501"/>
    <cellStyle name="40% - Ênfase5 3 2 4 2 3" xfId="20502"/>
    <cellStyle name="40% - Ênfase5 3 2 4 2 3 2" xfId="20503"/>
    <cellStyle name="40% - Ênfase5 3 2 4 2 3 3" xfId="20504"/>
    <cellStyle name="40% - Ênfase5 3 2 4 2 4" xfId="20505"/>
    <cellStyle name="40% - Ênfase5 3 2 4 2 5" xfId="20506"/>
    <cellStyle name="40% - Ênfase5 3 2 4 2 6" xfId="20507"/>
    <cellStyle name="40% - Ênfase5 3 2 4 2 7" xfId="20508"/>
    <cellStyle name="40% - Ênfase5 3 2 4 2 8" xfId="20509"/>
    <cellStyle name="40% - Ênfase5 3 2 4 3" xfId="20510"/>
    <cellStyle name="40% - Ênfase5 3 2 4 3 2" xfId="20511"/>
    <cellStyle name="40% - Ênfase5 3 2 4 3 2 2" xfId="20512"/>
    <cellStyle name="40% - Ênfase5 3 2 4 3 3" xfId="20513"/>
    <cellStyle name="40% - Ênfase5 3 2 4 3 4" xfId="20514"/>
    <cellStyle name="40% - Ênfase5 3 2 4 3 5" xfId="20515"/>
    <cellStyle name="40% - Ênfase5 3 2 4 3 6" xfId="20516"/>
    <cellStyle name="40% - Ênfase5 3 2 4 4" xfId="20517"/>
    <cellStyle name="40% - Ênfase5 3 2 4 4 2" xfId="20518"/>
    <cellStyle name="40% - Ênfase5 3 2 4 4 3" xfId="20519"/>
    <cellStyle name="40% - Ênfase5 3 2 4 4 4" xfId="20520"/>
    <cellStyle name="40% - Ênfase5 3 2 4 5" xfId="20521"/>
    <cellStyle name="40% - Ênfase5 3 2 4 6" xfId="20522"/>
    <cellStyle name="40% - Ênfase5 3 2 4 7" xfId="20523"/>
    <cellStyle name="40% - Ênfase5 3 2 4 8" xfId="20524"/>
    <cellStyle name="40% - Ênfase5 3 2 4 9" xfId="20525"/>
    <cellStyle name="40% - Ênfase5 3 2 5" xfId="20526"/>
    <cellStyle name="40% - Ênfase5 3 2 5 10" xfId="20527"/>
    <cellStyle name="40% - Ênfase5 3 2 5 2" xfId="20528"/>
    <cellStyle name="40% - Ênfase5 3 2 5 2 2" xfId="20529"/>
    <cellStyle name="40% - Ênfase5 3 2 5 2 2 2" xfId="20530"/>
    <cellStyle name="40% - Ênfase5 3 2 5 2 2 2 2" xfId="20531"/>
    <cellStyle name="40% - Ênfase5 3 2 5 2 2 3" xfId="20532"/>
    <cellStyle name="40% - Ênfase5 3 2 5 2 2 4" xfId="20533"/>
    <cellStyle name="40% - Ênfase5 3 2 5 2 2 5" xfId="20534"/>
    <cellStyle name="40% - Ênfase5 3 2 5 2 2 6" xfId="20535"/>
    <cellStyle name="40% - Ênfase5 3 2 5 2 3" xfId="20536"/>
    <cellStyle name="40% - Ênfase5 3 2 5 2 3 2" xfId="20537"/>
    <cellStyle name="40% - Ênfase5 3 2 5 2 3 3" xfId="20538"/>
    <cellStyle name="40% - Ênfase5 3 2 5 2 4" xfId="20539"/>
    <cellStyle name="40% - Ênfase5 3 2 5 2 5" xfId="20540"/>
    <cellStyle name="40% - Ênfase5 3 2 5 2 6" xfId="20541"/>
    <cellStyle name="40% - Ênfase5 3 2 5 2 7" xfId="20542"/>
    <cellStyle name="40% - Ênfase5 3 2 5 2 8" xfId="20543"/>
    <cellStyle name="40% - Ênfase5 3 2 5 3" xfId="20544"/>
    <cellStyle name="40% - Ênfase5 3 2 5 3 2" xfId="20545"/>
    <cellStyle name="40% - Ênfase5 3 2 5 3 2 2" xfId="20546"/>
    <cellStyle name="40% - Ênfase5 3 2 5 3 3" xfId="20547"/>
    <cellStyle name="40% - Ênfase5 3 2 5 3 4" xfId="20548"/>
    <cellStyle name="40% - Ênfase5 3 2 5 3 5" xfId="20549"/>
    <cellStyle name="40% - Ênfase5 3 2 5 3 6" xfId="20550"/>
    <cellStyle name="40% - Ênfase5 3 2 5 4" xfId="20551"/>
    <cellStyle name="40% - Ênfase5 3 2 5 4 2" xfId="20552"/>
    <cellStyle name="40% - Ênfase5 3 2 5 4 3" xfId="20553"/>
    <cellStyle name="40% - Ênfase5 3 2 5 4 4" xfId="20554"/>
    <cellStyle name="40% - Ênfase5 3 2 5 5" xfId="20555"/>
    <cellStyle name="40% - Ênfase5 3 2 5 6" xfId="20556"/>
    <cellStyle name="40% - Ênfase5 3 2 5 7" xfId="20557"/>
    <cellStyle name="40% - Ênfase5 3 2 5 8" xfId="20558"/>
    <cellStyle name="40% - Ênfase5 3 2 5 9" xfId="20559"/>
    <cellStyle name="40% - Ênfase5 3 2 6" xfId="20560"/>
    <cellStyle name="40% - Ênfase5 3 2 6 10" xfId="20561"/>
    <cellStyle name="40% - Ênfase5 3 2 6 2" xfId="20562"/>
    <cellStyle name="40% - Ênfase5 3 2 6 2 2" xfId="20563"/>
    <cellStyle name="40% - Ênfase5 3 2 6 2 2 2" xfId="20564"/>
    <cellStyle name="40% - Ênfase5 3 2 6 2 2 2 2" xfId="20565"/>
    <cellStyle name="40% - Ênfase5 3 2 6 2 2 3" xfId="20566"/>
    <cellStyle name="40% - Ênfase5 3 2 6 2 2 4" xfId="20567"/>
    <cellStyle name="40% - Ênfase5 3 2 6 2 2 5" xfId="20568"/>
    <cellStyle name="40% - Ênfase5 3 2 6 2 2 6" xfId="20569"/>
    <cellStyle name="40% - Ênfase5 3 2 6 2 3" xfId="20570"/>
    <cellStyle name="40% - Ênfase5 3 2 6 2 3 2" xfId="20571"/>
    <cellStyle name="40% - Ênfase5 3 2 6 2 3 3" xfId="20572"/>
    <cellStyle name="40% - Ênfase5 3 2 6 2 4" xfId="20573"/>
    <cellStyle name="40% - Ênfase5 3 2 6 2 5" xfId="20574"/>
    <cellStyle name="40% - Ênfase5 3 2 6 2 6" xfId="20575"/>
    <cellStyle name="40% - Ênfase5 3 2 6 2 7" xfId="20576"/>
    <cellStyle name="40% - Ênfase5 3 2 6 2 8" xfId="20577"/>
    <cellStyle name="40% - Ênfase5 3 2 6 3" xfId="20578"/>
    <cellStyle name="40% - Ênfase5 3 2 6 3 2" xfId="20579"/>
    <cellStyle name="40% - Ênfase5 3 2 6 3 2 2" xfId="20580"/>
    <cellStyle name="40% - Ênfase5 3 2 6 3 3" xfId="20581"/>
    <cellStyle name="40% - Ênfase5 3 2 6 3 4" xfId="20582"/>
    <cellStyle name="40% - Ênfase5 3 2 6 3 5" xfId="20583"/>
    <cellStyle name="40% - Ênfase5 3 2 6 3 6" xfId="20584"/>
    <cellStyle name="40% - Ênfase5 3 2 6 4" xfId="20585"/>
    <cellStyle name="40% - Ênfase5 3 2 6 4 2" xfId="20586"/>
    <cellStyle name="40% - Ênfase5 3 2 6 4 3" xfId="20587"/>
    <cellStyle name="40% - Ênfase5 3 2 6 4 4" xfId="20588"/>
    <cellStyle name="40% - Ênfase5 3 2 6 5" xfId="20589"/>
    <cellStyle name="40% - Ênfase5 3 2 6 6" xfId="20590"/>
    <cellStyle name="40% - Ênfase5 3 2 6 7" xfId="20591"/>
    <cellStyle name="40% - Ênfase5 3 2 6 8" xfId="20592"/>
    <cellStyle name="40% - Ênfase5 3 2 6 9" xfId="20593"/>
    <cellStyle name="40% - Ênfase5 3 3" xfId="20594"/>
    <cellStyle name="40% - Ênfase5 3 3 10" xfId="20595"/>
    <cellStyle name="40% - Ênfase5 3 3 11" xfId="20596"/>
    <cellStyle name="40% - Ênfase5 3 3 12" xfId="20597"/>
    <cellStyle name="40% - Ênfase5 3 3 2" xfId="20598"/>
    <cellStyle name="40% - Ênfase5 3 3 3" xfId="20599"/>
    <cellStyle name="40% - Ênfase5 3 3 3 2" xfId="20600"/>
    <cellStyle name="40% - Ênfase5 3 3 3 2 2" xfId="20601"/>
    <cellStyle name="40% - Ênfase5 3 3 3 2 2 2" xfId="20602"/>
    <cellStyle name="40% - Ênfase5 3 3 3 2 3" xfId="20603"/>
    <cellStyle name="40% - Ênfase5 3 3 3 2 4" xfId="20604"/>
    <cellStyle name="40% - Ênfase5 3 3 3 2 5" xfId="20605"/>
    <cellStyle name="40% - Ênfase5 3 3 3 2 6" xfId="20606"/>
    <cellStyle name="40% - Ênfase5 3 3 3 3" xfId="20607"/>
    <cellStyle name="40% - Ênfase5 3 3 3 3 2" xfId="20608"/>
    <cellStyle name="40% - Ênfase5 3 3 3 3 3" xfId="20609"/>
    <cellStyle name="40% - Ênfase5 3 3 3 3 4" xfId="20610"/>
    <cellStyle name="40% - Ênfase5 3 3 3 4" xfId="20611"/>
    <cellStyle name="40% - Ênfase5 3 3 3 5" xfId="20612"/>
    <cellStyle name="40% - Ênfase5 3 3 3 6" xfId="20613"/>
    <cellStyle name="40% - Ênfase5 3 3 3 7" xfId="20614"/>
    <cellStyle name="40% - Ênfase5 3 3 3 8" xfId="20615"/>
    <cellStyle name="40% - Ênfase5 3 3 3 9" xfId="20616"/>
    <cellStyle name="40% - Ênfase5 3 3 4" xfId="20617"/>
    <cellStyle name="40% - Ênfase5 3 3 4 2" xfId="20618"/>
    <cellStyle name="40% - Ênfase5 3 3 4 2 2" xfId="20619"/>
    <cellStyle name="40% - Ênfase5 3 3 4 2 2 2" xfId="20620"/>
    <cellStyle name="40% - Ênfase5 3 3 4 2 3" xfId="20621"/>
    <cellStyle name="40% - Ênfase5 3 3 4 2 4" xfId="20622"/>
    <cellStyle name="40% - Ênfase5 3 3 4 2 5" xfId="20623"/>
    <cellStyle name="40% - Ênfase5 3 3 4 2 6" xfId="20624"/>
    <cellStyle name="40% - Ênfase5 3 3 4 3" xfId="20625"/>
    <cellStyle name="40% - Ênfase5 3 3 4 3 2" xfId="20626"/>
    <cellStyle name="40% - Ênfase5 3 3 4 3 3" xfId="20627"/>
    <cellStyle name="40% - Ênfase5 3 3 4 4" xfId="20628"/>
    <cellStyle name="40% - Ênfase5 3 3 4 5" xfId="20629"/>
    <cellStyle name="40% - Ênfase5 3 3 4 6" xfId="20630"/>
    <cellStyle name="40% - Ênfase5 3 3 4 7" xfId="20631"/>
    <cellStyle name="40% - Ênfase5 3 3 4 8" xfId="20632"/>
    <cellStyle name="40% - Ênfase5 3 3 5" xfId="20633"/>
    <cellStyle name="40% - Ênfase5 3 3 5 2" xfId="20634"/>
    <cellStyle name="40% - Ênfase5 3 3 5 2 2" xfId="20635"/>
    <cellStyle name="40% - Ênfase5 3 3 5 3" xfId="20636"/>
    <cellStyle name="40% - Ênfase5 3 3 5 4" xfId="20637"/>
    <cellStyle name="40% - Ênfase5 3 3 5 5" xfId="20638"/>
    <cellStyle name="40% - Ênfase5 3 3 5 6" xfId="20639"/>
    <cellStyle name="40% - Ênfase5 3 3 6" xfId="20640"/>
    <cellStyle name="40% - Ênfase5 3 3 6 2" xfId="20641"/>
    <cellStyle name="40% - Ênfase5 3 3 6 3" xfId="20642"/>
    <cellStyle name="40% - Ênfase5 3 3 6 4" xfId="20643"/>
    <cellStyle name="40% - Ênfase5 3 3 7" xfId="20644"/>
    <cellStyle name="40% - Ênfase5 3 3 8" xfId="20645"/>
    <cellStyle name="40% - Ênfase5 3 3 9" xfId="20646"/>
    <cellStyle name="40% - Ênfase5 3 4" xfId="20647"/>
    <cellStyle name="40% - Ênfase5 3 4 10" xfId="20648"/>
    <cellStyle name="40% - Ênfase5 3 4 2" xfId="20649"/>
    <cellStyle name="40% - Ênfase5 3 4 2 2" xfId="20650"/>
    <cellStyle name="40% - Ênfase5 3 4 2 2 2" xfId="20651"/>
    <cellStyle name="40% - Ênfase5 3 4 2 2 2 2" xfId="20652"/>
    <cellStyle name="40% - Ênfase5 3 4 2 2 3" xfId="20653"/>
    <cellStyle name="40% - Ênfase5 3 4 2 2 4" xfId="20654"/>
    <cellStyle name="40% - Ênfase5 3 4 2 2 5" xfId="20655"/>
    <cellStyle name="40% - Ênfase5 3 4 2 2 6" xfId="20656"/>
    <cellStyle name="40% - Ênfase5 3 4 2 3" xfId="20657"/>
    <cellStyle name="40% - Ênfase5 3 4 2 3 2" xfId="20658"/>
    <cellStyle name="40% - Ênfase5 3 4 2 3 3" xfId="20659"/>
    <cellStyle name="40% - Ênfase5 3 4 2 4" xfId="20660"/>
    <cellStyle name="40% - Ênfase5 3 4 2 5" xfId="20661"/>
    <cellStyle name="40% - Ênfase5 3 4 2 6" xfId="20662"/>
    <cellStyle name="40% - Ênfase5 3 4 2 7" xfId="20663"/>
    <cellStyle name="40% - Ênfase5 3 4 2 8" xfId="20664"/>
    <cellStyle name="40% - Ênfase5 3 4 3" xfId="20665"/>
    <cellStyle name="40% - Ênfase5 3 4 3 2" xfId="20666"/>
    <cellStyle name="40% - Ênfase5 3 4 3 2 2" xfId="20667"/>
    <cellStyle name="40% - Ênfase5 3 4 3 3" xfId="20668"/>
    <cellStyle name="40% - Ênfase5 3 4 3 4" xfId="20669"/>
    <cellStyle name="40% - Ênfase5 3 4 3 5" xfId="20670"/>
    <cellStyle name="40% - Ênfase5 3 4 3 6" xfId="20671"/>
    <cellStyle name="40% - Ênfase5 3 4 4" xfId="20672"/>
    <cellStyle name="40% - Ênfase5 3 4 4 2" xfId="20673"/>
    <cellStyle name="40% - Ênfase5 3 4 4 3" xfId="20674"/>
    <cellStyle name="40% - Ênfase5 3 4 4 4" xfId="20675"/>
    <cellStyle name="40% - Ênfase5 3 4 5" xfId="20676"/>
    <cellStyle name="40% - Ênfase5 3 4 6" xfId="20677"/>
    <cellStyle name="40% - Ênfase5 3 4 7" xfId="20678"/>
    <cellStyle name="40% - Ênfase5 3 4 8" xfId="20679"/>
    <cellStyle name="40% - Ênfase5 3 4 9" xfId="20680"/>
    <cellStyle name="40% - Ênfase5 4" xfId="343"/>
    <cellStyle name="40% - Ênfase5 4 2" xfId="344"/>
    <cellStyle name="40% - Ênfase5 4 3" xfId="20681"/>
    <cellStyle name="40% - Ênfase5 4 3 10" xfId="20682"/>
    <cellStyle name="40% - Ênfase5 4 3 11" xfId="20683"/>
    <cellStyle name="40% - Ênfase5 4 3 12" xfId="20684"/>
    <cellStyle name="40% - Ênfase5 4 3 2" xfId="20685"/>
    <cellStyle name="40% - Ênfase5 4 3 3" xfId="20686"/>
    <cellStyle name="40% - Ênfase5 4 3 3 2" xfId="20687"/>
    <cellStyle name="40% - Ênfase5 4 3 3 2 2" xfId="20688"/>
    <cellStyle name="40% - Ênfase5 4 3 3 2 2 2" xfId="20689"/>
    <cellStyle name="40% - Ênfase5 4 3 3 2 3" xfId="20690"/>
    <cellStyle name="40% - Ênfase5 4 3 3 2 4" xfId="20691"/>
    <cellStyle name="40% - Ênfase5 4 3 3 2 5" xfId="20692"/>
    <cellStyle name="40% - Ênfase5 4 3 3 2 6" xfId="20693"/>
    <cellStyle name="40% - Ênfase5 4 3 3 3" xfId="20694"/>
    <cellStyle name="40% - Ênfase5 4 3 3 3 2" xfId="20695"/>
    <cellStyle name="40% - Ênfase5 4 3 3 3 3" xfId="20696"/>
    <cellStyle name="40% - Ênfase5 4 3 3 3 4" xfId="20697"/>
    <cellStyle name="40% - Ênfase5 4 3 3 4" xfId="20698"/>
    <cellStyle name="40% - Ênfase5 4 3 3 5" xfId="20699"/>
    <cellStyle name="40% - Ênfase5 4 3 3 6" xfId="20700"/>
    <cellStyle name="40% - Ênfase5 4 3 3 7" xfId="20701"/>
    <cellStyle name="40% - Ênfase5 4 3 3 8" xfId="20702"/>
    <cellStyle name="40% - Ênfase5 4 3 3 9" xfId="20703"/>
    <cellStyle name="40% - Ênfase5 4 3 4" xfId="20704"/>
    <cellStyle name="40% - Ênfase5 4 3 4 2" xfId="20705"/>
    <cellStyle name="40% - Ênfase5 4 3 4 2 2" xfId="20706"/>
    <cellStyle name="40% - Ênfase5 4 3 4 2 2 2" xfId="20707"/>
    <cellStyle name="40% - Ênfase5 4 3 4 2 3" xfId="20708"/>
    <cellStyle name="40% - Ênfase5 4 3 4 2 4" xfId="20709"/>
    <cellStyle name="40% - Ênfase5 4 3 4 2 5" xfId="20710"/>
    <cellStyle name="40% - Ênfase5 4 3 4 2 6" xfId="20711"/>
    <cellStyle name="40% - Ênfase5 4 3 4 3" xfId="20712"/>
    <cellStyle name="40% - Ênfase5 4 3 4 3 2" xfId="20713"/>
    <cellStyle name="40% - Ênfase5 4 3 4 3 3" xfId="20714"/>
    <cellStyle name="40% - Ênfase5 4 3 4 4" xfId="20715"/>
    <cellStyle name="40% - Ênfase5 4 3 4 5" xfId="20716"/>
    <cellStyle name="40% - Ênfase5 4 3 4 6" xfId="20717"/>
    <cellStyle name="40% - Ênfase5 4 3 4 7" xfId="20718"/>
    <cellStyle name="40% - Ênfase5 4 3 4 8" xfId="20719"/>
    <cellStyle name="40% - Ênfase5 4 3 5" xfId="20720"/>
    <cellStyle name="40% - Ênfase5 4 3 5 2" xfId="20721"/>
    <cellStyle name="40% - Ênfase5 4 3 5 2 2" xfId="20722"/>
    <cellStyle name="40% - Ênfase5 4 3 5 3" xfId="20723"/>
    <cellStyle name="40% - Ênfase5 4 3 5 4" xfId="20724"/>
    <cellStyle name="40% - Ênfase5 4 3 5 5" xfId="20725"/>
    <cellStyle name="40% - Ênfase5 4 3 5 6" xfId="20726"/>
    <cellStyle name="40% - Ênfase5 4 3 6" xfId="20727"/>
    <cellStyle name="40% - Ênfase5 4 3 6 2" xfId="20728"/>
    <cellStyle name="40% - Ênfase5 4 3 6 3" xfId="20729"/>
    <cellStyle name="40% - Ênfase5 4 3 6 4" xfId="20730"/>
    <cellStyle name="40% - Ênfase5 4 3 7" xfId="20731"/>
    <cellStyle name="40% - Ênfase5 4 3 8" xfId="20732"/>
    <cellStyle name="40% - Ênfase5 4 3 9" xfId="20733"/>
    <cellStyle name="40% - Ênfase5 4 4" xfId="20734"/>
    <cellStyle name="40% - Ênfase5 4 4 10" xfId="20735"/>
    <cellStyle name="40% - Ênfase5 4 4 2" xfId="20736"/>
    <cellStyle name="40% - Ênfase5 4 4 2 2" xfId="20737"/>
    <cellStyle name="40% - Ênfase5 4 4 2 2 2" xfId="20738"/>
    <cellStyle name="40% - Ênfase5 4 4 2 2 2 2" xfId="20739"/>
    <cellStyle name="40% - Ênfase5 4 4 2 2 3" xfId="20740"/>
    <cellStyle name="40% - Ênfase5 4 4 2 2 4" xfId="20741"/>
    <cellStyle name="40% - Ênfase5 4 4 2 2 5" xfId="20742"/>
    <cellStyle name="40% - Ênfase5 4 4 2 2 6" xfId="20743"/>
    <cellStyle name="40% - Ênfase5 4 4 2 3" xfId="20744"/>
    <cellStyle name="40% - Ênfase5 4 4 2 3 2" xfId="20745"/>
    <cellStyle name="40% - Ênfase5 4 4 2 3 3" xfId="20746"/>
    <cellStyle name="40% - Ênfase5 4 4 2 4" xfId="20747"/>
    <cellStyle name="40% - Ênfase5 4 4 2 5" xfId="20748"/>
    <cellStyle name="40% - Ênfase5 4 4 2 6" xfId="20749"/>
    <cellStyle name="40% - Ênfase5 4 4 2 7" xfId="20750"/>
    <cellStyle name="40% - Ênfase5 4 4 2 8" xfId="20751"/>
    <cellStyle name="40% - Ênfase5 4 4 3" xfId="20752"/>
    <cellStyle name="40% - Ênfase5 4 4 3 2" xfId="20753"/>
    <cellStyle name="40% - Ênfase5 4 4 3 2 2" xfId="20754"/>
    <cellStyle name="40% - Ênfase5 4 4 3 3" xfId="20755"/>
    <cellStyle name="40% - Ênfase5 4 4 3 4" xfId="20756"/>
    <cellStyle name="40% - Ênfase5 4 4 3 5" xfId="20757"/>
    <cellStyle name="40% - Ênfase5 4 4 3 6" xfId="20758"/>
    <cellStyle name="40% - Ênfase5 4 4 4" xfId="20759"/>
    <cellStyle name="40% - Ênfase5 4 4 4 2" xfId="20760"/>
    <cellStyle name="40% - Ênfase5 4 4 4 3" xfId="20761"/>
    <cellStyle name="40% - Ênfase5 4 4 4 4" xfId="20762"/>
    <cellStyle name="40% - Ênfase5 4 4 5" xfId="20763"/>
    <cellStyle name="40% - Ênfase5 4 4 6" xfId="20764"/>
    <cellStyle name="40% - Ênfase5 4 4 7" xfId="20765"/>
    <cellStyle name="40% - Ênfase5 4 4 8" xfId="20766"/>
    <cellStyle name="40% - Ênfase5 4 4 9" xfId="20767"/>
    <cellStyle name="40% - Ênfase5 5" xfId="345"/>
    <cellStyle name="40% - Ênfase5 5 2" xfId="346"/>
    <cellStyle name="40% - Ênfase5 5 3" xfId="20768"/>
    <cellStyle name="40% - Ênfase5 5 3 10" xfId="20769"/>
    <cellStyle name="40% - Ênfase5 5 3 11" xfId="20770"/>
    <cellStyle name="40% - Ênfase5 5 3 12" xfId="20771"/>
    <cellStyle name="40% - Ênfase5 5 3 2" xfId="20772"/>
    <cellStyle name="40% - Ênfase5 5 3 3" xfId="20773"/>
    <cellStyle name="40% - Ênfase5 5 3 3 2" xfId="20774"/>
    <cellStyle name="40% - Ênfase5 5 3 3 2 2" xfId="20775"/>
    <cellStyle name="40% - Ênfase5 5 3 3 2 2 2" xfId="20776"/>
    <cellStyle name="40% - Ênfase5 5 3 3 2 3" xfId="20777"/>
    <cellStyle name="40% - Ênfase5 5 3 3 2 4" xfId="20778"/>
    <cellStyle name="40% - Ênfase5 5 3 3 2 5" xfId="20779"/>
    <cellStyle name="40% - Ênfase5 5 3 3 2 6" xfId="20780"/>
    <cellStyle name="40% - Ênfase5 5 3 3 3" xfId="20781"/>
    <cellStyle name="40% - Ênfase5 5 3 3 3 2" xfId="20782"/>
    <cellStyle name="40% - Ênfase5 5 3 3 3 3" xfId="20783"/>
    <cellStyle name="40% - Ênfase5 5 3 3 3 4" xfId="20784"/>
    <cellStyle name="40% - Ênfase5 5 3 3 4" xfId="20785"/>
    <cellStyle name="40% - Ênfase5 5 3 3 5" xfId="20786"/>
    <cellStyle name="40% - Ênfase5 5 3 3 6" xfId="20787"/>
    <cellStyle name="40% - Ênfase5 5 3 3 7" xfId="20788"/>
    <cellStyle name="40% - Ênfase5 5 3 3 8" xfId="20789"/>
    <cellStyle name="40% - Ênfase5 5 3 3 9" xfId="20790"/>
    <cellStyle name="40% - Ênfase5 5 3 4" xfId="20791"/>
    <cellStyle name="40% - Ênfase5 5 3 4 2" xfId="20792"/>
    <cellStyle name="40% - Ênfase5 5 3 4 2 2" xfId="20793"/>
    <cellStyle name="40% - Ênfase5 5 3 4 2 2 2" xfId="20794"/>
    <cellStyle name="40% - Ênfase5 5 3 4 2 3" xfId="20795"/>
    <cellStyle name="40% - Ênfase5 5 3 4 2 4" xfId="20796"/>
    <cellStyle name="40% - Ênfase5 5 3 4 2 5" xfId="20797"/>
    <cellStyle name="40% - Ênfase5 5 3 4 2 6" xfId="20798"/>
    <cellStyle name="40% - Ênfase5 5 3 4 3" xfId="20799"/>
    <cellStyle name="40% - Ênfase5 5 3 4 3 2" xfId="20800"/>
    <cellStyle name="40% - Ênfase5 5 3 4 3 3" xfId="20801"/>
    <cellStyle name="40% - Ênfase5 5 3 4 4" xfId="20802"/>
    <cellStyle name="40% - Ênfase5 5 3 4 5" xfId="20803"/>
    <cellStyle name="40% - Ênfase5 5 3 4 6" xfId="20804"/>
    <cellStyle name="40% - Ênfase5 5 3 4 7" xfId="20805"/>
    <cellStyle name="40% - Ênfase5 5 3 4 8" xfId="20806"/>
    <cellStyle name="40% - Ênfase5 5 3 5" xfId="20807"/>
    <cellStyle name="40% - Ênfase5 5 3 5 2" xfId="20808"/>
    <cellStyle name="40% - Ênfase5 5 3 5 2 2" xfId="20809"/>
    <cellStyle name="40% - Ênfase5 5 3 5 3" xfId="20810"/>
    <cellStyle name="40% - Ênfase5 5 3 5 4" xfId="20811"/>
    <cellStyle name="40% - Ênfase5 5 3 5 5" xfId="20812"/>
    <cellStyle name="40% - Ênfase5 5 3 5 6" xfId="20813"/>
    <cellStyle name="40% - Ênfase5 5 3 6" xfId="20814"/>
    <cellStyle name="40% - Ênfase5 5 3 6 2" xfId="20815"/>
    <cellStyle name="40% - Ênfase5 5 3 6 3" xfId="20816"/>
    <cellStyle name="40% - Ênfase5 5 3 6 4" xfId="20817"/>
    <cellStyle name="40% - Ênfase5 5 3 7" xfId="20818"/>
    <cellStyle name="40% - Ênfase5 5 3 8" xfId="20819"/>
    <cellStyle name="40% - Ênfase5 5 3 9" xfId="20820"/>
    <cellStyle name="40% - Ênfase5 5 4" xfId="20821"/>
    <cellStyle name="40% - Ênfase5 5 4 10" xfId="20822"/>
    <cellStyle name="40% - Ênfase5 5 4 2" xfId="20823"/>
    <cellStyle name="40% - Ênfase5 5 4 2 2" xfId="20824"/>
    <cellStyle name="40% - Ênfase5 5 4 2 2 2" xfId="20825"/>
    <cellStyle name="40% - Ênfase5 5 4 2 2 2 2" xfId="20826"/>
    <cellStyle name="40% - Ênfase5 5 4 2 2 3" xfId="20827"/>
    <cellStyle name="40% - Ênfase5 5 4 2 2 4" xfId="20828"/>
    <cellStyle name="40% - Ênfase5 5 4 2 2 5" xfId="20829"/>
    <cellStyle name="40% - Ênfase5 5 4 2 2 6" xfId="20830"/>
    <cellStyle name="40% - Ênfase5 5 4 2 3" xfId="20831"/>
    <cellStyle name="40% - Ênfase5 5 4 2 3 2" xfId="20832"/>
    <cellStyle name="40% - Ênfase5 5 4 2 3 3" xfId="20833"/>
    <cellStyle name="40% - Ênfase5 5 4 2 4" xfId="20834"/>
    <cellStyle name="40% - Ênfase5 5 4 2 5" xfId="20835"/>
    <cellStyle name="40% - Ênfase5 5 4 2 6" xfId="20836"/>
    <cellStyle name="40% - Ênfase5 5 4 2 7" xfId="20837"/>
    <cellStyle name="40% - Ênfase5 5 4 2 8" xfId="20838"/>
    <cellStyle name="40% - Ênfase5 5 4 3" xfId="20839"/>
    <cellStyle name="40% - Ênfase5 5 4 3 2" xfId="20840"/>
    <cellStyle name="40% - Ênfase5 5 4 3 2 2" xfId="20841"/>
    <cellStyle name="40% - Ênfase5 5 4 3 3" xfId="20842"/>
    <cellStyle name="40% - Ênfase5 5 4 3 4" xfId="20843"/>
    <cellStyle name="40% - Ênfase5 5 4 3 5" xfId="20844"/>
    <cellStyle name="40% - Ênfase5 5 4 3 6" xfId="20845"/>
    <cellStyle name="40% - Ênfase5 5 4 4" xfId="20846"/>
    <cellStyle name="40% - Ênfase5 5 4 4 2" xfId="20847"/>
    <cellStyle name="40% - Ênfase5 5 4 4 3" xfId="20848"/>
    <cellStyle name="40% - Ênfase5 5 4 4 4" xfId="20849"/>
    <cellStyle name="40% - Ênfase5 5 4 5" xfId="20850"/>
    <cellStyle name="40% - Ênfase5 5 4 6" xfId="20851"/>
    <cellStyle name="40% - Ênfase5 5 4 7" xfId="20852"/>
    <cellStyle name="40% - Ênfase5 5 4 8" xfId="20853"/>
    <cellStyle name="40% - Ênfase5 5 4 9" xfId="20854"/>
    <cellStyle name="40% - Ênfase5 6" xfId="347"/>
    <cellStyle name="40% - Ênfase5 6 2" xfId="348"/>
    <cellStyle name="40% - Ênfase5 6 3" xfId="20855"/>
    <cellStyle name="40% - Ênfase5 6 3 10" xfId="20856"/>
    <cellStyle name="40% - Ênfase5 6 3 11" xfId="20857"/>
    <cellStyle name="40% - Ênfase5 6 3 12" xfId="20858"/>
    <cellStyle name="40% - Ênfase5 6 3 2" xfId="20859"/>
    <cellStyle name="40% - Ênfase5 6 3 3" xfId="20860"/>
    <cellStyle name="40% - Ênfase5 6 3 3 2" xfId="20861"/>
    <cellStyle name="40% - Ênfase5 6 3 3 2 2" xfId="20862"/>
    <cellStyle name="40% - Ênfase5 6 3 3 2 2 2" xfId="20863"/>
    <cellStyle name="40% - Ênfase5 6 3 3 2 3" xfId="20864"/>
    <cellStyle name="40% - Ênfase5 6 3 3 2 4" xfId="20865"/>
    <cellStyle name="40% - Ênfase5 6 3 3 2 5" xfId="20866"/>
    <cellStyle name="40% - Ênfase5 6 3 3 2 6" xfId="20867"/>
    <cellStyle name="40% - Ênfase5 6 3 3 3" xfId="20868"/>
    <cellStyle name="40% - Ênfase5 6 3 3 3 2" xfId="20869"/>
    <cellStyle name="40% - Ênfase5 6 3 3 3 3" xfId="20870"/>
    <cellStyle name="40% - Ênfase5 6 3 3 3 4" xfId="20871"/>
    <cellStyle name="40% - Ênfase5 6 3 3 4" xfId="20872"/>
    <cellStyle name="40% - Ênfase5 6 3 3 5" xfId="20873"/>
    <cellStyle name="40% - Ênfase5 6 3 3 6" xfId="20874"/>
    <cellStyle name="40% - Ênfase5 6 3 3 7" xfId="20875"/>
    <cellStyle name="40% - Ênfase5 6 3 3 8" xfId="20876"/>
    <cellStyle name="40% - Ênfase5 6 3 3 9" xfId="20877"/>
    <cellStyle name="40% - Ênfase5 6 3 4" xfId="20878"/>
    <cellStyle name="40% - Ênfase5 6 3 4 2" xfId="20879"/>
    <cellStyle name="40% - Ênfase5 6 3 4 2 2" xfId="20880"/>
    <cellStyle name="40% - Ênfase5 6 3 4 2 2 2" xfId="20881"/>
    <cellStyle name="40% - Ênfase5 6 3 4 2 3" xfId="20882"/>
    <cellStyle name="40% - Ênfase5 6 3 4 2 4" xfId="20883"/>
    <cellStyle name="40% - Ênfase5 6 3 4 2 5" xfId="20884"/>
    <cellStyle name="40% - Ênfase5 6 3 4 2 6" xfId="20885"/>
    <cellStyle name="40% - Ênfase5 6 3 4 3" xfId="20886"/>
    <cellStyle name="40% - Ênfase5 6 3 4 3 2" xfId="20887"/>
    <cellStyle name="40% - Ênfase5 6 3 4 3 3" xfId="20888"/>
    <cellStyle name="40% - Ênfase5 6 3 4 4" xfId="20889"/>
    <cellStyle name="40% - Ênfase5 6 3 4 5" xfId="20890"/>
    <cellStyle name="40% - Ênfase5 6 3 4 6" xfId="20891"/>
    <cellStyle name="40% - Ênfase5 6 3 4 7" xfId="20892"/>
    <cellStyle name="40% - Ênfase5 6 3 4 8" xfId="20893"/>
    <cellStyle name="40% - Ênfase5 6 3 5" xfId="20894"/>
    <cellStyle name="40% - Ênfase5 6 3 5 2" xfId="20895"/>
    <cellStyle name="40% - Ênfase5 6 3 5 2 2" xfId="20896"/>
    <cellStyle name="40% - Ênfase5 6 3 5 3" xfId="20897"/>
    <cellStyle name="40% - Ênfase5 6 3 5 4" xfId="20898"/>
    <cellStyle name="40% - Ênfase5 6 3 5 5" xfId="20899"/>
    <cellStyle name="40% - Ênfase5 6 3 5 6" xfId="20900"/>
    <cellStyle name="40% - Ênfase5 6 3 6" xfId="20901"/>
    <cellStyle name="40% - Ênfase5 6 3 6 2" xfId="20902"/>
    <cellStyle name="40% - Ênfase5 6 3 6 3" xfId="20903"/>
    <cellStyle name="40% - Ênfase5 6 3 6 4" xfId="20904"/>
    <cellStyle name="40% - Ênfase5 6 3 7" xfId="20905"/>
    <cellStyle name="40% - Ênfase5 6 3 8" xfId="20906"/>
    <cellStyle name="40% - Ênfase5 6 3 9" xfId="20907"/>
    <cellStyle name="40% - Ênfase5 6 4" xfId="20908"/>
    <cellStyle name="40% - Ênfase5 6 4 10" xfId="20909"/>
    <cellStyle name="40% - Ênfase5 6 4 2" xfId="20910"/>
    <cellStyle name="40% - Ênfase5 6 4 2 2" xfId="20911"/>
    <cellStyle name="40% - Ênfase5 6 4 2 2 2" xfId="20912"/>
    <cellStyle name="40% - Ênfase5 6 4 2 2 2 2" xfId="20913"/>
    <cellStyle name="40% - Ênfase5 6 4 2 2 3" xfId="20914"/>
    <cellStyle name="40% - Ênfase5 6 4 2 2 4" xfId="20915"/>
    <cellStyle name="40% - Ênfase5 6 4 2 2 5" xfId="20916"/>
    <cellStyle name="40% - Ênfase5 6 4 2 2 6" xfId="20917"/>
    <cellStyle name="40% - Ênfase5 6 4 2 3" xfId="20918"/>
    <cellStyle name="40% - Ênfase5 6 4 2 3 2" xfId="20919"/>
    <cellStyle name="40% - Ênfase5 6 4 2 3 3" xfId="20920"/>
    <cellStyle name="40% - Ênfase5 6 4 2 4" xfId="20921"/>
    <cellStyle name="40% - Ênfase5 6 4 2 5" xfId="20922"/>
    <cellStyle name="40% - Ênfase5 6 4 2 6" xfId="20923"/>
    <cellStyle name="40% - Ênfase5 6 4 2 7" xfId="20924"/>
    <cellStyle name="40% - Ênfase5 6 4 2 8" xfId="20925"/>
    <cellStyle name="40% - Ênfase5 6 4 3" xfId="20926"/>
    <cellStyle name="40% - Ênfase5 6 4 3 2" xfId="20927"/>
    <cellStyle name="40% - Ênfase5 6 4 3 2 2" xfId="20928"/>
    <cellStyle name="40% - Ênfase5 6 4 3 3" xfId="20929"/>
    <cellStyle name="40% - Ênfase5 6 4 3 4" xfId="20930"/>
    <cellStyle name="40% - Ênfase5 6 4 3 5" xfId="20931"/>
    <cellStyle name="40% - Ênfase5 6 4 3 6" xfId="20932"/>
    <cellStyle name="40% - Ênfase5 6 4 4" xfId="20933"/>
    <cellStyle name="40% - Ênfase5 6 4 4 2" xfId="20934"/>
    <cellStyle name="40% - Ênfase5 6 4 4 3" xfId="20935"/>
    <cellStyle name="40% - Ênfase5 6 4 4 4" xfId="20936"/>
    <cellStyle name="40% - Ênfase5 6 4 5" xfId="20937"/>
    <cellStyle name="40% - Ênfase5 6 4 6" xfId="20938"/>
    <cellStyle name="40% - Ênfase5 6 4 7" xfId="20939"/>
    <cellStyle name="40% - Ênfase5 6 4 8" xfId="20940"/>
    <cellStyle name="40% - Ênfase5 6 4 9" xfId="20941"/>
    <cellStyle name="40% - Ênfase5 7" xfId="349"/>
    <cellStyle name="40% - Ênfase5 7 2" xfId="350"/>
    <cellStyle name="40% - Ênfase5 7 3" xfId="20942"/>
    <cellStyle name="40% - Ênfase5 7 3 10" xfId="20943"/>
    <cellStyle name="40% - Ênfase5 7 3 11" xfId="20944"/>
    <cellStyle name="40% - Ênfase5 7 3 12" xfId="20945"/>
    <cellStyle name="40% - Ênfase5 7 3 2" xfId="20946"/>
    <cellStyle name="40% - Ênfase5 7 3 3" xfId="20947"/>
    <cellStyle name="40% - Ênfase5 7 3 3 2" xfId="20948"/>
    <cellStyle name="40% - Ênfase5 7 3 3 2 2" xfId="20949"/>
    <cellStyle name="40% - Ênfase5 7 3 3 2 2 2" xfId="20950"/>
    <cellStyle name="40% - Ênfase5 7 3 3 2 3" xfId="20951"/>
    <cellStyle name="40% - Ênfase5 7 3 3 2 4" xfId="20952"/>
    <cellStyle name="40% - Ênfase5 7 3 3 2 5" xfId="20953"/>
    <cellStyle name="40% - Ênfase5 7 3 3 2 6" xfId="20954"/>
    <cellStyle name="40% - Ênfase5 7 3 3 3" xfId="20955"/>
    <cellStyle name="40% - Ênfase5 7 3 3 3 2" xfId="20956"/>
    <cellStyle name="40% - Ênfase5 7 3 3 3 3" xfId="20957"/>
    <cellStyle name="40% - Ênfase5 7 3 3 3 4" xfId="20958"/>
    <cellStyle name="40% - Ênfase5 7 3 3 4" xfId="20959"/>
    <cellStyle name="40% - Ênfase5 7 3 3 5" xfId="20960"/>
    <cellStyle name="40% - Ênfase5 7 3 3 6" xfId="20961"/>
    <cellStyle name="40% - Ênfase5 7 3 3 7" xfId="20962"/>
    <cellStyle name="40% - Ênfase5 7 3 3 8" xfId="20963"/>
    <cellStyle name="40% - Ênfase5 7 3 3 9" xfId="20964"/>
    <cellStyle name="40% - Ênfase5 7 3 4" xfId="20965"/>
    <cellStyle name="40% - Ênfase5 7 3 4 2" xfId="20966"/>
    <cellStyle name="40% - Ênfase5 7 3 4 2 2" xfId="20967"/>
    <cellStyle name="40% - Ênfase5 7 3 4 2 2 2" xfId="20968"/>
    <cellStyle name="40% - Ênfase5 7 3 4 2 3" xfId="20969"/>
    <cellStyle name="40% - Ênfase5 7 3 4 2 4" xfId="20970"/>
    <cellStyle name="40% - Ênfase5 7 3 4 2 5" xfId="20971"/>
    <cellStyle name="40% - Ênfase5 7 3 4 2 6" xfId="20972"/>
    <cellStyle name="40% - Ênfase5 7 3 4 3" xfId="20973"/>
    <cellStyle name="40% - Ênfase5 7 3 4 3 2" xfId="20974"/>
    <cellStyle name="40% - Ênfase5 7 3 4 3 3" xfId="20975"/>
    <cellStyle name="40% - Ênfase5 7 3 4 4" xfId="20976"/>
    <cellStyle name="40% - Ênfase5 7 3 4 5" xfId="20977"/>
    <cellStyle name="40% - Ênfase5 7 3 4 6" xfId="20978"/>
    <cellStyle name="40% - Ênfase5 7 3 4 7" xfId="20979"/>
    <cellStyle name="40% - Ênfase5 7 3 4 8" xfId="20980"/>
    <cellStyle name="40% - Ênfase5 7 3 5" xfId="20981"/>
    <cellStyle name="40% - Ênfase5 7 3 5 2" xfId="20982"/>
    <cellStyle name="40% - Ênfase5 7 3 5 2 2" xfId="20983"/>
    <cellStyle name="40% - Ênfase5 7 3 5 3" xfId="20984"/>
    <cellStyle name="40% - Ênfase5 7 3 5 4" xfId="20985"/>
    <cellStyle name="40% - Ênfase5 7 3 5 5" xfId="20986"/>
    <cellStyle name="40% - Ênfase5 7 3 5 6" xfId="20987"/>
    <cellStyle name="40% - Ênfase5 7 3 6" xfId="20988"/>
    <cellStyle name="40% - Ênfase5 7 3 6 2" xfId="20989"/>
    <cellStyle name="40% - Ênfase5 7 3 6 3" xfId="20990"/>
    <cellStyle name="40% - Ênfase5 7 3 6 4" xfId="20991"/>
    <cellStyle name="40% - Ênfase5 7 3 7" xfId="20992"/>
    <cellStyle name="40% - Ênfase5 7 3 8" xfId="20993"/>
    <cellStyle name="40% - Ênfase5 7 3 9" xfId="20994"/>
    <cellStyle name="40% - Ênfase5 7 4" xfId="20995"/>
    <cellStyle name="40% - Ênfase5 7 4 10" xfId="20996"/>
    <cellStyle name="40% - Ênfase5 7 4 2" xfId="20997"/>
    <cellStyle name="40% - Ênfase5 7 4 2 2" xfId="20998"/>
    <cellStyle name="40% - Ênfase5 7 4 2 2 2" xfId="20999"/>
    <cellStyle name="40% - Ênfase5 7 4 2 2 2 2" xfId="21000"/>
    <cellStyle name="40% - Ênfase5 7 4 2 2 3" xfId="21001"/>
    <cellStyle name="40% - Ênfase5 7 4 2 2 4" xfId="21002"/>
    <cellStyle name="40% - Ênfase5 7 4 2 2 5" xfId="21003"/>
    <cellStyle name="40% - Ênfase5 7 4 2 2 6" xfId="21004"/>
    <cellStyle name="40% - Ênfase5 7 4 2 3" xfId="21005"/>
    <cellStyle name="40% - Ênfase5 7 4 2 3 2" xfId="21006"/>
    <cellStyle name="40% - Ênfase5 7 4 2 3 3" xfId="21007"/>
    <cellStyle name="40% - Ênfase5 7 4 2 4" xfId="21008"/>
    <cellStyle name="40% - Ênfase5 7 4 2 5" xfId="21009"/>
    <cellStyle name="40% - Ênfase5 7 4 2 6" xfId="21010"/>
    <cellStyle name="40% - Ênfase5 7 4 2 7" xfId="21011"/>
    <cellStyle name="40% - Ênfase5 7 4 2 8" xfId="21012"/>
    <cellStyle name="40% - Ênfase5 7 4 3" xfId="21013"/>
    <cellStyle name="40% - Ênfase5 7 4 3 2" xfId="21014"/>
    <cellStyle name="40% - Ênfase5 7 4 3 2 2" xfId="21015"/>
    <cellStyle name="40% - Ênfase5 7 4 3 3" xfId="21016"/>
    <cellStyle name="40% - Ênfase5 7 4 3 4" xfId="21017"/>
    <cellStyle name="40% - Ênfase5 7 4 3 5" xfId="21018"/>
    <cellStyle name="40% - Ênfase5 7 4 3 6" xfId="21019"/>
    <cellStyle name="40% - Ênfase5 7 4 4" xfId="21020"/>
    <cellStyle name="40% - Ênfase5 7 4 4 2" xfId="21021"/>
    <cellStyle name="40% - Ênfase5 7 4 4 3" xfId="21022"/>
    <cellStyle name="40% - Ênfase5 7 4 4 4" xfId="21023"/>
    <cellStyle name="40% - Ênfase5 7 4 5" xfId="21024"/>
    <cellStyle name="40% - Ênfase5 7 4 6" xfId="21025"/>
    <cellStyle name="40% - Ênfase5 7 4 7" xfId="21026"/>
    <cellStyle name="40% - Ênfase5 7 4 8" xfId="21027"/>
    <cellStyle name="40% - Ênfase5 7 4 9" xfId="21028"/>
    <cellStyle name="40% - Ênfase5 8" xfId="351"/>
    <cellStyle name="40% - Ênfase5 8 2" xfId="352"/>
    <cellStyle name="40% - Ênfase5 8 3" xfId="21029"/>
    <cellStyle name="40% - Ênfase5 8 3 10" xfId="21030"/>
    <cellStyle name="40% - Ênfase5 8 3 11" xfId="21031"/>
    <cellStyle name="40% - Ênfase5 8 3 12" xfId="21032"/>
    <cellStyle name="40% - Ênfase5 8 3 2" xfId="21033"/>
    <cellStyle name="40% - Ênfase5 8 3 3" xfId="21034"/>
    <cellStyle name="40% - Ênfase5 8 3 3 2" xfId="21035"/>
    <cellStyle name="40% - Ênfase5 8 3 3 2 2" xfId="21036"/>
    <cellStyle name="40% - Ênfase5 8 3 3 2 2 2" xfId="21037"/>
    <cellStyle name="40% - Ênfase5 8 3 3 2 3" xfId="21038"/>
    <cellStyle name="40% - Ênfase5 8 3 3 2 4" xfId="21039"/>
    <cellStyle name="40% - Ênfase5 8 3 3 2 5" xfId="21040"/>
    <cellStyle name="40% - Ênfase5 8 3 3 2 6" xfId="21041"/>
    <cellStyle name="40% - Ênfase5 8 3 3 3" xfId="21042"/>
    <cellStyle name="40% - Ênfase5 8 3 3 3 2" xfId="21043"/>
    <cellStyle name="40% - Ênfase5 8 3 3 3 3" xfId="21044"/>
    <cellStyle name="40% - Ênfase5 8 3 3 3 4" xfId="21045"/>
    <cellStyle name="40% - Ênfase5 8 3 3 4" xfId="21046"/>
    <cellStyle name="40% - Ênfase5 8 3 3 5" xfId="21047"/>
    <cellStyle name="40% - Ênfase5 8 3 3 6" xfId="21048"/>
    <cellStyle name="40% - Ênfase5 8 3 3 7" xfId="21049"/>
    <cellStyle name="40% - Ênfase5 8 3 3 8" xfId="21050"/>
    <cellStyle name="40% - Ênfase5 8 3 3 9" xfId="21051"/>
    <cellStyle name="40% - Ênfase5 8 3 4" xfId="21052"/>
    <cellStyle name="40% - Ênfase5 8 3 4 2" xfId="21053"/>
    <cellStyle name="40% - Ênfase5 8 3 4 2 2" xfId="21054"/>
    <cellStyle name="40% - Ênfase5 8 3 4 2 2 2" xfId="21055"/>
    <cellStyle name="40% - Ênfase5 8 3 4 2 3" xfId="21056"/>
    <cellStyle name="40% - Ênfase5 8 3 4 2 4" xfId="21057"/>
    <cellStyle name="40% - Ênfase5 8 3 4 2 5" xfId="21058"/>
    <cellStyle name="40% - Ênfase5 8 3 4 2 6" xfId="21059"/>
    <cellStyle name="40% - Ênfase5 8 3 4 3" xfId="21060"/>
    <cellStyle name="40% - Ênfase5 8 3 4 3 2" xfId="21061"/>
    <cellStyle name="40% - Ênfase5 8 3 4 3 3" xfId="21062"/>
    <cellStyle name="40% - Ênfase5 8 3 4 4" xfId="21063"/>
    <cellStyle name="40% - Ênfase5 8 3 4 5" xfId="21064"/>
    <cellStyle name="40% - Ênfase5 8 3 4 6" xfId="21065"/>
    <cellStyle name="40% - Ênfase5 8 3 4 7" xfId="21066"/>
    <cellStyle name="40% - Ênfase5 8 3 4 8" xfId="21067"/>
    <cellStyle name="40% - Ênfase5 8 3 5" xfId="21068"/>
    <cellStyle name="40% - Ênfase5 8 3 5 2" xfId="21069"/>
    <cellStyle name="40% - Ênfase5 8 3 5 2 2" xfId="21070"/>
    <cellStyle name="40% - Ênfase5 8 3 5 3" xfId="21071"/>
    <cellStyle name="40% - Ênfase5 8 3 5 4" xfId="21072"/>
    <cellStyle name="40% - Ênfase5 8 3 5 5" xfId="21073"/>
    <cellStyle name="40% - Ênfase5 8 3 5 6" xfId="21074"/>
    <cellStyle name="40% - Ênfase5 8 3 6" xfId="21075"/>
    <cellStyle name="40% - Ênfase5 8 3 6 2" xfId="21076"/>
    <cellStyle name="40% - Ênfase5 8 3 6 3" xfId="21077"/>
    <cellStyle name="40% - Ênfase5 8 3 6 4" xfId="21078"/>
    <cellStyle name="40% - Ênfase5 8 3 7" xfId="21079"/>
    <cellStyle name="40% - Ênfase5 8 3 8" xfId="21080"/>
    <cellStyle name="40% - Ênfase5 8 3 9" xfId="21081"/>
    <cellStyle name="40% - Ênfase5 8 4" xfId="21082"/>
    <cellStyle name="40% - Ênfase5 8 4 10" xfId="21083"/>
    <cellStyle name="40% - Ênfase5 8 4 2" xfId="21084"/>
    <cellStyle name="40% - Ênfase5 8 4 2 2" xfId="21085"/>
    <cellStyle name="40% - Ênfase5 8 4 2 2 2" xfId="21086"/>
    <cellStyle name="40% - Ênfase5 8 4 2 2 2 2" xfId="21087"/>
    <cellStyle name="40% - Ênfase5 8 4 2 2 3" xfId="21088"/>
    <cellStyle name="40% - Ênfase5 8 4 2 2 4" xfId="21089"/>
    <cellStyle name="40% - Ênfase5 8 4 2 2 5" xfId="21090"/>
    <cellStyle name="40% - Ênfase5 8 4 2 2 6" xfId="21091"/>
    <cellStyle name="40% - Ênfase5 8 4 2 3" xfId="21092"/>
    <cellStyle name="40% - Ênfase5 8 4 2 3 2" xfId="21093"/>
    <cellStyle name="40% - Ênfase5 8 4 2 3 3" xfId="21094"/>
    <cellStyle name="40% - Ênfase5 8 4 2 4" xfId="21095"/>
    <cellStyle name="40% - Ênfase5 8 4 2 5" xfId="21096"/>
    <cellStyle name="40% - Ênfase5 8 4 2 6" xfId="21097"/>
    <cellStyle name="40% - Ênfase5 8 4 2 7" xfId="21098"/>
    <cellStyle name="40% - Ênfase5 8 4 2 8" xfId="21099"/>
    <cellStyle name="40% - Ênfase5 8 4 3" xfId="21100"/>
    <cellStyle name="40% - Ênfase5 8 4 3 2" xfId="21101"/>
    <cellStyle name="40% - Ênfase5 8 4 3 2 2" xfId="21102"/>
    <cellStyle name="40% - Ênfase5 8 4 3 3" xfId="21103"/>
    <cellStyle name="40% - Ênfase5 8 4 3 4" xfId="21104"/>
    <cellStyle name="40% - Ênfase5 8 4 3 5" xfId="21105"/>
    <cellStyle name="40% - Ênfase5 8 4 3 6" xfId="21106"/>
    <cellStyle name="40% - Ênfase5 8 4 4" xfId="21107"/>
    <cellStyle name="40% - Ênfase5 8 4 4 2" xfId="21108"/>
    <cellStyle name="40% - Ênfase5 8 4 4 3" xfId="21109"/>
    <cellStyle name="40% - Ênfase5 8 4 4 4" xfId="21110"/>
    <cellStyle name="40% - Ênfase5 8 4 5" xfId="21111"/>
    <cellStyle name="40% - Ênfase5 8 4 6" xfId="21112"/>
    <cellStyle name="40% - Ênfase5 8 4 7" xfId="21113"/>
    <cellStyle name="40% - Ênfase5 8 4 8" xfId="21114"/>
    <cellStyle name="40% - Ênfase5 8 4 9" xfId="21115"/>
    <cellStyle name="40% - Ênfase5 9" xfId="353"/>
    <cellStyle name="40% - Ênfase5 9 2" xfId="354"/>
    <cellStyle name="40% - Ênfase5 9 3" xfId="21116"/>
    <cellStyle name="40% - Ênfase5 9 3 10" xfId="21117"/>
    <cellStyle name="40% - Ênfase5 9 3 11" xfId="21118"/>
    <cellStyle name="40% - Ênfase5 9 3 12" xfId="21119"/>
    <cellStyle name="40% - Ênfase5 9 3 2" xfId="21120"/>
    <cellStyle name="40% - Ênfase5 9 3 3" xfId="21121"/>
    <cellStyle name="40% - Ênfase5 9 3 3 2" xfId="21122"/>
    <cellStyle name="40% - Ênfase5 9 3 3 2 2" xfId="21123"/>
    <cellStyle name="40% - Ênfase5 9 3 3 2 2 2" xfId="21124"/>
    <cellStyle name="40% - Ênfase5 9 3 3 2 3" xfId="21125"/>
    <cellStyle name="40% - Ênfase5 9 3 3 2 4" xfId="21126"/>
    <cellStyle name="40% - Ênfase5 9 3 3 2 5" xfId="21127"/>
    <cellStyle name="40% - Ênfase5 9 3 3 2 6" xfId="21128"/>
    <cellStyle name="40% - Ênfase5 9 3 3 3" xfId="21129"/>
    <cellStyle name="40% - Ênfase5 9 3 3 3 2" xfId="21130"/>
    <cellStyle name="40% - Ênfase5 9 3 3 3 3" xfId="21131"/>
    <cellStyle name="40% - Ênfase5 9 3 3 3 4" xfId="21132"/>
    <cellStyle name="40% - Ênfase5 9 3 3 4" xfId="21133"/>
    <cellStyle name="40% - Ênfase5 9 3 3 5" xfId="21134"/>
    <cellStyle name="40% - Ênfase5 9 3 3 6" xfId="21135"/>
    <cellStyle name="40% - Ênfase5 9 3 3 7" xfId="21136"/>
    <cellStyle name="40% - Ênfase5 9 3 3 8" xfId="21137"/>
    <cellStyle name="40% - Ênfase5 9 3 3 9" xfId="21138"/>
    <cellStyle name="40% - Ênfase5 9 3 4" xfId="21139"/>
    <cellStyle name="40% - Ênfase5 9 3 4 2" xfId="21140"/>
    <cellStyle name="40% - Ênfase5 9 3 4 2 2" xfId="21141"/>
    <cellStyle name="40% - Ênfase5 9 3 4 2 2 2" xfId="21142"/>
    <cellStyle name="40% - Ênfase5 9 3 4 2 3" xfId="21143"/>
    <cellStyle name="40% - Ênfase5 9 3 4 2 4" xfId="21144"/>
    <cellStyle name="40% - Ênfase5 9 3 4 2 5" xfId="21145"/>
    <cellStyle name="40% - Ênfase5 9 3 4 2 6" xfId="21146"/>
    <cellStyle name="40% - Ênfase5 9 3 4 3" xfId="21147"/>
    <cellStyle name="40% - Ênfase5 9 3 4 3 2" xfId="21148"/>
    <cellStyle name="40% - Ênfase5 9 3 4 3 3" xfId="21149"/>
    <cellStyle name="40% - Ênfase5 9 3 4 4" xfId="21150"/>
    <cellStyle name="40% - Ênfase5 9 3 4 5" xfId="21151"/>
    <cellStyle name="40% - Ênfase5 9 3 4 6" xfId="21152"/>
    <cellStyle name="40% - Ênfase5 9 3 4 7" xfId="21153"/>
    <cellStyle name="40% - Ênfase5 9 3 4 8" xfId="21154"/>
    <cellStyle name="40% - Ênfase5 9 3 5" xfId="21155"/>
    <cellStyle name="40% - Ênfase5 9 3 5 2" xfId="21156"/>
    <cellStyle name="40% - Ênfase5 9 3 5 2 2" xfId="21157"/>
    <cellStyle name="40% - Ênfase5 9 3 5 3" xfId="21158"/>
    <cellStyle name="40% - Ênfase5 9 3 5 4" xfId="21159"/>
    <cellStyle name="40% - Ênfase5 9 3 5 5" xfId="21160"/>
    <cellStyle name="40% - Ênfase5 9 3 5 6" xfId="21161"/>
    <cellStyle name="40% - Ênfase5 9 3 6" xfId="21162"/>
    <cellStyle name="40% - Ênfase5 9 3 6 2" xfId="21163"/>
    <cellStyle name="40% - Ênfase5 9 3 6 3" xfId="21164"/>
    <cellStyle name="40% - Ênfase5 9 3 6 4" xfId="21165"/>
    <cellStyle name="40% - Ênfase5 9 3 7" xfId="21166"/>
    <cellStyle name="40% - Ênfase5 9 3 8" xfId="21167"/>
    <cellStyle name="40% - Ênfase5 9 3 9" xfId="21168"/>
    <cellStyle name="40% - Ênfase5 9 4" xfId="21169"/>
    <cellStyle name="40% - Ênfase5 9 4 10" xfId="21170"/>
    <cellStyle name="40% - Ênfase5 9 4 2" xfId="21171"/>
    <cellStyle name="40% - Ênfase5 9 4 2 2" xfId="21172"/>
    <cellStyle name="40% - Ênfase5 9 4 2 2 2" xfId="21173"/>
    <cellStyle name="40% - Ênfase5 9 4 2 2 2 2" xfId="21174"/>
    <cellStyle name="40% - Ênfase5 9 4 2 2 3" xfId="21175"/>
    <cellStyle name="40% - Ênfase5 9 4 2 2 4" xfId="21176"/>
    <cellStyle name="40% - Ênfase5 9 4 2 2 5" xfId="21177"/>
    <cellStyle name="40% - Ênfase5 9 4 2 2 6" xfId="21178"/>
    <cellStyle name="40% - Ênfase5 9 4 2 3" xfId="21179"/>
    <cellStyle name="40% - Ênfase5 9 4 2 3 2" xfId="21180"/>
    <cellStyle name="40% - Ênfase5 9 4 2 3 3" xfId="21181"/>
    <cellStyle name="40% - Ênfase5 9 4 2 4" xfId="21182"/>
    <cellStyle name="40% - Ênfase5 9 4 2 5" xfId="21183"/>
    <cellStyle name="40% - Ênfase5 9 4 2 6" xfId="21184"/>
    <cellStyle name="40% - Ênfase5 9 4 2 7" xfId="21185"/>
    <cellStyle name="40% - Ênfase5 9 4 2 8" xfId="21186"/>
    <cellStyle name="40% - Ênfase5 9 4 3" xfId="21187"/>
    <cellStyle name="40% - Ênfase5 9 4 3 2" xfId="21188"/>
    <cellStyle name="40% - Ênfase5 9 4 3 2 2" xfId="21189"/>
    <cellStyle name="40% - Ênfase5 9 4 3 3" xfId="21190"/>
    <cellStyle name="40% - Ênfase5 9 4 3 4" xfId="21191"/>
    <cellStyle name="40% - Ênfase5 9 4 3 5" xfId="21192"/>
    <cellStyle name="40% - Ênfase5 9 4 3 6" xfId="21193"/>
    <cellStyle name="40% - Ênfase5 9 4 4" xfId="21194"/>
    <cellStyle name="40% - Ênfase5 9 4 4 2" xfId="21195"/>
    <cellStyle name="40% - Ênfase5 9 4 4 3" xfId="21196"/>
    <cellStyle name="40% - Ênfase5 9 4 4 4" xfId="21197"/>
    <cellStyle name="40% - Ênfase5 9 4 5" xfId="21198"/>
    <cellStyle name="40% - Ênfase5 9 4 6" xfId="21199"/>
    <cellStyle name="40% - Ênfase5 9 4 7" xfId="21200"/>
    <cellStyle name="40% - Ênfase5 9 4 8" xfId="21201"/>
    <cellStyle name="40% - Ênfase5 9 4 9" xfId="21202"/>
    <cellStyle name="40% - Ênfase6" xfId="12" builtinId="51" customBuiltin="1"/>
    <cellStyle name="40% - Ênfase6 10" xfId="355"/>
    <cellStyle name="40% - Ênfase6 10 10" xfId="21203"/>
    <cellStyle name="40% - Ênfase6 10 11" xfId="21204"/>
    <cellStyle name="40% - Ênfase6 10 12" xfId="21205"/>
    <cellStyle name="40% - Ênfase6 10 13" xfId="21206"/>
    <cellStyle name="40% - Ênfase6 10 14" xfId="21207"/>
    <cellStyle name="40% - Ênfase6 10 15" xfId="21208"/>
    <cellStyle name="40% - Ênfase6 10 2" xfId="356"/>
    <cellStyle name="40% - Ênfase6 10 3" xfId="21209"/>
    <cellStyle name="40% - Ênfase6 10 3 10" xfId="21210"/>
    <cellStyle name="40% - Ênfase6 10 3 2" xfId="21211"/>
    <cellStyle name="40% - Ênfase6 10 3 2 2" xfId="21212"/>
    <cellStyle name="40% - Ênfase6 10 3 2 2 2" xfId="21213"/>
    <cellStyle name="40% - Ênfase6 10 3 2 2 2 2" xfId="21214"/>
    <cellStyle name="40% - Ênfase6 10 3 2 2 3" xfId="21215"/>
    <cellStyle name="40% - Ênfase6 10 3 2 2 4" xfId="21216"/>
    <cellStyle name="40% - Ênfase6 10 3 2 2 5" xfId="21217"/>
    <cellStyle name="40% - Ênfase6 10 3 2 2 6" xfId="21218"/>
    <cellStyle name="40% - Ênfase6 10 3 2 3" xfId="21219"/>
    <cellStyle name="40% - Ênfase6 10 3 2 3 2" xfId="21220"/>
    <cellStyle name="40% - Ênfase6 10 3 2 3 3" xfId="21221"/>
    <cellStyle name="40% - Ênfase6 10 3 2 4" xfId="21222"/>
    <cellStyle name="40% - Ênfase6 10 3 2 5" xfId="21223"/>
    <cellStyle name="40% - Ênfase6 10 3 2 6" xfId="21224"/>
    <cellStyle name="40% - Ênfase6 10 3 2 7" xfId="21225"/>
    <cellStyle name="40% - Ênfase6 10 3 2 8" xfId="21226"/>
    <cellStyle name="40% - Ênfase6 10 3 3" xfId="21227"/>
    <cellStyle name="40% - Ênfase6 10 3 3 2" xfId="21228"/>
    <cellStyle name="40% - Ênfase6 10 3 3 2 2" xfId="21229"/>
    <cellStyle name="40% - Ênfase6 10 3 3 3" xfId="21230"/>
    <cellStyle name="40% - Ênfase6 10 3 3 4" xfId="21231"/>
    <cellStyle name="40% - Ênfase6 10 3 3 5" xfId="21232"/>
    <cellStyle name="40% - Ênfase6 10 3 3 6" xfId="21233"/>
    <cellStyle name="40% - Ênfase6 10 3 4" xfId="21234"/>
    <cellStyle name="40% - Ênfase6 10 3 4 2" xfId="21235"/>
    <cellStyle name="40% - Ênfase6 10 3 4 3" xfId="21236"/>
    <cellStyle name="40% - Ênfase6 10 3 4 4" xfId="21237"/>
    <cellStyle name="40% - Ênfase6 10 3 5" xfId="21238"/>
    <cellStyle name="40% - Ênfase6 10 3 6" xfId="21239"/>
    <cellStyle name="40% - Ênfase6 10 3 7" xfId="21240"/>
    <cellStyle name="40% - Ênfase6 10 3 8" xfId="21241"/>
    <cellStyle name="40% - Ênfase6 10 3 9" xfId="21242"/>
    <cellStyle name="40% - Ênfase6 10 4" xfId="21243"/>
    <cellStyle name="40% - Ênfase6 10 4 10" xfId="21244"/>
    <cellStyle name="40% - Ênfase6 10 4 2" xfId="21245"/>
    <cellStyle name="40% - Ênfase6 10 4 2 2" xfId="21246"/>
    <cellStyle name="40% - Ênfase6 10 4 2 2 2" xfId="21247"/>
    <cellStyle name="40% - Ênfase6 10 4 2 2 2 2" xfId="21248"/>
    <cellStyle name="40% - Ênfase6 10 4 2 2 3" xfId="21249"/>
    <cellStyle name="40% - Ênfase6 10 4 2 2 4" xfId="21250"/>
    <cellStyle name="40% - Ênfase6 10 4 2 2 5" xfId="21251"/>
    <cellStyle name="40% - Ênfase6 10 4 2 2 6" xfId="21252"/>
    <cellStyle name="40% - Ênfase6 10 4 2 3" xfId="21253"/>
    <cellStyle name="40% - Ênfase6 10 4 2 3 2" xfId="21254"/>
    <cellStyle name="40% - Ênfase6 10 4 2 3 3" xfId="21255"/>
    <cellStyle name="40% - Ênfase6 10 4 2 4" xfId="21256"/>
    <cellStyle name="40% - Ênfase6 10 4 2 5" xfId="21257"/>
    <cellStyle name="40% - Ênfase6 10 4 2 6" xfId="21258"/>
    <cellStyle name="40% - Ênfase6 10 4 2 7" xfId="21259"/>
    <cellStyle name="40% - Ênfase6 10 4 2 8" xfId="21260"/>
    <cellStyle name="40% - Ênfase6 10 4 3" xfId="21261"/>
    <cellStyle name="40% - Ênfase6 10 4 3 2" xfId="21262"/>
    <cellStyle name="40% - Ênfase6 10 4 3 2 2" xfId="21263"/>
    <cellStyle name="40% - Ênfase6 10 4 3 3" xfId="21264"/>
    <cellStyle name="40% - Ênfase6 10 4 3 4" xfId="21265"/>
    <cellStyle name="40% - Ênfase6 10 4 3 5" xfId="21266"/>
    <cellStyle name="40% - Ênfase6 10 4 3 6" xfId="21267"/>
    <cellStyle name="40% - Ênfase6 10 4 4" xfId="21268"/>
    <cellStyle name="40% - Ênfase6 10 4 4 2" xfId="21269"/>
    <cellStyle name="40% - Ênfase6 10 4 4 3" xfId="21270"/>
    <cellStyle name="40% - Ênfase6 10 4 4 4" xfId="21271"/>
    <cellStyle name="40% - Ênfase6 10 4 5" xfId="21272"/>
    <cellStyle name="40% - Ênfase6 10 4 6" xfId="21273"/>
    <cellStyle name="40% - Ênfase6 10 4 7" xfId="21274"/>
    <cellStyle name="40% - Ênfase6 10 4 8" xfId="21275"/>
    <cellStyle name="40% - Ênfase6 10 4 9" xfId="21276"/>
    <cellStyle name="40% - Ênfase6 10 5" xfId="21277"/>
    <cellStyle name="40% - Ênfase6 10 5 10" xfId="21278"/>
    <cellStyle name="40% - Ênfase6 10 5 2" xfId="21279"/>
    <cellStyle name="40% - Ênfase6 10 5 2 2" xfId="21280"/>
    <cellStyle name="40% - Ênfase6 10 5 2 2 2" xfId="21281"/>
    <cellStyle name="40% - Ênfase6 10 5 2 2 2 2" xfId="21282"/>
    <cellStyle name="40% - Ênfase6 10 5 2 2 3" xfId="21283"/>
    <cellStyle name="40% - Ênfase6 10 5 2 2 4" xfId="21284"/>
    <cellStyle name="40% - Ênfase6 10 5 2 2 5" xfId="21285"/>
    <cellStyle name="40% - Ênfase6 10 5 2 2 6" xfId="21286"/>
    <cellStyle name="40% - Ênfase6 10 5 2 3" xfId="21287"/>
    <cellStyle name="40% - Ênfase6 10 5 2 3 2" xfId="21288"/>
    <cellStyle name="40% - Ênfase6 10 5 2 3 3" xfId="21289"/>
    <cellStyle name="40% - Ênfase6 10 5 2 4" xfId="21290"/>
    <cellStyle name="40% - Ênfase6 10 5 2 5" xfId="21291"/>
    <cellStyle name="40% - Ênfase6 10 5 2 6" xfId="21292"/>
    <cellStyle name="40% - Ênfase6 10 5 2 7" xfId="21293"/>
    <cellStyle name="40% - Ênfase6 10 5 2 8" xfId="21294"/>
    <cellStyle name="40% - Ênfase6 10 5 3" xfId="21295"/>
    <cellStyle name="40% - Ênfase6 10 5 3 2" xfId="21296"/>
    <cellStyle name="40% - Ênfase6 10 5 3 2 2" xfId="21297"/>
    <cellStyle name="40% - Ênfase6 10 5 3 3" xfId="21298"/>
    <cellStyle name="40% - Ênfase6 10 5 3 4" xfId="21299"/>
    <cellStyle name="40% - Ênfase6 10 5 3 5" xfId="21300"/>
    <cellStyle name="40% - Ênfase6 10 5 3 6" xfId="21301"/>
    <cellStyle name="40% - Ênfase6 10 5 4" xfId="21302"/>
    <cellStyle name="40% - Ênfase6 10 5 4 2" xfId="21303"/>
    <cellStyle name="40% - Ênfase6 10 5 4 3" xfId="21304"/>
    <cellStyle name="40% - Ênfase6 10 5 4 4" xfId="21305"/>
    <cellStyle name="40% - Ênfase6 10 5 5" xfId="21306"/>
    <cellStyle name="40% - Ênfase6 10 5 6" xfId="21307"/>
    <cellStyle name="40% - Ênfase6 10 5 7" xfId="21308"/>
    <cellStyle name="40% - Ênfase6 10 5 8" xfId="21309"/>
    <cellStyle name="40% - Ênfase6 10 5 9" xfId="21310"/>
    <cellStyle name="40% - Ênfase6 10 6" xfId="21311"/>
    <cellStyle name="40% - Ênfase6 10 6 2" xfId="21312"/>
    <cellStyle name="40% - Ênfase6 10 6 2 2" xfId="21313"/>
    <cellStyle name="40% - Ênfase6 10 6 2 2 2" xfId="21314"/>
    <cellStyle name="40% - Ênfase6 10 6 2 3" xfId="21315"/>
    <cellStyle name="40% - Ênfase6 10 6 2 4" xfId="21316"/>
    <cellStyle name="40% - Ênfase6 10 6 2 5" xfId="21317"/>
    <cellStyle name="40% - Ênfase6 10 6 2 6" xfId="21318"/>
    <cellStyle name="40% - Ênfase6 10 6 3" xfId="21319"/>
    <cellStyle name="40% - Ênfase6 10 6 3 2" xfId="21320"/>
    <cellStyle name="40% - Ênfase6 10 6 3 3" xfId="21321"/>
    <cellStyle name="40% - Ênfase6 10 6 3 4" xfId="21322"/>
    <cellStyle name="40% - Ênfase6 10 6 4" xfId="21323"/>
    <cellStyle name="40% - Ênfase6 10 6 5" xfId="21324"/>
    <cellStyle name="40% - Ênfase6 10 6 6" xfId="21325"/>
    <cellStyle name="40% - Ênfase6 10 6 7" xfId="21326"/>
    <cellStyle name="40% - Ênfase6 10 6 8" xfId="21327"/>
    <cellStyle name="40% - Ênfase6 10 6 9" xfId="21328"/>
    <cellStyle name="40% - Ênfase6 10 7" xfId="21329"/>
    <cellStyle name="40% - Ênfase6 10 7 2" xfId="21330"/>
    <cellStyle name="40% - Ênfase6 10 7 2 2" xfId="21331"/>
    <cellStyle name="40% - Ênfase6 10 7 2 2 2" xfId="21332"/>
    <cellStyle name="40% - Ênfase6 10 7 2 3" xfId="21333"/>
    <cellStyle name="40% - Ênfase6 10 7 2 4" xfId="21334"/>
    <cellStyle name="40% - Ênfase6 10 7 2 5" xfId="21335"/>
    <cellStyle name="40% - Ênfase6 10 7 2 6" xfId="21336"/>
    <cellStyle name="40% - Ênfase6 10 7 3" xfId="21337"/>
    <cellStyle name="40% - Ênfase6 10 7 3 2" xfId="21338"/>
    <cellStyle name="40% - Ênfase6 10 7 3 3" xfId="21339"/>
    <cellStyle name="40% - Ênfase6 10 7 4" xfId="21340"/>
    <cellStyle name="40% - Ênfase6 10 7 5" xfId="21341"/>
    <cellStyle name="40% - Ênfase6 10 7 6" xfId="21342"/>
    <cellStyle name="40% - Ênfase6 10 7 7" xfId="21343"/>
    <cellStyle name="40% - Ênfase6 10 7 8" xfId="21344"/>
    <cellStyle name="40% - Ênfase6 10 8" xfId="21345"/>
    <cellStyle name="40% - Ênfase6 10 8 2" xfId="21346"/>
    <cellStyle name="40% - Ênfase6 10 8 2 2" xfId="21347"/>
    <cellStyle name="40% - Ênfase6 10 8 2 3" xfId="21348"/>
    <cellStyle name="40% - Ênfase6 10 8 3" xfId="21349"/>
    <cellStyle name="40% - Ênfase6 10 8 4" xfId="21350"/>
    <cellStyle name="40% - Ênfase6 10 8 5" xfId="21351"/>
    <cellStyle name="40% - Ênfase6 10 8 6" xfId="21352"/>
    <cellStyle name="40% - Ênfase6 10 8 7" xfId="21353"/>
    <cellStyle name="40% - Ênfase6 10 9" xfId="21354"/>
    <cellStyle name="40% - Ênfase6 10 9 2" xfId="21355"/>
    <cellStyle name="40% - Ênfase6 10 9 3" xfId="21356"/>
    <cellStyle name="40% - Ênfase6 10 9 4" xfId="21357"/>
    <cellStyle name="40% - Ênfase6 10 9 5" xfId="21358"/>
    <cellStyle name="40% - Ênfase6 10 9 6" xfId="21359"/>
    <cellStyle name="40% - Ênfase6 11" xfId="357"/>
    <cellStyle name="40% - Ênfase6 11 10" xfId="21360"/>
    <cellStyle name="40% - Ênfase6 11 11" xfId="21361"/>
    <cellStyle name="40% - Ênfase6 11 12" xfId="21362"/>
    <cellStyle name="40% - Ênfase6 11 13" xfId="21363"/>
    <cellStyle name="40% - Ênfase6 11 14" xfId="21364"/>
    <cellStyle name="40% - Ênfase6 11 15" xfId="21365"/>
    <cellStyle name="40% - Ênfase6 11 2" xfId="358"/>
    <cellStyle name="40% - Ênfase6 11 3" xfId="21366"/>
    <cellStyle name="40% - Ênfase6 11 3 10" xfId="21367"/>
    <cellStyle name="40% - Ênfase6 11 3 2" xfId="21368"/>
    <cellStyle name="40% - Ênfase6 11 3 2 2" xfId="21369"/>
    <cellStyle name="40% - Ênfase6 11 3 2 2 2" xfId="21370"/>
    <cellStyle name="40% - Ênfase6 11 3 2 2 2 2" xfId="21371"/>
    <cellStyle name="40% - Ênfase6 11 3 2 2 3" xfId="21372"/>
    <cellStyle name="40% - Ênfase6 11 3 2 2 4" xfId="21373"/>
    <cellStyle name="40% - Ênfase6 11 3 2 2 5" xfId="21374"/>
    <cellStyle name="40% - Ênfase6 11 3 2 2 6" xfId="21375"/>
    <cellStyle name="40% - Ênfase6 11 3 2 3" xfId="21376"/>
    <cellStyle name="40% - Ênfase6 11 3 2 3 2" xfId="21377"/>
    <cellStyle name="40% - Ênfase6 11 3 2 3 3" xfId="21378"/>
    <cellStyle name="40% - Ênfase6 11 3 2 4" xfId="21379"/>
    <cellStyle name="40% - Ênfase6 11 3 2 5" xfId="21380"/>
    <cellStyle name="40% - Ênfase6 11 3 2 6" xfId="21381"/>
    <cellStyle name="40% - Ênfase6 11 3 2 7" xfId="21382"/>
    <cellStyle name="40% - Ênfase6 11 3 2 8" xfId="21383"/>
    <cellStyle name="40% - Ênfase6 11 3 3" xfId="21384"/>
    <cellStyle name="40% - Ênfase6 11 3 3 2" xfId="21385"/>
    <cellStyle name="40% - Ênfase6 11 3 3 2 2" xfId="21386"/>
    <cellStyle name="40% - Ênfase6 11 3 3 3" xfId="21387"/>
    <cellStyle name="40% - Ênfase6 11 3 3 4" xfId="21388"/>
    <cellStyle name="40% - Ênfase6 11 3 3 5" xfId="21389"/>
    <cellStyle name="40% - Ênfase6 11 3 3 6" xfId="21390"/>
    <cellStyle name="40% - Ênfase6 11 3 4" xfId="21391"/>
    <cellStyle name="40% - Ênfase6 11 3 4 2" xfId="21392"/>
    <cellStyle name="40% - Ênfase6 11 3 4 3" xfId="21393"/>
    <cellStyle name="40% - Ênfase6 11 3 4 4" xfId="21394"/>
    <cellStyle name="40% - Ênfase6 11 3 5" xfId="21395"/>
    <cellStyle name="40% - Ênfase6 11 3 6" xfId="21396"/>
    <cellStyle name="40% - Ênfase6 11 3 7" xfId="21397"/>
    <cellStyle name="40% - Ênfase6 11 3 8" xfId="21398"/>
    <cellStyle name="40% - Ênfase6 11 3 9" xfId="21399"/>
    <cellStyle name="40% - Ênfase6 11 4" xfId="21400"/>
    <cellStyle name="40% - Ênfase6 11 4 10" xfId="21401"/>
    <cellStyle name="40% - Ênfase6 11 4 2" xfId="21402"/>
    <cellStyle name="40% - Ênfase6 11 4 2 2" xfId="21403"/>
    <cellStyle name="40% - Ênfase6 11 4 2 2 2" xfId="21404"/>
    <cellStyle name="40% - Ênfase6 11 4 2 2 2 2" xfId="21405"/>
    <cellStyle name="40% - Ênfase6 11 4 2 2 3" xfId="21406"/>
    <cellStyle name="40% - Ênfase6 11 4 2 2 4" xfId="21407"/>
    <cellStyle name="40% - Ênfase6 11 4 2 2 5" xfId="21408"/>
    <cellStyle name="40% - Ênfase6 11 4 2 2 6" xfId="21409"/>
    <cellStyle name="40% - Ênfase6 11 4 2 3" xfId="21410"/>
    <cellStyle name="40% - Ênfase6 11 4 2 3 2" xfId="21411"/>
    <cellStyle name="40% - Ênfase6 11 4 2 3 3" xfId="21412"/>
    <cellStyle name="40% - Ênfase6 11 4 2 4" xfId="21413"/>
    <cellStyle name="40% - Ênfase6 11 4 2 5" xfId="21414"/>
    <cellStyle name="40% - Ênfase6 11 4 2 6" xfId="21415"/>
    <cellStyle name="40% - Ênfase6 11 4 2 7" xfId="21416"/>
    <cellStyle name="40% - Ênfase6 11 4 2 8" xfId="21417"/>
    <cellStyle name="40% - Ênfase6 11 4 3" xfId="21418"/>
    <cellStyle name="40% - Ênfase6 11 4 3 2" xfId="21419"/>
    <cellStyle name="40% - Ênfase6 11 4 3 2 2" xfId="21420"/>
    <cellStyle name="40% - Ênfase6 11 4 3 3" xfId="21421"/>
    <cellStyle name="40% - Ênfase6 11 4 3 4" xfId="21422"/>
    <cellStyle name="40% - Ênfase6 11 4 3 5" xfId="21423"/>
    <cellStyle name="40% - Ênfase6 11 4 3 6" xfId="21424"/>
    <cellStyle name="40% - Ênfase6 11 4 4" xfId="21425"/>
    <cellStyle name="40% - Ênfase6 11 4 4 2" xfId="21426"/>
    <cellStyle name="40% - Ênfase6 11 4 4 3" xfId="21427"/>
    <cellStyle name="40% - Ênfase6 11 4 4 4" xfId="21428"/>
    <cellStyle name="40% - Ênfase6 11 4 5" xfId="21429"/>
    <cellStyle name="40% - Ênfase6 11 4 6" xfId="21430"/>
    <cellStyle name="40% - Ênfase6 11 4 7" xfId="21431"/>
    <cellStyle name="40% - Ênfase6 11 4 8" xfId="21432"/>
    <cellStyle name="40% - Ênfase6 11 4 9" xfId="21433"/>
    <cellStyle name="40% - Ênfase6 11 5" xfId="21434"/>
    <cellStyle name="40% - Ênfase6 11 5 10" xfId="21435"/>
    <cellStyle name="40% - Ênfase6 11 5 2" xfId="21436"/>
    <cellStyle name="40% - Ênfase6 11 5 2 2" xfId="21437"/>
    <cellStyle name="40% - Ênfase6 11 5 2 2 2" xfId="21438"/>
    <cellStyle name="40% - Ênfase6 11 5 2 2 2 2" xfId="21439"/>
    <cellStyle name="40% - Ênfase6 11 5 2 2 3" xfId="21440"/>
    <cellStyle name="40% - Ênfase6 11 5 2 2 4" xfId="21441"/>
    <cellStyle name="40% - Ênfase6 11 5 2 2 5" xfId="21442"/>
    <cellStyle name="40% - Ênfase6 11 5 2 2 6" xfId="21443"/>
    <cellStyle name="40% - Ênfase6 11 5 2 3" xfId="21444"/>
    <cellStyle name="40% - Ênfase6 11 5 2 3 2" xfId="21445"/>
    <cellStyle name="40% - Ênfase6 11 5 2 3 3" xfId="21446"/>
    <cellStyle name="40% - Ênfase6 11 5 2 4" xfId="21447"/>
    <cellStyle name="40% - Ênfase6 11 5 2 5" xfId="21448"/>
    <cellStyle name="40% - Ênfase6 11 5 2 6" xfId="21449"/>
    <cellStyle name="40% - Ênfase6 11 5 2 7" xfId="21450"/>
    <cellStyle name="40% - Ênfase6 11 5 2 8" xfId="21451"/>
    <cellStyle name="40% - Ênfase6 11 5 3" xfId="21452"/>
    <cellStyle name="40% - Ênfase6 11 5 3 2" xfId="21453"/>
    <cellStyle name="40% - Ênfase6 11 5 3 2 2" xfId="21454"/>
    <cellStyle name="40% - Ênfase6 11 5 3 3" xfId="21455"/>
    <cellStyle name="40% - Ênfase6 11 5 3 4" xfId="21456"/>
    <cellStyle name="40% - Ênfase6 11 5 3 5" xfId="21457"/>
    <cellStyle name="40% - Ênfase6 11 5 3 6" xfId="21458"/>
    <cellStyle name="40% - Ênfase6 11 5 4" xfId="21459"/>
    <cellStyle name="40% - Ênfase6 11 5 4 2" xfId="21460"/>
    <cellStyle name="40% - Ênfase6 11 5 4 3" xfId="21461"/>
    <cellStyle name="40% - Ênfase6 11 5 4 4" xfId="21462"/>
    <cellStyle name="40% - Ênfase6 11 5 5" xfId="21463"/>
    <cellStyle name="40% - Ênfase6 11 5 6" xfId="21464"/>
    <cellStyle name="40% - Ênfase6 11 5 7" xfId="21465"/>
    <cellStyle name="40% - Ênfase6 11 5 8" xfId="21466"/>
    <cellStyle name="40% - Ênfase6 11 5 9" xfId="21467"/>
    <cellStyle name="40% - Ênfase6 11 6" xfId="21468"/>
    <cellStyle name="40% - Ênfase6 11 6 2" xfId="21469"/>
    <cellStyle name="40% - Ênfase6 11 6 2 2" xfId="21470"/>
    <cellStyle name="40% - Ênfase6 11 6 2 2 2" xfId="21471"/>
    <cellStyle name="40% - Ênfase6 11 6 2 3" xfId="21472"/>
    <cellStyle name="40% - Ênfase6 11 6 2 4" xfId="21473"/>
    <cellStyle name="40% - Ênfase6 11 6 2 5" xfId="21474"/>
    <cellStyle name="40% - Ênfase6 11 6 2 6" xfId="21475"/>
    <cellStyle name="40% - Ênfase6 11 6 3" xfId="21476"/>
    <cellStyle name="40% - Ênfase6 11 6 3 2" xfId="21477"/>
    <cellStyle name="40% - Ênfase6 11 6 3 3" xfId="21478"/>
    <cellStyle name="40% - Ênfase6 11 6 3 4" xfId="21479"/>
    <cellStyle name="40% - Ênfase6 11 6 4" xfId="21480"/>
    <cellStyle name="40% - Ênfase6 11 6 5" xfId="21481"/>
    <cellStyle name="40% - Ênfase6 11 6 6" xfId="21482"/>
    <cellStyle name="40% - Ênfase6 11 6 7" xfId="21483"/>
    <cellStyle name="40% - Ênfase6 11 6 8" xfId="21484"/>
    <cellStyle name="40% - Ênfase6 11 6 9" xfId="21485"/>
    <cellStyle name="40% - Ênfase6 11 7" xfId="21486"/>
    <cellStyle name="40% - Ênfase6 11 7 2" xfId="21487"/>
    <cellStyle name="40% - Ênfase6 11 7 2 2" xfId="21488"/>
    <cellStyle name="40% - Ênfase6 11 7 2 2 2" xfId="21489"/>
    <cellStyle name="40% - Ênfase6 11 7 2 3" xfId="21490"/>
    <cellStyle name="40% - Ênfase6 11 7 2 4" xfId="21491"/>
    <cellStyle name="40% - Ênfase6 11 7 2 5" xfId="21492"/>
    <cellStyle name="40% - Ênfase6 11 7 2 6" xfId="21493"/>
    <cellStyle name="40% - Ênfase6 11 7 3" xfId="21494"/>
    <cellStyle name="40% - Ênfase6 11 7 3 2" xfId="21495"/>
    <cellStyle name="40% - Ênfase6 11 7 3 3" xfId="21496"/>
    <cellStyle name="40% - Ênfase6 11 7 4" xfId="21497"/>
    <cellStyle name="40% - Ênfase6 11 7 5" xfId="21498"/>
    <cellStyle name="40% - Ênfase6 11 7 6" xfId="21499"/>
    <cellStyle name="40% - Ênfase6 11 7 7" xfId="21500"/>
    <cellStyle name="40% - Ênfase6 11 7 8" xfId="21501"/>
    <cellStyle name="40% - Ênfase6 11 8" xfId="21502"/>
    <cellStyle name="40% - Ênfase6 11 8 2" xfId="21503"/>
    <cellStyle name="40% - Ênfase6 11 8 2 2" xfId="21504"/>
    <cellStyle name="40% - Ênfase6 11 8 2 3" xfId="21505"/>
    <cellStyle name="40% - Ênfase6 11 8 3" xfId="21506"/>
    <cellStyle name="40% - Ênfase6 11 8 4" xfId="21507"/>
    <cellStyle name="40% - Ênfase6 11 8 5" xfId="21508"/>
    <cellStyle name="40% - Ênfase6 11 8 6" xfId="21509"/>
    <cellStyle name="40% - Ênfase6 11 8 7" xfId="21510"/>
    <cellStyle name="40% - Ênfase6 11 9" xfId="21511"/>
    <cellStyle name="40% - Ênfase6 11 9 2" xfId="21512"/>
    <cellStyle name="40% - Ênfase6 11 9 3" xfId="21513"/>
    <cellStyle name="40% - Ênfase6 11 9 4" xfId="21514"/>
    <cellStyle name="40% - Ênfase6 11 9 5" xfId="21515"/>
    <cellStyle name="40% - Ênfase6 11 9 6" xfId="21516"/>
    <cellStyle name="40% - Ênfase6 12" xfId="359"/>
    <cellStyle name="40% - Ênfase6 12 10" xfId="21517"/>
    <cellStyle name="40% - Ênfase6 12 11" xfId="21518"/>
    <cellStyle name="40% - Ênfase6 12 12" xfId="21519"/>
    <cellStyle name="40% - Ênfase6 12 13" xfId="21520"/>
    <cellStyle name="40% - Ênfase6 12 14" xfId="21521"/>
    <cellStyle name="40% - Ênfase6 12 15" xfId="21522"/>
    <cellStyle name="40% - Ênfase6 12 2" xfId="360"/>
    <cellStyle name="40% - Ênfase6 12 3" xfId="21523"/>
    <cellStyle name="40% - Ênfase6 12 3 10" xfId="21524"/>
    <cellStyle name="40% - Ênfase6 12 3 2" xfId="21525"/>
    <cellStyle name="40% - Ênfase6 12 3 2 2" xfId="21526"/>
    <cellStyle name="40% - Ênfase6 12 3 2 2 2" xfId="21527"/>
    <cellStyle name="40% - Ênfase6 12 3 2 2 2 2" xfId="21528"/>
    <cellStyle name="40% - Ênfase6 12 3 2 2 3" xfId="21529"/>
    <cellStyle name="40% - Ênfase6 12 3 2 2 4" xfId="21530"/>
    <cellStyle name="40% - Ênfase6 12 3 2 2 5" xfId="21531"/>
    <cellStyle name="40% - Ênfase6 12 3 2 2 6" xfId="21532"/>
    <cellStyle name="40% - Ênfase6 12 3 2 3" xfId="21533"/>
    <cellStyle name="40% - Ênfase6 12 3 2 3 2" xfId="21534"/>
    <cellStyle name="40% - Ênfase6 12 3 2 3 3" xfId="21535"/>
    <cellStyle name="40% - Ênfase6 12 3 2 4" xfId="21536"/>
    <cellStyle name="40% - Ênfase6 12 3 2 5" xfId="21537"/>
    <cellStyle name="40% - Ênfase6 12 3 2 6" xfId="21538"/>
    <cellStyle name="40% - Ênfase6 12 3 2 7" xfId="21539"/>
    <cellStyle name="40% - Ênfase6 12 3 2 8" xfId="21540"/>
    <cellStyle name="40% - Ênfase6 12 3 3" xfId="21541"/>
    <cellStyle name="40% - Ênfase6 12 3 3 2" xfId="21542"/>
    <cellStyle name="40% - Ênfase6 12 3 3 2 2" xfId="21543"/>
    <cellStyle name="40% - Ênfase6 12 3 3 3" xfId="21544"/>
    <cellStyle name="40% - Ênfase6 12 3 3 4" xfId="21545"/>
    <cellStyle name="40% - Ênfase6 12 3 3 5" xfId="21546"/>
    <cellStyle name="40% - Ênfase6 12 3 3 6" xfId="21547"/>
    <cellStyle name="40% - Ênfase6 12 3 4" xfId="21548"/>
    <cellStyle name="40% - Ênfase6 12 3 4 2" xfId="21549"/>
    <cellStyle name="40% - Ênfase6 12 3 4 3" xfId="21550"/>
    <cellStyle name="40% - Ênfase6 12 3 4 4" xfId="21551"/>
    <cellStyle name="40% - Ênfase6 12 3 5" xfId="21552"/>
    <cellStyle name="40% - Ênfase6 12 3 6" xfId="21553"/>
    <cellStyle name="40% - Ênfase6 12 3 7" xfId="21554"/>
    <cellStyle name="40% - Ênfase6 12 3 8" xfId="21555"/>
    <cellStyle name="40% - Ênfase6 12 3 9" xfId="21556"/>
    <cellStyle name="40% - Ênfase6 12 4" xfId="21557"/>
    <cellStyle name="40% - Ênfase6 12 4 10" xfId="21558"/>
    <cellStyle name="40% - Ênfase6 12 4 2" xfId="21559"/>
    <cellStyle name="40% - Ênfase6 12 4 2 2" xfId="21560"/>
    <cellStyle name="40% - Ênfase6 12 4 2 2 2" xfId="21561"/>
    <cellStyle name="40% - Ênfase6 12 4 2 2 2 2" xfId="21562"/>
    <cellStyle name="40% - Ênfase6 12 4 2 2 3" xfId="21563"/>
    <cellStyle name="40% - Ênfase6 12 4 2 2 4" xfId="21564"/>
    <cellStyle name="40% - Ênfase6 12 4 2 2 5" xfId="21565"/>
    <cellStyle name="40% - Ênfase6 12 4 2 2 6" xfId="21566"/>
    <cellStyle name="40% - Ênfase6 12 4 2 3" xfId="21567"/>
    <cellStyle name="40% - Ênfase6 12 4 2 3 2" xfId="21568"/>
    <cellStyle name="40% - Ênfase6 12 4 2 3 3" xfId="21569"/>
    <cellStyle name="40% - Ênfase6 12 4 2 4" xfId="21570"/>
    <cellStyle name="40% - Ênfase6 12 4 2 5" xfId="21571"/>
    <cellStyle name="40% - Ênfase6 12 4 2 6" xfId="21572"/>
    <cellStyle name="40% - Ênfase6 12 4 2 7" xfId="21573"/>
    <cellStyle name="40% - Ênfase6 12 4 2 8" xfId="21574"/>
    <cellStyle name="40% - Ênfase6 12 4 3" xfId="21575"/>
    <cellStyle name="40% - Ênfase6 12 4 3 2" xfId="21576"/>
    <cellStyle name="40% - Ênfase6 12 4 3 2 2" xfId="21577"/>
    <cellStyle name="40% - Ênfase6 12 4 3 3" xfId="21578"/>
    <cellStyle name="40% - Ênfase6 12 4 3 4" xfId="21579"/>
    <cellStyle name="40% - Ênfase6 12 4 3 5" xfId="21580"/>
    <cellStyle name="40% - Ênfase6 12 4 3 6" xfId="21581"/>
    <cellStyle name="40% - Ênfase6 12 4 4" xfId="21582"/>
    <cellStyle name="40% - Ênfase6 12 4 4 2" xfId="21583"/>
    <cellStyle name="40% - Ênfase6 12 4 4 3" xfId="21584"/>
    <cellStyle name="40% - Ênfase6 12 4 4 4" xfId="21585"/>
    <cellStyle name="40% - Ênfase6 12 4 5" xfId="21586"/>
    <cellStyle name="40% - Ênfase6 12 4 6" xfId="21587"/>
    <cellStyle name="40% - Ênfase6 12 4 7" xfId="21588"/>
    <cellStyle name="40% - Ênfase6 12 4 8" xfId="21589"/>
    <cellStyle name="40% - Ênfase6 12 4 9" xfId="21590"/>
    <cellStyle name="40% - Ênfase6 12 5" xfId="21591"/>
    <cellStyle name="40% - Ênfase6 12 5 10" xfId="21592"/>
    <cellStyle name="40% - Ênfase6 12 5 2" xfId="21593"/>
    <cellStyle name="40% - Ênfase6 12 5 2 2" xfId="21594"/>
    <cellStyle name="40% - Ênfase6 12 5 2 2 2" xfId="21595"/>
    <cellStyle name="40% - Ênfase6 12 5 2 2 2 2" xfId="21596"/>
    <cellStyle name="40% - Ênfase6 12 5 2 2 3" xfId="21597"/>
    <cellStyle name="40% - Ênfase6 12 5 2 2 4" xfId="21598"/>
    <cellStyle name="40% - Ênfase6 12 5 2 2 5" xfId="21599"/>
    <cellStyle name="40% - Ênfase6 12 5 2 2 6" xfId="21600"/>
    <cellStyle name="40% - Ênfase6 12 5 2 3" xfId="21601"/>
    <cellStyle name="40% - Ênfase6 12 5 2 3 2" xfId="21602"/>
    <cellStyle name="40% - Ênfase6 12 5 2 3 3" xfId="21603"/>
    <cellStyle name="40% - Ênfase6 12 5 2 4" xfId="21604"/>
    <cellStyle name="40% - Ênfase6 12 5 2 5" xfId="21605"/>
    <cellStyle name="40% - Ênfase6 12 5 2 6" xfId="21606"/>
    <cellStyle name="40% - Ênfase6 12 5 2 7" xfId="21607"/>
    <cellStyle name="40% - Ênfase6 12 5 2 8" xfId="21608"/>
    <cellStyle name="40% - Ênfase6 12 5 3" xfId="21609"/>
    <cellStyle name="40% - Ênfase6 12 5 3 2" xfId="21610"/>
    <cellStyle name="40% - Ênfase6 12 5 3 2 2" xfId="21611"/>
    <cellStyle name="40% - Ênfase6 12 5 3 3" xfId="21612"/>
    <cellStyle name="40% - Ênfase6 12 5 3 4" xfId="21613"/>
    <cellStyle name="40% - Ênfase6 12 5 3 5" xfId="21614"/>
    <cellStyle name="40% - Ênfase6 12 5 3 6" xfId="21615"/>
    <cellStyle name="40% - Ênfase6 12 5 4" xfId="21616"/>
    <cellStyle name="40% - Ênfase6 12 5 4 2" xfId="21617"/>
    <cellStyle name="40% - Ênfase6 12 5 4 3" xfId="21618"/>
    <cellStyle name="40% - Ênfase6 12 5 4 4" xfId="21619"/>
    <cellStyle name="40% - Ênfase6 12 5 5" xfId="21620"/>
    <cellStyle name="40% - Ênfase6 12 5 6" xfId="21621"/>
    <cellStyle name="40% - Ênfase6 12 5 7" xfId="21622"/>
    <cellStyle name="40% - Ênfase6 12 5 8" xfId="21623"/>
    <cellStyle name="40% - Ênfase6 12 5 9" xfId="21624"/>
    <cellStyle name="40% - Ênfase6 12 6" xfId="21625"/>
    <cellStyle name="40% - Ênfase6 12 6 2" xfId="21626"/>
    <cellStyle name="40% - Ênfase6 12 6 2 2" xfId="21627"/>
    <cellStyle name="40% - Ênfase6 12 6 2 2 2" xfId="21628"/>
    <cellStyle name="40% - Ênfase6 12 6 2 3" xfId="21629"/>
    <cellStyle name="40% - Ênfase6 12 6 2 4" xfId="21630"/>
    <cellStyle name="40% - Ênfase6 12 6 2 5" xfId="21631"/>
    <cellStyle name="40% - Ênfase6 12 6 2 6" xfId="21632"/>
    <cellStyle name="40% - Ênfase6 12 6 3" xfId="21633"/>
    <cellStyle name="40% - Ênfase6 12 6 3 2" xfId="21634"/>
    <cellStyle name="40% - Ênfase6 12 6 3 3" xfId="21635"/>
    <cellStyle name="40% - Ênfase6 12 6 3 4" xfId="21636"/>
    <cellStyle name="40% - Ênfase6 12 6 4" xfId="21637"/>
    <cellStyle name="40% - Ênfase6 12 6 5" xfId="21638"/>
    <cellStyle name="40% - Ênfase6 12 6 6" xfId="21639"/>
    <cellStyle name="40% - Ênfase6 12 6 7" xfId="21640"/>
    <cellStyle name="40% - Ênfase6 12 6 8" xfId="21641"/>
    <cellStyle name="40% - Ênfase6 12 6 9" xfId="21642"/>
    <cellStyle name="40% - Ênfase6 12 7" xfId="21643"/>
    <cellStyle name="40% - Ênfase6 12 7 2" xfId="21644"/>
    <cellStyle name="40% - Ênfase6 12 7 2 2" xfId="21645"/>
    <cellStyle name="40% - Ênfase6 12 7 2 2 2" xfId="21646"/>
    <cellStyle name="40% - Ênfase6 12 7 2 3" xfId="21647"/>
    <cellStyle name="40% - Ênfase6 12 7 2 4" xfId="21648"/>
    <cellStyle name="40% - Ênfase6 12 7 2 5" xfId="21649"/>
    <cellStyle name="40% - Ênfase6 12 7 2 6" xfId="21650"/>
    <cellStyle name="40% - Ênfase6 12 7 3" xfId="21651"/>
    <cellStyle name="40% - Ênfase6 12 7 3 2" xfId="21652"/>
    <cellStyle name="40% - Ênfase6 12 7 3 3" xfId="21653"/>
    <cellStyle name="40% - Ênfase6 12 7 4" xfId="21654"/>
    <cellStyle name="40% - Ênfase6 12 7 5" xfId="21655"/>
    <cellStyle name="40% - Ênfase6 12 7 6" xfId="21656"/>
    <cellStyle name="40% - Ênfase6 12 7 7" xfId="21657"/>
    <cellStyle name="40% - Ênfase6 12 7 8" xfId="21658"/>
    <cellStyle name="40% - Ênfase6 12 8" xfId="21659"/>
    <cellStyle name="40% - Ênfase6 12 8 2" xfId="21660"/>
    <cellStyle name="40% - Ênfase6 12 8 2 2" xfId="21661"/>
    <cellStyle name="40% - Ênfase6 12 8 2 3" xfId="21662"/>
    <cellStyle name="40% - Ênfase6 12 8 3" xfId="21663"/>
    <cellStyle name="40% - Ênfase6 12 8 4" xfId="21664"/>
    <cellStyle name="40% - Ênfase6 12 8 5" xfId="21665"/>
    <cellStyle name="40% - Ênfase6 12 8 6" xfId="21666"/>
    <cellStyle name="40% - Ênfase6 12 8 7" xfId="21667"/>
    <cellStyle name="40% - Ênfase6 12 9" xfId="21668"/>
    <cellStyle name="40% - Ênfase6 12 9 2" xfId="21669"/>
    <cellStyle name="40% - Ênfase6 12 9 3" xfId="21670"/>
    <cellStyle name="40% - Ênfase6 12 9 4" xfId="21671"/>
    <cellStyle name="40% - Ênfase6 12 9 5" xfId="21672"/>
    <cellStyle name="40% - Ênfase6 12 9 6" xfId="21673"/>
    <cellStyle name="40% - Ênfase6 13" xfId="361"/>
    <cellStyle name="40% - Ênfase6 13 10" xfId="21674"/>
    <cellStyle name="40% - Ênfase6 13 11" xfId="21675"/>
    <cellStyle name="40% - Ênfase6 13 12" xfId="21676"/>
    <cellStyle name="40% - Ênfase6 13 13" xfId="21677"/>
    <cellStyle name="40% - Ênfase6 13 14" xfId="21678"/>
    <cellStyle name="40% - Ênfase6 13 15" xfId="21679"/>
    <cellStyle name="40% - Ênfase6 13 2" xfId="362"/>
    <cellStyle name="40% - Ênfase6 13 3" xfId="21680"/>
    <cellStyle name="40% - Ênfase6 13 3 10" xfId="21681"/>
    <cellStyle name="40% - Ênfase6 13 3 2" xfId="21682"/>
    <cellStyle name="40% - Ênfase6 13 3 2 2" xfId="21683"/>
    <cellStyle name="40% - Ênfase6 13 3 2 2 2" xfId="21684"/>
    <cellStyle name="40% - Ênfase6 13 3 2 2 2 2" xfId="21685"/>
    <cellStyle name="40% - Ênfase6 13 3 2 2 3" xfId="21686"/>
    <cellStyle name="40% - Ênfase6 13 3 2 2 4" xfId="21687"/>
    <cellStyle name="40% - Ênfase6 13 3 2 2 5" xfId="21688"/>
    <cellStyle name="40% - Ênfase6 13 3 2 2 6" xfId="21689"/>
    <cellStyle name="40% - Ênfase6 13 3 2 3" xfId="21690"/>
    <cellStyle name="40% - Ênfase6 13 3 2 3 2" xfId="21691"/>
    <cellStyle name="40% - Ênfase6 13 3 2 3 3" xfId="21692"/>
    <cellStyle name="40% - Ênfase6 13 3 2 4" xfId="21693"/>
    <cellStyle name="40% - Ênfase6 13 3 2 5" xfId="21694"/>
    <cellStyle name="40% - Ênfase6 13 3 2 6" xfId="21695"/>
    <cellStyle name="40% - Ênfase6 13 3 2 7" xfId="21696"/>
    <cellStyle name="40% - Ênfase6 13 3 2 8" xfId="21697"/>
    <cellStyle name="40% - Ênfase6 13 3 3" xfId="21698"/>
    <cellStyle name="40% - Ênfase6 13 3 3 2" xfId="21699"/>
    <cellStyle name="40% - Ênfase6 13 3 3 2 2" xfId="21700"/>
    <cellStyle name="40% - Ênfase6 13 3 3 3" xfId="21701"/>
    <cellStyle name="40% - Ênfase6 13 3 3 4" xfId="21702"/>
    <cellStyle name="40% - Ênfase6 13 3 3 5" xfId="21703"/>
    <cellStyle name="40% - Ênfase6 13 3 3 6" xfId="21704"/>
    <cellStyle name="40% - Ênfase6 13 3 4" xfId="21705"/>
    <cellStyle name="40% - Ênfase6 13 3 4 2" xfId="21706"/>
    <cellStyle name="40% - Ênfase6 13 3 4 3" xfId="21707"/>
    <cellStyle name="40% - Ênfase6 13 3 4 4" xfId="21708"/>
    <cellStyle name="40% - Ênfase6 13 3 5" xfId="21709"/>
    <cellStyle name="40% - Ênfase6 13 3 6" xfId="21710"/>
    <cellStyle name="40% - Ênfase6 13 3 7" xfId="21711"/>
    <cellStyle name="40% - Ênfase6 13 3 8" xfId="21712"/>
    <cellStyle name="40% - Ênfase6 13 3 9" xfId="21713"/>
    <cellStyle name="40% - Ênfase6 13 4" xfId="21714"/>
    <cellStyle name="40% - Ênfase6 13 4 10" xfId="21715"/>
    <cellStyle name="40% - Ênfase6 13 4 2" xfId="21716"/>
    <cellStyle name="40% - Ênfase6 13 4 2 2" xfId="21717"/>
    <cellStyle name="40% - Ênfase6 13 4 2 2 2" xfId="21718"/>
    <cellStyle name="40% - Ênfase6 13 4 2 2 2 2" xfId="21719"/>
    <cellStyle name="40% - Ênfase6 13 4 2 2 3" xfId="21720"/>
    <cellStyle name="40% - Ênfase6 13 4 2 2 4" xfId="21721"/>
    <cellStyle name="40% - Ênfase6 13 4 2 2 5" xfId="21722"/>
    <cellStyle name="40% - Ênfase6 13 4 2 2 6" xfId="21723"/>
    <cellStyle name="40% - Ênfase6 13 4 2 3" xfId="21724"/>
    <cellStyle name="40% - Ênfase6 13 4 2 3 2" xfId="21725"/>
    <cellStyle name="40% - Ênfase6 13 4 2 3 3" xfId="21726"/>
    <cellStyle name="40% - Ênfase6 13 4 2 4" xfId="21727"/>
    <cellStyle name="40% - Ênfase6 13 4 2 5" xfId="21728"/>
    <cellStyle name="40% - Ênfase6 13 4 2 6" xfId="21729"/>
    <cellStyle name="40% - Ênfase6 13 4 2 7" xfId="21730"/>
    <cellStyle name="40% - Ênfase6 13 4 2 8" xfId="21731"/>
    <cellStyle name="40% - Ênfase6 13 4 3" xfId="21732"/>
    <cellStyle name="40% - Ênfase6 13 4 3 2" xfId="21733"/>
    <cellStyle name="40% - Ênfase6 13 4 3 2 2" xfId="21734"/>
    <cellStyle name="40% - Ênfase6 13 4 3 3" xfId="21735"/>
    <cellStyle name="40% - Ênfase6 13 4 3 4" xfId="21736"/>
    <cellStyle name="40% - Ênfase6 13 4 3 5" xfId="21737"/>
    <cellStyle name="40% - Ênfase6 13 4 3 6" xfId="21738"/>
    <cellStyle name="40% - Ênfase6 13 4 4" xfId="21739"/>
    <cellStyle name="40% - Ênfase6 13 4 4 2" xfId="21740"/>
    <cellStyle name="40% - Ênfase6 13 4 4 3" xfId="21741"/>
    <cellStyle name="40% - Ênfase6 13 4 4 4" xfId="21742"/>
    <cellStyle name="40% - Ênfase6 13 4 5" xfId="21743"/>
    <cellStyle name="40% - Ênfase6 13 4 6" xfId="21744"/>
    <cellStyle name="40% - Ênfase6 13 4 7" xfId="21745"/>
    <cellStyle name="40% - Ênfase6 13 4 8" xfId="21746"/>
    <cellStyle name="40% - Ênfase6 13 4 9" xfId="21747"/>
    <cellStyle name="40% - Ênfase6 13 5" xfId="21748"/>
    <cellStyle name="40% - Ênfase6 13 5 10" xfId="21749"/>
    <cellStyle name="40% - Ênfase6 13 5 2" xfId="21750"/>
    <cellStyle name="40% - Ênfase6 13 5 2 2" xfId="21751"/>
    <cellStyle name="40% - Ênfase6 13 5 2 2 2" xfId="21752"/>
    <cellStyle name="40% - Ênfase6 13 5 2 2 2 2" xfId="21753"/>
    <cellStyle name="40% - Ênfase6 13 5 2 2 3" xfId="21754"/>
    <cellStyle name="40% - Ênfase6 13 5 2 2 4" xfId="21755"/>
    <cellStyle name="40% - Ênfase6 13 5 2 2 5" xfId="21756"/>
    <cellStyle name="40% - Ênfase6 13 5 2 2 6" xfId="21757"/>
    <cellStyle name="40% - Ênfase6 13 5 2 3" xfId="21758"/>
    <cellStyle name="40% - Ênfase6 13 5 2 3 2" xfId="21759"/>
    <cellStyle name="40% - Ênfase6 13 5 2 3 3" xfId="21760"/>
    <cellStyle name="40% - Ênfase6 13 5 2 4" xfId="21761"/>
    <cellStyle name="40% - Ênfase6 13 5 2 5" xfId="21762"/>
    <cellStyle name="40% - Ênfase6 13 5 2 6" xfId="21763"/>
    <cellStyle name="40% - Ênfase6 13 5 2 7" xfId="21764"/>
    <cellStyle name="40% - Ênfase6 13 5 2 8" xfId="21765"/>
    <cellStyle name="40% - Ênfase6 13 5 3" xfId="21766"/>
    <cellStyle name="40% - Ênfase6 13 5 3 2" xfId="21767"/>
    <cellStyle name="40% - Ênfase6 13 5 3 2 2" xfId="21768"/>
    <cellStyle name="40% - Ênfase6 13 5 3 3" xfId="21769"/>
    <cellStyle name="40% - Ênfase6 13 5 3 4" xfId="21770"/>
    <cellStyle name="40% - Ênfase6 13 5 3 5" xfId="21771"/>
    <cellStyle name="40% - Ênfase6 13 5 3 6" xfId="21772"/>
    <cellStyle name="40% - Ênfase6 13 5 4" xfId="21773"/>
    <cellStyle name="40% - Ênfase6 13 5 4 2" xfId="21774"/>
    <cellStyle name="40% - Ênfase6 13 5 4 3" xfId="21775"/>
    <cellStyle name="40% - Ênfase6 13 5 4 4" xfId="21776"/>
    <cellStyle name="40% - Ênfase6 13 5 5" xfId="21777"/>
    <cellStyle name="40% - Ênfase6 13 5 6" xfId="21778"/>
    <cellStyle name="40% - Ênfase6 13 5 7" xfId="21779"/>
    <cellStyle name="40% - Ênfase6 13 5 8" xfId="21780"/>
    <cellStyle name="40% - Ênfase6 13 5 9" xfId="21781"/>
    <cellStyle name="40% - Ênfase6 13 6" xfId="21782"/>
    <cellStyle name="40% - Ênfase6 13 6 2" xfId="21783"/>
    <cellStyle name="40% - Ênfase6 13 6 2 2" xfId="21784"/>
    <cellStyle name="40% - Ênfase6 13 6 2 2 2" xfId="21785"/>
    <cellStyle name="40% - Ênfase6 13 6 2 3" xfId="21786"/>
    <cellStyle name="40% - Ênfase6 13 6 2 4" xfId="21787"/>
    <cellStyle name="40% - Ênfase6 13 6 2 5" xfId="21788"/>
    <cellStyle name="40% - Ênfase6 13 6 2 6" xfId="21789"/>
    <cellStyle name="40% - Ênfase6 13 6 3" xfId="21790"/>
    <cellStyle name="40% - Ênfase6 13 6 3 2" xfId="21791"/>
    <cellStyle name="40% - Ênfase6 13 6 3 3" xfId="21792"/>
    <cellStyle name="40% - Ênfase6 13 6 3 4" xfId="21793"/>
    <cellStyle name="40% - Ênfase6 13 6 4" xfId="21794"/>
    <cellStyle name="40% - Ênfase6 13 6 5" xfId="21795"/>
    <cellStyle name="40% - Ênfase6 13 6 6" xfId="21796"/>
    <cellStyle name="40% - Ênfase6 13 6 7" xfId="21797"/>
    <cellStyle name="40% - Ênfase6 13 6 8" xfId="21798"/>
    <cellStyle name="40% - Ênfase6 13 6 9" xfId="21799"/>
    <cellStyle name="40% - Ênfase6 13 7" xfId="21800"/>
    <cellStyle name="40% - Ênfase6 13 7 2" xfId="21801"/>
    <cellStyle name="40% - Ênfase6 13 7 2 2" xfId="21802"/>
    <cellStyle name="40% - Ênfase6 13 7 2 2 2" xfId="21803"/>
    <cellStyle name="40% - Ênfase6 13 7 2 3" xfId="21804"/>
    <cellStyle name="40% - Ênfase6 13 7 2 4" xfId="21805"/>
    <cellStyle name="40% - Ênfase6 13 7 2 5" xfId="21806"/>
    <cellStyle name="40% - Ênfase6 13 7 2 6" xfId="21807"/>
    <cellStyle name="40% - Ênfase6 13 7 3" xfId="21808"/>
    <cellStyle name="40% - Ênfase6 13 7 3 2" xfId="21809"/>
    <cellStyle name="40% - Ênfase6 13 7 3 3" xfId="21810"/>
    <cellStyle name="40% - Ênfase6 13 7 4" xfId="21811"/>
    <cellStyle name="40% - Ênfase6 13 7 5" xfId="21812"/>
    <cellStyle name="40% - Ênfase6 13 7 6" xfId="21813"/>
    <cellStyle name="40% - Ênfase6 13 7 7" xfId="21814"/>
    <cellStyle name="40% - Ênfase6 13 7 8" xfId="21815"/>
    <cellStyle name="40% - Ênfase6 13 8" xfId="21816"/>
    <cellStyle name="40% - Ênfase6 13 8 2" xfId="21817"/>
    <cellStyle name="40% - Ênfase6 13 8 2 2" xfId="21818"/>
    <cellStyle name="40% - Ênfase6 13 8 2 3" xfId="21819"/>
    <cellStyle name="40% - Ênfase6 13 8 3" xfId="21820"/>
    <cellStyle name="40% - Ênfase6 13 8 4" xfId="21821"/>
    <cellStyle name="40% - Ênfase6 13 8 5" xfId="21822"/>
    <cellStyle name="40% - Ênfase6 13 8 6" xfId="21823"/>
    <cellStyle name="40% - Ênfase6 13 8 7" xfId="21824"/>
    <cellStyle name="40% - Ênfase6 13 9" xfId="21825"/>
    <cellStyle name="40% - Ênfase6 13 9 2" xfId="21826"/>
    <cellStyle name="40% - Ênfase6 13 9 3" xfId="21827"/>
    <cellStyle name="40% - Ênfase6 13 9 4" xfId="21828"/>
    <cellStyle name="40% - Ênfase6 13 9 5" xfId="21829"/>
    <cellStyle name="40% - Ênfase6 13 9 6" xfId="21830"/>
    <cellStyle name="40% - Ênfase6 14" xfId="21831"/>
    <cellStyle name="40% - Ênfase6 14 2" xfId="363"/>
    <cellStyle name="40% - Ênfase6 15" xfId="21832"/>
    <cellStyle name="40% - Ênfase6 15 10" xfId="21833"/>
    <cellStyle name="40% - Ênfase6 15 11" xfId="21834"/>
    <cellStyle name="40% - Ênfase6 15 2" xfId="364"/>
    <cellStyle name="40% - Ênfase6 15 3" xfId="21835"/>
    <cellStyle name="40% - Ênfase6 15 3 2" xfId="21836"/>
    <cellStyle name="40% - Ênfase6 15 3 2 2" xfId="21837"/>
    <cellStyle name="40% - Ênfase6 15 3 2 2 2" xfId="21838"/>
    <cellStyle name="40% - Ênfase6 15 3 2 3" xfId="21839"/>
    <cellStyle name="40% - Ênfase6 15 3 2 4" xfId="21840"/>
    <cellStyle name="40% - Ênfase6 15 3 2 5" xfId="21841"/>
    <cellStyle name="40% - Ênfase6 15 3 2 6" xfId="21842"/>
    <cellStyle name="40% - Ênfase6 15 3 3" xfId="21843"/>
    <cellStyle name="40% - Ênfase6 15 3 3 2" xfId="21844"/>
    <cellStyle name="40% - Ênfase6 15 3 3 3" xfId="21845"/>
    <cellStyle name="40% - Ênfase6 15 3 4" xfId="21846"/>
    <cellStyle name="40% - Ênfase6 15 3 5" xfId="21847"/>
    <cellStyle name="40% - Ênfase6 15 3 6" xfId="21848"/>
    <cellStyle name="40% - Ênfase6 15 3 7" xfId="21849"/>
    <cellStyle name="40% - Ênfase6 15 3 8" xfId="21850"/>
    <cellStyle name="40% - Ênfase6 15 4" xfId="21851"/>
    <cellStyle name="40% - Ênfase6 15 4 2" xfId="21852"/>
    <cellStyle name="40% - Ênfase6 15 4 2 2" xfId="21853"/>
    <cellStyle name="40% - Ênfase6 15 4 3" xfId="21854"/>
    <cellStyle name="40% - Ênfase6 15 4 4" xfId="21855"/>
    <cellStyle name="40% - Ênfase6 15 4 5" xfId="21856"/>
    <cellStyle name="40% - Ênfase6 15 4 6" xfId="21857"/>
    <cellStyle name="40% - Ênfase6 15 5" xfId="21858"/>
    <cellStyle name="40% - Ênfase6 15 5 2" xfId="21859"/>
    <cellStyle name="40% - Ênfase6 15 5 3" xfId="21860"/>
    <cellStyle name="40% - Ênfase6 15 5 4" xfId="21861"/>
    <cellStyle name="40% - Ênfase6 15 6" xfId="21862"/>
    <cellStyle name="40% - Ênfase6 15 7" xfId="21863"/>
    <cellStyle name="40% - Ênfase6 15 8" xfId="21864"/>
    <cellStyle name="40% - Ênfase6 15 9" xfId="21865"/>
    <cellStyle name="40% - Ênfase6 16" xfId="21866"/>
    <cellStyle name="40% - Ênfase6 16 10" xfId="21867"/>
    <cellStyle name="40% - Ênfase6 16 11" xfId="21868"/>
    <cellStyle name="40% - Ênfase6 16 2" xfId="365"/>
    <cellStyle name="40% - Ênfase6 16 3" xfId="21869"/>
    <cellStyle name="40% - Ênfase6 16 3 2" xfId="21870"/>
    <cellStyle name="40% - Ênfase6 16 3 2 2" xfId="21871"/>
    <cellStyle name="40% - Ênfase6 16 3 2 2 2" xfId="21872"/>
    <cellStyle name="40% - Ênfase6 16 3 2 3" xfId="21873"/>
    <cellStyle name="40% - Ênfase6 16 3 2 4" xfId="21874"/>
    <cellStyle name="40% - Ênfase6 16 3 2 5" xfId="21875"/>
    <cellStyle name="40% - Ênfase6 16 3 2 6" xfId="21876"/>
    <cellStyle name="40% - Ênfase6 16 3 3" xfId="21877"/>
    <cellStyle name="40% - Ênfase6 16 3 3 2" xfId="21878"/>
    <cellStyle name="40% - Ênfase6 16 3 3 3" xfId="21879"/>
    <cellStyle name="40% - Ênfase6 16 3 4" xfId="21880"/>
    <cellStyle name="40% - Ênfase6 16 3 5" xfId="21881"/>
    <cellStyle name="40% - Ênfase6 16 3 6" xfId="21882"/>
    <cellStyle name="40% - Ênfase6 16 3 7" xfId="21883"/>
    <cellStyle name="40% - Ênfase6 16 3 8" xfId="21884"/>
    <cellStyle name="40% - Ênfase6 16 4" xfId="21885"/>
    <cellStyle name="40% - Ênfase6 16 4 2" xfId="21886"/>
    <cellStyle name="40% - Ênfase6 16 4 2 2" xfId="21887"/>
    <cellStyle name="40% - Ênfase6 16 4 3" xfId="21888"/>
    <cellStyle name="40% - Ênfase6 16 4 4" xfId="21889"/>
    <cellStyle name="40% - Ênfase6 16 4 5" xfId="21890"/>
    <cellStyle name="40% - Ênfase6 16 4 6" xfId="21891"/>
    <cellStyle name="40% - Ênfase6 16 5" xfId="21892"/>
    <cellStyle name="40% - Ênfase6 16 5 2" xfId="21893"/>
    <cellStyle name="40% - Ênfase6 16 5 3" xfId="21894"/>
    <cellStyle name="40% - Ênfase6 16 5 4" xfId="21895"/>
    <cellStyle name="40% - Ênfase6 16 6" xfId="21896"/>
    <cellStyle name="40% - Ênfase6 16 7" xfId="21897"/>
    <cellStyle name="40% - Ênfase6 16 8" xfId="21898"/>
    <cellStyle name="40% - Ênfase6 16 9" xfId="21899"/>
    <cellStyle name="40% - Ênfase6 17" xfId="21900"/>
    <cellStyle name="40% - Ênfase6 17 10" xfId="21901"/>
    <cellStyle name="40% - Ênfase6 17 2" xfId="366"/>
    <cellStyle name="40% - Ênfase6 17 3" xfId="21902"/>
    <cellStyle name="40% - Ênfase6 17 3 2" xfId="21903"/>
    <cellStyle name="40% - Ênfase6 17 3 2 2" xfId="21904"/>
    <cellStyle name="40% - Ênfase6 17 3 3" xfId="21905"/>
    <cellStyle name="40% - Ênfase6 17 3 4" xfId="21906"/>
    <cellStyle name="40% - Ênfase6 17 3 5" xfId="21907"/>
    <cellStyle name="40% - Ênfase6 17 3 6" xfId="21908"/>
    <cellStyle name="40% - Ênfase6 17 4" xfId="21909"/>
    <cellStyle name="40% - Ênfase6 17 4 2" xfId="21910"/>
    <cellStyle name="40% - Ênfase6 17 4 3" xfId="21911"/>
    <cellStyle name="40% - Ênfase6 17 4 4" xfId="21912"/>
    <cellStyle name="40% - Ênfase6 17 5" xfId="21913"/>
    <cellStyle name="40% - Ênfase6 17 6" xfId="21914"/>
    <cellStyle name="40% - Ênfase6 17 7" xfId="21915"/>
    <cellStyle name="40% - Ênfase6 17 8" xfId="21916"/>
    <cellStyle name="40% - Ênfase6 17 9" xfId="21917"/>
    <cellStyle name="40% - Ênfase6 18" xfId="21918"/>
    <cellStyle name="40% - Ênfase6 18 2" xfId="21919"/>
    <cellStyle name="40% - Ênfase6 18 2 2" xfId="21920"/>
    <cellStyle name="40% - Ênfase6 18 2 2 2" xfId="21921"/>
    <cellStyle name="40% - Ênfase6 18 2 3" xfId="21922"/>
    <cellStyle name="40% - Ênfase6 18 2 4" xfId="21923"/>
    <cellStyle name="40% - Ênfase6 18 2 5" xfId="21924"/>
    <cellStyle name="40% - Ênfase6 18 2 6" xfId="21925"/>
    <cellStyle name="40% - Ênfase6 18 3" xfId="21926"/>
    <cellStyle name="40% - Ênfase6 18 3 2" xfId="21927"/>
    <cellStyle name="40% - Ênfase6 18 3 3" xfId="21928"/>
    <cellStyle name="40% - Ênfase6 18 4" xfId="21929"/>
    <cellStyle name="40% - Ênfase6 18 5" xfId="21930"/>
    <cellStyle name="40% - Ênfase6 18 6" xfId="21931"/>
    <cellStyle name="40% - Ênfase6 18 7" xfId="21932"/>
    <cellStyle name="40% - Ênfase6 18 8" xfId="21933"/>
    <cellStyle name="40% - Ênfase6 19" xfId="21934"/>
    <cellStyle name="40% - Ênfase6 19 2" xfId="21935"/>
    <cellStyle name="40% - Ênfase6 19 2 2" xfId="21936"/>
    <cellStyle name="40% - Ênfase6 19 2 3" xfId="21937"/>
    <cellStyle name="40% - Ênfase6 19 3" xfId="21938"/>
    <cellStyle name="40% - Ênfase6 19 4" xfId="21939"/>
    <cellStyle name="40% - Ênfase6 19 5" xfId="21940"/>
    <cellStyle name="40% - Ênfase6 19 6" xfId="21941"/>
    <cellStyle name="40% - Ênfase6 19 7" xfId="21942"/>
    <cellStyle name="40% - Ênfase6 2" xfId="367"/>
    <cellStyle name="40% - Ênfase6 2 2" xfId="368"/>
    <cellStyle name="40% - Ênfase6 2 2 2" xfId="21943"/>
    <cellStyle name="40% - Ênfase6 2 2 2 10" xfId="21944"/>
    <cellStyle name="40% - Ênfase6 2 2 2 2" xfId="21945"/>
    <cellStyle name="40% - Ênfase6 2 2 2 2 2" xfId="21946"/>
    <cellStyle name="40% - Ênfase6 2 2 2 2 2 2" xfId="21947"/>
    <cellStyle name="40% - Ênfase6 2 2 2 2 2 2 2" xfId="21948"/>
    <cellStyle name="40% - Ênfase6 2 2 2 2 2 3" xfId="21949"/>
    <cellStyle name="40% - Ênfase6 2 2 2 2 2 4" xfId="21950"/>
    <cellStyle name="40% - Ênfase6 2 2 2 2 2 5" xfId="21951"/>
    <cellStyle name="40% - Ênfase6 2 2 2 2 2 6" xfId="21952"/>
    <cellStyle name="40% - Ênfase6 2 2 2 2 3" xfId="21953"/>
    <cellStyle name="40% - Ênfase6 2 2 2 2 3 2" xfId="21954"/>
    <cellStyle name="40% - Ênfase6 2 2 2 2 3 3" xfId="21955"/>
    <cellStyle name="40% - Ênfase6 2 2 2 2 4" xfId="21956"/>
    <cellStyle name="40% - Ênfase6 2 2 2 2 5" xfId="21957"/>
    <cellStyle name="40% - Ênfase6 2 2 2 2 6" xfId="21958"/>
    <cellStyle name="40% - Ênfase6 2 2 2 2 7" xfId="21959"/>
    <cellStyle name="40% - Ênfase6 2 2 2 2 8" xfId="21960"/>
    <cellStyle name="40% - Ênfase6 2 2 2 3" xfId="21961"/>
    <cellStyle name="40% - Ênfase6 2 2 2 3 2" xfId="21962"/>
    <cellStyle name="40% - Ênfase6 2 2 2 3 2 2" xfId="21963"/>
    <cellStyle name="40% - Ênfase6 2 2 2 3 3" xfId="21964"/>
    <cellStyle name="40% - Ênfase6 2 2 2 3 4" xfId="21965"/>
    <cellStyle name="40% - Ênfase6 2 2 2 3 5" xfId="21966"/>
    <cellStyle name="40% - Ênfase6 2 2 2 3 6" xfId="21967"/>
    <cellStyle name="40% - Ênfase6 2 2 2 4" xfId="21968"/>
    <cellStyle name="40% - Ênfase6 2 2 2 4 2" xfId="21969"/>
    <cellStyle name="40% - Ênfase6 2 2 2 4 3" xfId="21970"/>
    <cellStyle name="40% - Ênfase6 2 2 2 4 4" xfId="21971"/>
    <cellStyle name="40% - Ênfase6 2 2 2 5" xfId="21972"/>
    <cellStyle name="40% - Ênfase6 2 2 2 6" xfId="21973"/>
    <cellStyle name="40% - Ênfase6 2 2 2 7" xfId="21974"/>
    <cellStyle name="40% - Ênfase6 2 2 2 8" xfId="21975"/>
    <cellStyle name="40% - Ênfase6 2 2 2 9" xfId="21976"/>
    <cellStyle name="40% - Ênfase6 2 2 3" xfId="21977"/>
    <cellStyle name="40% - Ênfase6 2 2 4" xfId="21978"/>
    <cellStyle name="40% - Ênfase6 2 2 4 10" xfId="21979"/>
    <cellStyle name="40% - Ênfase6 2 2 4 2" xfId="21980"/>
    <cellStyle name="40% - Ênfase6 2 2 4 2 2" xfId="21981"/>
    <cellStyle name="40% - Ênfase6 2 2 4 2 2 2" xfId="21982"/>
    <cellStyle name="40% - Ênfase6 2 2 4 2 2 2 2" xfId="21983"/>
    <cellStyle name="40% - Ênfase6 2 2 4 2 2 3" xfId="21984"/>
    <cellStyle name="40% - Ênfase6 2 2 4 2 2 4" xfId="21985"/>
    <cellStyle name="40% - Ênfase6 2 2 4 2 2 5" xfId="21986"/>
    <cellStyle name="40% - Ênfase6 2 2 4 2 2 6" xfId="21987"/>
    <cellStyle name="40% - Ênfase6 2 2 4 2 3" xfId="21988"/>
    <cellStyle name="40% - Ênfase6 2 2 4 2 3 2" xfId="21989"/>
    <cellStyle name="40% - Ênfase6 2 2 4 2 3 3" xfId="21990"/>
    <cellStyle name="40% - Ênfase6 2 2 4 2 4" xfId="21991"/>
    <cellStyle name="40% - Ênfase6 2 2 4 2 5" xfId="21992"/>
    <cellStyle name="40% - Ênfase6 2 2 4 2 6" xfId="21993"/>
    <cellStyle name="40% - Ênfase6 2 2 4 2 7" xfId="21994"/>
    <cellStyle name="40% - Ênfase6 2 2 4 2 8" xfId="21995"/>
    <cellStyle name="40% - Ênfase6 2 2 4 3" xfId="21996"/>
    <cellStyle name="40% - Ênfase6 2 2 4 3 2" xfId="21997"/>
    <cellStyle name="40% - Ênfase6 2 2 4 3 2 2" xfId="21998"/>
    <cellStyle name="40% - Ênfase6 2 2 4 3 3" xfId="21999"/>
    <cellStyle name="40% - Ênfase6 2 2 4 3 4" xfId="22000"/>
    <cellStyle name="40% - Ênfase6 2 2 4 3 5" xfId="22001"/>
    <cellStyle name="40% - Ênfase6 2 2 4 3 6" xfId="22002"/>
    <cellStyle name="40% - Ênfase6 2 2 4 4" xfId="22003"/>
    <cellStyle name="40% - Ênfase6 2 2 4 4 2" xfId="22004"/>
    <cellStyle name="40% - Ênfase6 2 2 4 4 3" xfId="22005"/>
    <cellStyle name="40% - Ênfase6 2 2 4 4 4" xfId="22006"/>
    <cellStyle name="40% - Ênfase6 2 2 4 5" xfId="22007"/>
    <cellStyle name="40% - Ênfase6 2 2 4 6" xfId="22008"/>
    <cellStyle name="40% - Ênfase6 2 2 4 7" xfId="22009"/>
    <cellStyle name="40% - Ênfase6 2 2 4 8" xfId="22010"/>
    <cellStyle name="40% - Ênfase6 2 2 4 9" xfId="22011"/>
    <cellStyle name="40% - Ênfase6 2 2 5" xfId="22012"/>
    <cellStyle name="40% - Ênfase6 2 2 5 10" xfId="22013"/>
    <cellStyle name="40% - Ênfase6 2 2 5 2" xfId="22014"/>
    <cellStyle name="40% - Ênfase6 2 2 5 2 2" xfId="22015"/>
    <cellStyle name="40% - Ênfase6 2 2 5 2 2 2" xfId="22016"/>
    <cellStyle name="40% - Ênfase6 2 2 5 2 2 2 2" xfId="22017"/>
    <cellStyle name="40% - Ênfase6 2 2 5 2 2 3" xfId="22018"/>
    <cellStyle name="40% - Ênfase6 2 2 5 2 2 4" xfId="22019"/>
    <cellStyle name="40% - Ênfase6 2 2 5 2 2 5" xfId="22020"/>
    <cellStyle name="40% - Ênfase6 2 2 5 2 2 6" xfId="22021"/>
    <cellStyle name="40% - Ênfase6 2 2 5 2 3" xfId="22022"/>
    <cellStyle name="40% - Ênfase6 2 2 5 2 3 2" xfId="22023"/>
    <cellStyle name="40% - Ênfase6 2 2 5 2 3 3" xfId="22024"/>
    <cellStyle name="40% - Ênfase6 2 2 5 2 4" xfId="22025"/>
    <cellStyle name="40% - Ênfase6 2 2 5 2 5" xfId="22026"/>
    <cellStyle name="40% - Ênfase6 2 2 5 2 6" xfId="22027"/>
    <cellStyle name="40% - Ênfase6 2 2 5 2 7" xfId="22028"/>
    <cellStyle name="40% - Ênfase6 2 2 5 2 8" xfId="22029"/>
    <cellStyle name="40% - Ênfase6 2 2 5 3" xfId="22030"/>
    <cellStyle name="40% - Ênfase6 2 2 5 3 2" xfId="22031"/>
    <cellStyle name="40% - Ênfase6 2 2 5 3 2 2" xfId="22032"/>
    <cellStyle name="40% - Ênfase6 2 2 5 3 3" xfId="22033"/>
    <cellStyle name="40% - Ênfase6 2 2 5 3 4" xfId="22034"/>
    <cellStyle name="40% - Ênfase6 2 2 5 3 5" xfId="22035"/>
    <cellStyle name="40% - Ênfase6 2 2 5 3 6" xfId="22036"/>
    <cellStyle name="40% - Ênfase6 2 2 5 4" xfId="22037"/>
    <cellStyle name="40% - Ênfase6 2 2 5 4 2" xfId="22038"/>
    <cellStyle name="40% - Ênfase6 2 2 5 4 3" xfId="22039"/>
    <cellStyle name="40% - Ênfase6 2 2 5 4 4" xfId="22040"/>
    <cellStyle name="40% - Ênfase6 2 2 5 5" xfId="22041"/>
    <cellStyle name="40% - Ênfase6 2 2 5 6" xfId="22042"/>
    <cellStyle name="40% - Ênfase6 2 2 5 7" xfId="22043"/>
    <cellStyle name="40% - Ênfase6 2 2 5 8" xfId="22044"/>
    <cellStyle name="40% - Ênfase6 2 2 5 9" xfId="22045"/>
    <cellStyle name="40% - Ênfase6 2 2 6" xfId="22046"/>
    <cellStyle name="40% - Ênfase6 2 2 6 10" xfId="22047"/>
    <cellStyle name="40% - Ênfase6 2 2 6 2" xfId="22048"/>
    <cellStyle name="40% - Ênfase6 2 2 6 2 2" xfId="22049"/>
    <cellStyle name="40% - Ênfase6 2 2 6 2 2 2" xfId="22050"/>
    <cellStyle name="40% - Ênfase6 2 2 6 2 2 2 2" xfId="22051"/>
    <cellStyle name="40% - Ênfase6 2 2 6 2 2 3" xfId="22052"/>
    <cellStyle name="40% - Ênfase6 2 2 6 2 2 4" xfId="22053"/>
    <cellStyle name="40% - Ênfase6 2 2 6 2 2 5" xfId="22054"/>
    <cellStyle name="40% - Ênfase6 2 2 6 2 2 6" xfId="22055"/>
    <cellStyle name="40% - Ênfase6 2 2 6 2 3" xfId="22056"/>
    <cellStyle name="40% - Ênfase6 2 2 6 2 3 2" xfId="22057"/>
    <cellStyle name="40% - Ênfase6 2 2 6 2 3 3" xfId="22058"/>
    <cellStyle name="40% - Ênfase6 2 2 6 2 4" xfId="22059"/>
    <cellStyle name="40% - Ênfase6 2 2 6 2 5" xfId="22060"/>
    <cellStyle name="40% - Ênfase6 2 2 6 2 6" xfId="22061"/>
    <cellStyle name="40% - Ênfase6 2 2 6 2 7" xfId="22062"/>
    <cellStyle name="40% - Ênfase6 2 2 6 2 8" xfId="22063"/>
    <cellStyle name="40% - Ênfase6 2 2 6 3" xfId="22064"/>
    <cellStyle name="40% - Ênfase6 2 2 6 3 2" xfId="22065"/>
    <cellStyle name="40% - Ênfase6 2 2 6 3 2 2" xfId="22066"/>
    <cellStyle name="40% - Ênfase6 2 2 6 3 3" xfId="22067"/>
    <cellStyle name="40% - Ênfase6 2 2 6 3 4" xfId="22068"/>
    <cellStyle name="40% - Ênfase6 2 2 6 3 5" xfId="22069"/>
    <cellStyle name="40% - Ênfase6 2 2 6 3 6" xfId="22070"/>
    <cellStyle name="40% - Ênfase6 2 2 6 4" xfId="22071"/>
    <cellStyle name="40% - Ênfase6 2 2 6 4 2" xfId="22072"/>
    <cellStyle name="40% - Ênfase6 2 2 6 4 3" xfId="22073"/>
    <cellStyle name="40% - Ênfase6 2 2 6 4 4" xfId="22074"/>
    <cellStyle name="40% - Ênfase6 2 2 6 5" xfId="22075"/>
    <cellStyle name="40% - Ênfase6 2 2 6 6" xfId="22076"/>
    <cellStyle name="40% - Ênfase6 2 2 6 7" xfId="22077"/>
    <cellStyle name="40% - Ênfase6 2 2 6 8" xfId="22078"/>
    <cellStyle name="40% - Ênfase6 2 2 6 9" xfId="22079"/>
    <cellStyle name="40% - Ênfase6 2 3" xfId="22080"/>
    <cellStyle name="40% - Ênfase6 2 3 10" xfId="22081"/>
    <cellStyle name="40% - Ênfase6 2 3 11" xfId="22082"/>
    <cellStyle name="40% - Ênfase6 2 3 12" xfId="22083"/>
    <cellStyle name="40% - Ênfase6 2 3 2" xfId="22084"/>
    <cellStyle name="40% - Ênfase6 2 3 3" xfId="22085"/>
    <cellStyle name="40% - Ênfase6 2 3 3 2" xfId="22086"/>
    <cellStyle name="40% - Ênfase6 2 3 3 2 2" xfId="22087"/>
    <cellStyle name="40% - Ênfase6 2 3 3 2 2 2" xfId="22088"/>
    <cellStyle name="40% - Ênfase6 2 3 3 2 3" xfId="22089"/>
    <cellStyle name="40% - Ênfase6 2 3 3 2 4" xfId="22090"/>
    <cellStyle name="40% - Ênfase6 2 3 3 2 5" xfId="22091"/>
    <cellStyle name="40% - Ênfase6 2 3 3 2 6" xfId="22092"/>
    <cellStyle name="40% - Ênfase6 2 3 3 3" xfId="22093"/>
    <cellStyle name="40% - Ênfase6 2 3 3 3 2" xfId="22094"/>
    <cellStyle name="40% - Ênfase6 2 3 3 3 3" xfId="22095"/>
    <cellStyle name="40% - Ênfase6 2 3 3 3 4" xfId="22096"/>
    <cellStyle name="40% - Ênfase6 2 3 3 4" xfId="22097"/>
    <cellStyle name="40% - Ênfase6 2 3 3 5" xfId="22098"/>
    <cellStyle name="40% - Ênfase6 2 3 3 6" xfId="22099"/>
    <cellStyle name="40% - Ênfase6 2 3 3 7" xfId="22100"/>
    <cellStyle name="40% - Ênfase6 2 3 3 8" xfId="22101"/>
    <cellStyle name="40% - Ênfase6 2 3 3 9" xfId="22102"/>
    <cellStyle name="40% - Ênfase6 2 3 4" xfId="22103"/>
    <cellStyle name="40% - Ênfase6 2 3 4 2" xfId="22104"/>
    <cellStyle name="40% - Ênfase6 2 3 4 2 2" xfId="22105"/>
    <cellStyle name="40% - Ênfase6 2 3 4 2 2 2" xfId="22106"/>
    <cellStyle name="40% - Ênfase6 2 3 4 2 3" xfId="22107"/>
    <cellStyle name="40% - Ênfase6 2 3 4 2 4" xfId="22108"/>
    <cellStyle name="40% - Ênfase6 2 3 4 2 5" xfId="22109"/>
    <cellStyle name="40% - Ênfase6 2 3 4 2 6" xfId="22110"/>
    <cellStyle name="40% - Ênfase6 2 3 4 3" xfId="22111"/>
    <cellStyle name="40% - Ênfase6 2 3 4 3 2" xfId="22112"/>
    <cellStyle name="40% - Ênfase6 2 3 4 3 3" xfId="22113"/>
    <cellStyle name="40% - Ênfase6 2 3 4 4" xfId="22114"/>
    <cellStyle name="40% - Ênfase6 2 3 4 5" xfId="22115"/>
    <cellStyle name="40% - Ênfase6 2 3 4 6" xfId="22116"/>
    <cellStyle name="40% - Ênfase6 2 3 4 7" xfId="22117"/>
    <cellStyle name="40% - Ênfase6 2 3 4 8" xfId="22118"/>
    <cellStyle name="40% - Ênfase6 2 3 5" xfId="22119"/>
    <cellStyle name="40% - Ênfase6 2 3 5 2" xfId="22120"/>
    <cellStyle name="40% - Ênfase6 2 3 5 2 2" xfId="22121"/>
    <cellStyle name="40% - Ênfase6 2 3 5 3" xfId="22122"/>
    <cellStyle name="40% - Ênfase6 2 3 5 4" xfId="22123"/>
    <cellStyle name="40% - Ênfase6 2 3 5 5" xfId="22124"/>
    <cellStyle name="40% - Ênfase6 2 3 5 6" xfId="22125"/>
    <cellStyle name="40% - Ênfase6 2 3 6" xfId="22126"/>
    <cellStyle name="40% - Ênfase6 2 3 6 2" xfId="22127"/>
    <cellStyle name="40% - Ênfase6 2 3 6 3" xfId="22128"/>
    <cellStyle name="40% - Ênfase6 2 3 6 4" xfId="22129"/>
    <cellStyle name="40% - Ênfase6 2 3 7" xfId="22130"/>
    <cellStyle name="40% - Ênfase6 2 3 8" xfId="22131"/>
    <cellStyle name="40% - Ênfase6 2 3 9" xfId="22132"/>
    <cellStyle name="40% - Ênfase6 2 4" xfId="22133"/>
    <cellStyle name="40% - Ênfase6 2 4 10" xfId="22134"/>
    <cellStyle name="40% - Ênfase6 2 4 2" xfId="22135"/>
    <cellStyle name="40% - Ênfase6 2 4 2 2" xfId="22136"/>
    <cellStyle name="40% - Ênfase6 2 4 2 2 2" xfId="22137"/>
    <cellStyle name="40% - Ênfase6 2 4 2 2 2 2" xfId="22138"/>
    <cellStyle name="40% - Ênfase6 2 4 2 2 3" xfId="22139"/>
    <cellStyle name="40% - Ênfase6 2 4 2 2 4" xfId="22140"/>
    <cellStyle name="40% - Ênfase6 2 4 2 2 5" xfId="22141"/>
    <cellStyle name="40% - Ênfase6 2 4 2 2 6" xfId="22142"/>
    <cellStyle name="40% - Ênfase6 2 4 2 3" xfId="22143"/>
    <cellStyle name="40% - Ênfase6 2 4 2 3 2" xfId="22144"/>
    <cellStyle name="40% - Ênfase6 2 4 2 3 3" xfId="22145"/>
    <cellStyle name="40% - Ênfase6 2 4 2 4" xfId="22146"/>
    <cellStyle name="40% - Ênfase6 2 4 2 5" xfId="22147"/>
    <cellStyle name="40% - Ênfase6 2 4 2 6" xfId="22148"/>
    <cellStyle name="40% - Ênfase6 2 4 2 7" xfId="22149"/>
    <cellStyle name="40% - Ênfase6 2 4 2 8" xfId="22150"/>
    <cellStyle name="40% - Ênfase6 2 4 3" xfId="22151"/>
    <cellStyle name="40% - Ênfase6 2 4 3 2" xfId="22152"/>
    <cellStyle name="40% - Ênfase6 2 4 3 2 2" xfId="22153"/>
    <cellStyle name="40% - Ênfase6 2 4 3 3" xfId="22154"/>
    <cellStyle name="40% - Ênfase6 2 4 3 4" xfId="22155"/>
    <cellStyle name="40% - Ênfase6 2 4 3 5" xfId="22156"/>
    <cellStyle name="40% - Ênfase6 2 4 3 6" xfId="22157"/>
    <cellStyle name="40% - Ênfase6 2 4 4" xfId="22158"/>
    <cellStyle name="40% - Ênfase6 2 4 4 2" xfId="22159"/>
    <cellStyle name="40% - Ênfase6 2 4 4 3" xfId="22160"/>
    <cellStyle name="40% - Ênfase6 2 4 4 4" xfId="22161"/>
    <cellStyle name="40% - Ênfase6 2 4 5" xfId="22162"/>
    <cellStyle name="40% - Ênfase6 2 4 6" xfId="22163"/>
    <cellStyle name="40% - Ênfase6 2 4 7" xfId="22164"/>
    <cellStyle name="40% - Ênfase6 2 4 8" xfId="22165"/>
    <cellStyle name="40% - Ênfase6 2 4 9" xfId="22166"/>
    <cellStyle name="40% - Ênfase6 20" xfId="22167"/>
    <cellStyle name="40% - Ênfase6 20 2" xfId="22168"/>
    <cellStyle name="40% - Ênfase6 20 3" xfId="22169"/>
    <cellStyle name="40% - Ênfase6 20 4" xfId="22170"/>
    <cellStyle name="40% - Ênfase6 20 5" xfId="22171"/>
    <cellStyle name="40% - Ênfase6 20 6" xfId="22172"/>
    <cellStyle name="40% - Ênfase6 21" xfId="22173"/>
    <cellStyle name="40% - Ênfase6 22" xfId="22174"/>
    <cellStyle name="40% - Ênfase6 23" xfId="22175"/>
    <cellStyle name="40% - Ênfase6 24" xfId="22176"/>
    <cellStyle name="40% - Ênfase6 25" xfId="22177"/>
    <cellStyle name="40% - Ênfase6 26" xfId="22178"/>
    <cellStyle name="40% - Ênfase6 3" xfId="369"/>
    <cellStyle name="40% - Ênfase6 3 2" xfId="370"/>
    <cellStyle name="40% - Ênfase6 3 2 2" xfId="22179"/>
    <cellStyle name="40% - Ênfase6 3 2 2 10" xfId="22180"/>
    <cellStyle name="40% - Ênfase6 3 2 2 2" xfId="22181"/>
    <cellStyle name="40% - Ênfase6 3 2 2 2 2" xfId="22182"/>
    <cellStyle name="40% - Ênfase6 3 2 2 2 2 2" xfId="22183"/>
    <cellStyle name="40% - Ênfase6 3 2 2 2 2 2 2" xfId="22184"/>
    <cellStyle name="40% - Ênfase6 3 2 2 2 2 3" xfId="22185"/>
    <cellStyle name="40% - Ênfase6 3 2 2 2 2 4" xfId="22186"/>
    <cellStyle name="40% - Ênfase6 3 2 2 2 2 5" xfId="22187"/>
    <cellStyle name="40% - Ênfase6 3 2 2 2 2 6" xfId="22188"/>
    <cellStyle name="40% - Ênfase6 3 2 2 2 3" xfId="22189"/>
    <cellStyle name="40% - Ênfase6 3 2 2 2 3 2" xfId="22190"/>
    <cellStyle name="40% - Ênfase6 3 2 2 2 3 3" xfId="22191"/>
    <cellStyle name="40% - Ênfase6 3 2 2 2 4" xfId="22192"/>
    <cellStyle name="40% - Ênfase6 3 2 2 2 5" xfId="22193"/>
    <cellStyle name="40% - Ênfase6 3 2 2 2 6" xfId="22194"/>
    <cellStyle name="40% - Ênfase6 3 2 2 2 7" xfId="22195"/>
    <cellStyle name="40% - Ênfase6 3 2 2 2 8" xfId="22196"/>
    <cellStyle name="40% - Ênfase6 3 2 2 3" xfId="22197"/>
    <cellStyle name="40% - Ênfase6 3 2 2 3 2" xfId="22198"/>
    <cellStyle name="40% - Ênfase6 3 2 2 3 2 2" xfId="22199"/>
    <cellStyle name="40% - Ênfase6 3 2 2 3 3" xfId="22200"/>
    <cellStyle name="40% - Ênfase6 3 2 2 3 4" xfId="22201"/>
    <cellStyle name="40% - Ênfase6 3 2 2 3 5" xfId="22202"/>
    <cellStyle name="40% - Ênfase6 3 2 2 3 6" xfId="22203"/>
    <cellStyle name="40% - Ênfase6 3 2 2 4" xfId="22204"/>
    <cellStyle name="40% - Ênfase6 3 2 2 4 2" xfId="22205"/>
    <cellStyle name="40% - Ênfase6 3 2 2 4 3" xfId="22206"/>
    <cellStyle name="40% - Ênfase6 3 2 2 4 4" xfId="22207"/>
    <cellStyle name="40% - Ênfase6 3 2 2 5" xfId="22208"/>
    <cellStyle name="40% - Ênfase6 3 2 2 6" xfId="22209"/>
    <cellStyle name="40% - Ênfase6 3 2 2 7" xfId="22210"/>
    <cellStyle name="40% - Ênfase6 3 2 2 8" xfId="22211"/>
    <cellStyle name="40% - Ênfase6 3 2 2 9" xfId="22212"/>
    <cellStyle name="40% - Ênfase6 3 2 3" xfId="22213"/>
    <cellStyle name="40% - Ênfase6 3 2 4" xfId="22214"/>
    <cellStyle name="40% - Ênfase6 3 2 4 10" xfId="22215"/>
    <cellStyle name="40% - Ênfase6 3 2 4 2" xfId="22216"/>
    <cellStyle name="40% - Ênfase6 3 2 4 2 2" xfId="22217"/>
    <cellStyle name="40% - Ênfase6 3 2 4 2 2 2" xfId="22218"/>
    <cellStyle name="40% - Ênfase6 3 2 4 2 2 2 2" xfId="22219"/>
    <cellStyle name="40% - Ênfase6 3 2 4 2 2 3" xfId="22220"/>
    <cellStyle name="40% - Ênfase6 3 2 4 2 2 4" xfId="22221"/>
    <cellStyle name="40% - Ênfase6 3 2 4 2 2 5" xfId="22222"/>
    <cellStyle name="40% - Ênfase6 3 2 4 2 2 6" xfId="22223"/>
    <cellStyle name="40% - Ênfase6 3 2 4 2 3" xfId="22224"/>
    <cellStyle name="40% - Ênfase6 3 2 4 2 3 2" xfId="22225"/>
    <cellStyle name="40% - Ênfase6 3 2 4 2 3 3" xfId="22226"/>
    <cellStyle name="40% - Ênfase6 3 2 4 2 4" xfId="22227"/>
    <cellStyle name="40% - Ênfase6 3 2 4 2 5" xfId="22228"/>
    <cellStyle name="40% - Ênfase6 3 2 4 2 6" xfId="22229"/>
    <cellStyle name="40% - Ênfase6 3 2 4 2 7" xfId="22230"/>
    <cellStyle name="40% - Ênfase6 3 2 4 2 8" xfId="22231"/>
    <cellStyle name="40% - Ênfase6 3 2 4 3" xfId="22232"/>
    <cellStyle name="40% - Ênfase6 3 2 4 3 2" xfId="22233"/>
    <cellStyle name="40% - Ênfase6 3 2 4 3 2 2" xfId="22234"/>
    <cellStyle name="40% - Ênfase6 3 2 4 3 3" xfId="22235"/>
    <cellStyle name="40% - Ênfase6 3 2 4 3 4" xfId="22236"/>
    <cellStyle name="40% - Ênfase6 3 2 4 3 5" xfId="22237"/>
    <cellStyle name="40% - Ênfase6 3 2 4 3 6" xfId="22238"/>
    <cellStyle name="40% - Ênfase6 3 2 4 4" xfId="22239"/>
    <cellStyle name="40% - Ênfase6 3 2 4 4 2" xfId="22240"/>
    <cellStyle name="40% - Ênfase6 3 2 4 4 3" xfId="22241"/>
    <cellStyle name="40% - Ênfase6 3 2 4 4 4" xfId="22242"/>
    <cellStyle name="40% - Ênfase6 3 2 4 5" xfId="22243"/>
    <cellStyle name="40% - Ênfase6 3 2 4 6" xfId="22244"/>
    <cellStyle name="40% - Ênfase6 3 2 4 7" xfId="22245"/>
    <cellStyle name="40% - Ênfase6 3 2 4 8" xfId="22246"/>
    <cellStyle name="40% - Ênfase6 3 2 4 9" xfId="22247"/>
    <cellStyle name="40% - Ênfase6 3 2 5" xfId="22248"/>
    <cellStyle name="40% - Ênfase6 3 2 5 10" xfId="22249"/>
    <cellStyle name="40% - Ênfase6 3 2 5 2" xfId="22250"/>
    <cellStyle name="40% - Ênfase6 3 2 5 2 2" xfId="22251"/>
    <cellStyle name="40% - Ênfase6 3 2 5 2 2 2" xfId="22252"/>
    <cellStyle name="40% - Ênfase6 3 2 5 2 2 2 2" xfId="22253"/>
    <cellStyle name="40% - Ênfase6 3 2 5 2 2 3" xfId="22254"/>
    <cellStyle name="40% - Ênfase6 3 2 5 2 2 4" xfId="22255"/>
    <cellStyle name="40% - Ênfase6 3 2 5 2 2 5" xfId="22256"/>
    <cellStyle name="40% - Ênfase6 3 2 5 2 2 6" xfId="22257"/>
    <cellStyle name="40% - Ênfase6 3 2 5 2 3" xfId="22258"/>
    <cellStyle name="40% - Ênfase6 3 2 5 2 3 2" xfId="22259"/>
    <cellStyle name="40% - Ênfase6 3 2 5 2 3 3" xfId="22260"/>
    <cellStyle name="40% - Ênfase6 3 2 5 2 4" xfId="22261"/>
    <cellStyle name="40% - Ênfase6 3 2 5 2 5" xfId="22262"/>
    <cellStyle name="40% - Ênfase6 3 2 5 2 6" xfId="22263"/>
    <cellStyle name="40% - Ênfase6 3 2 5 2 7" xfId="22264"/>
    <cellStyle name="40% - Ênfase6 3 2 5 2 8" xfId="22265"/>
    <cellStyle name="40% - Ênfase6 3 2 5 3" xfId="22266"/>
    <cellStyle name="40% - Ênfase6 3 2 5 3 2" xfId="22267"/>
    <cellStyle name="40% - Ênfase6 3 2 5 3 2 2" xfId="22268"/>
    <cellStyle name="40% - Ênfase6 3 2 5 3 3" xfId="22269"/>
    <cellStyle name="40% - Ênfase6 3 2 5 3 4" xfId="22270"/>
    <cellStyle name="40% - Ênfase6 3 2 5 3 5" xfId="22271"/>
    <cellStyle name="40% - Ênfase6 3 2 5 3 6" xfId="22272"/>
    <cellStyle name="40% - Ênfase6 3 2 5 4" xfId="22273"/>
    <cellStyle name="40% - Ênfase6 3 2 5 4 2" xfId="22274"/>
    <cellStyle name="40% - Ênfase6 3 2 5 4 3" xfId="22275"/>
    <cellStyle name="40% - Ênfase6 3 2 5 4 4" xfId="22276"/>
    <cellStyle name="40% - Ênfase6 3 2 5 5" xfId="22277"/>
    <cellStyle name="40% - Ênfase6 3 2 5 6" xfId="22278"/>
    <cellStyle name="40% - Ênfase6 3 2 5 7" xfId="22279"/>
    <cellStyle name="40% - Ênfase6 3 2 5 8" xfId="22280"/>
    <cellStyle name="40% - Ênfase6 3 2 5 9" xfId="22281"/>
    <cellStyle name="40% - Ênfase6 3 2 6" xfId="22282"/>
    <cellStyle name="40% - Ênfase6 3 2 6 10" xfId="22283"/>
    <cellStyle name="40% - Ênfase6 3 2 6 2" xfId="22284"/>
    <cellStyle name="40% - Ênfase6 3 2 6 2 2" xfId="22285"/>
    <cellStyle name="40% - Ênfase6 3 2 6 2 2 2" xfId="22286"/>
    <cellStyle name="40% - Ênfase6 3 2 6 2 2 2 2" xfId="22287"/>
    <cellStyle name="40% - Ênfase6 3 2 6 2 2 3" xfId="22288"/>
    <cellStyle name="40% - Ênfase6 3 2 6 2 2 4" xfId="22289"/>
    <cellStyle name="40% - Ênfase6 3 2 6 2 2 5" xfId="22290"/>
    <cellStyle name="40% - Ênfase6 3 2 6 2 2 6" xfId="22291"/>
    <cellStyle name="40% - Ênfase6 3 2 6 2 3" xfId="22292"/>
    <cellStyle name="40% - Ênfase6 3 2 6 2 3 2" xfId="22293"/>
    <cellStyle name="40% - Ênfase6 3 2 6 2 3 3" xfId="22294"/>
    <cellStyle name="40% - Ênfase6 3 2 6 2 4" xfId="22295"/>
    <cellStyle name="40% - Ênfase6 3 2 6 2 5" xfId="22296"/>
    <cellStyle name="40% - Ênfase6 3 2 6 2 6" xfId="22297"/>
    <cellStyle name="40% - Ênfase6 3 2 6 2 7" xfId="22298"/>
    <cellStyle name="40% - Ênfase6 3 2 6 2 8" xfId="22299"/>
    <cellStyle name="40% - Ênfase6 3 2 6 3" xfId="22300"/>
    <cellStyle name="40% - Ênfase6 3 2 6 3 2" xfId="22301"/>
    <cellStyle name="40% - Ênfase6 3 2 6 3 2 2" xfId="22302"/>
    <cellStyle name="40% - Ênfase6 3 2 6 3 3" xfId="22303"/>
    <cellStyle name="40% - Ênfase6 3 2 6 3 4" xfId="22304"/>
    <cellStyle name="40% - Ênfase6 3 2 6 3 5" xfId="22305"/>
    <cellStyle name="40% - Ênfase6 3 2 6 3 6" xfId="22306"/>
    <cellStyle name="40% - Ênfase6 3 2 6 4" xfId="22307"/>
    <cellStyle name="40% - Ênfase6 3 2 6 4 2" xfId="22308"/>
    <cellStyle name="40% - Ênfase6 3 2 6 4 3" xfId="22309"/>
    <cellStyle name="40% - Ênfase6 3 2 6 4 4" xfId="22310"/>
    <cellStyle name="40% - Ênfase6 3 2 6 5" xfId="22311"/>
    <cellStyle name="40% - Ênfase6 3 2 6 6" xfId="22312"/>
    <cellStyle name="40% - Ênfase6 3 2 6 7" xfId="22313"/>
    <cellStyle name="40% - Ênfase6 3 2 6 8" xfId="22314"/>
    <cellStyle name="40% - Ênfase6 3 2 6 9" xfId="22315"/>
    <cellStyle name="40% - Ênfase6 3 3" xfId="22316"/>
    <cellStyle name="40% - Ênfase6 3 3 10" xfId="22317"/>
    <cellStyle name="40% - Ênfase6 3 3 11" xfId="22318"/>
    <cellStyle name="40% - Ênfase6 3 3 12" xfId="22319"/>
    <cellStyle name="40% - Ênfase6 3 3 2" xfId="22320"/>
    <cellStyle name="40% - Ênfase6 3 3 3" xfId="22321"/>
    <cellStyle name="40% - Ênfase6 3 3 3 2" xfId="22322"/>
    <cellStyle name="40% - Ênfase6 3 3 3 2 2" xfId="22323"/>
    <cellStyle name="40% - Ênfase6 3 3 3 2 2 2" xfId="22324"/>
    <cellStyle name="40% - Ênfase6 3 3 3 2 3" xfId="22325"/>
    <cellStyle name="40% - Ênfase6 3 3 3 2 4" xfId="22326"/>
    <cellStyle name="40% - Ênfase6 3 3 3 2 5" xfId="22327"/>
    <cellStyle name="40% - Ênfase6 3 3 3 2 6" xfId="22328"/>
    <cellStyle name="40% - Ênfase6 3 3 3 3" xfId="22329"/>
    <cellStyle name="40% - Ênfase6 3 3 3 3 2" xfId="22330"/>
    <cellStyle name="40% - Ênfase6 3 3 3 3 3" xfId="22331"/>
    <cellStyle name="40% - Ênfase6 3 3 3 3 4" xfId="22332"/>
    <cellStyle name="40% - Ênfase6 3 3 3 4" xfId="22333"/>
    <cellStyle name="40% - Ênfase6 3 3 3 5" xfId="22334"/>
    <cellStyle name="40% - Ênfase6 3 3 3 6" xfId="22335"/>
    <cellStyle name="40% - Ênfase6 3 3 3 7" xfId="22336"/>
    <cellStyle name="40% - Ênfase6 3 3 3 8" xfId="22337"/>
    <cellStyle name="40% - Ênfase6 3 3 3 9" xfId="22338"/>
    <cellStyle name="40% - Ênfase6 3 3 4" xfId="22339"/>
    <cellStyle name="40% - Ênfase6 3 3 4 2" xfId="22340"/>
    <cellStyle name="40% - Ênfase6 3 3 4 2 2" xfId="22341"/>
    <cellStyle name="40% - Ênfase6 3 3 4 2 2 2" xfId="22342"/>
    <cellStyle name="40% - Ênfase6 3 3 4 2 3" xfId="22343"/>
    <cellStyle name="40% - Ênfase6 3 3 4 2 4" xfId="22344"/>
    <cellStyle name="40% - Ênfase6 3 3 4 2 5" xfId="22345"/>
    <cellStyle name="40% - Ênfase6 3 3 4 2 6" xfId="22346"/>
    <cellStyle name="40% - Ênfase6 3 3 4 3" xfId="22347"/>
    <cellStyle name="40% - Ênfase6 3 3 4 3 2" xfId="22348"/>
    <cellStyle name="40% - Ênfase6 3 3 4 3 3" xfId="22349"/>
    <cellStyle name="40% - Ênfase6 3 3 4 4" xfId="22350"/>
    <cellStyle name="40% - Ênfase6 3 3 4 5" xfId="22351"/>
    <cellStyle name="40% - Ênfase6 3 3 4 6" xfId="22352"/>
    <cellStyle name="40% - Ênfase6 3 3 4 7" xfId="22353"/>
    <cellStyle name="40% - Ênfase6 3 3 4 8" xfId="22354"/>
    <cellStyle name="40% - Ênfase6 3 3 5" xfId="22355"/>
    <cellStyle name="40% - Ênfase6 3 3 5 2" xfId="22356"/>
    <cellStyle name="40% - Ênfase6 3 3 5 2 2" xfId="22357"/>
    <cellStyle name="40% - Ênfase6 3 3 5 3" xfId="22358"/>
    <cellStyle name="40% - Ênfase6 3 3 5 4" xfId="22359"/>
    <cellStyle name="40% - Ênfase6 3 3 5 5" xfId="22360"/>
    <cellStyle name="40% - Ênfase6 3 3 5 6" xfId="22361"/>
    <cellStyle name="40% - Ênfase6 3 3 6" xfId="22362"/>
    <cellStyle name="40% - Ênfase6 3 3 6 2" xfId="22363"/>
    <cellStyle name="40% - Ênfase6 3 3 6 3" xfId="22364"/>
    <cellStyle name="40% - Ênfase6 3 3 6 4" xfId="22365"/>
    <cellStyle name="40% - Ênfase6 3 3 7" xfId="22366"/>
    <cellStyle name="40% - Ênfase6 3 3 8" xfId="22367"/>
    <cellStyle name="40% - Ênfase6 3 3 9" xfId="22368"/>
    <cellStyle name="40% - Ênfase6 3 4" xfId="22369"/>
    <cellStyle name="40% - Ênfase6 3 4 10" xfId="22370"/>
    <cellStyle name="40% - Ênfase6 3 4 2" xfId="22371"/>
    <cellStyle name="40% - Ênfase6 3 4 2 2" xfId="22372"/>
    <cellStyle name="40% - Ênfase6 3 4 2 2 2" xfId="22373"/>
    <cellStyle name="40% - Ênfase6 3 4 2 2 2 2" xfId="22374"/>
    <cellStyle name="40% - Ênfase6 3 4 2 2 3" xfId="22375"/>
    <cellStyle name="40% - Ênfase6 3 4 2 2 4" xfId="22376"/>
    <cellStyle name="40% - Ênfase6 3 4 2 2 5" xfId="22377"/>
    <cellStyle name="40% - Ênfase6 3 4 2 2 6" xfId="22378"/>
    <cellStyle name="40% - Ênfase6 3 4 2 3" xfId="22379"/>
    <cellStyle name="40% - Ênfase6 3 4 2 3 2" xfId="22380"/>
    <cellStyle name="40% - Ênfase6 3 4 2 3 3" xfId="22381"/>
    <cellStyle name="40% - Ênfase6 3 4 2 4" xfId="22382"/>
    <cellStyle name="40% - Ênfase6 3 4 2 5" xfId="22383"/>
    <cellStyle name="40% - Ênfase6 3 4 2 6" xfId="22384"/>
    <cellStyle name="40% - Ênfase6 3 4 2 7" xfId="22385"/>
    <cellStyle name="40% - Ênfase6 3 4 2 8" xfId="22386"/>
    <cellStyle name="40% - Ênfase6 3 4 3" xfId="22387"/>
    <cellStyle name="40% - Ênfase6 3 4 3 2" xfId="22388"/>
    <cellStyle name="40% - Ênfase6 3 4 3 2 2" xfId="22389"/>
    <cellStyle name="40% - Ênfase6 3 4 3 3" xfId="22390"/>
    <cellStyle name="40% - Ênfase6 3 4 3 4" xfId="22391"/>
    <cellStyle name="40% - Ênfase6 3 4 3 5" xfId="22392"/>
    <cellStyle name="40% - Ênfase6 3 4 3 6" xfId="22393"/>
    <cellStyle name="40% - Ênfase6 3 4 4" xfId="22394"/>
    <cellStyle name="40% - Ênfase6 3 4 4 2" xfId="22395"/>
    <cellStyle name="40% - Ênfase6 3 4 4 3" xfId="22396"/>
    <cellStyle name="40% - Ênfase6 3 4 4 4" xfId="22397"/>
    <cellStyle name="40% - Ênfase6 3 4 5" xfId="22398"/>
    <cellStyle name="40% - Ênfase6 3 4 6" xfId="22399"/>
    <cellStyle name="40% - Ênfase6 3 4 7" xfId="22400"/>
    <cellStyle name="40% - Ênfase6 3 4 8" xfId="22401"/>
    <cellStyle name="40% - Ênfase6 3 4 9" xfId="22402"/>
    <cellStyle name="40% - Ênfase6 4" xfId="371"/>
    <cellStyle name="40% - Ênfase6 4 2" xfId="372"/>
    <cellStyle name="40% - Ênfase6 4 3" xfId="22403"/>
    <cellStyle name="40% - Ênfase6 4 3 10" xfId="22404"/>
    <cellStyle name="40% - Ênfase6 4 3 11" xfId="22405"/>
    <cellStyle name="40% - Ênfase6 4 3 12" xfId="22406"/>
    <cellStyle name="40% - Ênfase6 4 3 2" xfId="22407"/>
    <cellStyle name="40% - Ênfase6 4 3 3" xfId="22408"/>
    <cellStyle name="40% - Ênfase6 4 3 3 2" xfId="22409"/>
    <cellStyle name="40% - Ênfase6 4 3 3 2 2" xfId="22410"/>
    <cellStyle name="40% - Ênfase6 4 3 3 2 2 2" xfId="22411"/>
    <cellStyle name="40% - Ênfase6 4 3 3 2 3" xfId="22412"/>
    <cellStyle name="40% - Ênfase6 4 3 3 2 4" xfId="22413"/>
    <cellStyle name="40% - Ênfase6 4 3 3 2 5" xfId="22414"/>
    <cellStyle name="40% - Ênfase6 4 3 3 2 6" xfId="22415"/>
    <cellStyle name="40% - Ênfase6 4 3 3 3" xfId="22416"/>
    <cellStyle name="40% - Ênfase6 4 3 3 3 2" xfId="22417"/>
    <cellStyle name="40% - Ênfase6 4 3 3 3 3" xfId="22418"/>
    <cellStyle name="40% - Ênfase6 4 3 3 3 4" xfId="22419"/>
    <cellStyle name="40% - Ênfase6 4 3 3 4" xfId="22420"/>
    <cellStyle name="40% - Ênfase6 4 3 3 5" xfId="22421"/>
    <cellStyle name="40% - Ênfase6 4 3 3 6" xfId="22422"/>
    <cellStyle name="40% - Ênfase6 4 3 3 7" xfId="22423"/>
    <cellStyle name="40% - Ênfase6 4 3 3 8" xfId="22424"/>
    <cellStyle name="40% - Ênfase6 4 3 3 9" xfId="22425"/>
    <cellStyle name="40% - Ênfase6 4 3 4" xfId="22426"/>
    <cellStyle name="40% - Ênfase6 4 3 4 2" xfId="22427"/>
    <cellStyle name="40% - Ênfase6 4 3 4 2 2" xfId="22428"/>
    <cellStyle name="40% - Ênfase6 4 3 4 2 2 2" xfId="22429"/>
    <cellStyle name="40% - Ênfase6 4 3 4 2 3" xfId="22430"/>
    <cellStyle name="40% - Ênfase6 4 3 4 2 4" xfId="22431"/>
    <cellStyle name="40% - Ênfase6 4 3 4 2 5" xfId="22432"/>
    <cellStyle name="40% - Ênfase6 4 3 4 2 6" xfId="22433"/>
    <cellStyle name="40% - Ênfase6 4 3 4 3" xfId="22434"/>
    <cellStyle name="40% - Ênfase6 4 3 4 3 2" xfId="22435"/>
    <cellStyle name="40% - Ênfase6 4 3 4 3 3" xfId="22436"/>
    <cellStyle name="40% - Ênfase6 4 3 4 4" xfId="22437"/>
    <cellStyle name="40% - Ênfase6 4 3 4 5" xfId="22438"/>
    <cellStyle name="40% - Ênfase6 4 3 4 6" xfId="22439"/>
    <cellStyle name="40% - Ênfase6 4 3 4 7" xfId="22440"/>
    <cellStyle name="40% - Ênfase6 4 3 4 8" xfId="22441"/>
    <cellStyle name="40% - Ênfase6 4 3 5" xfId="22442"/>
    <cellStyle name="40% - Ênfase6 4 3 5 2" xfId="22443"/>
    <cellStyle name="40% - Ênfase6 4 3 5 2 2" xfId="22444"/>
    <cellStyle name="40% - Ênfase6 4 3 5 3" xfId="22445"/>
    <cellStyle name="40% - Ênfase6 4 3 5 4" xfId="22446"/>
    <cellStyle name="40% - Ênfase6 4 3 5 5" xfId="22447"/>
    <cellStyle name="40% - Ênfase6 4 3 5 6" xfId="22448"/>
    <cellStyle name="40% - Ênfase6 4 3 6" xfId="22449"/>
    <cellStyle name="40% - Ênfase6 4 3 6 2" xfId="22450"/>
    <cellStyle name="40% - Ênfase6 4 3 6 3" xfId="22451"/>
    <cellStyle name="40% - Ênfase6 4 3 6 4" xfId="22452"/>
    <cellStyle name="40% - Ênfase6 4 3 7" xfId="22453"/>
    <cellStyle name="40% - Ênfase6 4 3 8" xfId="22454"/>
    <cellStyle name="40% - Ênfase6 4 3 9" xfId="22455"/>
    <cellStyle name="40% - Ênfase6 4 4" xfId="22456"/>
    <cellStyle name="40% - Ênfase6 4 4 10" xfId="22457"/>
    <cellStyle name="40% - Ênfase6 4 4 2" xfId="22458"/>
    <cellStyle name="40% - Ênfase6 4 4 2 2" xfId="22459"/>
    <cellStyle name="40% - Ênfase6 4 4 2 2 2" xfId="22460"/>
    <cellStyle name="40% - Ênfase6 4 4 2 2 2 2" xfId="22461"/>
    <cellStyle name="40% - Ênfase6 4 4 2 2 3" xfId="22462"/>
    <cellStyle name="40% - Ênfase6 4 4 2 2 4" xfId="22463"/>
    <cellStyle name="40% - Ênfase6 4 4 2 2 5" xfId="22464"/>
    <cellStyle name="40% - Ênfase6 4 4 2 2 6" xfId="22465"/>
    <cellStyle name="40% - Ênfase6 4 4 2 3" xfId="22466"/>
    <cellStyle name="40% - Ênfase6 4 4 2 3 2" xfId="22467"/>
    <cellStyle name="40% - Ênfase6 4 4 2 3 3" xfId="22468"/>
    <cellStyle name="40% - Ênfase6 4 4 2 4" xfId="22469"/>
    <cellStyle name="40% - Ênfase6 4 4 2 5" xfId="22470"/>
    <cellStyle name="40% - Ênfase6 4 4 2 6" xfId="22471"/>
    <cellStyle name="40% - Ênfase6 4 4 2 7" xfId="22472"/>
    <cellStyle name="40% - Ênfase6 4 4 2 8" xfId="22473"/>
    <cellStyle name="40% - Ênfase6 4 4 3" xfId="22474"/>
    <cellStyle name="40% - Ênfase6 4 4 3 2" xfId="22475"/>
    <cellStyle name="40% - Ênfase6 4 4 3 2 2" xfId="22476"/>
    <cellStyle name="40% - Ênfase6 4 4 3 3" xfId="22477"/>
    <cellStyle name="40% - Ênfase6 4 4 3 4" xfId="22478"/>
    <cellStyle name="40% - Ênfase6 4 4 3 5" xfId="22479"/>
    <cellStyle name="40% - Ênfase6 4 4 3 6" xfId="22480"/>
    <cellStyle name="40% - Ênfase6 4 4 4" xfId="22481"/>
    <cellStyle name="40% - Ênfase6 4 4 4 2" xfId="22482"/>
    <cellStyle name="40% - Ênfase6 4 4 4 3" xfId="22483"/>
    <cellStyle name="40% - Ênfase6 4 4 4 4" xfId="22484"/>
    <cellStyle name="40% - Ênfase6 4 4 5" xfId="22485"/>
    <cellStyle name="40% - Ênfase6 4 4 6" xfId="22486"/>
    <cellStyle name="40% - Ênfase6 4 4 7" xfId="22487"/>
    <cellStyle name="40% - Ênfase6 4 4 8" xfId="22488"/>
    <cellStyle name="40% - Ênfase6 4 4 9" xfId="22489"/>
    <cellStyle name="40% - Ênfase6 5" xfId="373"/>
    <cellStyle name="40% - Ênfase6 5 2" xfId="374"/>
    <cellStyle name="40% - Ênfase6 5 3" xfId="22490"/>
    <cellStyle name="40% - Ênfase6 5 3 10" xfId="22491"/>
    <cellStyle name="40% - Ênfase6 5 3 11" xfId="22492"/>
    <cellStyle name="40% - Ênfase6 5 3 12" xfId="22493"/>
    <cellStyle name="40% - Ênfase6 5 3 2" xfId="22494"/>
    <cellStyle name="40% - Ênfase6 5 3 3" xfId="22495"/>
    <cellStyle name="40% - Ênfase6 5 3 3 2" xfId="22496"/>
    <cellStyle name="40% - Ênfase6 5 3 3 2 2" xfId="22497"/>
    <cellStyle name="40% - Ênfase6 5 3 3 2 2 2" xfId="22498"/>
    <cellStyle name="40% - Ênfase6 5 3 3 2 3" xfId="22499"/>
    <cellStyle name="40% - Ênfase6 5 3 3 2 4" xfId="22500"/>
    <cellStyle name="40% - Ênfase6 5 3 3 2 5" xfId="22501"/>
    <cellStyle name="40% - Ênfase6 5 3 3 2 6" xfId="22502"/>
    <cellStyle name="40% - Ênfase6 5 3 3 3" xfId="22503"/>
    <cellStyle name="40% - Ênfase6 5 3 3 3 2" xfId="22504"/>
    <cellStyle name="40% - Ênfase6 5 3 3 3 3" xfId="22505"/>
    <cellStyle name="40% - Ênfase6 5 3 3 3 4" xfId="22506"/>
    <cellStyle name="40% - Ênfase6 5 3 3 4" xfId="22507"/>
    <cellStyle name="40% - Ênfase6 5 3 3 5" xfId="22508"/>
    <cellStyle name="40% - Ênfase6 5 3 3 6" xfId="22509"/>
    <cellStyle name="40% - Ênfase6 5 3 3 7" xfId="22510"/>
    <cellStyle name="40% - Ênfase6 5 3 3 8" xfId="22511"/>
    <cellStyle name="40% - Ênfase6 5 3 3 9" xfId="22512"/>
    <cellStyle name="40% - Ênfase6 5 3 4" xfId="22513"/>
    <cellStyle name="40% - Ênfase6 5 3 4 2" xfId="22514"/>
    <cellStyle name="40% - Ênfase6 5 3 4 2 2" xfId="22515"/>
    <cellStyle name="40% - Ênfase6 5 3 4 2 2 2" xfId="22516"/>
    <cellStyle name="40% - Ênfase6 5 3 4 2 3" xfId="22517"/>
    <cellStyle name="40% - Ênfase6 5 3 4 2 4" xfId="22518"/>
    <cellStyle name="40% - Ênfase6 5 3 4 2 5" xfId="22519"/>
    <cellStyle name="40% - Ênfase6 5 3 4 2 6" xfId="22520"/>
    <cellStyle name="40% - Ênfase6 5 3 4 3" xfId="22521"/>
    <cellStyle name="40% - Ênfase6 5 3 4 3 2" xfId="22522"/>
    <cellStyle name="40% - Ênfase6 5 3 4 3 3" xfId="22523"/>
    <cellStyle name="40% - Ênfase6 5 3 4 4" xfId="22524"/>
    <cellStyle name="40% - Ênfase6 5 3 4 5" xfId="22525"/>
    <cellStyle name="40% - Ênfase6 5 3 4 6" xfId="22526"/>
    <cellStyle name="40% - Ênfase6 5 3 4 7" xfId="22527"/>
    <cellStyle name="40% - Ênfase6 5 3 4 8" xfId="22528"/>
    <cellStyle name="40% - Ênfase6 5 3 5" xfId="22529"/>
    <cellStyle name="40% - Ênfase6 5 3 5 2" xfId="22530"/>
    <cellStyle name="40% - Ênfase6 5 3 5 2 2" xfId="22531"/>
    <cellStyle name="40% - Ênfase6 5 3 5 3" xfId="22532"/>
    <cellStyle name="40% - Ênfase6 5 3 5 4" xfId="22533"/>
    <cellStyle name="40% - Ênfase6 5 3 5 5" xfId="22534"/>
    <cellStyle name="40% - Ênfase6 5 3 5 6" xfId="22535"/>
    <cellStyle name="40% - Ênfase6 5 3 6" xfId="22536"/>
    <cellStyle name="40% - Ênfase6 5 3 6 2" xfId="22537"/>
    <cellStyle name="40% - Ênfase6 5 3 6 3" xfId="22538"/>
    <cellStyle name="40% - Ênfase6 5 3 6 4" xfId="22539"/>
    <cellStyle name="40% - Ênfase6 5 3 7" xfId="22540"/>
    <cellStyle name="40% - Ênfase6 5 3 8" xfId="22541"/>
    <cellStyle name="40% - Ênfase6 5 3 9" xfId="22542"/>
    <cellStyle name="40% - Ênfase6 5 4" xfId="22543"/>
    <cellStyle name="40% - Ênfase6 5 4 10" xfId="22544"/>
    <cellStyle name="40% - Ênfase6 5 4 2" xfId="22545"/>
    <cellStyle name="40% - Ênfase6 5 4 2 2" xfId="22546"/>
    <cellStyle name="40% - Ênfase6 5 4 2 2 2" xfId="22547"/>
    <cellStyle name="40% - Ênfase6 5 4 2 2 2 2" xfId="22548"/>
    <cellStyle name="40% - Ênfase6 5 4 2 2 3" xfId="22549"/>
    <cellStyle name="40% - Ênfase6 5 4 2 2 4" xfId="22550"/>
    <cellStyle name="40% - Ênfase6 5 4 2 2 5" xfId="22551"/>
    <cellStyle name="40% - Ênfase6 5 4 2 2 6" xfId="22552"/>
    <cellStyle name="40% - Ênfase6 5 4 2 3" xfId="22553"/>
    <cellStyle name="40% - Ênfase6 5 4 2 3 2" xfId="22554"/>
    <cellStyle name="40% - Ênfase6 5 4 2 3 3" xfId="22555"/>
    <cellStyle name="40% - Ênfase6 5 4 2 4" xfId="22556"/>
    <cellStyle name="40% - Ênfase6 5 4 2 5" xfId="22557"/>
    <cellStyle name="40% - Ênfase6 5 4 2 6" xfId="22558"/>
    <cellStyle name="40% - Ênfase6 5 4 2 7" xfId="22559"/>
    <cellStyle name="40% - Ênfase6 5 4 2 8" xfId="22560"/>
    <cellStyle name="40% - Ênfase6 5 4 3" xfId="22561"/>
    <cellStyle name="40% - Ênfase6 5 4 3 2" xfId="22562"/>
    <cellStyle name="40% - Ênfase6 5 4 3 2 2" xfId="22563"/>
    <cellStyle name="40% - Ênfase6 5 4 3 3" xfId="22564"/>
    <cellStyle name="40% - Ênfase6 5 4 3 4" xfId="22565"/>
    <cellStyle name="40% - Ênfase6 5 4 3 5" xfId="22566"/>
    <cellStyle name="40% - Ênfase6 5 4 3 6" xfId="22567"/>
    <cellStyle name="40% - Ênfase6 5 4 4" xfId="22568"/>
    <cellStyle name="40% - Ênfase6 5 4 4 2" xfId="22569"/>
    <cellStyle name="40% - Ênfase6 5 4 4 3" xfId="22570"/>
    <cellStyle name="40% - Ênfase6 5 4 4 4" xfId="22571"/>
    <cellStyle name="40% - Ênfase6 5 4 5" xfId="22572"/>
    <cellStyle name="40% - Ênfase6 5 4 6" xfId="22573"/>
    <cellStyle name="40% - Ênfase6 5 4 7" xfId="22574"/>
    <cellStyle name="40% - Ênfase6 5 4 8" xfId="22575"/>
    <cellStyle name="40% - Ênfase6 5 4 9" xfId="22576"/>
    <cellStyle name="40% - Ênfase6 6" xfId="375"/>
    <cellStyle name="40% - Ênfase6 6 2" xfId="376"/>
    <cellStyle name="40% - Ênfase6 6 3" xfId="22577"/>
    <cellStyle name="40% - Ênfase6 6 3 10" xfId="22578"/>
    <cellStyle name="40% - Ênfase6 6 3 11" xfId="22579"/>
    <cellStyle name="40% - Ênfase6 6 3 12" xfId="22580"/>
    <cellStyle name="40% - Ênfase6 6 3 2" xfId="22581"/>
    <cellStyle name="40% - Ênfase6 6 3 3" xfId="22582"/>
    <cellStyle name="40% - Ênfase6 6 3 3 2" xfId="22583"/>
    <cellStyle name="40% - Ênfase6 6 3 3 2 2" xfId="22584"/>
    <cellStyle name="40% - Ênfase6 6 3 3 2 2 2" xfId="22585"/>
    <cellStyle name="40% - Ênfase6 6 3 3 2 3" xfId="22586"/>
    <cellStyle name="40% - Ênfase6 6 3 3 2 4" xfId="22587"/>
    <cellStyle name="40% - Ênfase6 6 3 3 2 5" xfId="22588"/>
    <cellStyle name="40% - Ênfase6 6 3 3 2 6" xfId="22589"/>
    <cellStyle name="40% - Ênfase6 6 3 3 3" xfId="22590"/>
    <cellStyle name="40% - Ênfase6 6 3 3 3 2" xfId="22591"/>
    <cellStyle name="40% - Ênfase6 6 3 3 3 3" xfId="22592"/>
    <cellStyle name="40% - Ênfase6 6 3 3 3 4" xfId="22593"/>
    <cellStyle name="40% - Ênfase6 6 3 3 4" xfId="22594"/>
    <cellStyle name="40% - Ênfase6 6 3 3 5" xfId="22595"/>
    <cellStyle name="40% - Ênfase6 6 3 3 6" xfId="22596"/>
    <cellStyle name="40% - Ênfase6 6 3 3 7" xfId="22597"/>
    <cellStyle name="40% - Ênfase6 6 3 3 8" xfId="22598"/>
    <cellStyle name="40% - Ênfase6 6 3 3 9" xfId="22599"/>
    <cellStyle name="40% - Ênfase6 6 3 4" xfId="22600"/>
    <cellStyle name="40% - Ênfase6 6 3 4 2" xfId="22601"/>
    <cellStyle name="40% - Ênfase6 6 3 4 2 2" xfId="22602"/>
    <cellStyle name="40% - Ênfase6 6 3 4 2 2 2" xfId="22603"/>
    <cellStyle name="40% - Ênfase6 6 3 4 2 3" xfId="22604"/>
    <cellStyle name="40% - Ênfase6 6 3 4 2 4" xfId="22605"/>
    <cellStyle name="40% - Ênfase6 6 3 4 2 5" xfId="22606"/>
    <cellStyle name="40% - Ênfase6 6 3 4 2 6" xfId="22607"/>
    <cellStyle name="40% - Ênfase6 6 3 4 3" xfId="22608"/>
    <cellStyle name="40% - Ênfase6 6 3 4 3 2" xfId="22609"/>
    <cellStyle name="40% - Ênfase6 6 3 4 3 3" xfId="22610"/>
    <cellStyle name="40% - Ênfase6 6 3 4 4" xfId="22611"/>
    <cellStyle name="40% - Ênfase6 6 3 4 5" xfId="22612"/>
    <cellStyle name="40% - Ênfase6 6 3 4 6" xfId="22613"/>
    <cellStyle name="40% - Ênfase6 6 3 4 7" xfId="22614"/>
    <cellStyle name="40% - Ênfase6 6 3 4 8" xfId="22615"/>
    <cellStyle name="40% - Ênfase6 6 3 5" xfId="22616"/>
    <cellStyle name="40% - Ênfase6 6 3 5 2" xfId="22617"/>
    <cellStyle name="40% - Ênfase6 6 3 5 2 2" xfId="22618"/>
    <cellStyle name="40% - Ênfase6 6 3 5 3" xfId="22619"/>
    <cellStyle name="40% - Ênfase6 6 3 5 4" xfId="22620"/>
    <cellStyle name="40% - Ênfase6 6 3 5 5" xfId="22621"/>
    <cellStyle name="40% - Ênfase6 6 3 5 6" xfId="22622"/>
    <cellStyle name="40% - Ênfase6 6 3 6" xfId="22623"/>
    <cellStyle name="40% - Ênfase6 6 3 6 2" xfId="22624"/>
    <cellStyle name="40% - Ênfase6 6 3 6 3" xfId="22625"/>
    <cellStyle name="40% - Ênfase6 6 3 6 4" xfId="22626"/>
    <cellStyle name="40% - Ênfase6 6 3 7" xfId="22627"/>
    <cellStyle name="40% - Ênfase6 6 3 8" xfId="22628"/>
    <cellStyle name="40% - Ênfase6 6 3 9" xfId="22629"/>
    <cellStyle name="40% - Ênfase6 6 4" xfId="22630"/>
    <cellStyle name="40% - Ênfase6 6 4 10" xfId="22631"/>
    <cellStyle name="40% - Ênfase6 6 4 2" xfId="22632"/>
    <cellStyle name="40% - Ênfase6 6 4 2 2" xfId="22633"/>
    <cellStyle name="40% - Ênfase6 6 4 2 2 2" xfId="22634"/>
    <cellStyle name="40% - Ênfase6 6 4 2 2 2 2" xfId="22635"/>
    <cellStyle name="40% - Ênfase6 6 4 2 2 3" xfId="22636"/>
    <cellStyle name="40% - Ênfase6 6 4 2 2 4" xfId="22637"/>
    <cellStyle name="40% - Ênfase6 6 4 2 2 5" xfId="22638"/>
    <cellStyle name="40% - Ênfase6 6 4 2 2 6" xfId="22639"/>
    <cellStyle name="40% - Ênfase6 6 4 2 3" xfId="22640"/>
    <cellStyle name="40% - Ênfase6 6 4 2 3 2" xfId="22641"/>
    <cellStyle name="40% - Ênfase6 6 4 2 3 3" xfId="22642"/>
    <cellStyle name="40% - Ênfase6 6 4 2 4" xfId="22643"/>
    <cellStyle name="40% - Ênfase6 6 4 2 5" xfId="22644"/>
    <cellStyle name="40% - Ênfase6 6 4 2 6" xfId="22645"/>
    <cellStyle name="40% - Ênfase6 6 4 2 7" xfId="22646"/>
    <cellStyle name="40% - Ênfase6 6 4 2 8" xfId="22647"/>
    <cellStyle name="40% - Ênfase6 6 4 3" xfId="22648"/>
    <cellStyle name="40% - Ênfase6 6 4 3 2" xfId="22649"/>
    <cellStyle name="40% - Ênfase6 6 4 3 2 2" xfId="22650"/>
    <cellStyle name="40% - Ênfase6 6 4 3 3" xfId="22651"/>
    <cellStyle name="40% - Ênfase6 6 4 3 4" xfId="22652"/>
    <cellStyle name="40% - Ênfase6 6 4 3 5" xfId="22653"/>
    <cellStyle name="40% - Ênfase6 6 4 3 6" xfId="22654"/>
    <cellStyle name="40% - Ênfase6 6 4 4" xfId="22655"/>
    <cellStyle name="40% - Ênfase6 6 4 4 2" xfId="22656"/>
    <cellStyle name="40% - Ênfase6 6 4 4 3" xfId="22657"/>
    <cellStyle name="40% - Ênfase6 6 4 4 4" xfId="22658"/>
    <cellStyle name="40% - Ênfase6 6 4 5" xfId="22659"/>
    <cellStyle name="40% - Ênfase6 6 4 6" xfId="22660"/>
    <cellStyle name="40% - Ênfase6 6 4 7" xfId="22661"/>
    <cellStyle name="40% - Ênfase6 6 4 8" xfId="22662"/>
    <cellStyle name="40% - Ênfase6 6 4 9" xfId="22663"/>
    <cellStyle name="40% - Ênfase6 7" xfId="377"/>
    <cellStyle name="40% - Ênfase6 7 2" xfId="378"/>
    <cellStyle name="40% - Ênfase6 7 3" xfId="22664"/>
    <cellStyle name="40% - Ênfase6 7 3 10" xfId="22665"/>
    <cellStyle name="40% - Ênfase6 7 3 11" xfId="22666"/>
    <cellStyle name="40% - Ênfase6 7 3 12" xfId="22667"/>
    <cellStyle name="40% - Ênfase6 7 3 2" xfId="22668"/>
    <cellStyle name="40% - Ênfase6 7 3 3" xfId="22669"/>
    <cellStyle name="40% - Ênfase6 7 3 3 2" xfId="22670"/>
    <cellStyle name="40% - Ênfase6 7 3 3 2 2" xfId="22671"/>
    <cellStyle name="40% - Ênfase6 7 3 3 2 2 2" xfId="22672"/>
    <cellStyle name="40% - Ênfase6 7 3 3 2 3" xfId="22673"/>
    <cellStyle name="40% - Ênfase6 7 3 3 2 4" xfId="22674"/>
    <cellStyle name="40% - Ênfase6 7 3 3 2 5" xfId="22675"/>
    <cellStyle name="40% - Ênfase6 7 3 3 2 6" xfId="22676"/>
    <cellStyle name="40% - Ênfase6 7 3 3 3" xfId="22677"/>
    <cellStyle name="40% - Ênfase6 7 3 3 3 2" xfId="22678"/>
    <cellStyle name="40% - Ênfase6 7 3 3 3 3" xfId="22679"/>
    <cellStyle name="40% - Ênfase6 7 3 3 3 4" xfId="22680"/>
    <cellStyle name="40% - Ênfase6 7 3 3 4" xfId="22681"/>
    <cellStyle name="40% - Ênfase6 7 3 3 5" xfId="22682"/>
    <cellStyle name="40% - Ênfase6 7 3 3 6" xfId="22683"/>
    <cellStyle name="40% - Ênfase6 7 3 3 7" xfId="22684"/>
    <cellStyle name="40% - Ênfase6 7 3 3 8" xfId="22685"/>
    <cellStyle name="40% - Ênfase6 7 3 3 9" xfId="22686"/>
    <cellStyle name="40% - Ênfase6 7 3 4" xfId="22687"/>
    <cellStyle name="40% - Ênfase6 7 3 4 2" xfId="22688"/>
    <cellStyle name="40% - Ênfase6 7 3 4 2 2" xfId="22689"/>
    <cellStyle name="40% - Ênfase6 7 3 4 2 2 2" xfId="22690"/>
    <cellStyle name="40% - Ênfase6 7 3 4 2 3" xfId="22691"/>
    <cellStyle name="40% - Ênfase6 7 3 4 2 4" xfId="22692"/>
    <cellStyle name="40% - Ênfase6 7 3 4 2 5" xfId="22693"/>
    <cellStyle name="40% - Ênfase6 7 3 4 2 6" xfId="22694"/>
    <cellStyle name="40% - Ênfase6 7 3 4 3" xfId="22695"/>
    <cellStyle name="40% - Ênfase6 7 3 4 3 2" xfId="22696"/>
    <cellStyle name="40% - Ênfase6 7 3 4 3 3" xfId="22697"/>
    <cellStyle name="40% - Ênfase6 7 3 4 4" xfId="22698"/>
    <cellStyle name="40% - Ênfase6 7 3 4 5" xfId="22699"/>
    <cellStyle name="40% - Ênfase6 7 3 4 6" xfId="22700"/>
    <cellStyle name="40% - Ênfase6 7 3 4 7" xfId="22701"/>
    <cellStyle name="40% - Ênfase6 7 3 4 8" xfId="22702"/>
    <cellStyle name="40% - Ênfase6 7 3 5" xfId="22703"/>
    <cellStyle name="40% - Ênfase6 7 3 5 2" xfId="22704"/>
    <cellStyle name="40% - Ênfase6 7 3 5 2 2" xfId="22705"/>
    <cellStyle name="40% - Ênfase6 7 3 5 3" xfId="22706"/>
    <cellStyle name="40% - Ênfase6 7 3 5 4" xfId="22707"/>
    <cellStyle name="40% - Ênfase6 7 3 5 5" xfId="22708"/>
    <cellStyle name="40% - Ênfase6 7 3 5 6" xfId="22709"/>
    <cellStyle name="40% - Ênfase6 7 3 6" xfId="22710"/>
    <cellStyle name="40% - Ênfase6 7 3 6 2" xfId="22711"/>
    <cellStyle name="40% - Ênfase6 7 3 6 3" xfId="22712"/>
    <cellStyle name="40% - Ênfase6 7 3 6 4" xfId="22713"/>
    <cellStyle name="40% - Ênfase6 7 3 7" xfId="22714"/>
    <cellStyle name="40% - Ênfase6 7 3 8" xfId="22715"/>
    <cellStyle name="40% - Ênfase6 7 3 9" xfId="22716"/>
    <cellStyle name="40% - Ênfase6 7 4" xfId="22717"/>
    <cellStyle name="40% - Ênfase6 7 4 10" xfId="22718"/>
    <cellStyle name="40% - Ênfase6 7 4 2" xfId="22719"/>
    <cellStyle name="40% - Ênfase6 7 4 2 2" xfId="22720"/>
    <cellStyle name="40% - Ênfase6 7 4 2 2 2" xfId="22721"/>
    <cellStyle name="40% - Ênfase6 7 4 2 2 2 2" xfId="22722"/>
    <cellStyle name="40% - Ênfase6 7 4 2 2 3" xfId="22723"/>
    <cellStyle name="40% - Ênfase6 7 4 2 2 4" xfId="22724"/>
    <cellStyle name="40% - Ênfase6 7 4 2 2 5" xfId="22725"/>
    <cellStyle name="40% - Ênfase6 7 4 2 2 6" xfId="22726"/>
    <cellStyle name="40% - Ênfase6 7 4 2 3" xfId="22727"/>
    <cellStyle name="40% - Ênfase6 7 4 2 3 2" xfId="22728"/>
    <cellStyle name="40% - Ênfase6 7 4 2 3 3" xfId="22729"/>
    <cellStyle name="40% - Ênfase6 7 4 2 4" xfId="22730"/>
    <cellStyle name="40% - Ênfase6 7 4 2 5" xfId="22731"/>
    <cellStyle name="40% - Ênfase6 7 4 2 6" xfId="22732"/>
    <cellStyle name="40% - Ênfase6 7 4 2 7" xfId="22733"/>
    <cellStyle name="40% - Ênfase6 7 4 2 8" xfId="22734"/>
    <cellStyle name="40% - Ênfase6 7 4 3" xfId="22735"/>
    <cellStyle name="40% - Ênfase6 7 4 3 2" xfId="22736"/>
    <cellStyle name="40% - Ênfase6 7 4 3 2 2" xfId="22737"/>
    <cellStyle name="40% - Ênfase6 7 4 3 3" xfId="22738"/>
    <cellStyle name="40% - Ênfase6 7 4 3 4" xfId="22739"/>
    <cellStyle name="40% - Ênfase6 7 4 3 5" xfId="22740"/>
    <cellStyle name="40% - Ênfase6 7 4 3 6" xfId="22741"/>
    <cellStyle name="40% - Ênfase6 7 4 4" xfId="22742"/>
    <cellStyle name="40% - Ênfase6 7 4 4 2" xfId="22743"/>
    <cellStyle name="40% - Ênfase6 7 4 4 3" xfId="22744"/>
    <cellStyle name="40% - Ênfase6 7 4 4 4" xfId="22745"/>
    <cellStyle name="40% - Ênfase6 7 4 5" xfId="22746"/>
    <cellStyle name="40% - Ênfase6 7 4 6" xfId="22747"/>
    <cellStyle name="40% - Ênfase6 7 4 7" xfId="22748"/>
    <cellStyle name="40% - Ênfase6 7 4 8" xfId="22749"/>
    <cellStyle name="40% - Ênfase6 7 4 9" xfId="22750"/>
    <cellStyle name="40% - Ênfase6 8" xfId="379"/>
    <cellStyle name="40% - Ênfase6 8 2" xfId="380"/>
    <cellStyle name="40% - Ênfase6 8 3" xfId="22751"/>
    <cellStyle name="40% - Ênfase6 8 3 10" xfId="22752"/>
    <cellStyle name="40% - Ênfase6 8 3 11" xfId="22753"/>
    <cellStyle name="40% - Ênfase6 8 3 12" xfId="22754"/>
    <cellStyle name="40% - Ênfase6 8 3 2" xfId="22755"/>
    <cellStyle name="40% - Ênfase6 8 3 3" xfId="22756"/>
    <cellStyle name="40% - Ênfase6 8 3 3 2" xfId="22757"/>
    <cellStyle name="40% - Ênfase6 8 3 3 2 2" xfId="22758"/>
    <cellStyle name="40% - Ênfase6 8 3 3 2 2 2" xfId="22759"/>
    <cellStyle name="40% - Ênfase6 8 3 3 2 3" xfId="22760"/>
    <cellStyle name="40% - Ênfase6 8 3 3 2 4" xfId="22761"/>
    <cellStyle name="40% - Ênfase6 8 3 3 2 5" xfId="22762"/>
    <cellStyle name="40% - Ênfase6 8 3 3 2 6" xfId="22763"/>
    <cellStyle name="40% - Ênfase6 8 3 3 3" xfId="22764"/>
    <cellStyle name="40% - Ênfase6 8 3 3 3 2" xfId="22765"/>
    <cellStyle name="40% - Ênfase6 8 3 3 3 3" xfId="22766"/>
    <cellStyle name="40% - Ênfase6 8 3 3 3 4" xfId="22767"/>
    <cellStyle name="40% - Ênfase6 8 3 3 4" xfId="22768"/>
    <cellStyle name="40% - Ênfase6 8 3 3 5" xfId="22769"/>
    <cellStyle name="40% - Ênfase6 8 3 3 6" xfId="22770"/>
    <cellStyle name="40% - Ênfase6 8 3 3 7" xfId="22771"/>
    <cellStyle name="40% - Ênfase6 8 3 3 8" xfId="22772"/>
    <cellStyle name="40% - Ênfase6 8 3 3 9" xfId="22773"/>
    <cellStyle name="40% - Ênfase6 8 3 4" xfId="22774"/>
    <cellStyle name="40% - Ênfase6 8 3 4 2" xfId="22775"/>
    <cellStyle name="40% - Ênfase6 8 3 4 2 2" xfId="22776"/>
    <cellStyle name="40% - Ênfase6 8 3 4 2 2 2" xfId="22777"/>
    <cellStyle name="40% - Ênfase6 8 3 4 2 3" xfId="22778"/>
    <cellStyle name="40% - Ênfase6 8 3 4 2 4" xfId="22779"/>
    <cellStyle name="40% - Ênfase6 8 3 4 2 5" xfId="22780"/>
    <cellStyle name="40% - Ênfase6 8 3 4 2 6" xfId="22781"/>
    <cellStyle name="40% - Ênfase6 8 3 4 3" xfId="22782"/>
    <cellStyle name="40% - Ênfase6 8 3 4 3 2" xfId="22783"/>
    <cellStyle name="40% - Ênfase6 8 3 4 3 3" xfId="22784"/>
    <cellStyle name="40% - Ênfase6 8 3 4 4" xfId="22785"/>
    <cellStyle name="40% - Ênfase6 8 3 4 5" xfId="22786"/>
    <cellStyle name="40% - Ênfase6 8 3 4 6" xfId="22787"/>
    <cellStyle name="40% - Ênfase6 8 3 4 7" xfId="22788"/>
    <cellStyle name="40% - Ênfase6 8 3 4 8" xfId="22789"/>
    <cellStyle name="40% - Ênfase6 8 3 5" xfId="22790"/>
    <cellStyle name="40% - Ênfase6 8 3 5 2" xfId="22791"/>
    <cellStyle name="40% - Ênfase6 8 3 5 2 2" xfId="22792"/>
    <cellStyle name="40% - Ênfase6 8 3 5 3" xfId="22793"/>
    <cellStyle name="40% - Ênfase6 8 3 5 4" xfId="22794"/>
    <cellStyle name="40% - Ênfase6 8 3 5 5" xfId="22795"/>
    <cellStyle name="40% - Ênfase6 8 3 5 6" xfId="22796"/>
    <cellStyle name="40% - Ênfase6 8 3 6" xfId="22797"/>
    <cellStyle name="40% - Ênfase6 8 3 6 2" xfId="22798"/>
    <cellStyle name="40% - Ênfase6 8 3 6 3" xfId="22799"/>
    <cellStyle name="40% - Ênfase6 8 3 6 4" xfId="22800"/>
    <cellStyle name="40% - Ênfase6 8 3 7" xfId="22801"/>
    <cellStyle name="40% - Ênfase6 8 3 8" xfId="22802"/>
    <cellStyle name="40% - Ênfase6 8 3 9" xfId="22803"/>
    <cellStyle name="40% - Ênfase6 8 4" xfId="22804"/>
    <cellStyle name="40% - Ênfase6 8 4 10" xfId="22805"/>
    <cellStyle name="40% - Ênfase6 8 4 2" xfId="22806"/>
    <cellStyle name="40% - Ênfase6 8 4 2 2" xfId="22807"/>
    <cellStyle name="40% - Ênfase6 8 4 2 2 2" xfId="22808"/>
    <cellStyle name="40% - Ênfase6 8 4 2 2 2 2" xfId="22809"/>
    <cellStyle name="40% - Ênfase6 8 4 2 2 3" xfId="22810"/>
    <cellStyle name="40% - Ênfase6 8 4 2 2 4" xfId="22811"/>
    <cellStyle name="40% - Ênfase6 8 4 2 2 5" xfId="22812"/>
    <cellStyle name="40% - Ênfase6 8 4 2 2 6" xfId="22813"/>
    <cellStyle name="40% - Ênfase6 8 4 2 3" xfId="22814"/>
    <cellStyle name="40% - Ênfase6 8 4 2 3 2" xfId="22815"/>
    <cellStyle name="40% - Ênfase6 8 4 2 3 3" xfId="22816"/>
    <cellStyle name="40% - Ênfase6 8 4 2 4" xfId="22817"/>
    <cellStyle name="40% - Ênfase6 8 4 2 5" xfId="22818"/>
    <cellStyle name="40% - Ênfase6 8 4 2 6" xfId="22819"/>
    <cellStyle name="40% - Ênfase6 8 4 2 7" xfId="22820"/>
    <cellStyle name="40% - Ênfase6 8 4 2 8" xfId="22821"/>
    <cellStyle name="40% - Ênfase6 8 4 3" xfId="22822"/>
    <cellStyle name="40% - Ênfase6 8 4 3 2" xfId="22823"/>
    <cellStyle name="40% - Ênfase6 8 4 3 2 2" xfId="22824"/>
    <cellStyle name="40% - Ênfase6 8 4 3 3" xfId="22825"/>
    <cellStyle name="40% - Ênfase6 8 4 3 4" xfId="22826"/>
    <cellStyle name="40% - Ênfase6 8 4 3 5" xfId="22827"/>
    <cellStyle name="40% - Ênfase6 8 4 3 6" xfId="22828"/>
    <cellStyle name="40% - Ênfase6 8 4 4" xfId="22829"/>
    <cellStyle name="40% - Ênfase6 8 4 4 2" xfId="22830"/>
    <cellStyle name="40% - Ênfase6 8 4 4 3" xfId="22831"/>
    <cellStyle name="40% - Ênfase6 8 4 4 4" xfId="22832"/>
    <cellStyle name="40% - Ênfase6 8 4 5" xfId="22833"/>
    <cellStyle name="40% - Ênfase6 8 4 6" xfId="22834"/>
    <cellStyle name="40% - Ênfase6 8 4 7" xfId="22835"/>
    <cellStyle name="40% - Ênfase6 8 4 8" xfId="22836"/>
    <cellStyle name="40% - Ênfase6 8 4 9" xfId="22837"/>
    <cellStyle name="40% - Ênfase6 9" xfId="381"/>
    <cellStyle name="40% - Ênfase6 9 2" xfId="382"/>
    <cellStyle name="40% - Ênfase6 9 3" xfId="22838"/>
    <cellStyle name="40% - Ênfase6 9 3 10" xfId="22839"/>
    <cellStyle name="40% - Ênfase6 9 3 11" xfId="22840"/>
    <cellStyle name="40% - Ênfase6 9 3 12" xfId="22841"/>
    <cellStyle name="40% - Ênfase6 9 3 2" xfId="22842"/>
    <cellStyle name="40% - Ênfase6 9 3 3" xfId="22843"/>
    <cellStyle name="40% - Ênfase6 9 3 3 2" xfId="22844"/>
    <cellStyle name="40% - Ênfase6 9 3 3 2 2" xfId="22845"/>
    <cellStyle name="40% - Ênfase6 9 3 3 2 2 2" xfId="22846"/>
    <cellStyle name="40% - Ênfase6 9 3 3 2 3" xfId="22847"/>
    <cellStyle name="40% - Ênfase6 9 3 3 2 4" xfId="22848"/>
    <cellStyle name="40% - Ênfase6 9 3 3 2 5" xfId="22849"/>
    <cellStyle name="40% - Ênfase6 9 3 3 2 6" xfId="22850"/>
    <cellStyle name="40% - Ênfase6 9 3 3 3" xfId="22851"/>
    <cellStyle name="40% - Ênfase6 9 3 3 3 2" xfId="22852"/>
    <cellStyle name="40% - Ênfase6 9 3 3 3 3" xfId="22853"/>
    <cellStyle name="40% - Ênfase6 9 3 3 3 4" xfId="22854"/>
    <cellStyle name="40% - Ênfase6 9 3 3 4" xfId="22855"/>
    <cellStyle name="40% - Ênfase6 9 3 3 5" xfId="22856"/>
    <cellStyle name="40% - Ênfase6 9 3 3 6" xfId="22857"/>
    <cellStyle name="40% - Ênfase6 9 3 3 7" xfId="22858"/>
    <cellStyle name="40% - Ênfase6 9 3 3 8" xfId="22859"/>
    <cellStyle name="40% - Ênfase6 9 3 3 9" xfId="22860"/>
    <cellStyle name="40% - Ênfase6 9 3 4" xfId="22861"/>
    <cellStyle name="40% - Ênfase6 9 3 4 2" xfId="22862"/>
    <cellStyle name="40% - Ênfase6 9 3 4 2 2" xfId="22863"/>
    <cellStyle name="40% - Ênfase6 9 3 4 2 2 2" xfId="22864"/>
    <cellStyle name="40% - Ênfase6 9 3 4 2 3" xfId="22865"/>
    <cellStyle name="40% - Ênfase6 9 3 4 2 4" xfId="22866"/>
    <cellStyle name="40% - Ênfase6 9 3 4 2 5" xfId="22867"/>
    <cellStyle name="40% - Ênfase6 9 3 4 2 6" xfId="22868"/>
    <cellStyle name="40% - Ênfase6 9 3 4 3" xfId="22869"/>
    <cellStyle name="40% - Ênfase6 9 3 4 3 2" xfId="22870"/>
    <cellStyle name="40% - Ênfase6 9 3 4 3 3" xfId="22871"/>
    <cellStyle name="40% - Ênfase6 9 3 4 4" xfId="22872"/>
    <cellStyle name="40% - Ênfase6 9 3 4 5" xfId="22873"/>
    <cellStyle name="40% - Ênfase6 9 3 4 6" xfId="22874"/>
    <cellStyle name="40% - Ênfase6 9 3 4 7" xfId="22875"/>
    <cellStyle name="40% - Ênfase6 9 3 4 8" xfId="22876"/>
    <cellStyle name="40% - Ênfase6 9 3 5" xfId="22877"/>
    <cellStyle name="40% - Ênfase6 9 3 5 2" xfId="22878"/>
    <cellStyle name="40% - Ênfase6 9 3 5 2 2" xfId="22879"/>
    <cellStyle name="40% - Ênfase6 9 3 5 3" xfId="22880"/>
    <cellStyle name="40% - Ênfase6 9 3 5 4" xfId="22881"/>
    <cellStyle name="40% - Ênfase6 9 3 5 5" xfId="22882"/>
    <cellStyle name="40% - Ênfase6 9 3 5 6" xfId="22883"/>
    <cellStyle name="40% - Ênfase6 9 3 6" xfId="22884"/>
    <cellStyle name="40% - Ênfase6 9 3 6 2" xfId="22885"/>
    <cellStyle name="40% - Ênfase6 9 3 6 3" xfId="22886"/>
    <cellStyle name="40% - Ênfase6 9 3 6 4" xfId="22887"/>
    <cellStyle name="40% - Ênfase6 9 3 7" xfId="22888"/>
    <cellStyle name="40% - Ênfase6 9 3 8" xfId="22889"/>
    <cellStyle name="40% - Ênfase6 9 3 9" xfId="22890"/>
    <cellStyle name="40% - Ênfase6 9 4" xfId="22891"/>
    <cellStyle name="40% - Ênfase6 9 4 10" xfId="22892"/>
    <cellStyle name="40% - Ênfase6 9 4 2" xfId="22893"/>
    <cellStyle name="40% - Ênfase6 9 4 2 2" xfId="22894"/>
    <cellStyle name="40% - Ênfase6 9 4 2 2 2" xfId="22895"/>
    <cellStyle name="40% - Ênfase6 9 4 2 2 2 2" xfId="22896"/>
    <cellStyle name="40% - Ênfase6 9 4 2 2 3" xfId="22897"/>
    <cellStyle name="40% - Ênfase6 9 4 2 2 4" xfId="22898"/>
    <cellStyle name="40% - Ênfase6 9 4 2 2 5" xfId="22899"/>
    <cellStyle name="40% - Ênfase6 9 4 2 2 6" xfId="22900"/>
    <cellStyle name="40% - Ênfase6 9 4 2 3" xfId="22901"/>
    <cellStyle name="40% - Ênfase6 9 4 2 3 2" xfId="22902"/>
    <cellStyle name="40% - Ênfase6 9 4 2 3 3" xfId="22903"/>
    <cellStyle name="40% - Ênfase6 9 4 2 4" xfId="22904"/>
    <cellStyle name="40% - Ênfase6 9 4 2 5" xfId="22905"/>
    <cellStyle name="40% - Ênfase6 9 4 2 6" xfId="22906"/>
    <cellStyle name="40% - Ênfase6 9 4 2 7" xfId="22907"/>
    <cellStyle name="40% - Ênfase6 9 4 2 8" xfId="22908"/>
    <cellStyle name="40% - Ênfase6 9 4 3" xfId="22909"/>
    <cellStyle name="40% - Ênfase6 9 4 3 2" xfId="22910"/>
    <cellStyle name="40% - Ênfase6 9 4 3 2 2" xfId="22911"/>
    <cellStyle name="40% - Ênfase6 9 4 3 3" xfId="22912"/>
    <cellStyle name="40% - Ênfase6 9 4 3 4" xfId="22913"/>
    <cellStyle name="40% - Ênfase6 9 4 3 5" xfId="22914"/>
    <cellStyle name="40% - Ênfase6 9 4 3 6" xfId="22915"/>
    <cellStyle name="40% - Ênfase6 9 4 4" xfId="22916"/>
    <cellStyle name="40% - Ênfase6 9 4 4 2" xfId="22917"/>
    <cellStyle name="40% - Ênfase6 9 4 4 3" xfId="22918"/>
    <cellStyle name="40% - Ênfase6 9 4 4 4" xfId="22919"/>
    <cellStyle name="40% - Ênfase6 9 4 5" xfId="22920"/>
    <cellStyle name="40% - Ênfase6 9 4 6" xfId="22921"/>
    <cellStyle name="40% - Ênfase6 9 4 7" xfId="22922"/>
    <cellStyle name="40% - Ênfase6 9 4 8" xfId="22923"/>
    <cellStyle name="40% - Ênfase6 9 4 9" xfId="22924"/>
    <cellStyle name="60% - Accent1" xfId="22925"/>
    <cellStyle name="60% - Accent2" xfId="22926"/>
    <cellStyle name="60% - Accent3" xfId="22927"/>
    <cellStyle name="60% - Accent4" xfId="22928"/>
    <cellStyle name="60% - Accent5" xfId="22929"/>
    <cellStyle name="60% - Accent6" xfId="22930"/>
    <cellStyle name="60% - Ênfase1" xfId="13" builtinId="32" customBuiltin="1"/>
    <cellStyle name="60% - Ênfase1 10 2" xfId="383"/>
    <cellStyle name="60% - Ênfase1 11 2" xfId="384"/>
    <cellStyle name="60% - Ênfase1 12 2" xfId="385"/>
    <cellStyle name="60% - Ênfase1 13 2" xfId="386"/>
    <cellStyle name="60% - Ênfase1 14 2" xfId="387"/>
    <cellStyle name="60% - Ênfase1 15 2" xfId="388"/>
    <cellStyle name="60% - Ênfase1 16 2" xfId="389"/>
    <cellStyle name="60% - Ênfase1 17 2" xfId="390"/>
    <cellStyle name="60% - Ênfase1 2" xfId="391"/>
    <cellStyle name="60% - Ênfase1 2 2" xfId="392"/>
    <cellStyle name="60% - Ênfase1 2 2 2" xfId="22931"/>
    <cellStyle name="60% - Ênfase1 2 2 3" xfId="22932"/>
    <cellStyle name="60% - Ênfase1 2 3" xfId="22933"/>
    <cellStyle name="60% - Ênfase1 3" xfId="393"/>
    <cellStyle name="60% - Ênfase1 3 2" xfId="394"/>
    <cellStyle name="60% - Ênfase1 3 2 2" xfId="22934"/>
    <cellStyle name="60% - Ênfase1 3 2 3" xfId="22935"/>
    <cellStyle name="60% - Ênfase1 4" xfId="395"/>
    <cellStyle name="60% - Ênfase1 4 2" xfId="396"/>
    <cellStyle name="60% - Ênfase1 5" xfId="397"/>
    <cellStyle name="60% - Ênfase1 5 2" xfId="398"/>
    <cellStyle name="60% - Ênfase1 6" xfId="22936"/>
    <cellStyle name="60% - Ênfase1 6 2" xfId="399"/>
    <cellStyle name="60% - Ênfase1 7 2" xfId="400"/>
    <cellStyle name="60% - Ênfase1 8 2" xfId="401"/>
    <cellStyle name="60% - Ênfase1 9 2" xfId="402"/>
    <cellStyle name="60% - Ênfase2" xfId="14" builtinId="36" customBuiltin="1"/>
    <cellStyle name="60% - Ênfase2 10 2" xfId="403"/>
    <cellStyle name="60% - Ênfase2 11 2" xfId="404"/>
    <cellStyle name="60% - Ênfase2 12 2" xfId="405"/>
    <cellStyle name="60% - Ênfase2 13 2" xfId="406"/>
    <cellStyle name="60% - Ênfase2 14 2" xfId="407"/>
    <cellStyle name="60% - Ênfase2 15 2" xfId="408"/>
    <cellStyle name="60% - Ênfase2 16 2" xfId="409"/>
    <cellStyle name="60% - Ênfase2 17 2" xfId="410"/>
    <cellStyle name="60% - Ênfase2 2" xfId="411"/>
    <cellStyle name="60% - Ênfase2 2 2" xfId="412"/>
    <cellStyle name="60% - Ênfase2 2 2 2" xfId="22937"/>
    <cellStyle name="60% - Ênfase2 2 2 3" xfId="22938"/>
    <cellStyle name="60% - Ênfase2 2 3" xfId="22939"/>
    <cellStyle name="60% - Ênfase2 3" xfId="413"/>
    <cellStyle name="60% - Ênfase2 3 2" xfId="414"/>
    <cellStyle name="60% - Ênfase2 3 2 2" xfId="22940"/>
    <cellStyle name="60% - Ênfase2 3 2 3" xfId="22941"/>
    <cellStyle name="60% - Ênfase2 4" xfId="415"/>
    <cellStyle name="60% - Ênfase2 4 2" xfId="416"/>
    <cellStyle name="60% - Ênfase2 5" xfId="417"/>
    <cellStyle name="60% - Ênfase2 5 2" xfId="418"/>
    <cellStyle name="60% - Ênfase2 6" xfId="22942"/>
    <cellStyle name="60% - Ênfase2 6 2" xfId="419"/>
    <cellStyle name="60% - Ênfase2 7 2" xfId="420"/>
    <cellStyle name="60% - Ênfase2 8 2" xfId="421"/>
    <cellStyle name="60% - Ênfase2 9 2" xfId="422"/>
    <cellStyle name="60% - Ênfase3" xfId="15" builtinId="40" customBuiltin="1"/>
    <cellStyle name="60% - Ênfase3 10 2" xfId="423"/>
    <cellStyle name="60% - Ênfase3 11 2" xfId="424"/>
    <cellStyle name="60% - Ênfase3 12 2" xfId="425"/>
    <cellStyle name="60% - Ênfase3 13 2" xfId="426"/>
    <cellStyle name="60% - Ênfase3 14 2" xfId="427"/>
    <cellStyle name="60% - Ênfase3 15 2" xfId="428"/>
    <cellStyle name="60% - Ênfase3 16 2" xfId="429"/>
    <cellStyle name="60% - Ênfase3 17 2" xfId="430"/>
    <cellStyle name="60% - Ênfase3 2" xfId="431"/>
    <cellStyle name="60% - Ênfase3 2 2" xfId="432"/>
    <cellStyle name="60% - Ênfase3 2 2 2" xfId="22943"/>
    <cellStyle name="60% - Ênfase3 2 2 3" xfId="22944"/>
    <cellStyle name="60% - Ênfase3 2 3" xfId="22945"/>
    <cellStyle name="60% - Ênfase3 3" xfId="433"/>
    <cellStyle name="60% - Ênfase3 3 2" xfId="434"/>
    <cellStyle name="60% - Ênfase3 3 2 2" xfId="22946"/>
    <cellStyle name="60% - Ênfase3 3 2 3" xfId="22947"/>
    <cellStyle name="60% - Ênfase3 4" xfId="435"/>
    <cellStyle name="60% - Ênfase3 4 2" xfId="436"/>
    <cellStyle name="60% - Ênfase3 5" xfId="437"/>
    <cellStyle name="60% - Ênfase3 5 2" xfId="438"/>
    <cellStyle name="60% - Ênfase3 6" xfId="22948"/>
    <cellStyle name="60% - Ênfase3 6 2" xfId="439"/>
    <cellStyle name="60% - Ênfase3 7 2" xfId="440"/>
    <cellStyle name="60% - Ênfase3 8 2" xfId="441"/>
    <cellStyle name="60% - Ênfase3 9 2" xfId="442"/>
    <cellStyle name="60% - Ênfase4" xfId="16" builtinId="44" customBuiltin="1"/>
    <cellStyle name="60% - Ênfase4 10 2" xfId="443"/>
    <cellStyle name="60% - Ênfase4 11 2" xfId="444"/>
    <cellStyle name="60% - Ênfase4 12 2" xfId="445"/>
    <cellStyle name="60% - Ênfase4 13 2" xfId="446"/>
    <cellStyle name="60% - Ênfase4 14 2" xfId="447"/>
    <cellStyle name="60% - Ênfase4 15 2" xfId="448"/>
    <cellStyle name="60% - Ênfase4 16 2" xfId="449"/>
    <cellStyle name="60% - Ênfase4 17 2" xfId="450"/>
    <cellStyle name="60% - Ênfase4 2" xfId="451"/>
    <cellStyle name="60% - Ênfase4 2 2" xfId="452"/>
    <cellStyle name="60% - Ênfase4 2 2 2" xfId="22949"/>
    <cellStyle name="60% - Ênfase4 2 2 3" xfId="22950"/>
    <cellStyle name="60% - Ênfase4 2 3" xfId="22951"/>
    <cellStyle name="60% - Ênfase4 3" xfId="453"/>
    <cellStyle name="60% - Ênfase4 3 2" xfId="454"/>
    <cellStyle name="60% - Ênfase4 3 2 2" xfId="22952"/>
    <cellStyle name="60% - Ênfase4 3 2 3" xfId="22953"/>
    <cellStyle name="60% - Ênfase4 4" xfId="455"/>
    <cellStyle name="60% - Ênfase4 4 2" xfId="456"/>
    <cellStyle name="60% - Ênfase4 5" xfId="457"/>
    <cellStyle name="60% - Ênfase4 5 2" xfId="458"/>
    <cellStyle name="60% - Ênfase4 6" xfId="22954"/>
    <cellStyle name="60% - Ênfase4 6 2" xfId="459"/>
    <cellStyle name="60% - Ênfase4 7 2" xfId="460"/>
    <cellStyle name="60% - Ênfase4 8 2" xfId="461"/>
    <cellStyle name="60% - Ênfase4 9 2" xfId="462"/>
    <cellStyle name="60% - Ênfase5" xfId="17" builtinId="48" customBuiltin="1"/>
    <cellStyle name="60% - Ênfase5 10 2" xfId="463"/>
    <cellStyle name="60% - Ênfase5 11 2" xfId="464"/>
    <cellStyle name="60% - Ênfase5 12 2" xfId="465"/>
    <cellStyle name="60% - Ênfase5 13 2" xfId="466"/>
    <cellStyle name="60% - Ênfase5 14 2" xfId="467"/>
    <cellStyle name="60% - Ênfase5 15 2" xfId="468"/>
    <cellStyle name="60% - Ênfase5 16 2" xfId="469"/>
    <cellStyle name="60% - Ênfase5 17 2" xfId="470"/>
    <cellStyle name="60% - Ênfase5 2" xfId="471"/>
    <cellStyle name="60% - Ênfase5 2 2" xfId="472"/>
    <cellStyle name="60% - Ênfase5 2 2 2" xfId="22955"/>
    <cellStyle name="60% - Ênfase5 2 2 3" xfId="22956"/>
    <cellStyle name="60% - Ênfase5 2 3" xfId="22957"/>
    <cellStyle name="60% - Ênfase5 3" xfId="473"/>
    <cellStyle name="60% - Ênfase5 3 2" xfId="474"/>
    <cellStyle name="60% - Ênfase5 3 2 2" xfId="22958"/>
    <cellStyle name="60% - Ênfase5 3 2 3" xfId="22959"/>
    <cellStyle name="60% - Ênfase5 4" xfId="475"/>
    <cellStyle name="60% - Ênfase5 4 2" xfId="476"/>
    <cellStyle name="60% - Ênfase5 5" xfId="477"/>
    <cellStyle name="60% - Ênfase5 5 2" xfId="478"/>
    <cellStyle name="60% - Ênfase5 6" xfId="22960"/>
    <cellStyle name="60% - Ênfase5 6 2" xfId="479"/>
    <cellStyle name="60% - Ênfase5 7 2" xfId="480"/>
    <cellStyle name="60% - Ênfase5 8 2" xfId="481"/>
    <cellStyle name="60% - Ênfase5 9 2" xfId="482"/>
    <cellStyle name="60% - Ênfase6" xfId="18" builtinId="52" customBuiltin="1"/>
    <cellStyle name="60% - Ênfase6 10 2" xfId="483"/>
    <cellStyle name="60% - Ênfase6 11 2" xfId="484"/>
    <cellStyle name="60% - Ênfase6 12 2" xfId="485"/>
    <cellStyle name="60% - Ênfase6 13 2" xfId="486"/>
    <cellStyle name="60% - Ênfase6 14 2" xfId="487"/>
    <cellStyle name="60% - Ênfase6 15 2" xfId="488"/>
    <cellStyle name="60% - Ênfase6 16 2" xfId="489"/>
    <cellStyle name="60% - Ênfase6 17 2" xfId="490"/>
    <cellStyle name="60% - Ênfase6 2" xfId="491"/>
    <cellStyle name="60% - Ênfase6 2 2" xfId="492"/>
    <cellStyle name="60% - Ênfase6 2 2 2" xfId="22961"/>
    <cellStyle name="60% - Ênfase6 2 2 3" xfId="22962"/>
    <cellStyle name="60% - Ênfase6 2 3" xfId="22963"/>
    <cellStyle name="60% - Ênfase6 3" xfId="493"/>
    <cellStyle name="60% - Ênfase6 3 2" xfId="494"/>
    <cellStyle name="60% - Ênfase6 3 2 2" xfId="22964"/>
    <cellStyle name="60% - Ênfase6 3 2 3" xfId="22965"/>
    <cellStyle name="60% - Ênfase6 37" xfId="22966"/>
    <cellStyle name="60% - Ênfase6 4" xfId="495"/>
    <cellStyle name="60% - Ênfase6 4 2" xfId="496"/>
    <cellStyle name="60% - Ênfase6 5" xfId="497"/>
    <cellStyle name="60% - Ênfase6 5 2" xfId="498"/>
    <cellStyle name="60% - Ênfase6 6" xfId="22967"/>
    <cellStyle name="60% - Ênfase6 6 2" xfId="499"/>
    <cellStyle name="60% - Ênfase6 7 2" xfId="500"/>
    <cellStyle name="60% - Ênfase6 8 2" xfId="501"/>
    <cellStyle name="60% - Ênfase6 9 2" xfId="502"/>
    <cellStyle name="Accent1" xfId="22968"/>
    <cellStyle name="Accent1 - 20%" xfId="22969"/>
    <cellStyle name="Accent1 - 40%" xfId="22970"/>
    <cellStyle name="Accent1 - 60%" xfId="22971"/>
    <cellStyle name="Accent2" xfId="22972"/>
    <cellStyle name="Accent2 - 20%" xfId="22973"/>
    <cellStyle name="Accent2 - 40%" xfId="22974"/>
    <cellStyle name="Accent2 - 60%" xfId="22975"/>
    <cellStyle name="Accent3" xfId="22976"/>
    <cellStyle name="Accent3 - 20%" xfId="22977"/>
    <cellStyle name="Accent3 - 40%" xfId="22978"/>
    <cellStyle name="Accent3 - 60%" xfId="22979"/>
    <cellStyle name="Accent4" xfId="22980"/>
    <cellStyle name="Accent4 - 20%" xfId="22981"/>
    <cellStyle name="Accent4 - 40%" xfId="22982"/>
    <cellStyle name="Accent4 - 60%" xfId="22983"/>
    <cellStyle name="Accent5" xfId="22984"/>
    <cellStyle name="Accent5 - 20%" xfId="22985"/>
    <cellStyle name="Accent5 - 40%" xfId="22986"/>
    <cellStyle name="Accent5 - 60%" xfId="22987"/>
    <cellStyle name="Accent6" xfId="22988"/>
    <cellStyle name="Accent6 - 20%" xfId="22989"/>
    <cellStyle name="Accent6 - 40%" xfId="22990"/>
    <cellStyle name="Accent6 - 60%" xfId="22991"/>
    <cellStyle name="Bad" xfId="22992"/>
    <cellStyle name="Bom" xfId="19" builtinId="26" customBuiltin="1"/>
    <cellStyle name="Bom 10 2" xfId="503"/>
    <cellStyle name="Bom 11 2" xfId="504"/>
    <cellStyle name="Bom 12 2" xfId="505"/>
    <cellStyle name="Bom 13 2" xfId="506"/>
    <cellStyle name="Bom 14 2" xfId="507"/>
    <cellStyle name="Bom 15 2" xfId="508"/>
    <cellStyle name="Bom 16 2" xfId="509"/>
    <cellStyle name="Bom 17 2" xfId="510"/>
    <cellStyle name="Bom 2" xfId="511"/>
    <cellStyle name="Bom 2 2" xfId="512"/>
    <cellStyle name="Bom 2 2 2" xfId="22993"/>
    <cellStyle name="Bom 2 2 3" xfId="22994"/>
    <cellStyle name="Bom 2 3" xfId="22995"/>
    <cellStyle name="Bom 3" xfId="513"/>
    <cellStyle name="Bom 3 2" xfId="514"/>
    <cellStyle name="Bom 3 2 2" xfId="22996"/>
    <cellStyle name="Bom 3 2 3" xfId="22997"/>
    <cellStyle name="Bom 4" xfId="515"/>
    <cellStyle name="Bom 4 2" xfId="516"/>
    <cellStyle name="Bom 5" xfId="517"/>
    <cellStyle name="Bom 5 2" xfId="518"/>
    <cellStyle name="Bom 6" xfId="22998"/>
    <cellStyle name="Bom 6 2" xfId="519"/>
    <cellStyle name="Bom 7 2" xfId="520"/>
    <cellStyle name="Bom 8 2" xfId="521"/>
    <cellStyle name="Bom 9 2" xfId="522"/>
    <cellStyle name="Cabeçalho 1" xfId="523"/>
    <cellStyle name="Cabeçalho 1 10" xfId="22999"/>
    <cellStyle name="Cabeçalho 1 10 2" xfId="23000"/>
    <cellStyle name="Cabeçalho 1 100" xfId="23001"/>
    <cellStyle name="Cabeçalho 1 100 2" xfId="23002"/>
    <cellStyle name="Cabeçalho 1 101" xfId="23003"/>
    <cellStyle name="Cabeçalho 1 101 2" xfId="23004"/>
    <cellStyle name="Cabeçalho 1 102" xfId="23005"/>
    <cellStyle name="Cabeçalho 1 102 2" xfId="23006"/>
    <cellStyle name="Cabeçalho 1 103" xfId="23007"/>
    <cellStyle name="Cabeçalho 1 103 2" xfId="23008"/>
    <cellStyle name="Cabeçalho 1 104" xfId="23009"/>
    <cellStyle name="Cabeçalho 1 104 2" xfId="23010"/>
    <cellStyle name="Cabeçalho 1 105" xfId="23011"/>
    <cellStyle name="Cabeçalho 1 105 2" xfId="23012"/>
    <cellStyle name="Cabeçalho 1 106" xfId="23013"/>
    <cellStyle name="Cabeçalho 1 106 2" xfId="23014"/>
    <cellStyle name="Cabeçalho 1 107" xfId="23015"/>
    <cellStyle name="Cabeçalho 1 107 2" xfId="23016"/>
    <cellStyle name="Cabeçalho 1 108" xfId="23017"/>
    <cellStyle name="Cabeçalho 1 108 2" xfId="23018"/>
    <cellStyle name="Cabeçalho 1 109" xfId="23019"/>
    <cellStyle name="Cabeçalho 1 109 2" xfId="23020"/>
    <cellStyle name="Cabeçalho 1 11" xfId="23021"/>
    <cellStyle name="Cabeçalho 1 11 2" xfId="23022"/>
    <cellStyle name="Cabeçalho 1 110" xfId="23023"/>
    <cellStyle name="Cabeçalho 1 110 2" xfId="23024"/>
    <cellStyle name="Cabeçalho 1 111" xfId="23025"/>
    <cellStyle name="Cabeçalho 1 111 2" xfId="23026"/>
    <cellStyle name="Cabeçalho 1 112" xfId="23027"/>
    <cellStyle name="Cabeçalho 1 112 2" xfId="23028"/>
    <cellStyle name="Cabeçalho 1 113" xfId="23029"/>
    <cellStyle name="Cabeçalho 1 113 2" xfId="23030"/>
    <cellStyle name="Cabeçalho 1 114" xfId="23031"/>
    <cellStyle name="Cabeçalho 1 114 2" xfId="23032"/>
    <cellStyle name="Cabeçalho 1 115" xfId="23033"/>
    <cellStyle name="Cabeçalho 1 115 2" xfId="23034"/>
    <cellStyle name="Cabeçalho 1 116" xfId="23035"/>
    <cellStyle name="Cabeçalho 1 116 2" xfId="23036"/>
    <cellStyle name="Cabeçalho 1 117" xfId="23037"/>
    <cellStyle name="Cabeçalho 1 117 2" xfId="23038"/>
    <cellStyle name="Cabeçalho 1 118" xfId="23039"/>
    <cellStyle name="Cabeçalho 1 118 2" xfId="23040"/>
    <cellStyle name="Cabeçalho 1 119" xfId="23041"/>
    <cellStyle name="Cabeçalho 1 119 2" xfId="23042"/>
    <cellStyle name="Cabeçalho 1 12" xfId="23043"/>
    <cellStyle name="Cabeçalho 1 12 2" xfId="23044"/>
    <cellStyle name="Cabeçalho 1 120" xfId="23045"/>
    <cellStyle name="Cabeçalho 1 120 2" xfId="23046"/>
    <cellStyle name="Cabeçalho 1 121" xfId="23047"/>
    <cellStyle name="Cabeçalho 1 121 2" xfId="23048"/>
    <cellStyle name="Cabeçalho 1 122" xfId="23049"/>
    <cellStyle name="Cabeçalho 1 122 2" xfId="23050"/>
    <cellStyle name="Cabeçalho 1 123" xfId="23051"/>
    <cellStyle name="Cabeçalho 1 123 2" xfId="23052"/>
    <cellStyle name="Cabeçalho 1 124" xfId="23053"/>
    <cellStyle name="Cabeçalho 1 124 2" xfId="23054"/>
    <cellStyle name="Cabeçalho 1 125" xfId="23055"/>
    <cellStyle name="Cabeçalho 1 125 2" xfId="23056"/>
    <cellStyle name="Cabeçalho 1 126" xfId="23057"/>
    <cellStyle name="Cabeçalho 1 126 2" xfId="23058"/>
    <cellStyle name="Cabeçalho 1 127" xfId="23059"/>
    <cellStyle name="Cabeçalho 1 127 2" xfId="23060"/>
    <cellStyle name="Cabeçalho 1 128" xfId="23061"/>
    <cellStyle name="Cabeçalho 1 128 2" xfId="23062"/>
    <cellStyle name="Cabeçalho 1 129" xfId="23063"/>
    <cellStyle name="Cabeçalho 1 129 2" xfId="23064"/>
    <cellStyle name="Cabeçalho 1 13" xfId="23065"/>
    <cellStyle name="Cabeçalho 1 13 2" xfId="23066"/>
    <cellStyle name="Cabeçalho 1 130" xfId="23067"/>
    <cellStyle name="Cabeçalho 1 130 2" xfId="23068"/>
    <cellStyle name="Cabeçalho 1 131" xfId="23069"/>
    <cellStyle name="Cabeçalho 1 131 2" xfId="23070"/>
    <cellStyle name="Cabeçalho 1 132" xfId="23071"/>
    <cellStyle name="Cabeçalho 1 132 2" xfId="23072"/>
    <cellStyle name="Cabeçalho 1 133" xfId="23073"/>
    <cellStyle name="Cabeçalho 1 133 2" xfId="23074"/>
    <cellStyle name="Cabeçalho 1 134" xfId="23075"/>
    <cellStyle name="Cabeçalho 1 134 2" xfId="23076"/>
    <cellStyle name="Cabeçalho 1 135" xfId="23077"/>
    <cellStyle name="Cabeçalho 1 135 2" xfId="23078"/>
    <cellStyle name="Cabeçalho 1 136" xfId="23079"/>
    <cellStyle name="Cabeçalho 1 136 2" xfId="23080"/>
    <cellStyle name="Cabeçalho 1 137" xfId="23081"/>
    <cellStyle name="Cabeçalho 1 137 2" xfId="23082"/>
    <cellStyle name="Cabeçalho 1 138" xfId="23083"/>
    <cellStyle name="Cabeçalho 1 138 2" xfId="23084"/>
    <cellStyle name="Cabeçalho 1 139" xfId="23085"/>
    <cellStyle name="Cabeçalho 1 139 2" xfId="23086"/>
    <cellStyle name="Cabeçalho 1 14" xfId="23087"/>
    <cellStyle name="Cabeçalho 1 14 2" xfId="23088"/>
    <cellStyle name="Cabeçalho 1 140" xfId="23089"/>
    <cellStyle name="Cabeçalho 1 140 2" xfId="23090"/>
    <cellStyle name="Cabeçalho 1 141" xfId="23091"/>
    <cellStyle name="Cabeçalho 1 141 2" xfId="23092"/>
    <cellStyle name="Cabeçalho 1 142" xfId="23093"/>
    <cellStyle name="Cabeçalho 1 142 2" xfId="23094"/>
    <cellStyle name="Cabeçalho 1 143" xfId="23095"/>
    <cellStyle name="Cabeçalho 1 143 2" xfId="23096"/>
    <cellStyle name="Cabeçalho 1 15" xfId="23097"/>
    <cellStyle name="Cabeçalho 1 15 2" xfId="23098"/>
    <cellStyle name="Cabeçalho 1 16" xfId="23099"/>
    <cellStyle name="Cabeçalho 1 16 2" xfId="23100"/>
    <cellStyle name="Cabeçalho 1 17" xfId="23101"/>
    <cellStyle name="Cabeçalho 1 17 2" xfId="23102"/>
    <cellStyle name="Cabeçalho 1 18" xfId="23103"/>
    <cellStyle name="Cabeçalho 1 18 2" xfId="23104"/>
    <cellStyle name="Cabeçalho 1 19" xfId="23105"/>
    <cellStyle name="Cabeçalho 1 19 2" xfId="23106"/>
    <cellStyle name="Cabeçalho 1 2" xfId="23107"/>
    <cellStyle name="Cabeçalho 1 2 2" xfId="23108"/>
    <cellStyle name="Cabeçalho 1 20" xfId="23109"/>
    <cellStyle name="Cabeçalho 1 20 2" xfId="23110"/>
    <cellStyle name="Cabeçalho 1 21" xfId="23111"/>
    <cellStyle name="Cabeçalho 1 21 2" xfId="23112"/>
    <cellStyle name="Cabeçalho 1 22" xfId="23113"/>
    <cellStyle name="Cabeçalho 1 22 2" xfId="23114"/>
    <cellStyle name="Cabeçalho 1 23" xfId="23115"/>
    <cellStyle name="Cabeçalho 1 23 2" xfId="23116"/>
    <cellStyle name="Cabeçalho 1 24" xfId="23117"/>
    <cellStyle name="Cabeçalho 1 24 2" xfId="23118"/>
    <cellStyle name="Cabeçalho 1 25" xfId="23119"/>
    <cellStyle name="Cabeçalho 1 25 2" xfId="23120"/>
    <cellStyle name="Cabeçalho 1 26" xfId="23121"/>
    <cellStyle name="Cabeçalho 1 26 2" xfId="23122"/>
    <cellStyle name="Cabeçalho 1 27" xfId="23123"/>
    <cellStyle name="Cabeçalho 1 27 2" xfId="23124"/>
    <cellStyle name="Cabeçalho 1 28" xfId="23125"/>
    <cellStyle name="Cabeçalho 1 28 2" xfId="23126"/>
    <cellStyle name="Cabeçalho 1 29" xfId="23127"/>
    <cellStyle name="Cabeçalho 1 29 2" xfId="23128"/>
    <cellStyle name="Cabeçalho 1 3" xfId="23129"/>
    <cellStyle name="Cabeçalho 1 3 2" xfId="23130"/>
    <cellStyle name="Cabeçalho 1 30" xfId="23131"/>
    <cellStyle name="Cabeçalho 1 30 2" xfId="23132"/>
    <cellStyle name="Cabeçalho 1 31" xfId="23133"/>
    <cellStyle name="Cabeçalho 1 31 2" xfId="23134"/>
    <cellStyle name="Cabeçalho 1 32" xfId="23135"/>
    <cellStyle name="Cabeçalho 1 32 2" xfId="23136"/>
    <cellStyle name="Cabeçalho 1 33" xfId="23137"/>
    <cellStyle name="Cabeçalho 1 33 2" xfId="23138"/>
    <cellStyle name="Cabeçalho 1 34" xfId="23139"/>
    <cellStyle name="Cabeçalho 1 34 2" xfId="23140"/>
    <cellStyle name="Cabeçalho 1 35" xfId="23141"/>
    <cellStyle name="Cabeçalho 1 35 2" xfId="23142"/>
    <cellStyle name="Cabeçalho 1 36" xfId="23143"/>
    <cellStyle name="Cabeçalho 1 36 2" xfId="23144"/>
    <cellStyle name="Cabeçalho 1 37" xfId="23145"/>
    <cellStyle name="Cabeçalho 1 37 2" xfId="23146"/>
    <cellStyle name="Cabeçalho 1 38" xfId="23147"/>
    <cellStyle name="Cabeçalho 1 38 2" xfId="23148"/>
    <cellStyle name="Cabeçalho 1 39" xfId="23149"/>
    <cellStyle name="Cabeçalho 1 39 2" xfId="23150"/>
    <cellStyle name="Cabeçalho 1 4" xfId="23151"/>
    <cellStyle name="Cabeçalho 1 4 2" xfId="23152"/>
    <cellStyle name="Cabeçalho 1 40" xfId="23153"/>
    <cellStyle name="Cabeçalho 1 40 2" xfId="23154"/>
    <cellStyle name="Cabeçalho 1 41" xfId="23155"/>
    <cellStyle name="Cabeçalho 1 41 2" xfId="23156"/>
    <cellStyle name="Cabeçalho 1 42" xfId="23157"/>
    <cellStyle name="Cabeçalho 1 42 2" xfId="23158"/>
    <cellStyle name="Cabeçalho 1 43" xfId="23159"/>
    <cellStyle name="Cabeçalho 1 43 2" xfId="23160"/>
    <cellStyle name="Cabeçalho 1 44" xfId="23161"/>
    <cellStyle name="Cabeçalho 1 44 2" xfId="23162"/>
    <cellStyle name="Cabeçalho 1 45" xfId="23163"/>
    <cellStyle name="Cabeçalho 1 45 2" xfId="23164"/>
    <cellStyle name="Cabeçalho 1 46" xfId="23165"/>
    <cellStyle name="Cabeçalho 1 46 2" xfId="23166"/>
    <cellStyle name="Cabeçalho 1 47" xfId="23167"/>
    <cellStyle name="Cabeçalho 1 47 2" xfId="23168"/>
    <cellStyle name="Cabeçalho 1 48" xfId="23169"/>
    <cellStyle name="Cabeçalho 1 48 2" xfId="23170"/>
    <cellStyle name="Cabeçalho 1 49" xfId="23171"/>
    <cellStyle name="Cabeçalho 1 49 2" xfId="23172"/>
    <cellStyle name="Cabeçalho 1 5" xfId="23173"/>
    <cellStyle name="Cabeçalho 1 5 2" xfId="23174"/>
    <cellStyle name="Cabeçalho 1 50" xfId="23175"/>
    <cellStyle name="Cabeçalho 1 50 2" xfId="23176"/>
    <cellStyle name="Cabeçalho 1 51" xfId="23177"/>
    <cellStyle name="Cabeçalho 1 51 2" xfId="23178"/>
    <cellStyle name="Cabeçalho 1 52" xfId="23179"/>
    <cellStyle name="Cabeçalho 1 52 2" xfId="23180"/>
    <cellStyle name="Cabeçalho 1 53" xfId="23181"/>
    <cellStyle name="Cabeçalho 1 53 2" xfId="23182"/>
    <cellStyle name="Cabeçalho 1 54" xfId="23183"/>
    <cellStyle name="Cabeçalho 1 54 2" xfId="23184"/>
    <cellStyle name="Cabeçalho 1 55" xfId="23185"/>
    <cellStyle name="Cabeçalho 1 55 2" xfId="23186"/>
    <cellStyle name="Cabeçalho 1 56" xfId="23187"/>
    <cellStyle name="Cabeçalho 1 56 2" xfId="23188"/>
    <cellStyle name="Cabeçalho 1 57" xfId="23189"/>
    <cellStyle name="Cabeçalho 1 57 2" xfId="23190"/>
    <cellStyle name="Cabeçalho 1 58" xfId="23191"/>
    <cellStyle name="Cabeçalho 1 58 2" xfId="23192"/>
    <cellStyle name="Cabeçalho 1 59" xfId="23193"/>
    <cellStyle name="Cabeçalho 1 59 2" xfId="23194"/>
    <cellStyle name="Cabeçalho 1 6" xfId="23195"/>
    <cellStyle name="Cabeçalho 1 6 2" xfId="23196"/>
    <cellStyle name="Cabeçalho 1 60" xfId="23197"/>
    <cellStyle name="Cabeçalho 1 60 2" xfId="23198"/>
    <cellStyle name="Cabeçalho 1 61" xfId="23199"/>
    <cellStyle name="Cabeçalho 1 61 2" xfId="23200"/>
    <cellStyle name="Cabeçalho 1 62" xfId="23201"/>
    <cellStyle name="Cabeçalho 1 62 2" xfId="23202"/>
    <cellStyle name="Cabeçalho 1 63" xfId="23203"/>
    <cellStyle name="Cabeçalho 1 63 2" xfId="23204"/>
    <cellStyle name="Cabeçalho 1 64" xfId="23205"/>
    <cellStyle name="Cabeçalho 1 64 2" xfId="23206"/>
    <cellStyle name="Cabeçalho 1 65" xfId="23207"/>
    <cellStyle name="Cabeçalho 1 65 2" xfId="23208"/>
    <cellStyle name="Cabeçalho 1 66" xfId="23209"/>
    <cellStyle name="Cabeçalho 1 66 2" xfId="23210"/>
    <cellStyle name="Cabeçalho 1 67" xfId="23211"/>
    <cellStyle name="Cabeçalho 1 67 2" xfId="23212"/>
    <cellStyle name="Cabeçalho 1 68" xfId="23213"/>
    <cellStyle name="Cabeçalho 1 68 2" xfId="23214"/>
    <cellStyle name="Cabeçalho 1 69" xfId="23215"/>
    <cellStyle name="Cabeçalho 1 69 2" xfId="23216"/>
    <cellStyle name="Cabeçalho 1 7" xfId="23217"/>
    <cellStyle name="Cabeçalho 1 7 2" xfId="23218"/>
    <cellStyle name="Cabeçalho 1 70" xfId="23219"/>
    <cellStyle name="Cabeçalho 1 70 2" xfId="23220"/>
    <cellStyle name="Cabeçalho 1 71" xfId="23221"/>
    <cellStyle name="Cabeçalho 1 71 2" xfId="23222"/>
    <cellStyle name="Cabeçalho 1 72" xfId="23223"/>
    <cellStyle name="Cabeçalho 1 72 2" xfId="23224"/>
    <cellStyle name="Cabeçalho 1 73" xfId="23225"/>
    <cellStyle name="Cabeçalho 1 73 2" xfId="23226"/>
    <cellStyle name="Cabeçalho 1 74" xfId="23227"/>
    <cellStyle name="Cabeçalho 1 74 2" xfId="23228"/>
    <cellStyle name="Cabeçalho 1 75" xfId="23229"/>
    <cellStyle name="Cabeçalho 1 75 2" xfId="23230"/>
    <cellStyle name="Cabeçalho 1 76" xfId="23231"/>
    <cellStyle name="Cabeçalho 1 76 2" xfId="23232"/>
    <cellStyle name="Cabeçalho 1 77" xfId="23233"/>
    <cellStyle name="Cabeçalho 1 77 2" xfId="23234"/>
    <cellStyle name="Cabeçalho 1 78" xfId="23235"/>
    <cellStyle name="Cabeçalho 1 78 2" xfId="23236"/>
    <cellStyle name="Cabeçalho 1 79" xfId="23237"/>
    <cellStyle name="Cabeçalho 1 79 2" xfId="23238"/>
    <cellStyle name="Cabeçalho 1 8" xfId="23239"/>
    <cellStyle name="Cabeçalho 1 8 2" xfId="23240"/>
    <cellStyle name="Cabeçalho 1 80" xfId="23241"/>
    <cellStyle name="Cabeçalho 1 80 2" xfId="23242"/>
    <cellStyle name="Cabeçalho 1 81" xfId="23243"/>
    <cellStyle name="Cabeçalho 1 81 2" xfId="23244"/>
    <cellStyle name="Cabeçalho 1 82" xfId="23245"/>
    <cellStyle name="Cabeçalho 1 82 2" xfId="23246"/>
    <cellStyle name="Cabeçalho 1 83" xfId="23247"/>
    <cellStyle name="Cabeçalho 1 83 2" xfId="23248"/>
    <cellStyle name="Cabeçalho 1 84" xfId="23249"/>
    <cellStyle name="Cabeçalho 1 84 2" xfId="23250"/>
    <cellStyle name="Cabeçalho 1 85" xfId="23251"/>
    <cellStyle name="Cabeçalho 1 85 2" xfId="23252"/>
    <cellStyle name="Cabeçalho 1 86" xfId="23253"/>
    <cellStyle name="Cabeçalho 1 86 2" xfId="23254"/>
    <cellStyle name="Cabeçalho 1 87" xfId="23255"/>
    <cellStyle name="Cabeçalho 1 87 2" xfId="23256"/>
    <cellStyle name="Cabeçalho 1 88" xfId="23257"/>
    <cellStyle name="Cabeçalho 1 88 2" xfId="23258"/>
    <cellStyle name="Cabeçalho 1 89" xfId="23259"/>
    <cellStyle name="Cabeçalho 1 89 2" xfId="23260"/>
    <cellStyle name="Cabeçalho 1 9" xfId="23261"/>
    <cellStyle name="Cabeçalho 1 9 2" xfId="23262"/>
    <cellStyle name="Cabeçalho 1 90" xfId="23263"/>
    <cellStyle name="Cabeçalho 1 90 2" xfId="23264"/>
    <cellStyle name="Cabeçalho 1 91" xfId="23265"/>
    <cellStyle name="Cabeçalho 1 91 2" xfId="23266"/>
    <cellStyle name="Cabeçalho 1 92" xfId="23267"/>
    <cellStyle name="Cabeçalho 1 92 2" xfId="23268"/>
    <cellStyle name="Cabeçalho 1 93" xfId="23269"/>
    <cellStyle name="Cabeçalho 1 93 2" xfId="23270"/>
    <cellStyle name="Cabeçalho 1 94" xfId="23271"/>
    <cellStyle name="Cabeçalho 1 94 2" xfId="23272"/>
    <cellStyle name="Cabeçalho 1 95" xfId="23273"/>
    <cellStyle name="Cabeçalho 1 95 2" xfId="23274"/>
    <cellStyle name="Cabeçalho 1 96" xfId="23275"/>
    <cellStyle name="Cabeçalho 1 96 2" xfId="23276"/>
    <cellStyle name="Cabeçalho 1 97" xfId="23277"/>
    <cellStyle name="Cabeçalho 1 97 2" xfId="23278"/>
    <cellStyle name="Cabeçalho 1 98" xfId="23279"/>
    <cellStyle name="Cabeçalho 1 98 2" xfId="23280"/>
    <cellStyle name="Cabeçalho 1 99" xfId="23281"/>
    <cellStyle name="Cabeçalho 1 99 2" xfId="23282"/>
    <cellStyle name="Cabeçalho 2" xfId="524"/>
    <cellStyle name="Cabeçalho 2 10" xfId="23283"/>
    <cellStyle name="Cabeçalho 2 10 2" xfId="23284"/>
    <cellStyle name="Cabeçalho 2 100" xfId="23285"/>
    <cellStyle name="Cabeçalho 2 100 2" xfId="23286"/>
    <cellStyle name="Cabeçalho 2 101" xfId="23287"/>
    <cellStyle name="Cabeçalho 2 101 2" xfId="23288"/>
    <cellStyle name="Cabeçalho 2 102" xfId="23289"/>
    <cellStyle name="Cabeçalho 2 102 2" xfId="23290"/>
    <cellStyle name="Cabeçalho 2 103" xfId="23291"/>
    <cellStyle name="Cabeçalho 2 103 2" xfId="23292"/>
    <cellStyle name="Cabeçalho 2 104" xfId="23293"/>
    <cellStyle name="Cabeçalho 2 104 2" xfId="23294"/>
    <cellStyle name="Cabeçalho 2 105" xfId="23295"/>
    <cellStyle name="Cabeçalho 2 105 2" xfId="23296"/>
    <cellStyle name="Cabeçalho 2 106" xfId="23297"/>
    <cellStyle name="Cabeçalho 2 106 2" xfId="23298"/>
    <cellStyle name="Cabeçalho 2 107" xfId="23299"/>
    <cellStyle name="Cabeçalho 2 107 2" xfId="23300"/>
    <cellStyle name="Cabeçalho 2 108" xfId="23301"/>
    <cellStyle name="Cabeçalho 2 108 2" xfId="23302"/>
    <cellStyle name="Cabeçalho 2 109" xfId="23303"/>
    <cellStyle name="Cabeçalho 2 109 2" xfId="23304"/>
    <cellStyle name="Cabeçalho 2 11" xfId="23305"/>
    <cellStyle name="Cabeçalho 2 11 2" xfId="23306"/>
    <cellStyle name="Cabeçalho 2 110" xfId="23307"/>
    <cellStyle name="Cabeçalho 2 110 2" xfId="23308"/>
    <cellStyle name="Cabeçalho 2 111" xfId="23309"/>
    <cellStyle name="Cabeçalho 2 111 2" xfId="23310"/>
    <cellStyle name="Cabeçalho 2 112" xfId="23311"/>
    <cellStyle name="Cabeçalho 2 112 2" xfId="23312"/>
    <cellStyle name="Cabeçalho 2 113" xfId="23313"/>
    <cellStyle name="Cabeçalho 2 113 2" xfId="23314"/>
    <cellStyle name="Cabeçalho 2 114" xfId="23315"/>
    <cellStyle name="Cabeçalho 2 114 2" xfId="23316"/>
    <cellStyle name="Cabeçalho 2 115" xfId="23317"/>
    <cellStyle name="Cabeçalho 2 115 2" xfId="23318"/>
    <cellStyle name="Cabeçalho 2 116" xfId="23319"/>
    <cellStyle name="Cabeçalho 2 116 2" xfId="23320"/>
    <cellStyle name="Cabeçalho 2 117" xfId="23321"/>
    <cellStyle name="Cabeçalho 2 117 2" xfId="23322"/>
    <cellStyle name="Cabeçalho 2 118" xfId="23323"/>
    <cellStyle name="Cabeçalho 2 118 2" xfId="23324"/>
    <cellStyle name="Cabeçalho 2 119" xfId="23325"/>
    <cellStyle name="Cabeçalho 2 119 2" xfId="23326"/>
    <cellStyle name="Cabeçalho 2 12" xfId="23327"/>
    <cellStyle name="Cabeçalho 2 12 2" xfId="23328"/>
    <cellStyle name="Cabeçalho 2 120" xfId="23329"/>
    <cellStyle name="Cabeçalho 2 120 2" xfId="23330"/>
    <cellStyle name="Cabeçalho 2 121" xfId="23331"/>
    <cellStyle name="Cabeçalho 2 121 2" xfId="23332"/>
    <cellStyle name="Cabeçalho 2 122" xfId="23333"/>
    <cellStyle name="Cabeçalho 2 122 2" xfId="23334"/>
    <cellStyle name="Cabeçalho 2 123" xfId="23335"/>
    <cellStyle name="Cabeçalho 2 123 2" xfId="23336"/>
    <cellStyle name="Cabeçalho 2 124" xfId="23337"/>
    <cellStyle name="Cabeçalho 2 124 2" xfId="23338"/>
    <cellStyle name="Cabeçalho 2 125" xfId="23339"/>
    <cellStyle name="Cabeçalho 2 125 2" xfId="23340"/>
    <cellStyle name="Cabeçalho 2 126" xfId="23341"/>
    <cellStyle name="Cabeçalho 2 126 2" xfId="23342"/>
    <cellStyle name="Cabeçalho 2 127" xfId="23343"/>
    <cellStyle name="Cabeçalho 2 127 2" xfId="23344"/>
    <cellStyle name="Cabeçalho 2 128" xfId="23345"/>
    <cellStyle name="Cabeçalho 2 128 2" xfId="23346"/>
    <cellStyle name="Cabeçalho 2 129" xfId="23347"/>
    <cellStyle name="Cabeçalho 2 129 2" xfId="23348"/>
    <cellStyle name="Cabeçalho 2 13" xfId="23349"/>
    <cellStyle name="Cabeçalho 2 13 2" xfId="23350"/>
    <cellStyle name="Cabeçalho 2 130" xfId="23351"/>
    <cellStyle name="Cabeçalho 2 130 2" xfId="23352"/>
    <cellStyle name="Cabeçalho 2 131" xfId="23353"/>
    <cellStyle name="Cabeçalho 2 131 2" xfId="23354"/>
    <cellStyle name="Cabeçalho 2 132" xfId="23355"/>
    <cellStyle name="Cabeçalho 2 132 2" xfId="23356"/>
    <cellStyle name="Cabeçalho 2 133" xfId="23357"/>
    <cellStyle name="Cabeçalho 2 133 2" xfId="23358"/>
    <cellStyle name="Cabeçalho 2 134" xfId="23359"/>
    <cellStyle name="Cabeçalho 2 134 2" xfId="23360"/>
    <cellStyle name="Cabeçalho 2 135" xfId="23361"/>
    <cellStyle name="Cabeçalho 2 135 2" xfId="23362"/>
    <cellStyle name="Cabeçalho 2 136" xfId="23363"/>
    <cellStyle name="Cabeçalho 2 136 2" xfId="23364"/>
    <cellStyle name="Cabeçalho 2 137" xfId="23365"/>
    <cellStyle name="Cabeçalho 2 137 2" xfId="23366"/>
    <cellStyle name="Cabeçalho 2 138" xfId="23367"/>
    <cellStyle name="Cabeçalho 2 138 2" xfId="23368"/>
    <cellStyle name="Cabeçalho 2 139" xfId="23369"/>
    <cellStyle name="Cabeçalho 2 139 2" xfId="23370"/>
    <cellStyle name="Cabeçalho 2 14" xfId="23371"/>
    <cellStyle name="Cabeçalho 2 14 2" xfId="23372"/>
    <cellStyle name="Cabeçalho 2 140" xfId="23373"/>
    <cellStyle name="Cabeçalho 2 140 2" xfId="23374"/>
    <cellStyle name="Cabeçalho 2 141" xfId="23375"/>
    <cellStyle name="Cabeçalho 2 141 2" xfId="23376"/>
    <cellStyle name="Cabeçalho 2 142" xfId="23377"/>
    <cellStyle name="Cabeçalho 2 142 2" xfId="23378"/>
    <cellStyle name="Cabeçalho 2 143" xfId="23379"/>
    <cellStyle name="Cabeçalho 2 143 2" xfId="23380"/>
    <cellStyle name="Cabeçalho 2 15" xfId="23381"/>
    <cellStyle name="Cabeçalho 2 15 2" xfId="23382"/>
    <cellStyle name="Cabeçalho 2 16" xfId="23383"/>
    <cellStyle name="Cabeçalho 2 16 2" xfId="23384"/>
    <cellStyle name="Cabeçalho 2 17" xfId="23385"/>
    <cellStyle name="Cabeçalho 2 17 2" xfId="23386"/>
    <cellStyle name="Cabeçalho 2 18" xfId="23387"/>
    <cellStyle name="Cabeçalho 2 18 2" xfId="23388"/>
    <cellStyle name="Cabeçalho 2 19" xfId="23389"/>
    <cellStyle name="Cabeçalho 2 19 2" xfId="23390"/>
    <cellStyle name="Cabeçalho 2 2" xfId="23391"/>
    <cellStyle name="Cabeçalho 2 2 2" xfId="23392"/>
    <cellStyle name="Cabeçalho 2 20" xfId="23393"/>
    <cellStyle name="Cabeçalho 2 20 2" xfId="23394"/>
    <cellStyle name="Cabeçalho 2 21" xfId="23395"/>
    <cellStyle name="Cabeçalho 2 21 2" xfId="23396"/>
    <cellStyle name="Cabeçalho 2 22" xfId="23397"/>
    <cellStyle name="Cabeçalho 2 22 2" xfId="23398"/>
    <cellStyle name="Cabeçalho 2 23" xfId="23399"/>
    <cellStyle name="Cabeçalho 2 23 2" xfId="23400"/>
    <cellStyle name="Cabeçalho 2 24" xfId="23401"/>
    <cellStyle name="Cabeçalho 2 24 2" xfId="23402"/>
    <cellStyle name="Cabeçalho 2 25" xfId="23403"/>
    <cellStyle name="Cabeçalho 2 25 2" xfId="23404"/>
    <cellStyle name="Cabeçalho 2 26" xfId="23405"/>
    <cellStyle name="Cabeçalho 2 26 2" xfId="23406"/>
    <cellStyle name="Cabeçalho 2 27" xfId="23407"/>
    <cellStyle name="Cabeçalho 2 27 2" xfId="23408"/>
    <cellStyle name="Cabeçalho 2 28" xfId="23409"/>
    <cellStyle name="Cabeçalho 2 28 2" xfId="23410"/>
    <cellStyle name="Cabeçalho 2 29" xfId="23411"/>
    <cellStyle name="Cabeçalho 2 29 2" xfId="23412"/>
    <cellStyle name="Cabeçalho 2 3" xfId="23413"/>
    <cellStyle name="Cabeçalho 2 3 2" xfId="23414"/>
    <cellStyle name="Cabeçalho 2 30" xfId="23415"/>
    <cellStyle name="Cabeçalho 2 30 2" xfId="23416"/>
    <cellStyle name="Cabeçalho 2 31" xfId="23417"/>
    <cellStyle name="Cabeçalho 2 31 2" xfId="23418"/>
    <cellStyle name="Cabeçalho 2 32" xfId="23419"/>
    <cellStyle name="Cabeçalho 2 32 2" xfId="23420"/>
    <cellStyle name="Cabeçalho 2 33" xfId="23421"/>
    <cellStyle name="Cabeçalho 2 33 2" xfId="23422"/>
    <cellStyle name="Cabeçalho 2 34" xfId="23423"/>
    <cellStyle name="Cabeçalho 2 34 2" xfId="23424"/>
    <cellStyle name="Cabeçalho 2 35" xfId="23425"/>
    <cellStyle name="Cabeçalho 2 35 2" xfId="23426"/>
    <cellStyle name="Cabeçalho 2 36" xfId="23427"/>
    <cellStyle name="Cabeçalho 2 36 2" xfId="23428"/>
    <cellStyle name="Cabeçalho 2 37" xfId="23429"/>
    <cellStyle name="Cabeçalho 2 37 2" xfId="23430"/>
    <cellStyle name="Cabeçalho 2 38" xfId="23431"/>
    <cellStyle name="Cabeçalho 2 38 2" xfId="23432"/>
    <cellStyle name="Cabeçalho 2 39" xfId="23433"/>
    <cellStyle name="Cabeçalho 2 39 2" xfId="23434"/>
    <cellStyle name="Cabeçalho 2 4" xfId="23435"/>
    <cellStyle name="Cabeçalho 2 4 2" xfId="23436"/>
    <cellStyle name="Cabeçalho 2 40" xfId="23437"/>
    <cellStyle name="Cabeçalho 2 40 2" xfId="23438"/>
    <cellStyle name="Cabeçalho 2 41" xfId="23439"/>
    <cellStyle name="Cabeçalho 2 41 2" xfId="23440"/>
    <cellStyle name="Cabeçalho 2 42" xfId="23441"/>
    <cellStyle name="Cabeçalho 2 42 2" xfId="23442"/>
    <cellStyle name="Cabeçalho 2 43" xfId="23443"/>
    <cellStyle name="Cabeçalho 2 43 2" xfId="23444"/>
    <cellStyle name="Cabeçalho 2 44" xfId="23445"/>
    <cellStyle name="Cabeçalho 2 44 2" xfId="23446"/>
    <cellStyle name="Cabeçalho 2 45" xfId="23447"/>
    <cellStyle name="Cabeçalho 2 45 2" xfId="23448"/>
    <cellStyle name="Cabeçalho 2 46" xfId="23449"/>
    <cellStyle name="Cabeçalho 2 46 2" xfId="23450"/>
    <cellStyle name="Cabeçalho 2 47" xfId="23451"/>
    <cellStyle name="Cabeçalho 2 47 2" xfId="23452"/>
    <cellStyle name="Cabeçalho 2 48" xfId="23453"/>
    <cellStyle name="Cabeçalho 2 48 2" xfId="23454"/>
    <cellStyle name="Cabeçalho 2 49" xfId="23455"/>
    <cellStyle name="Cabeçalho 2 49 2" xfId="23456"/>
    <cellStyle name="Cabeçalho 2 5" xfId="23457"/>
    <cellStyle name="Cabeçalho 2 5 2" xfId="23458"/>
    <cellStyle name="Cabeçalho 2 50" xfId="23459"/>
    <cellStyle name="Cabeçalho 2 50 2" xfId="23460"/>
    <cellStyle name="Cabeçalho 2 51" xfId="23461"/>
    <cellStyle name="Cabeçalho 2 51 2" xfId="23462"/>
    <cellStyle name="Cabeçalho 2 52" xfId="23463"/>
    <cellStyle name="Cabeçalho 2 52 2" xfId="23464"/>
    <cellStyle name="Cabeçalho 2 53" xfId="23465"/>
    <cellStyle name="Cabeçalho 2 53 2" xfId="23466"/>
    <cellStyle name="Cabeçalho 2 54" xfId="23467"/>
    <cellStyle name="Cabeçalho 2 54 2" xfId="23468"/>
    <cellStyle name="Cabeçalho 2 55" xfId="23469"/>
    <cellStyle name="Cabeçalho 2 55 2" xfId="23470"/>
    <cellStyle name="Cabeçalho 2 56" xfId="23471"/>
    <cellStyle name="Cabeçalho 2 56 2" xfId="23472"/>
    <cellStyle name="Cabeçalho 2 57" xfId="23473"/>
    <cellStyle name="Cabeçalho 2 57 2" xfId="23474"/>
    <cellStyle name="Cabeçalho 2 58" xfId="23475"/>
    <cellStyle name="Cabeçalho 2 58 2" xfId="23476"/>
    <cellStyle name="Cabeçalho 2 59" xfId="23477"/>
    <cellStyle name="Cabeçalho 2 59 2" xfId="23478"/>
    <cellStyle name="Cabeçalho 2 6" xfId="23479"/>
    <cellStyle name="Cabeçalho 2 6 2" xfId="23480"/>
    <cellStyle name="Cabeçalho 2 60" xfId="23481"/>
    <cellStyle name="Cabeçalho 2 60 2" xfId="23482"/>
    <cellStyle name="Cabeçalho 2 61" xfId="23483"/>
    <cellStyle name="Cabeçalho 2 61 2" xfId="23484"/>
    <cellStyle name="Cabeçalho 2 62" xfId="23485"/>
    <cellStyle name="Cabeçalho 2 62 2" xfId="23486"/>
    <cellStyle name="Cabeçalho 2 63" xfId="23487"/>
    <cellStyle name="Cabeçalho 2 63 2" xfId="23488"/>
    <cellStyle name="Cabeçalho 2 64" xfId="23489"/>
    <cellStyle name="Cabeçalho 2 64 2" xfId="23490"/>
    <cellStyle name="Cabeçalho 2 65" xfId="23491"/>
    <cellStyle name="Cabeçalho 2 65 2" xfId="23492"/>
    <cellStyle name="Cabeçalho 2 66" xfId="23493"/>
    <cellStyle name="Cabeçalho 2 66 2" xfId="23494"/>
    <cellStyle name="Cabeçalho 2 67" xfId="23495"/>
    <cellStyle name="Cabeçalho 2 67 2" xfId="23496"/>
    <cellStyle name="Cabeçalho 2 68" xfId="23497"/>
    <cellStyle name="Cabeçalho 2 68 2" xfId="23498"/>
    <cellStyle name="Cabeçalho 2 69" xfId="23499"/>
    <cellStyle name="Cabeçalho 2 69 2" xfId="23500"/>
    <cellStyle name="Cabeçalho 2 7" xfId="23501"/>
    <cellStyle name="Cabeçalho 2 7 2" xfId="23502"/>
    <cellStyle name="Cabeçalho 2 70" xfId="23503"/>
    <cellStyle name="Cabeçalho 2 70 2" xfId="23504"/>
    <cellStyle name="Cabeçalho 2 71" xfId="23505"/>
    <cellStyle name="Cabeçalho 2 71 2" xfId="23506"/>
    <cellStyle name="Cabeçalho 2 72" xfId="23507"/>
    <cellStyle name="Cabeçalho 2 72 2" xfId="23508"/>
    <cellStyle name="Cabeçalho 2 73" xfId="23509"/>
    <cellStyle name="Cabeçalho 2 73 2" xfId="23510"/>
    <cellStyle name="Cabeçalho 2 74" xfId="23511"/>
    <cellStyle name="Cabeçalho 2 74 2" xfId="23512"/>
    <cellStyle name="Cabeçalho 2 75" xfId="23513"/>
    <cellStyle name="Cabeçalho 2 75 2" xfId="23514"/>
    <cellStyle name="Cabeçalho 2 76" xfId="23515"/>
    <cellStyle name="Cabeçalho 2 76 2" xfId="23516"/>
    <cellStyle name="Cabeçalho 2 77" xfId="23517"/>
    <cellStyle name="Cabeçalho 2 77 2" xfId="23518"/>
    <cellStyle name="Cabeçalho 2 78" xfId="23519"/>
    <cellStyle name="Cabeçalho 2 78 2" xfId="23520"/>
    <cellStyle name="Cabeçalho 2 79" xfId="23521"/>
    <cellStyle name="Cabeçalho 2 79 2" xfId="23522"/>
    <cellStyle name="Cabeçalho 2 8" xfId="23523"/>
    <cellStyle name="Cabeçalho 2 8 2" xfId="23524"/>
    <cellStyle name="Cabeçalho 2 80" xfId="23525"/>
    <cellStyle name="Cabeçalho 2 80 2" xfId="23526"/>
    <cellStyle name="Cabeçalho 2 81" xfId="23527"/>
    <cellStyle name="Cabeçalho 2 81 2" xfId="23528"/>
    <cellStyle name="Cabeçalho 2 82" xfId="23529"/>
    <cellStyle name="Cabeçalho 2 82 2" xfId="23530"/>
    <cellStyle name="Cabeçalho 2 83" xfId="23531"/>
    <cellStyle name="Cabeçalho 2 83 2" xfId="23532"/>
    <cellStyle name="Cabeçalho 2 84" xfId="23533"/>
    <cellStyle name="Cabeçalho 2 84 2" xfId="23534"/>
    <cellStyle name="Cabeçalho 2 85" xfId="23535"/>
    <cellStyle name="Cabeçalho 2 85 2" xfId="23536"/>
    <cellStyle name="Cabeçalho 2 86" xfId="23537"/>
    <cellStyle name="Cabeçalho 2 86 2" xfId="23538"/>
    <cellStyle name="Cabeçalho 2 87" xfId="23539"/>
    <cellStyle name="Cabeçalho 2 87 2" xfId="23540"/>
    <cellStyle name="Cabeçalho 2 88" xfId="23541"/>
    <cellStyle name="Cabeçalho 2 88 2" xfId="23542"/>
    <cellStyle name="Cabeçalho 2 89" xfId="23543"/>
    <cellStyle name="Cabeçalho 2 89 2" xfId="23544"/>
    <cellStyle name="Cabeçalho 2 9" xfId="23545"/>
    <cellStyle name="Cabeçalho 2 9 2" xfId="23546"/>
    <cellStyle name="Cabeçalho 2 90" xfId="23547"/>
    <cellStyle name="Cabeçalho 2 90 2" xfId="23548"/>
    <cellStyle name="Cabeçalho 2 91" xfId="23549"/>
    <cellStyle name="Cabeçalho 2 91 2" xfId="23550"/>
    <cellStyle name="Cabeçalho 2 92" xfId="23551"/>
    <cellStyle name="Cabeçalho 2 92 2" xfId="23552"/>
    <cellStyle name="Cabeçalho 2 93" xfId="23553"/>
    <cellStyle name="Cabeçalho 2 93 2" xfId="23554"/>
    <cellStyle name="Cabeçalho 2 94" xfId="23555"/>
    <cellStyle name="Cabeçalho 2 94 2" xfId="23556"/>
    <cellStyle name="Cabeçalho 2 95" xfId="23557"/>
    <cellStyle name="Cabeçalho 2 95 2" xfId="23558"/>
    <cellStyle name="Cabeçalho 2 96" xfId="23559"/>
    <cellStyle name="Cabeçalho 2 96 2" xfId="23560"/>
    <cellStyle name="Cabeçalho 2 97" xfId="23561"/>
    <cellStyle name="Cabeçalho 2 97 2" xfId="23562"/>
    <cellStyle name="Cabeçalho 2 98" xfId="23563"/>
    <cellStyle name="Cabeçalho 2 98 2" xfId="23564"/>
    <cellStyle name="Cabeçalho 2 99" xfId="23565"/>
    <cellStyle name="Cabeçalho 2 99 2" xfId="23566"/>
    <cellStyle name="Calculation" xfId="23567"/>
    <cellStyle name="Calculation 2" xfId="23568"/>
    <cellStyle name="Calculation 2 2" xfId="23569"/>
    <cellStyle name="Calculation 2 2 10" xfId="23570"/>
    <cellStyle name="Calculation 2 2 2" xfId="23571"/>
    <cellStyle name="Calculation 2 2 2 2" xfId="23572"/>
    <cellStyle name="Calculation 2 2 2 2 2" xfId="23573"/>
    <cellStyle name="Calculation 2 2 2 3" xfId="23574"/>
    <cellStyle name="Calculation 2 2 2 3 2" xfId="23575"/>
    <cellStyle name="Calculation 2 2 2 4" xfId="23576"/>
    <cellStyle name="Calculation 2 2 2 4 2" xfId="23577"/>
    <cellStyle name="Calculation 2 2 2 5" xfId="23578"/>
    <cellStyle name="Calculation 2 2 2 6" xfId="23579"/>
    <cellStyle name="Calculation 2 2 2 7" xfId="23580"/>
    <cellStyle name="Calculation 2 2 3" xfId="23581"/>
    <cellStyle name="Calculation 2 2 3 2" xfId="23582"/>
    <cellStyle name="Calculation 2 2 4" xfId="23583"/>
    <cellStyle name="Calculation 2 2 4 2" xfId="23584"/>
    <cellStyle name="Calculation 2 2 5" xfId="23585"/>
    <cellStyle name="Calculation 2 2 5 2" xfId="23586"/>
    <cellStyle name="Calculation 2 2 6" xfId="23587"/>
    <cellStyle name="Calculation 2 2 7" xfId="23588"/>
    <cellStyle name="Calculation 2 2 8" xfId="23589"/>
    <cellStyle name="Calculation 2 2 9" xfId="23590"/>
    <cellStyle name="Calculation 2 3" xfId="23591"/>
    <cellStyle name="Calculation 2 3 2" xfId="23592"/>
    <cellStyle name="Calculation 2 3 2 2" xfId="23593"/>
    <cellStyle name="Calculation 2 3 3" xfId="23594"/>
    <cellStyle name="Calculation 2 3 3 2" xfId="23595"/>
    <cellStyle name="Calculation 2 3 4" xfId="23596"/>
    <cellStyle name="Calculation 2 3 4 2" xfId="23597"/>
    <cellStyle name="Calculation 2 3 5" xfId="23598"/>
    <cellStyle name="Calculation 2 3 6" xfId="23599"/>
    <cellStyle name="Calculation 2 3 7" xfId="23600"/>
    <cellStyle name="Calculation 2 4" xfId="23601"/>
    <cellStyle name="Calculation 3" xfId="23602"/>
    <cellStyle name="Calculation 3 10" xfId="23603"/>
    <cellStyle name="Calculation 3 11" xfId="23604"/>
    <cellStyle name="Calculation 3 2" xfId="23605"/>
    <cellStyle name="Calculation 3 2 2" xfId="23606"/>
    <cellStyle name="Calculation 3 2 2 2" xfId="23607"/>
    <cellStyle name="Calculation 3 2 3" xfId="23608"/>
    <cellStyle name="Calculation 3 2 3 2" xfId="23609"/>
    <cellStyle name="Calculation 3 2 4" xfId="23610"/>
    <cellStyle name="Calculation 3 2 4 2" xfId="23611"/>
    <cellStyle name="Calculation 3 2 5" xfId="23612"/>
    <cellStyle name="Calculation 3 2 6" xfId="23613"/>
    <cellStyle name="Calculation 3 2 7" xfId="23614"/>
    <cellStyle name="Calculation 3 3" xfId="23615"/>
    <cellStyle name="Calculation 3 3 2" xfId="23616"/>
    <cellStyle name="Calculation 3 3 3" xfId="23617"/>
    <cellStyle name="Calculation 3 3 4" xfId="23618"/>
    <cellStyle name="Calculation 3 4" xfId="23619"/>
    <cellStyle name="Calculation 3 4 2" xfId="23620"/>
    <cellStyle name="Calculation 3 5" xfId="23621"/>
    <cellStyle name="Calculation 3 5 2" xfId="23622"/>
    <cellStyle name="Calculation 3 6" xfId="23623"/>
    <cellStyle name="Calculation 3 7" xfId="23624"/>
    <cellStyle name="Calculation 3 8" xfId="23625"/>
    <cellStyle name="Calculation 3 9" xfId="23626"/>
    <cellStyle name="Calculation 4" xfId="23627"/>
    <cellStyle name="Calculation 4 10" xfId="23628"/>
    <cellStyle name="Calculation 4 2" xfId="23629"/>
    <cellStyle name="Calculation 4 2 2" xfId="23630"/>
    <cellStyle name="Calculation 4 2 2 2" xfId="23631"/>
    <cellStyle name="Calculation 4 2 3" xfId="23632"/>
    <cellStyle name="Calculation 4 2 3 2" xfId="23633"/>
    <cellStyle name="Calculation 4 2 4" xfId="23634"/>
    <cellStyle name="Calculation 4 2 4 2" xfId="23635"/>
    <cellStyle name="Calculation 4 2 5" xfId="23636"/>
    <cellStyle name="Calculation 4 2 6" xfId="23637"/>
    <cellStyle name="Calculation 4 2 7" xfId="23638"/>
    <cellStyle name="Calculation 4 3" xfId="23639"/>
    <cellStyle name="Calculation 4 3 2" xfId="23640"/>
    <cellStyle name="Calculation 4 4" xfId="23641"/>
    <cellStyle name="Calculation 4 4 2" xfId="23642"/>
    <cellStyle name="Calculation 4 5" xfId="23643"/>
    <cellStyle name="Calculation 4 5 2" xfId="23644"/>
    <cellStyle name="Calculation 4 6" xfId="23645"/>
    <cellStyle name="Calculation 4 7" xfId="23646"/>
    <cellStyle name="Calculation 4 8" xfId="23647"/>
    <cellStyle name="Calculation 4 9" xfId="23648"/>
    <cellStyle name="Calculation 5" xfId="23649"/>
    <cellStyle name="Cálculo" xfId="20" builtinId="22" customBuiltin="1"/>
    <cellStyle name="Cálculo 10 2" xfId="525"/>
    <cellStyle name="Cálculo 10 2 2" xfId="23650"/>
    <cellStyle name="Cálculo 10 2 2 2" xfId="23651"/>
    <cellStyle name="Cálculo 10 2 2 2 10" xfId="23652"/>
    <cellStyle name="Cálculo 10 2 2 2 2" xfId="23653"/>
    <cellStyle name="Cálculo 10 2 2 2 2 2" xfId="23654"/>
    <cellStyle name="Cálculo 10 2 2 2 2 2 2" xfId="23655"/>
    <cellStyle name="Cálculo 10 2 2 2 2 3" xfId="23656"/>
    <cellStyle name="Cálculo 10 2 2 2 2 3 2" xfId="23657"/>
    <cellStyle name="Cálculo 10 2 2 2 2 4" xfId="23658"/>
    <cellStyle name="Cálculo 10 2 2 2 2 4 2" xfId="23659"/>
    <cellStyle name="Cálculo 10 2 2 2 2 5" xfId="23660"/>
    <cellStyle name="Cálculo 10 2 2 2 2 6" xfId="23661"/>
    <cellStyle name="Cálculo 10 2 2 2 2 7" xfId="23662"/>
    <cellStyle name="Cálculo 10 2 2 2 3" xfId="23663"/>
    <cellStyle name="Cálculo 10 2 2 2 3 2" xfId="23664"/>
    <cellStyle name="Cálculo 10 2 2 2 4" xfId="23665"/>
    <cellStyle name="Cálculo 10 2 2 2 4 2" xfId="23666"/>
    <cellStyle name="Cálculo 10 2 2 2 5" xfId="23667"/>
    <cellStyle name="Cálculo 10 2 2 2 5 2" xfId="23668"/>
    <cellStyle name="Cálculo 10 2 2 2 6" xfId="23669"/>
    <cellStyle name="Cálculo 10 2 2 2 7" xfId="23670"/>
    <cellStyle name="Cálculo 10 2 2 2 8" xfId="23671"/>
    <cellStyle name="Cálculo 10 2 2 2 9" xfId="23672"/>
    <cellStyle name="Cálculo 10 2 2 3" xfId="23673"/>
    <cellStyle name="Cálculo 10 2 2 3 2" xfId="23674"/>
    <cellStyle name="Cálculo 10 2 2 3 2 2" xfId="23675"/>
    <cellStyle name="Cálculo 10 2 2 3 3" xfId="23676"/>
    <cellStyle name="Cálculo 10 2 2 3 3 2" xfId="23677"/>
    <cellStyle name="Cálculo 10 2 2 3 4" xfId="23678"/>
    <cellStyle name="Cálculo 10 2 2 3 4 2" xfId="23679"/>
    <cellStyle name="Cálculo 10 2 2 3 5" xfId="23680"/>
    <cellStyle name="Cálculo 10 2 2 3 6" xfId="23681"/>
    <cellStyle name="Cálculo 10 2 2 3 7" xfId="23682"/>
    <cellStyle name="Cálculo 10 2 2 4" xfId="23683"/>
    <cellStyle name="Cálculo 10 2 3" xfId="23684"/>
    <cellStyle name="Cálculo 10 2 3 2" xfId="23685"/>
    <cellStyle name="Cálculo 10 2 3 2 10" xfId="23686"/>
    <cellStyle name="Cálculo 10 2 3 2 2" xfId="23687"/>
    <cellStyle name="Cálculo 10 2 3 2 2 2" xfId="23688"/>
    <cellStyle name="Cálculo 10 2 3 2 2 2 2" xfId="23689"/>
    <cellStyle name="Cálculo 10 2 3 2 2 3" xfId="23690"/>
    <cellStyle name="Cálculo 10 2 3 2 2 3 2" xfId="23691"/>
    <cellStyle name="Cálculo 10 2 3 2 2 4" xfId="23692"/>
    <cellStyle name="Cálculo 10 2 3 2 2 4 2" xfId="23693"/>
    <cellStyle name="Cálculo 10 2 3 2 2 5" xfId="23694"/>
    <cellStyle name="Cálculo 10 2 3 2 2 6" xfId="23695"/>
    <cellStyle name="Cálculo 10 2 3 2 2 7" xfId="23696"/>
    <cellStyle name="Cálculo 10 2 3 2 3" xfId="23697"/>
    <cellStyle name="Cálculo 10 2 3 2 3 2" xfId="23698"/>
    <cellStyle name="Cálculo 10 2 3 2 4" xfId="23699"/>
    <cellStyle name="Cálculo 10 2 3 2 4 2" xfId="23700"/>
    <cellStyle name="Cálculo 10 2 3 2 5" xfId="23701"/>
    <cellStyle name="Cálculo 10 2 3 2 5 2" xfId="23702"/>
    <cellStyle name="Cálculo 10 2 3 2 6" xfId="23703"/>
    <cellStyle name="Cálculo 10 2 3 2 7" xfId="23704"/>
    <cellStyle name="Cálculo 10 2 3 2 8" xfId="23705"/>
    <cellStyle name="Cálculo 10 2 3 2 9" xfId="23706"/>
    <cellStyle name="Cálculo 10 2 3 3" xfId="23707"/>
    <cellStyle name="Cálculo 10 2 3 3 2" xfId="23708"/>
    <cellStyle name="Cálculo 10 2 3 3 2 2" xfId="23709"/>
    <cellStyle name="Cálculo 10 2 3 3 3" xfId="23710"/>
    <cellStyle name="Cálculo 10 2 3 3 3 2" xfId="23711"/>
    <cellStyle name="Cálculo 10 2 3 3 4" xfId="23712"/>
    <cellStyle name="Cálculo 10 2 3 3 4 2" xfId="23713"/>
    <cellStyle name="Cálculo 10 2 3 3 5" xfId="23714"/>
    <cellStyle name="Cálculo 10 2 3 3 6" xfId="23715"/>
    <cellStyle name="Cálculo 10 2 3 3 7" xfId="23716"/>
    <cellStyle name="Cálculo 10 2 3 4" xfId="23717"/>
    <cellStyle name="Cálculo 10 2 4" xfId="23718"/>
    <cellStyle name="Cálculo 10 2 4 10" xfId="23719"/>
    <cellStyle name="Cálculo 10 2 4 11" xfId="23720"/>
    <cellStyle name="Cálculo 10 2 4 2" xfId="23721"/>
    <cellStyle name="Cálculo 10 2 4 2 2" xfId="23722"/>
    <cellStyle name="Cálculo 10 2 4 2 2 2" xfId="23723"/>
    <cellStyle name="Cálculo 10 2 4 2 3" xfId="23724"/>
    <cellStyle name="Cálculo 10 2 4 2 3 2" xfId="23725"/>
    <cellStyle name="Cálculo 10 2 4 2 4" xfId="23726"/>
    <cellStyle name="Cálculo 10 2 4 2 4 2" xfId="23727"/>
    <cellStyle name="Cálculo 10 2 4 2 5" xfId="23728"/>
    <cellStyle name="Cálculo 10 2 4 2 6" xfId="23729"/>
    <cellStyle name="Cálculo 10 2 4 2 7" xfId="23730"/>
    <cellStyle name="Cálculo 10 2 4 3" xfId="23731"/>
    <cellStyle name="Cálculo 10 2 4 3 2" xfId="23732"/>
    <cellStyle name="Cálculo 10 2 4 3 3" xfId="23733"/>
    <cellStyle name="Cálculo 10 2 4 3 4" xfId="23734"/>
    <cellStyle name="Cálculo 10 2 4 4" xfId="23735"/>
    <cellStyle name="Cálculo 10 2 4 4 2" xfId="23736"/>
    <cellStyle name="Cálculo 10 2 4 5" xfId="23737"/>
    <cellStyle name="Cálculo 10 2 4 5 2" xfId="23738"/>
    <cellStyle name="Cálculo 10 2 4 6" xfId="23739"/>
    <cellStyle name="Cálculo 10 2 4 7" xfId="23740"/>
    <cellStyle name="Cálculo 10 2 4 8" xfId="23741"/>
    <cellStyle name="Cálculo 10 2 4 9" xfId="23742"/>
    <cellStyle name="Cálculo 10 2 5" xfId="23743"/>
    <cellStyle name="Cálculo 10 2 5 10" xfId="23744"/>
    <cellStyle name="Cálculo 10 2 5 2" xfId="23745"/>
    <cellStyle name="Cálculo 10 2 5 2 2" xfId="23746"/>
    <cellStyle name="Cálculo 10 2 5 2 2 2" xfId="23747"/>
    <cellStyle name="Cálculo 10 2 5 2 3" xfId="23748"/>
    <cellStyle name="Cálculo 10 2 5 2 3 2" xfId="23749"/>
    <cellStyle name="Cálculo 10 2 5 2 4" xfId="23750"/>
    <cellStyle name="Cálculo 10 2 5 2 4 2" xfId="23751"/>
    <cellStyle name="Cálculo 10 2 5 2 5" xfId="23752"/>
    <cellStyle name="Cálculo 10 2 5 2 6" xfId="23753"/>
    <cellStyle name="Cálculo 10 2 5 2 7" xfId="23754"/>
    <cellStyle name="Cálculo 10 2 5 3" xfId="23755"/>
    <cellStyle name="Cálculo 10 2 5 3 2" xfId="23756"/>
    <cellStyle name="Cálculo 10 2 5 4" xfId="23757"/>
    <cellStyle name="Cálculo 10 2 5 4 2" xfId="23758"/>
    <cellStyle name="Cálculo 10 2 5 5" xfId="23759"/>
    <cellStyle name="Cálculo 10 2 5 5 2" xfId="23760"/>
    <cellStyle name="Cálculo 10 2 5 6" xfId="23761"/>
    <cellStyle name="Cálculo 10 2 5 7" xfId="23762"/>
    <cellStyle name="Cálculo 10 2 5 8" xfId="23763"/>
    <cellStyle name="Cálculo 10 2 5 9" xfId="23764"/>
    <cellStyle name="Cálculo 10 2 6" xfId="23765"/>
    <cellStyle name="Cálculo 11 2" xfId="526"/>
    <cellStyle name="Cálculo 11 2 2" xfId="23766"/>
    <cellStyle name="Cálculo 11 2 2 2" xfId="23767"/>
    <cellStyle name="Cálculo 11 2 2 2 10" xfId="23768"/>
    <cellStyle name="Cálculo 11 2 2 2 2" xfId="23769"/>
    <cellStyle name="Cálculo 11 2 2 2 2 2" xfId="23770"/>
    <cellStyle name="Cálculo 11 2 2 2 2 2 2" xfId="23771"/>
    <cellStyle name="Cálculo 11 2 2 2 2 3" xfId="23772"/>
    <cellStyle name="Cálculo 11 2 2 2 2 3 2" xfId="23773"/>
    <cellStyle name="Cálculo 11 2 2 2 2 4" xfId="23774"/>
    <cellStyle name="Cálculo 11 2 2 2 2 4 2" xfId="23775"/>
    <cellStyle name="Cálculo 11 2 2 2 2 5" xfId="23776"/>
    <cellStyle name="Cálculo 11 2 2 2 2 6" xfId="23777"/>
    <cellStyle name="Cálculo 11 2 2 2 2 7" xfId="23778"/>
    <cellStyle name="Cálculo 11 2 2 2 3" xfId="23779"/>
    <cellStyle name="Cálculo 11 2 2 2 3 2" xfId="23780"/>
    <cellStyle name="Cálculo 11 2 2 2 4" xfId="23781"/>
    <cellStyle name="Cálculo 11 2 2 2 4 2" xfId="23782"/>
    <cellStyle name="Cálculo 11 2 2 2 5" xfId="23783"/>
    <cellStyle name="Cálculo 11 2 2 2 5 2" xfId="23784"/>
    <cellStyle name="Cálculo 11 2 2 2 6" xfId="23785"/>
    <cellStyle name="Cálculo 11 2 2 2 7" xfId="23786"/>
    <cellStyle name="Cálculo 11 2 2 2 8" xfId="23787"/>
    <cellStyle name="Cálculo 11 2 2 2 9" xfId="23788"/>
    <cellStyle name="Cálculo 11 2 2 3" xfId="23789"/>
    <cellStyle name="Cálculo 11 2 2 3 2" xfId="23790"/>
    <cellStyle name="Cálculo 11 2 2 3 2 2" xfId="23791"/>
    <cellStyle name="Cálculo 11 2 2 3 3" xfId="23792"/>
    <cellStyle name="Cálculo 11 2 2 3 3 2" xfId="23793"/>
    <cellStyle name="Cálculo 11 2 2 3 4" xfId="23794"/>
    <cellStyle name="Cálculo 11 2 2 3 4 2" xfId="23795"/>
    <cellStyle name="Cálculo 11 2 2 3 5" xfId="23796"/>
    <cellStyle name="Cálculo 11 2 2 3 6" xfId="23797"/>
    <cellStyle name="Cálculo 11 2 2 3 7" xfId="23798"/>
    <cellStyle name="Cálculo 11 2 2 4" xfId="23799"/>
    <cellStyle name="Cálculo 11 2 3" xfId="23800"/>
    <cellStyle name="Cálculo 11 2 3 2" xfId="23801"/>
    <cellStyle name="Cálculo 11 2 3 2 10" xfId="23802"/>
    <cellStyle name="Cálculo 11 2 3 2 2" xfId="23803"/>
    <cellStyle name="Cálculo 11 2 3 2 2 2" xfId="23804"/>
    <cellStyle name="Cálculo 11 2 3 2 2 2 2" xfId="23805"/>
    <cellStyle name="Cálculo 11 2 3 2 2 3" xfId="23806"/>
    <cellStyle name="Cálculo 11 2 3 2 2 3 2" xfId="23807"/>
    <cellStyle name="Cálculo 11 2 3 2 2 4" xfId="23808"/>
    <cellStyle name="Cálculo 11 2 3 2 2 4 2" xfId="23809"/>
    <cellStyle name="Cálculo 11 2 3 2 2 5" xfId="23810"/>
    <cellStyle name="Cálculo 11 2 3 2 2 6" xfId="23811"/>
    <cellStyle name="Cálculo 11 2 3 2 2 7" xfId="23812"/>
    <cellStyle name="Cálculo 11 2 3 2 3" xfId="23813"/>
    <cellStyle name="Cálculo 11 2 3 2 3 2" xfId="23814"/>
    <cellStyle name="Cálculo 11 2 3 2 4" xfId="23815"/>
    <cellStyle name="Cálculo 11 2 3 2 4 2" xfId="23816"/>
    <cellStyle name="Cálculo 11 2 3 2 5" xfId="23817"/>
    <cellStyle name="Cálculo 11 2 3 2 5 2" xfId="23818"/>
    <cellStyle name="Cálculo 11 2 3 2 6" xfId="23819"/>
    <cellStyle name="Cálculo 11 2 3 2 7" xfId="23820"/>
    <cellStyle name="Cálculo 11 2 3 2 8" xfId="23821"/>
    <cellStyle name="Cálculo 11 2 3 2 9" xfId="23822"/>
    <cellStyle name="Cálculo 11 2 3 3" xfId="23823"/>
    <cellStyle name="Cálculo 11 2 3 3 2" xfId="23824"/>
    <cellStyle name="Cálculo 11 2 3 3 2 2" xfId="23825"/>
    <cellStyle name="Cálculo 11 2 3 3 3" xfId="23826"/>
    <cellStyle name="Cálculo 11 2 3 3 3 2" xfId="23827"/>
    <cellStyle name="Cálculo 11 2 3 3 4" xfId="23828"/>
    <cellStyle name="Cálculo 11 2 3 3 4 2" xfId="23829"/>
    <cellStyle name="Cálculo 11 2 3 3 5" xfId="23830"/>
    <cellStyle name="Cálculo 11 2 3 3 6" xfId="23831"/>
    <cellStyle name="Cálculo 11 2 3 3 7" xfId="23832"/>
    <cellStyle name="Cálculo 11 2 3 4" xfId="23833"/>
    <cellStyle name="Cálculo 11 2 4" xfId="23834"/>
    <cellStyle name="Cálculo 11 2 4 10" xfId="23835"/>
    <cellStyle name="Cálculo 11 2 4 11" xfId="23836"/>
    <cellStyle name="Cálculo 11 2 4 2" xfId="23837"/>
    <cellStyle name="Cálculo 11 2 4 2 2" xfId="23838"/>
    <cellStyle name="Cálculo 11 2 4 2 2 2" xfId="23839"/>
    <cellStyle name="Cálculo 11 2 4 2 3" xfId="23840"/>
    <cellStyle name="Cálculo 11 2 4 2 3 2" xfId="23841"/>
    <cellStyle name="Cálculo 11 2 4 2 4" xfId="23842"/>
    <cellStyle name="Cálculo 11 2 4 2 4 2" xfId="23843"/>
    <cellStyle name="Cálculo 11 2 4 2 5" xfId="23844"/>
    <cellStyle name="Cálculo 11 2 4 2 6" xfId="23845"/>
    <cellStyle name="Cálculo 11 2 4 2 7" xfId="23846"/>
    <cellStyle name="Cálculo 11 2 4 3" xfId="23847"/>
    <cellStyle name="Cálculo 11 2 4 3 2" xfId="23848"/>
    <cellStyle name="Cálculo 11 2 4 3 3" xfId="23849"/>
    <cellStyle name="Cálculo 11 2 4 3 4" xfId="23850"/>
    <cellStyle name="Cálculo 11 2 4 4" xfId="23851"/>
    <cellStyle name="Cálculo 11 2 4 4 2" xfId="23852"/>
    <cellStyle name="Cálculo 11 2 4 5" xfId="23853"/>
    <cellStyle name="Cálculo 11 2 4 5 2" xfId="23854"/>
    <cellStyle name="Cálculo 11 2 4 6" xfId="23855"/>
    <cellStyle name="Cálculo 11 2 4 7" xfId="23856"/>
    <cellStyle name="Cálculo 11 2 4 8" xfId="23857"/>
    <cellStyle name="Cálculo 11 2 4 9" xfId="23858"/>
    <cellStyle name="Cálculo 11 2 5" xfId="23859"/>
    <cellStyle name="Cálculo 11 2 5 10" xfId="23860"/>
    <cellStyle name="Cálculo 11 2 5 2" xfId="23861"/>
    <cellStyle name="Cálculo 11 2 5 2 2" xfId="23862"/>
    <cellStyle name="Cálculo 11 2 5 2 2 2" xfId="23863"/>
    <cellStyle name="Cálculo 11 2 5 2 3" xfId="23864"/>
    <cellStyle name="Cálculo 11 2 5 2 3 2" xfId="23865"/>
    <cellStyle name="Cálculo 11 2 5 2 4" xfId="23866"/>
    <cellStyle name="Cálculo 11 2 5 2 4 2" xfId="23867"/>
    <cellStyle name="Cálculo 11 2 5 2 5" xfId="23868"/>
    <cellStyle name="Cálculo 11 2 5 2 6" xfId="23869"/>
    <cellStyle name="Cálculo 11 2 5 2 7" xfId="23870"/>
    <cellStyle name="Cálculo 11 2 5 3" xfId="23871"/>
    <cellStyle name="Cálculo 11 2 5 3 2" xfId="23872"/>
    <cellStyle name="Cálculo 11 2 5 4" xfId="23873"/>
    <cellStyle name="Cálculo 11 2 5 4 2" xfId="23874"/>
    <cellStyle name="Cálculo 11 2 5 5" xfId="23875"/>
    <cellStyle name="Cálculo 11 2 5 5 2" xfId="23876"/>
    <cellStyle name="Cálculo 11 2 5 6" xfId="23877"/>
    <cellStyle name="Cálculo 11 2 5 7" xfId="23878"/>
    <cellStyle name="Cálculo 11 2 5 8" xfId="23879"/>
    <cellStyle name="Cálculo 11 2 5 9" xfId="23880"/>
    <cellStyle name="Cálculo 11 2 6" xfId="23881"/>
    <cellStyle name="Cálculo 12 2" xfId="527"/>
    <cellStyle name="Cálculo 12 2 2" xfId="23882"/>
    <cellStyle name="Cálculo 12 2 2 2" xfId="23883"/>
    <cellStyle name="Cálculo 12 2 2 2 10" xfId="23884"/>
    <cellStyle name="Cálculo 12 2 2 2 2" xfId="23885"/>
    <cellStyle name="Cálculo 12 2 2 2 2 2" xfId="23886"/>
    <cellStyle name="Cálculo 12 2 2 2 2 2 2" xfId="23887"/>
    <cellStyle name="Cálculo 12 2 2 2 2 3" xfId="23888"/>
    <cellStyle name="Cálculo 12 2 2 2 2 3 2" xfId="23889"/>
    <cellStyle name="Cálculo 12 2 2 2 2 4" xfId="23890"/>
    <cellStyle name="Cálculo 12 2 2 2 2 4 2" xfId="23891"/>
    <cellStyle name="Cálculo 12 2 2 2 2 5" xfId="23892"/>
    <cellStyle name="Cálculo 12 2 2 2 2 6" xfId="23893"/>
    <cellStyle name="Cálculo 12 2 2 2 2 7" xfId="23894"/>
    <cellStyle name="Cálculo 12 2 2 2 3" xfId="23895"/>
    <cellStyle name="Cálculo 12 2 2 2 3 2" xfId="23896"/>
    <cellStyle name="Cálculo 12 2 2 2 4" xfId="23897"/>
    <cellStyle name="Cálculo 12 2 2 2 4 2" xfId="23898"/>
    <cellStyle name="Cálculo 12 2 2 2 5" xfId="23899"/>
    <cellStyle name="Cálculo 12 2 2 2 5 2" xfId="23900"/>
    <cellStyle name="Cálculo 12 2 2 2 6" xfId="23901"/>
    <cellStyle name="Cálculo 12 2 2 2 7" xfId="23902"/>
    <cellStyle name="Cálculo 12 2 2 2 8" xfId="23903"/>
    <cellStyle name="Cálculo 12 2 2 2 9" xfId="23904"/>
    <cellStyle name="Cálculo 12 2 2 3" xfId="23905"/>
    <cellStyle name="Cálculo 12 2 2 3 2" xfId="23906"/>
    <cellStyle name="Cálculo 12 2 2 3 2 2" xfId="23907"/>
    <cellStyle name="Cálculo 12 2 2 3 3" xfId="23908"/>
    <cellStyle name="Cálculo 12 2 2 3 3 2" xfId="23909"/>
    <cellStyle name="Cálculo 12 2 2 3 4" xfId="23910"/>
    <cellStyle name="Cálculo 12 2 2 3 4 2" xfId="23911"/>
    <cellStyle name="Cálculo 12 2 2 3 5" xfId="23912"/>
    <cellStyle name="Cálculo 12 2 2 3 6" xfId="23913"/>
    <cellStyle name="Cálculo 12 2 2 3 7" xfId="23914"/>
    <cellStyle name="Cálculo 12 2 2 4" xfId="23915"/>
    <cellStyle name="Cálculo 12 2 3" xfId="23916"/>
    <cellStyle name="Cálculo 12 2 3 2" xfId="23917"/>
    <cellStyle name="Cálculo 12 2 3 2 10" xfId="23918"/>
    <cellStyle name="Cálculo 12 2 3 2 2" xfId="23919"/>
    <cellStyle name="Cálculo 12 2 3 2 2 2" xfId="23920"/>
    <cellStyle name="Cálculo 12 2 3 2 2 2 2" xfId="23921"/>
    <cellStyle name="Cálculo 12 2 3 2 2 3" xfId="23922"/>
    <cellStyle name="Cálculo 12 2 3 2 2 3 2" xfId="23923"/>
    <cellStyle name="Cálculo 12 2 3 2 2 4" xfId="23924"/>
    <cellStyle name="Cálculo 12 2 3 2 2 4 2" xfId="23925"/>
    <cellStyle name="Cálculo 12 2 3 2 2 5" xfId="23926"/>
    <cellStyle name="Cálculo 12 2 3 2 2 6" xfId="23927"/>
    <cellStyle name="Cálculo 12 2 3 2 2 7" xfId="23928"/>
    <cellStyle name="Cálculo 12 2 3 2 3" xfId="23929"/>
    <cellStyle name="Cálculo 12 2 3 2 3 2" xfId="23930"/>
    <cellStyle name="Cálculo 12 2 3 2 4" xfId="23931"/>
    <cellStyle name="Cálculo 12 2 3 2 4 2" xfId="23932"/>
    <cellStyle name="Cálculo 12 2 3 2 5" xfId="23933"/>
    <cellStyle name="Cálculo 12 2 3 2 5 2" xfId="23934"/>
    <cellStyle name="Cálculo 12 2 3 2 6" xfId="23935"/>
    <cellStyle name="Cálculo 12 2 3 2 7" xfId="23936"/>
    <cellStyle name="Cálculo 12 2 3 2 8" xfId="23937"/>
    <cellStyle name="Cálculo 12 2 3 2 9" xfId="23938"/>
    <cellStyle name="Cálculo 12 2 3 3" xfId="23939"/>
    <cellStyle name="Cálculo 12 2 3 3 2" xfId="23940"/>
    <cellStyle name="Cálculo 12 2 3 3 2 2" xfId="23941"/>
    <cellStyle name="Cálculo 12 2 3 3 3" xfId="23942"/>
    <cellStyle name="Cálculo 12 2 3 3 3 2" xfId="23943"/>
    <cellStyle name="Cálculo 12 2 3 3 4" xfId="23944"/>
    <cellStyle name="Cálculo 12 2 3 3 4 2" xfId="23945"/>
    <cellStyle name="Cálculo 12 2 3 3 5" xfId="23946"/>
    <cellStyle name="Cálculo 12 2 3 3 6" xfId="23947"/>
    <cellStyle name="Cálculo 12 2 3 3 7" xfId="23948"/>
    <cellStyle name="Cálculo 12 2 3 4" xfId="23949"/>
    <cellStyle name="Cálculo 12 2 4" xfId="23950"/>
    <cellStyle name="Cálculo 12 2 4 10" xfId="23951"/>
    <cellStyle name="Cálculo 12 2 4 11" xfId="23952"/>
    <cellStyle name="Cálculo 12 2 4 2" xfId="23953"/>
    <cellStyle name="Cálculo 12 2 4 2 2" xfId="23954"/>
    <cellStyle name="Cálculo 12 2 4 2 2 2" xfId="23955"/>
    <cellStyle name="Cálculo 12 2 4 2 3" xfId="23956"/>
    <cellStyle name="Cálculo 12 2 4 2 3 2" xfId="23957"/>
    <cellStyle name="Cálculo 12 2 4 2 4" xfId="23958"/>
    <cellStyle name="Cálculo 12 2 4 2 4 2" xfId="23959"/>
    <cellStyle name="Cálculo 12 2 4 2 5" xfId="23960"/>
    <cellStyle name="Cálculo 12 2 4 2 6" xfId="23961"/>
    <cellStyle name="Cálculo 12 2 4 2 7" xfId="23962"/>
    <cellStyle name="Cálculo 12 2 4 3" xfId="23963"/>
    <cellStyle name="Cálculo 12 2 4 3 2" xfId="23964"/>
    <cellStyle name="Cálculo 12 2 4 3 3" xfId="23965"/>
    <cellStyle name="Cálculo 12 2 4 3 4" xfId="23966"/>
    <cellStyle name="Cálculo 12 2 4 4" xfId="23967"/>
    <cellStyle name="Cálculo 12 2 4 4 2" xfId="23968"/>
    <cellStyle name="Cálculo 12 2 4 5" xfId="23969"/>
    <cellStyle name="Cálculo 12 2 4 5 2" xfId="23970"/>
    <cellStyle name="Cálculo 12 2 4 6" xfId="23971"/>
    <cellStyle name="Cálculo 12 2 4 7" xfId="23972"/>
    <cellStyle name="Cálculo 12 2 4 8" xfId="23973"/>
    <cellStyle name="Cálculo 12 2 4 9" xfId="23974"/>
    <cellStyle name="Cálculo 12 2 5" xfId="23975"/>
    <cellStyle name="Cálculo 12 2 5 10" xfId="23976"/>
    <cellStyle name="Cálculo 12 2 5 2" xfId="23977"/>
    <cellStyle name="Cálculo 12 2 5 2 2" xfId="23978"/>
    <cellStyle name="Cálculo 12 2 5 2 2 2" xfId="23979"/>
    <cellStyle name="Cálculo 12 2 5 2 3" xfId="23980"/>
    <cellStyle name="Cálculo 12 2 5 2 3 2" xfId="23981"/>
    <cellStyle name="Cálculo 12 2 5 2 4" xfId="23982"/>
    <cellStyle name="Cálculo 12 2 5 2 4 2" xfId="23983"/>
    <cellStyle name="Cálculo 12 2 5 2 5" xfId="23984"/>
    <cellStyle name="Cálculo 12 2 5 2 6" xfId="23985"/>
    <cellStyle name="Cálculo 12 2 5 2 7" xfId="23986"/>
    <cellStyle name="Cálculo 12 2 5 3" xfId="23987"/>
    <cellStyle name="Cálculo 12 2 5 3 2" xfId="23988"/>
    <cellStyle name="Cálculo 12 2 5 4" xfId="23989"/>
    <cellStyle name="Cálculo 12 2 5 4 2" xfId="23990"/>
    <cellStyle name="Cálculo 12 2 5 5" xfId="23991"/>
    <cellStyle name="Cálculo 12 2 5 5 2" xfId="23992"/>
    <cellStyle name="Cálculo 12 2 5 6" xfId="23993"/>
    <cellStyle name="Cálculo 12 2 5 7" xfId="23994"/>
    <cellStyle name="Cálculo 12 2 5 8" xfId="23995"/>
    <cellStyle name="Cálculo 12 2 5 9" xfId="23996"/>
    <cellStyle name="Cálculo 12 2 6" xfId="23997"/>
    <cellStyle name="Cálculo 13 2" xfId="528"/>
    <cellStyle name="Cálculo 13 2 2" xfId="23998"/>
    <cellStyle name="Cálculo 13 2 2 2" xfId="23999"/>
    <cellStyle name="Cálculo 13 2 2 2 10" xfId="24000"/>
    <cellStyle name="Cálculo 13 2 2 2 2" xfId="24001"/>
    <cellStyle name="Cálculo 13 2 2 2 2 2" xfId="24002"/>
    <cellStyle name="Cálculo 13 2 2 2 2 2 2" xfId="24003"/>
    <cellStyle name="Cálculo 13 2 2 2 2 3" xfId="24004"/>
    <cellStyle name="Cálculo 13 2 2 2 2 3 2" xfId="24005"/>
    <cellStyle name="Cálculo 13 2 2 2 2 4" xfId="24006"/>
    <cellStyle name="Cálculo 13 2 2 2 2 4 2" xfId="24007"/>
    <cellStyle name="Cálculo 13 2 2 2 2 5" xfId="24008"/>
    <cellStyle name="Cálculo 13 2 2 2 2 6" xfId="24009"/>
    <cellStyle name="Cálculo 13 2 2 2 2 7" xfId="24010"/>
    <cellStyle name="Cálculo 13 2 2 2 3" xfId="24011"/>
    <cellStyle name="Cálculo 13 2 2 2 3 2" xfId="24012"/>
    <cellStyle name="Cálculo 13 2 2 2 4" xfId="24013"/>
    <cellStyle name="Cálculo 13 2 2 2 4 2" xfId="24014"/>
    <cellStyle name="Cálculo 13 2 2 2 5" xfId="24015"/>
    <cellStyle name="Cálculo 13 2 2 2 5 2" xfId="24016"/>
    <cellStyle name="Cálculo 13 2 2 2 6" xfId="24017"/>
    <cellStyle name="Cálculo 13 2 2 2 7" xfId="24018"/>
    <cellStyle name="Cálculo 13 2 2 2 8" xfId="24019"/>
    <cellStyle name="Cálculo 13 2 2 2 9" xfId="24020"/>
    <cellStyle name="Cálculo 13 2 2 3" xfId="24021"/>
    <cellStyle name="Cálculo 13 2 2 3 2" xfId="24022"/>
    <cellStyle name="Cálculo 13 2 2 3 2 2" xfId="24023"/>
    <cellStyle name="Cálculo 13 2 2 3 3" xfId="24024"/>
    <cellStyle name="Cálculo 13 2 2 3 3 2" xfId="24025"/>
    <cellStyle name="Cálculo 13 2 2 3 4" xfId="24026"/>
    <cellStyle name="Cálculo 13 2 2 3 4 2" xfId="24027"/>
    <cellStyle name="Cálculo 13 2 2 3 5" xfId="24028"/>
    <cellStyle name="Cálculo 13 2 2 3 6" xfId="24029"/>
    <cellStyle name="Cálculo 13 2 2 3 7" xfId="24030"/>
    <cellStyle name="Cálculo 13 2 2 4" xfId="24031"/>
    <cellStyle name="Cálculo 13 2 3" xfId="24032"/>
    <cellStyle name="Cálculo 13 2 3 2" xfId="24033"/>
    <cellStyle name="Cálculo 13 2 3 2 10" xfId="24034"/>
    <cellStyle name="Cálculo 13 2 3 2 2" xfId="24035"/>
    <cellStyle name="Cálculo 13 2 3 2 2 2" xfId="24036"/>
    <cellStyle name="Cálculo 13 2 3 2 2 2 2" xfId="24037"/>
    <cellStyle name="Cálculo 13 2 3 2 2 3" xfId="24038"/>
    <cellStyle name="Cálculo 13 2 3 2 2 3 2" xfId="24039"/>
    <cellStyle name="Cálculo 13 2 3 2 2 4" xfId="24040"/>
    <cellStyle name="Cálculo 13 2 3 2 2 4 2" xfId="24041"/>
    <cellStyle name="Cálculo 13 2 3 2 2 5" xfId="24042"/>
    <cellStyle name="Cálculo 13 2 3 2 2 6" xfId="24043"/>
    <cellStyle name="Cálculo 13 2 3 2 2 7" xfId="24044"/>
    <cellStyle name="Cálculo 13 2 3 2 3" xfId="24045"/>
    <cellStyle name="Cálculo 13 2 3 2 3 2" xfId="24046"/>
    <cellStyle name="Cálculo 13 2 3 2 4" xfId="24047"/>
    <cellStyle name="Cálculo 13 2 3 2 4 2" xfId="24048"/>
    <cellStyle name="Cálculo 13 2 3 2 5" xfId="24049"/>
    <cellStyle name="Cálculo 13 2 3 2 5 2" xfId="24050"/>
    <cellStyle name="Cálculo 13 2 3 2 6" xfId="24051"/>
    <cellStyle name="Cálculo 13 2 3 2 7" xfId="24052"/>
    <cellStyle name="Cálculo 13 2 3 2 8" xfId="24053"/>
    <cellStyle name="Cálculo 13 2 3 2 9" xfId="24054"/>
    <cellStyle name="Cálculo 13 2 3 3" xfId="24055"/>
    <cellStyle name="Cálculo 13 2 3 3 2" xfId="24056"/>
    <cellStyle name="Cálculo 13 2 3 3 2 2" xfId="24057"/>
    <cellStyle name="Cálculo 13 2 3 3 3" xfId="24058"/>
    <cellStyle name="Cálculo 13 2 3 3 3 2" xfId="24059"/>
    <cellStyle name="Cálculo 13 2 3 3 4" xfId="24060"/>
    <cellStyle name="Cálculo 13 2 3 3 4 2" xfId="24061"/>
    <cellStyle name="Cálculo 13 2 3 3 5" xfId="24062"/>
    <cellStyle name="Cálculo 13 2 3 3 6" xfId="24063"/>
    <cellStyle name="Cálculo 13 2 3 3 7" xfId="24064"/>
    <cellStyle name="Cálculo 13 2 3 4" xfId="24065"/>
    <cellStyle name="Cálculo 13 2 4" xfId="24066"/>
    <cellStyle name="Cálculo 13 2 4 10" xfId="24067"/>
    <cellStyle name="Cálculo 13 2 4 11" xfId="24068"/>
    <cellStyle name="Cálculo 13 2 4 2" xfId="24069"/>
    <cellStyle name="Cálculo 13 2 4 2 2" xfId="24070"/>
    <cellStyle name="Cálculo 13 2 4 2 2 2" xfId="24071"/>
    <cellStyle name="Cálculo 13 2 4 2 3" xfId="24072"/>
    <cellStyle name="Cálculo 13 2 4 2 3 2" xfId="24073"/>
    <cellStyle name="Cálculo 13 2 4 2 4" xfId="24074"/>
    <cellStyle name="Cálculo 13 2 4 2 4 2" xfId="24075"/>
    <cellStyle name="Cálculo 13 2 4 2 5" xfId="24076"/>
    <cellStyle name="Cálculo 13 2 4 2 6" xfId="24077"/>
    <cellStyle name="Cálculo 13 2 4 2 7" xfId="24078"/>
    <cellStyle name="Cálculo 13 2 4 3" xfId="24079"/>
    <cellStyle name="Cálculo 13 2 4 3 2" xfId="24080"/>
    <cellStyle name="Cálculo 13 2 4 3 3" xfId="24081"/>
    <cellStyle name="Cálculo 13 2 4 3 4" xfId="24082"/>
    <cellStyle name="Cálculo 13 2 4 4" xfId="24083"/>
    <cellStyle name="Cálculo 13 2 4 4 2" xfId="24084"/>
    <cellStyle name="Cálculo 13 2 4 5" xfId="24085"/>
    <cellStyle name="Cálculo 13 2 4 5 2" xfId="24086"/>
    <cellStyle name="Cálculo 13 2 4 6" xfId="24087"/>
    <cellStyle name="Cálculo 13 2 4 7" xfId="24088"/>
    <cellStyle name="Cálculo 13 2 4 8" xfId="24089"/>
    <cellStyle name="Cálculo 13 2 4 9" xfId="24090"/>
    <cellStyle name="Cálculo 13 2 5" xfId="24091"/>
    <cellStyle name="Cálculo 13 2 5 10" xfId="24092"/>
    <cellStyle name="Cálculo 13 2 5 2" xfId="24093"/>
    <cellStyle name="Cálculo 13 2 5 2 2" xfId="24094"/>
    <cellStyle name="Cálculo 13 2 5 2 2 2" xfId="24095"/>
    <cellStyle name="Cálculo 13 2 5 2 3" xfId="24096"/>
    <cellStyle name="Cálculo 13 2 5 2 3 2" xfId="24097"/>
    <cellStyle name="Cálculo 13 2 5 2 4" xfId="24098"/>
    <cellStyle name="Cálculo 13 2 5 2 4 2" xfId="24099"/>
    <cellStyle name="Cálculo 13 2 5 2 5" xfId="24100"/>
    <cellStyle name="Cálculo 13 2 5 2 6" xfId="24101"/>
    <cellStyle name="Cálculo 13 2 5 2 7" xfId="24102"/>
    <cellStyle name="Cálculo 13 2 5 3" xfId="24103"/>
    <cellStyle name="Cálculo 13 2 5 3 2" xfId="24104"/>
    <cellStyle name="Cálculo 13 2 5 4" xfId="24105"/>
    <cellStyle name="Cálculo 13 2 5 4 2" xfId="24106"/>
    <cellStyle name="Cálculo 13 2 5 5" xfId="24107"/>
    <cellStyle name="Cálculo 13 2 5 5 2" xfId="24108"/>
    <cellStyle name="Cálculo 13 2 5 6" xfId="24109"/>
    <cellStyle name="Cálculo 13 2 5 7" xfId="24110"/>
    <cellStyle name="Cálculo 13 2 5 8" xfId="24111"/>
    <cellStyle name="Cálculo 13 2 5 9" xfId="24112"/>
    <cellStyle name="Cálculo 13 2 6" xfId="24113"/>
    <cellStyle name="Cálculo 14 2" xfId="529"/>
    <cellStyle name="Cálculo 14 2 2" xfId="24114"/>
    <cellStyle name="Cálculo 14 2 2 2" xfId="24115"/>
    <cellStyle name="Cálculo 14 2 2 2 10" xfId="24116"/>
    <cellStyle name="Cálculo 14 2 2 2 2" xfId="24117"/>
    <cellStyle name="Cálculo 14 2 2 2 2 2" xfId="24118"/>
    <cellStyle name="Cálculo 14 2 2 2 2 2 2" xfId="24119"/>
    <cellStyle name="Cálculo 14 2 2 2 2 3" xfId="24120"/>
    <cellStyle name="Cálculo 14 2 2 2 2 3 2" xfId="24121"/>
    <cellStyle name="Cálculo 14 2 2 2 2 4" xfId="24122"/>
    <cellStyle name="Cálculo 14 2 2 2 2 4 2" xfId="24123"/>
    <cellStyle name="Cálculo 14 2 2 2 2 5" xfId="24124"/>
    <cellStyle name="Cálculo 14 2 2 2 2 6" xfId="24125"/>
    <cellStyle name="Cálculo 14 2 2 2 2 7" xfId="24126"/>
    <cellStyle name="Cálculo 14 2 2 2 3" xfId="24127"/>
    <cellStyle name="Cálculo 14 2 2 2 3 2" xfId="24128"/>
    <cellStyle name="Cálculo 14 2 2 2 4" xfId="24129"/>
    <cellStyle name="Cálculo 14 2 2 2 4 2" xfId="24130"/>
    <cellStyle name="Cálculo 14 2 2 2 5" xfId="24131"/>
    <cellStyle name="Cálculo 14 2 2 2 5 2" xfId="24132"/>
    <cellStyle name="Cálculo 14 2 2 2 6" xfId="24133"/>
    <cellStyle name="Cálculo 14 2 2 2 7" xfId="24134"/>
    <cellStyle name="Cálculo 14 2 2 2 8" xfId="24135"/>
    <cellStyle name="Cálculo 14 2 2 2 9" xfId="24136"/>
    <cellStyle name="Cálculo 14 2 2 3" xfId="24137"/>
    <cellStyle name="Cálculo 14 2 2 3 2" xfId="24138"/>
    <cellStyle name="Cálculo 14 2 2 3 2 2" xfId="24139"/>
    <cellStyle name="Cálculo 14 2 2 3 3" xfId="24140"/>
    <cellStyle name="Cálculo 14 2 2 3 3 2" xfId="24141"/>
    <cellStyle name="Cálculo 14 2 2 3 4" xfId="24142"/>
    <cellStyle name="Cálculo 14 2 2 3 4 2" xfId="24143"/>
    <cellStyle name="Cálculo 14 2 2 3 5" xfId="24144"/>
    <cellStyle name="Cálculo 14 2 2 3 6" xfId="24145"/>
    <cellStyle name="Cálculo 14 2 2 3 7" xfId="24146"/>
    <cellStyle name="Cálculo 14 2 2 4" xfId="24147"/>
    <cellStyle name="Cálculo 14 2 3" xfId="24148"/>
    <cellStyle name="Cálculo 14 2 3 2" xfId="24149"/>
    <cellStyle name="Cálculo 14 2 3 2 10" xfId="24150"/>
    <cellStyle name="Cálculo 14 2 3 2 2" xfId="24151"/>
    <cellStyle name="Cálculo 14 2 3 2 2 2" xfId="24152"/>
    <cellStyle name="Cálculo 14 2 3 2 2 2 2" xfId="24153"/>
    <cellStyle name="Cálculo 14 2 3 2 2 3" xfId="24154"/>
    <cellStyle name="Cálculo 14 2 3 2 2 3 2" xfId="24155"/>
    <cellStyle name="Cálculo 14 2 3 2 2 4" xfId="24156"/>
    <cellStyle name="Cálculo 14 2 3 2 2 4 2" xfId="24157"/>
    <cellStyle name="Cálculo 14 2 3 2 2 5" xfId="24158"/>
    <cellStyle name="Cálculo 14 2 3 2 2 6" xfId="24159"/>
    <cellStyle name="Cálculo 14 2 3 2 2 7" xfId="24160"/>
    <cellStyle name="Cálculo 14 2 3 2 3" xfId="24161"/>
    <cellStyle name="Cálculo 14 2 3 2 3 2" xfId="24162"/>
    <cellStyle name="Cálculo 14 2 3 2 4" xfId="24163"/>
    <cellStyle name="Cálculo 14 2 3 2 4 2" xfId="24164"/>
    <cellStyle name="Cálculo 14 2 3 2 5" xfId="24165"/>
    <cellStyle name="Cálculo 14 2 3 2 5 2" xfId="24166"/>
    <cellStyle name="Cálculo 14 2 3 2 6" xfId="24167"/>
    <cellStyle name="Cálculo 14 2 3 2 7" xfId="24168"/>
    <cellStyle name="Cálculo 14 2 3 2 8" xfId="24169"/>
    <cellStyle name="Cálculo 14 2 3 2 9" xfId="24170"/>
    <cellStyle name="Cálculo 14 2 3 3" xfId="24171"/>
    <cellStyle name="Cálculo 14 2 3 3 2" xfId="24172"/>
    <cellStyle name="Cálculo 14 2 3 3 2 2" xfId="24173"/>
    <cellStyle name="Cálculo 14 2 3 3 3" xfId="24174"/>
    <cellStyle name="Cálculo 14 2 3 3 3 2" xfId="24175"/>
    <cellStyle name="Cálculo 14 2 3 3 4" xfId="24176"/>
    <cellStyle name="Cálculo 14 2 3 3 4 2" xfId="24177"/>
    <cellStyle name="Cálculo 14 2 3 3 5" xfId="24178"/>
    <cellStyle name="Cálculo 14 2 3 3 6" xfId="24179"/>
    <cellStyle name="Cálculo 14 2 3 3 7" xfId="24180"/>
    <cellStyle name="Cálculo 14 2 3 4" xfId="24181"/>
    <cellStyle name="Cálculo 14 2 4" xfId="24182"/>
    <cellStyle name="Cálculo 14 2 4 10" xfId="24183"/>
    <cellStyle name="Cálculo 14 2 4 11" xfId="24184"/>
    <cellStyle name="Cálculo 14 2 4 2" xfId="24185"/>
    <cellStyle name="Cálculo 14 2 4 2 2" xfId="24186"/>
    <cellStyle name="Cálculo 14 2 4 2 2 2" xfId="24187"/>
    <cellStyle name="Cálculo 14 2 4 2 3" xfId="24188"/>
    <cellStyle name="Cálculo 14 2 4 2 3 2" xfId="24189"/>
    <cellStyle name="Cálculo 14 2 4 2 4" xfId="24190"/>
    <cellStyle name="Cálculo 14 2 4 2 4 2" xfId="24191"/>
    <cellStyle name="Cálculo 14 2 4 2 5" xfId="24192"/>
    <cellStyle name="Cálculo 14 2 4 2 6" xfId="24193"/>
    <cellStyle name="Cálculo 14 2 4 2 7" xfId="24194"/>
    <cellStyle name="Cálculo 14 2 4 3" xfId="24195"/>
    <cellStyle name="Cálculo 14 2 4 3 2" xfId="24196"/>
    <cellStyle name="Cálculo 14 2 4 3 3" xfId="24197"/>
    <cellStyle name="Cálculo 14 2 4 3 4" xfId="24198"/>
    <cellStyle name="Cálculo 14 2 4 4" xfId="24199"/>
    <cellStyle name="Cálculo 14 2 4 4 2" xfId="24200"/>
    <cellStyle name="Cálculo 14 2 4 5" xfId="24201"/>
    <cellStyle name="Cálculo 14 2 4 5 2" xfId="24202"/>
    <cellStyle name="Cálculo 14 2 4 6" xfId="24203"/>
    <cellStyle name="Cálculo 14 2 4 7" xfId="24204"/>
    <cellStyle name="Cálculo 14 2 4 8" xfId="24205"/>
    <cellStyle name="Cálculo 14 2 4 9" xfId="24206"/>
    <cellStyle name="Cálculo 14 2 5" xfId="24207"/>
    <cellStyle name="Cálculo 14 2 5 10" xfId="24208"/>
    <cellStyle name="Cálculo 14 2 5 2" xfId="24209"/>
    <cellStyle name="Cálculo 14 2 5 2 2" xfId="24210"/>
    <cellStyle name="Cálculo 14 2 5 2 2 2" xfId="24211"/>
    <cellStyle name="Cálculo 14 2 5 2 3" xfId="24212"/>
    <cellStyle name="Cálculo 14 2 5 2 3 2" xfId="24213"/>
    <cellStyle name="Cálculo 14 2 5 2 4" xfId="24214"/>
    <cellStyle name="Cálculo 14 2 5 2 4 2" xfId="24215"/>
    <cellStyle name="Cálculo 14 2 5 2 5" xfId="24216"/>
    <cellStyle name="Cálculo 14 2 5 2 6" xfId="24217"/>
    <cellStyle name="Cálculo 14 2 5 2 7" xfId="24218"/>
    <cellStyle name="Cálculo 14 2 5 3" xfId="24219"/>
    <cellStyle name="Cálculo 14 2 5 3 2" xfId="24220"/>
    <cellStyle name="Cálculo 14 2 5 4" xfId="24221"/>
    <cellStyle name="Cálculo 14 2 5 4 2" xfId="24222"/>
    <cellStyle name="Cálculo 14 2 5 5" xfId="24223"/>
    <cellStyle name="Cálculo 14 2 5 5 2" xfId="24224"/>
    <cellStyle name="Cálculo 14 2 5 6" xfId="24225"/>
    <cellStyle name="Cálculo 14 2 5 7" xfId="24226"/>
    <cellStyle name="Cálculo 14 2 5 8" xfId="24227"/>
    <cellStyle name="Cálculo 14 2 5 9" xfId="24228"/>
    <cellStyle name="Cálculo 14 2 6" xfId="24229"/>
    <cellStyle name="Cálculo 15 2" xfId="530"/>
    <cellStyle name="Cálculo 15 2 2" xfId="24230"/>
    <cellStyle name="Cálculo 15 2 2 2" xfId="24231"/>
    <cellStyle name="Cálculo 15 2 2 2 10" xfId="24232"/>
    <cellStyle name="Cálculo 15 2 2 2 2" xfId="24233"/>
    <cellStyle name="Cálculo 15 2 2 2 2 2" xfId="24234"/>
    <cellStyle name="Cálculo 15 2 2 2 2 2 2" xfId="24235"/>
    <cellStyle name="Cálculo 15 2 2 2 2 3" xfId="24236"/>
    <cellStyle name="Cálculo 15 2 2 2 2 3 2" xfId="24237"/>
    <cellStyle name="Cálculo 15 2 2 2 2 4" xfId="24238"/>
    <cellStyle name="Cálculo 15 2 2 2 2 4 2" xfId="24239"/>
    <cellStyle name="Cálculo 15 2 2 2 2 5" xfId="24240"/>
    <cellStyle name="Cálculo 15 2 2 2 2 6" xfId="24241"/>
    <cellStyle name="Cálculo 15 2 2 2 2 7" xfId="24242"/>
    <cellStyle name="Cálculo 15 2 2 2 3" xfId="24243"/>
    <cellStyle name="Cálculo 15 2 2 2 3 2" xfId="24244"/>
    <cellStyle name="Cálculo 15 2 2 2 4" xfId="24245"/>
    <cellStyle name="Cálculo 15 2 2 2 4 2" xfId="24246"/>
    <cellStyle name="Cálculo 15 2 2 2 5" xfId="24247"/>
    <cellStyle name="Cálculo 15 2 2 2 5 2" xfId="24248"/>
    <cellStyle name="Cálculo 15 2 2 2 6" xfId="24249"/>
    <cellStyle name="Cálculo 15 2 2 2 7" xfId="24250"/>
    <cellStyle name="Cálculo 15 2 2 2 8" xfId="24251"/>
    <cellStyle name="Cálculo 15 2 2 2 9" xfId="24252"/>
    <cellStyle name="Cálculo 15 2 2 3" xfId="24253"/>
    <cellStyle name="Cálculo 15 2 2 3 2" xfId="24254"/>
    <cellStyle name="Cálculo 15 2 2 3 2 2" xfId="24255"/>
    <cellStyle name="Cálculo 15 2 2 3 3" xfId="24256"/>
    <cellStyle name="Cálculo 15 2 2 3 3 2" xfId="24257"/>
    <cellStyle name="Cálculo 15 2 2 3 4" xfId="24258"/>
    <cellStyle name="Cálculo 15 2 2 3 4 2" xfId="24259"/>
    <cellStyle name="Cálculo 15 2 2 3 5" xfId="24260"/>
    <cellStyle name="Cálculo 15 2 2 3 6" xfId="24261"/>
    <cellStyle name="Cálculo 15 2 2 3 7" xfId="24262"/>
    <cellStyle name="Cálculo 15 2 2 4" xfId="24263"/>
    <cellStyle name="Cálculo 15 2 3" xfId="24264"/>
    <cellStyle name="Cálculo 15 2 3 2" xfId="24265"/>
    <cellStyle name="Cálculo 15 2 3 2 10" xfId="24266"/>
    <cellStyle name="Cálculo 15 2 3 2 2" xfId="24267"/>
    <cellStyle name="Cálculo 15 2 3 2 2 2" xfId="24268"/>
    <cellStyle name="Cálculo 15 2 3 2 2 2 2" xfId="24269"/>
    <cellStyle name="Cálculo 15 2 3 2 2 3" xfId="24270"/>
    <cellStyle name="Cálculo 15 2 3 2 2 3 2" xfId="24271"/>
    <cellStyle name="Cálculo 15 2 3 2 2 4" xfId="24272"/>
    <cellStyle name="Cálculo 15 2 3 2 2 4 2" xfId="24273"/>
    <cellStyle name="Cálculo 15 2 3 2 2 5" xfId="24274"/>
    <cellStyle name="Cálculo 15 2 3 2 2 6" xfId="24275"/>
    <cellStyle name="Cálculo 15 2 3 2 2 7" xfId="24276"/>
    <cellStyle name="Cálculo 15 2 3 2 3" xfId="24277"/>
    <cellStyle name="Cálculo 15 2 3 2 3 2" xfId="24278"/>
    <cellStyle name="Cálculo 15 2 3 2 4" xfId="24279"/>
    <cellStyle name="Cálculo 15 2 3 2 4 2" xfId="24280"/>
    <cellStyle name="Cálculo 15 2 3 2 5" xfId="24281"/>
    <cellStyle name="Cálculo 15 2 3 2 5 2" xfId="24282"/>
    <cellStyle name="Cálculo 15 2 3 2 6" xfId="24283"/>
    <cellStyle name="Cálculo 15 2 3 2 7" xfId="24284"/>
    <cellStyle name="Cálculo 15 2 3 2 8" xfId="24285"/>
    <cellStyle name="Cálculo 15 2 3 2 9" xfId="24286"/>
    <cellStyle name="Cálculo 15 2 3 3" xfId="24287"/>
    <cellStyle name="Cálculo 15 2 3 3 2" xfId="24288"/>
    <cellStyle name="Cálculo 15 2 3 3 2 2" xfId="24289"/>
    <cellStyle name="Cálculo 15 2 3 3 3" xfId="24290"/>
    <cellStyle name="Cálculo 15 2 3 3 3 2" xfId="24291"/>
    <cellStyle name="Cálculo 15 2 3 3 4" xfId="24292"/>
    <cellStyle name="Cálculo 15 2 3 3 4 2" xfId="24293"/>
    <cellStyle name="Cálculo 15 2 3 3 5" xfId="24294"/>
    <cellStyle name="Cálculo 15 2 3 3 6" xfId="24295"/>
    <cellStyle name="Cálculo 15 2 3 3 7" xfId="24296"/>
    <cellStyle name="Cálculo 15 2 3 4" xfId="24297"/>
    <cellStyle name="Cálculo 15 2 4" xfId="24298"/>
    <cellStyle name="Cálculo 15 2 4 10" xfId="24299"/>
    <cellStyle name="Cálculo 15 2 4 11" xfId="24300"/>
    <cellStyle name="Cálculo 15 2 4 2" xfId="24301"/>
    <cellStyle name="Cálculo 15 2 4 2 2" xfId="24302"/>
    <cellStyle name="Cálculo 15 2 4 2 2 2" xfId="24303"/>
    <cellStyle name="Cálculo 15 2 4 2 3" xfId="24304"/>
    <cellStyle name="Cálculo 15 2 4 2 3 2" xfId="24305"/>
    <cellStyle name="Cálculo 15 2 4 2 4" xfId="24306"/>
    <cellStyle name="Cálculo 15 2 4 2 4 2" xfId="24307"/>
    <cellStyle name="Cálculo 15 2 4 2 5" xfId="24308"/>
    <cellStyle name="Cálculo 15 2 4 2 6" xfId="24309"/>
    <cellStyle name="Cálculo 15 2 4 2 7" xfId="24310"/>
    <cellStyle name="Cálculo 15 2 4 3" xfId="24311"/>
    <cellStyle name="Cálculo 15 2 4 3 2" xfId="24312"/>
    <cellStyle name="Cálculo 15 2 4 3 3" xfId="24313"/>
    <cellStyle name="Cálculo 15 2 4 3 4" xfId="24314"/>
    <cellStyle name="Cálculo 15 2 4 4" xfId="24315"/>
    <cellStyle name="Cálculo 15 2 4 4 2" xfId="24316"/>
    <cellStyle name="Cálculo 15 2 4 5" xfId="24317"/>
    <cellStyle name="Cálculo 15 2 4 5 2" xfId="24318"/>
    <cellStyle name="Cálculo 15 2 4 6" xfId="24319"/>
    <cellStyle name="Cálculo 15 2 4 7" xfId="24320"/>
    <cellStyle name="Cálculo 15 2 4 8" xfId="24321"/>
    <cellStyle name="Cálculo 15 2 4 9" xfId="24322"/>
    <cellStyle name="Cálculo 15 2 5" xfId="24323"/>
    <cellStyle name="Cálculo 15 2 5 10" xfId="24324"/>
    <cellStyle name="Cálculo 15 2 5 2" xfId="24325"/>
    <cellStyle name="Cálculo 15 2 5 2 2" xfId="24326"/>
    <cellStyle name="Cálculo 15 2 5 2 2 2" xfId="24327"/>
    <cellStyle name="Cálculo 15 2 5 2 3" xfId="24328"/>
    <cellStyle name="Cálculo 15 2 5 2 3 2" xfId="24329"/>
    <cellStyle name="Cálculo 15 2 5 2 4" xfId="24330"/>
    <cellStyle name="Cálculo 15 2 5 2 4 2" xfId="24331"/>
    <cellStyle name="Cálculo 15 2 5 2 5" xfId="24332"/>
    <cellStyle name="Cálculo 15 2 5 2 6" xfId="24333"/>
    <cellStyle name="Cálculo 15 2 5 2 7" xfId="24334"/>
    <cellStyle name="Cálculo 15 2 5 3" xfId="24335"/>
    <cellStyle name="Cálculo 15 2 5 3 2" xfId="24336"/>
    <cellStyle name="Cálculo 15 2 5 4" xfId="24337"/>
    <cellStyle name="Cálculo 15 2 5 4 2" xfId="24338"/>
    <cellStyle name="Cálculo 15 2 5 5" xfId="24339"/>
    <cellStyle name="Cálculo 15 2 5 5 2" xfId="24340"/>
    <cellStyle name="Cálculo 15 2 5 6" xfId="24341"/>
    <cellStyle name="Cálculo 15 2 5 7" xfId="24342"/>
    <cellStyle name="Cálculo 15 2 5 8" xfId="24343"/>
    <cellStyle name="Cálculo 15 2 5 9" xfId="24344"/>
    <cellStyle name="Cálculo 15 2 6" xfId="24345"/>
    <cellStyle name="Cálculo 16 2" xfId="531"/>
    <cellStyle name="Cálculo 16 2 2" xfId="24346"/>
    <cellStyle name="Cálculo 16 2 2 2" xfId="24347"/>
    <cellStyle name="Cálculo 16 2 2 2 10" xfId="24348"/>
    <cellStyle name="Cálculo 16 2 2 2 2" xfId="24349"/>
    <cellStyle name="Cálculo 16 2 2 2 2 2" xfId="24350"/>
    <cellStyle name="Cálculo 16 2 2 2 2 2 2" xfId="24351"/>
    <cellStyle name="Cálculo 16 2 2 2 2 3" xfId="24352"/>
    <cellStyle name="Cálculo 16 2 2 2 2 3 2" xfId="24353"/>
    <cellStyle name="Cálculo 16 2 2 2 2 4" xfId="24354"/>
    <cellStyle name="Cálculo 16 2 2 2 2 4 2" xfId="24355"/>
    <cellStyle name="Cálculo 16 2 2 2 2 5" xfId="24356"/>
    <cellStyle name="Cálculo 16 2 2 2 2 6" xfId="24357"/>
    <cellStyle name="Cálculo 16 2 2 2 2 7" xfId="24358"/>
    <cellStyle name="Cálculo 16 2 2 2 3" xfId="24359"/>
    <cellStyle name="Cálculo 16 2 2 2 3 2" xfId="24360"/>
    <cellStyle name="Cálculo 16 2 2 2 4" xfId="24361"/>
    <cellStyle name="Cálculo 16 2 2 2 4 2" xfId="24362"/>
    <cellStyle name="Cálculo 16 2 2 2 5" xfId="24363"/>
    <cellStyle name="Cálculo 16 2 2 2 5 2" xfId="24364"/>
    <cellStyle name="Cálculo 16 2 2 2 6" xfId="24365"/>
    <cellStyle name="Cálculo 16 2 2 2 7" xfId="24366"/>
    <cellStyle name="Cálculo 16 2 2 2 8" xfId="24367"/>
    <cellStyle name="Cálculo 16 2 2 2 9" xfId="24368"/>
    <cellStyle name="Cálculo 16 2 2 3" xfId="24369"/>
    <cellStyle name="Cálculo 16 2 2 3 2" xfId="24370"/>
    <cellStyle name="Cálculo 16 2 2 3 2 2" xfId="24371"/>
    <cellStyle name="Cálculo 16 2 2 3 3" xfId="24372"/>
    <cellStyle name="Cálculo 16 2 2 3 3 2" xfId="24373"/>
    <cellStyle name="Cálculo 16 2 2 3 4" xfId="24374"/>
    <cellStyle name="Cálculo 16 2 2 3 4 2" xfId="24375"/>
    <cellStyle name="Cálculo 16 2 2 3 5" xfId="24376"/>
    <cellStyle name="Cálculo 16 2 2 3 6" xfId="24377"/>
    <cellStyle name="Cálculo 16 2 2 3 7" xfId="24378"/>
    <cellStyle name="Cálculo 16 2 2 4" xfId="24379"/>
    <cellStyle name="Cálculo 16 2 3" xfId="24380"/>
    <cellStyle name="Cálculo 16 2 3 2" xfId="24381"/>
    <cellStyle name="Cálculo 16 2 3 2 10" xfId="24382"/>
    <cellStyle name="Cálculo 16 2 3 2 2" xfId="24383"/>
    <cellStyle name="Cálculo 16 2 3 2 2 2" xfId="24384"/>
    <cellStyle name="Cálculo 16 2 3 2 2 2 2" xfId="24385"/>
    <cellStyle name="Cálculo 16 2 3 2 2 3" xfId="24386"/>
    <cellStyle name="Cálculo 16 2 3 2 2 3 2" xfId="24387"/>
    <cellStyle name="Cálculo 16 2 3 2 2 4" xfId="24388"/>
    <cellStyle name="Cálculo 16 2 3 2 2 4 2" xfId="24389"/>
    <cellStyle name="Cálculo 16 2 3 2 2 5" xfId="24390"/>
    <cellStyle name="Cálculo 16 2 3 2 2 6" xfId="24391"/>
    <cellStyle name="Cálculo 16 2 3 2 2 7" xfId="24392"/>
    <cellStyle name="Cálculo 16 2 3 2 3" xfId="24393"/>
    <cellStyle name="Cálculo 16 2 3 2 3 2" xfId="24394"/>
    <cellStyle name="Cálculo 16 2 3 2 4" xfId="24395"/>
    <cellStyle name="Cálculo 16 2 3 2 4 2" xfId="24396"/>
    <cellStyle name="Cálculo 16 2 3 2 5" xfId="24397"/>
    <cellStyle name="Cálculo 16 2 3 2 5 2" xfId="24398"/>
    <cellStyle name="Cálculo 16 2 3 2 6" xfId="24399"/>
    <cellStyle name="Cálculo 16 2 3 2 7" xfId="24400"/>
    <cellStyle name="Cálculo 16 2 3 2 8" xfId="24401"/>
    <cellStyle name="Cálculo 16 2 3 2 9" xfId="24402"/>
    <cellStyle name="Cálculo 16 2 3 3" xfId="24403"/>
    <cellStyle name="Cálculo 16 2 3 3 2" xfId="24404"/>
    <cellStyle name="Cálculo 16 2 3 3 2 2" xfId="24405"/>
    <cellStyle name="Cálculo 16 2 3 3 3" xfId="24406"/>
    <cellStyle name="Cálculo 16 2 3 3 3 2" xfId="24407"/>
    <cellStyle name="Cálculo 16 2 3 3 4" xfId="24408"/>
    <cellStyle name="Cálculo 16 2 3 3 4 2" xfId="24409"/>
    <cellStyle name="Cálculo 16 2 3 3 5" xfId="24410"/>
    <cellStyle name="Cálculo 16 2 3 3 6" xfId="24411"/>
    <cellStyle name="Cálculo 16 2 3 3 7" xfId="24412"/>
    <cellStyle name="Cálculo 16 2 3 4" xfId="24413"/>
    <cellStyle name="Cálculo 16 2 4" xfId="24414"/>
    <cellStyle name="Cálculo 16 2 4 10" xfId="24415"/>
    <cellStyle name="Cálculo 16 2 4 11" xfId="24416"/>
    <cellStyle name="Cálculo 16 2 4 2" xfId="24417"/>
    <cellStyle name="Cálculo 16 2 4 2 2" xfId="24418"/>
    <cellStyle name="Cálculo 16 2 4 2 2 2" xfId="24419"/>
    <cellStyle name="Cálculo 16 2 4 2 3" xfId="24420"/>
    <cellStyle name="Cálculo 16 2 4 2 3 2" xfId="24421"/>
    <cellStyle name="Cálculo 16 2 4 2 4" xfId="24422"/>
    <cellStyle name="Cálculo 16 2 4 2 4 2" xfId="24423"/>
    <cellStyle name="Cálculo 16 2 4 2 5" xfId="24424"/>
    <cellStyle name="Cálculo 16 2 4 2 6" xfId="24425"/>
    <cellStyle name="Cálculo 16 2 4 2 7" xfId="24426"/>
    <cellStyle name="Cálculo 16 2 4 3" xfId="24427"/>
    <cellStyle name="Cálculo 16 2 4 3 2" xfId="24428"/>
    <cellStyle name="Cálculo 16 2 4 3 3" xfId="24429"/>
    <cellStyle name="Cálculo 16 2 4 3 4" xfId="24430"/>
    <cellStyle name="Cálculo 16 2 4 4" xfId="24431"/>
    <cellStyle name="Cálculo 16 2 4 4 2" xfId="24432"/>
    <cellStyle name="Cálculo 16 2 4 5" xfId="24433"/>
    <cellStyle name="Cálculo 16 2 4 5 2" xfId="24434"/>
    <cellStyle name="Cálculo 16 2 4 6" xfId="24435"/>
    <cellStyle name="Cálculo 16 2 4 7" xfId="24436"/>
    <cellStyle name="Cálculo 16 2 4 8" xfId="24437"/>
    <cellStyle name="Cálculo 16 2 4 9" xfId="24438"/>
    <cellStyle name="Cálculo 16 2 5" xfId="24439"/>
    <cellStyle name="Cálculo 16 2 5 10" xfId="24440"/>
    <cellStyle name="Cálculo 16 2 5 2" xfId="24441"/>
    <cellStyle name="Cálculo 16 2 5 2 2" xfId="24442"/>
    <cellStyle name="Cálculo 16 2 5 2 2 2" xfId="24443"/>
    <cellStyle name="Cálculo 16 2 5 2 3" xfId="24444"/>
    <cellStyle name="Cálculo 16 2 5 2 3 2" xfId="24445"/>
    <cellStyle name="Cálculo 16 2 5 2 4" xfId="24446"/>
    <cellStyle name="Cálculo 16 2 5 2 4 2" xfId="24447"/>
    <cellStyle name="Cálculo 16 2 5 2 5" xfId="24448"/>
    <cellStyle name="Cálculo 16 2 5 2 6" xfId="24449"/>
    <cellStyle name="Cálculo 16 2 5 2 7" xfId="24450"/>
    <cellStyle name="Cálculo 16 2 5 3" xfId="24451"/>
    <cellStyle name="Cálculo 16 2 5 3 2" xfId="24452"/>
    <cellStyle name="Cálculo 16 2 5 4" xfId="24453"/>
    <cellStyle name="Cálculo 16 2 5 4 2" xfId="24454"/>
    <cellStyle name="Cálculo 16 2 5 5" xfId="24455"/>
    <cellStyle name="Cálculo 16 2 5 5 2" xfId="24456"/>
    <cellStyle name="Cálculo 16 2 5 6" xfId="24457"/>
    <cellStyle name="Cálculo 16 2 5 7" xfId="24458"/>
    <cellStyle name="Cálculo 16 2 5 8" xfId="24459"/>
    <cellStyle name="Cálculo 16 2 5 9" xfId="24460"/>
    <cellStyle name="Cálculo 16 2 6" xfId="24461"/>
    <cellStyle name="Cálculo 17 2" xfId="532"/>
    <cellStyle name="Cálculo 17 2 2" xfId="24462"/>
    <cellStyle name="Cálculo 17 2 2 2" xfId="24463"/>
    <cellStyle name="Cálculo 17 2 2 2 10" xfId="24464"/>
    <cellStyle name="Cálculo 17 2 2 2 2" xfId="24465"/>
    <cellStyle name="Cálculo 17 2 2 2 2 2" xfId="24466"/>
    <cellStyle name="Cálculo 17 2 2 2 2 2 2" xfId="24467"/>
    <cellStyle name="Cálculo 17 2 2 2 2 3" xfId="24468"/>
    <cellStyle name="Cálculo 17 2 2 2 2 3 2" xfId="24469"/>
    <cellStyle name="Cálculo 17 2 2 2 2 4" xfId="24470"/>
    <cellStyle name="Cálculo 17 2 2 2 2 4 2" xfId="24471"/>
    <cellStyle name="Cálculo 17 2 2 2 2 5" xfId="24472"/>
    <cellStyle name="Cálculo 17 2 2 2 2 6" xfId="24473"/>
    <cellStyle name="Cálculo 17 2 2 2 2 7" xfId="24474"/>
    <cellStyle name="Cálculo 17 2 2 2 3" xfId="24475"/>
    <cellStyle name="Cálculo 17 2 2 2 3 2" xfId="24476"/>
    <cellStyle name="Cálculo 17 2 2 2 4" xfId="24477"/>
    <cellStyle name="Cálculo 17 2 2 2 4 2" xfId="24478"/>
    <cellStyle name="Cálculo 17 2 2 2 5" xfId="24479"/>
    <cellStyle name="Cálculo 17 2 2 2 5 2" xfId="24480"/>
    <cellStyle name="Cálculo 17 2 2 2 6" xfId="24481"/>
    <cellStyle name="Cálculo 17 2 2 2 7" xfId="24482"/>
    <cellStyle name="Cálculo 17 2 2 2 8" xfId="24483"/>
    <cellStyle name="Cálculo 17 2 2 2 9" xfId="24484"/>
    <cellStyle name="Cálculo 17 2 2 3" xfId="24485"/>
    <cellStyle name="Cálculo 17 2 2 3 2" xfId="24486"/>
    <cellStyle name="Cálculo 17 2 2 3 2 2" xfId="24487"/>
    <cellStyle name="Cálculo 17 2 2 3 3" xfId="24488"/>
    <cellStyle name="Cálculo 17 2 2 3 3 2" xfId="24489"/>
    <cellStyle name="Cálculo 17 2 2 3 4" xfId="24490"/>
    <cellStyle name="Cálculo 17 2 2 3 4 2" xfId="24491"/>
    <cellStyle name="Cálculo 17 2 2 3 5" xfId="24492"/>
    <cellStyle name="Cálculo 17 2 2 3 6" xfId="24493"/>
    <cellStyle name="Cálculo 17 2 2 3 7" xfId="24494"/>
    <cellStyle name="Cálculo 17 2 2 4" xfId="24495"/>
    <cellStyle name="Cálculo 17 2 3" xfId="24496"/>
    <cellStyle name="Cálculo 17 2 3 2" xfId="24497"/>
    <cellStyle name="Cálculo 17 2 3 2 10" xfId="24498"/>
    <cellStyle name="Cálculo 17 2 3 2 2" xfId="24499"/>
    <cellStyle name="Cálculo 17 2 3 2 2 2" xfId="24500"/>
    <cellStyle name="Cálculo 17 2 3 2 2 2 2" xfId="24501"/>
    <cellStyle name="Cálculo 17 2 3 2 2 3" xfId="24502"/>
    <cellStyle name="Cálculo 17 2 3 2 2 3 2" xfId="24503"/>
    <cellStyle name="Cálculo 17 2 3 2 2 4" xfId="24504"/>
    <cellStyle name="Cálculo 17 2 3 2 2 4 2" xfId="24505"/>
    <cellStyle name="Cálculo 17 2 3 2 2 5" xfId="24506"/>
    <cellStyle name="Cálculo 17 2 3 2 2 6" xfId="24507"/>
    <cellStyle name="Cálculo 17 2 3 2 2 7" xfId="24508"/>
    <cellStyle name="Cálculo 17 2 3 2 3" xfId="24509"/>
    <cellStyle name="Cálculo 17 2 3 2 3 2" xfId="24510"/>
    <cellStyle name="Cálculo 17 2 3 2 4" xfId="24511"/>
    <cellStyle name="Cálculo 17 2 3 2 4 2" xfId="24512"/>
    <cellStyle name="Cálculo 17 2 3 2 5" xfId="24513"/>
    <cellStyle name="Cálculo 17 2 3 2 5 2" xfId="24514"/>
    <cellStyle name="Cálculo 17 2 3 2 6" xfId="24515"/>
    <cellStyle name="Cálculo 17 2 3 2 7" xfId="24516"/>
    <cellStyle name="Cálculo 17 2 3 2 8" xfId="24517"/>
    <cellStyle name="Cálculo 17 2 3 2 9" xfId="24518"/>
    <cellStyle name="Cálculo 17 2 3 3" xfId="24519"/>
    <cellStyle name="Cálculo 17 2 3 3 2" xfId="24520"/>
    <cellStyle name="Cálculo 17 2 3 3 2 2" xfId="24521"/>
    <cellStyle name="Cálculo 17 2 3 3 3" xfId="24522"/>
    <cellStyle name="Cálculo 17 2 3 3 3 2" xfId="24523"/>
    <cellStyle name="Cálculo 17 2 3 3 4" xfId="24524"/>
    <cellStyle name="Cálculo 17 2 3 3 4 2" xfId="24525"/>
    <cellStyle name="Cálculo 17 2 3 3 5" xfId="24526"/>
    <cellStyle name="Cálculo 17 2 3 3 6" xfId="24527"/>
    <cellStyle name="Cálculo 17 2 3 3 7" xfId="24528"/>
    <cellStyle name="Cálculo 17 2 3 4" xfId="24529"/>
    <cellStyle name="Cálculo 17 2 4" xfId="24530"/>
    <cellStyle name="Cálculo 17 2 4 10" xfId="24531"/>
    <cellStyle name="Cálculo 17 2 4 11" xfId="24532"/>
    <cellStyle name="Cálculo 17 2 4 2" xfId="24533"/>
    <cellStyle name="Cálculo 17 2 4 2 2" xfId="24534"/>
    <cellStyle name="Cálculo 17 2 4 2 2 2" xfId="24535"/>
    <cellStyle name="Cálculo 17 2 4 2 3" xfId="24536"/>
    <cellStyle name="Cálculo 17 2 4 2 3 2" xfId="24537"/>
    <cellStyle name="Cálculo 17 2 4 2 4" xfId="24538"/>
    <cellStyle name="Cálculo 17 2 4 2 4 2" xfId="24539"/>
    <cellStyle name="Cálculo 17 2 4 2 5" xfId="24540"/>
    <cellStyle name="Cálculo 17 2 4 2 6" xfId="24541"/>
    <cellStyle name="Cálculo 17 2 4 2 7" xfId="24542"/>
    <cellStyle name="Cálculo 17 2 4 3" xfId="24543"/>
    <cellStyle name="Cálculo 17 2 4 3 2" xfId="24544"/>
    <cellStyle name="Cálculo 17 2 4 3 3" xfId="24545"/>
    <cellStyle name="Cálculo 17 2 4 3 4" xfId="24546"/>
    <cellStyle name="Cálculo 17 2 4 4" xfId="24547"/>
    <cellStyle name="Cálculo 17 2 4 4 2" xfId="24548"/>
    <cellStyle name="Cálculo 17 2 4 5" xfId="24549"/>
    <cellStyle name="Cálculo 17 2 4 5 2" xfId="24550"/>
    <cellStyle name="Cálculo 17 2 4 6" xfId="24551"/>
    <cellStyle name="Cálculo 17 2 4 7" xfId="24552"/>
    <cellStyle name="Cálculo 17 2 4 8" xfId="24553"/>
    <cellStyle name="Cálculo 17 2 4 9" xfId="24554"/>
    <cellStyle name="Cálculo 17 2 5" xfId="24555"/>
    <cellStyle name="Cálculo 17 2 5 10" xfId="24556"/>
    <cellStyle name="Cálculo 17 2 5 2" xfId="24557"/>
    <cellStyle name="Cálculo 17 2 5 2 2" xfId="24558"/>
    <cellStyle name="Cálculo 17 2 5 2 2 2" xfId="24559"/>
    <cellStyle name="Cálculo 17 2 5 2 3" xfId="24560"/>
    <cellStyle name="Cálculo 17 2 5 2 3 2" xfId="24561"/>
    <cellStyle name="Cálculo 17 2 5 2 4" xfId="24562"/>
    <cellStyle name="Cálculo 17 2 5 2 4 2" xfId="24563"/>
    <cellStyle name="Cálculo 17 2 5 2 5" xfId="24564"/>
    <cellStyle name="Cálculo 17 2 5 2 6" xfId="24565"/>
    <cellStyle name="Cálculo 17 2 5 2 7" xfId="24566"/>
    <cellStyle name="Cálculo 17 2 5 3" xfId="24567"/>
    <cellStyle name="Cálculo 17 2 5 3 2" xfId="24568"/>
    <cellStyle name="Cálculo 17 2 5 4" xfId="24569"/>
    <cellStyle name="Cálculo 17 2 5 4 2" xfId="24570"/>
    <cellStyle name="Cálculo 17 2 5 5" xfId="24571"/>
    <cellStyle name="Cálculo 17 2 5 5 2" xfId="24572"/>
    <cellStyle name="Cálculo 17 2 5 6" xfId="24573"/>
    <cellStyle name="Cálculo 17 2 5 7" xfId="24574"/>
    <cellStyle name="Cálculo 17 2 5 8" xfId="24575"/>
    <cellStyle name="Cálculo 17 2 5 9" xfId="24576"/>
    <cellStyle name="Cálculo 17 2 6" xfId="24577"/>
    <cellStyle name="Cálculo 2" xfId="533"/>
    <cellStyle name="Cálculo 2 2" xfId="534"/>
    <cellStyle name="Cálculo 2 2 2" xfId="24578"/>
    <cellStyle name="Cálculo 2 2 2 2" xfId="24579"/>
    <cellStyle name="Cálculo 2 2 2 2 10" xfId="24580"/>
    <cellStyle name="Cálculo 2 2 2 2 2" xfId="24581"/>
    <cellStyle name="Cálculo 2 2 2 2 2 2" xfId="24582"/>
    <cellStyle name="Cálculo 2 2 2 2 2 2 2" xfId="24583"/>
    <cellStyle name="Cálculo 2 2 2 2 2 3" xfId="24584"/>
    <cellStyle name="Cálculo 2 2 2 2 2 3 2" xfId="24585"/>
    <cellStyle name="Cálculo 2 2 2 2 2 4" xfId="24586"/>
    <cellStyle name="Cálculo 2 2 2 2 2 4 2" xfId="24587"/>
    <cellStyle name="Cálculo 2 2 2 2 2 5" xfId="24588"/>
    <cellStyle name="Cálculo 2 2 2 2 2 6" xfId="24589"/>
    <cellStyle name="Cálculo 2 2 2 2 2 7" xfId="24590"/>
    <cellStyle name="Cálculo 2 2 2 2 3" xfId="24591"/>
    <cellStyle name="Cálculo 2 2 2 2 3 2" xfId="24592"/>
    <cellStyle name="Cálculo 2 2 2 2 4" xfId="24593"/>
    <cellStyle name="Cálculo 2 2 2 2 4 2" xfId="24594"/>
    <cellStyle name="Cálculo 2 2 2 2 5" xfId="24595"/>
    <cellStyle name="Cálculo 2 2 2 2 5 2" xfId="24596"/>
    <cellStyle name="Cálculo 2 2 2 2 6" xfId="24597"/>
    <cellStyle name="Cálculo 2 2 2 2 7" xfId="24598"/>
    <cellStyle name="Cálculo 2 2 2 2 8" xfId="24599"/>
    <cellStyle name="Cálculo 2 2 2 2 9" xfId="24600"/>
    <cellStyle name="Cálculo 2 2 2 3" xfId="24601"/>
    <cellStyle name="Cálculo 2 2 2 3 2" xfId="24602"/>
    <cellStyle name="Cálculo 2 2 2 3 2 2" xfId="24603"/>
    <cellStyle name="Cálculo 2 2 2 3 3" xfId="24604"/>
    <cellStyle name="Cálculo 2 2 2 3 3 2" xfId="24605"/>
    <cellStyle name="Cálculo 2 2 2 3 4" xfId="24606"/>
    <cellStyle name="Cálculo 2 2 2 3 4 2" xfId="24607"/>
    <cellStyle name="Cálculo 2 2 2 3 5" xfId="24608"/>
    <cellStyle name="Cálculo 2 2 2 3 6" xfId="24609"/>
    <cellStyle name="Cálculo 2 2 2 3 7" xfId="24610"/>
    <cellStyle name="Cálculo 2 2 2 4" xfId="24611"/>
    <cellStyle name="Cálculo 2 2 3" xfId="24612"/>
    <cellStyle name="Cálculo 2 2 4" xfId="24613"/>
    <cellStyle name="Cálculo 2 2 4 10" xfId="24614"/>
    <cellStyle name="Cálculo 2 2 4 11" xfId="24615"/>
    <cellStyle name="Cálculo 2 2 4 2" xfId="24616"/>
    <cellStyle name="Cálculo 2 2 4 2 2" xfId="24617"/>
    <cellStyle name="Cálculo 2 2 4 2 2 2" xfId="24618"/>
    <cellStyle name="Cálculo 2 2 4 2 3" xfId="24619"/>
    <cellStyle name="Cálculo 2 2 4 2 3 2" xfId="24620"/>
    <cellStyle name="Cálculo 2 2 4 2 4" xfId="24621"/>
    <cellStyle name="Cálculo 2 2 4 2 4 2" xfId="24622"/>
    <cellStyle name="Cálculo 2 2 4 2 5" xfId="24623"/>
    <cellStyle name="Cálculo 2 2 4 2 6" xfId="24624"/>
    <cellStyle name="Cálculo 2 2 4 2 7" xfId="24625"/>
    <cellStyle name="Cálculo 2 2 4 3" xfId="24626"/>
    <cellStyle name="Cálculo 2 2 4 3 2" xfId="24627"/>
    <cellStyle name="Cálculo 2 2 4 3 3" xfId="24628"/>
    <cellStyle name="Cálculo 2 2 4 3 4" xfId="24629"/>
    <cellStyle name="Cálculo 2 2 4 4" xfId="24630"/>
    <cellStyle name="Cálculo 2 2 4 4 2" xfId="24631"/>
    <cellStyle name="Cálculo 2 2 4 5" xfId="24632"/>
    <cellStyle name="Cálculo 2 2 4 5 2" xfId="24633"/>
    <cellStyle name="Cálculo 2 2 4 6" xfId="24634"/>
    <cellStyle name="Cálculo 2 2 4 7" xfId="24635"/>
    <cellStyle name="Cálculo 2 2 4 8" xfId="24636"/>
    <cellStyle name="Cálculo 2 2 4 9" xfId="24637"/>
    <cellStyle name="Cálculo 2 2 5" xfId="24638"/>
    <cellStyle name="Cálculo 2 2 5 10" xfId="24639"/>
    <cellStyle name="Cálculo 2 2 5 2" xfId="24640"/>
    <cellStyle name="Cálculo 2 2 5 2 2" xfId="24641"/>
    <cellStyle name="Cálculo 2 2 5 2 2 2" xfId="24642"/>
    <cellStyle name="Cálculo 2 2 5 2 3" xfId="24643"/>
    <cellStyle name="Cálculo 2 2 5 2 3 2" xfId="24644"/>
    <cellStyle name="Cálculo 2 2 5 2 4" xfId="24645"/>
    <cellStyle name="Cálculo 2 2 5 2 4 2" xfId="24646"/>
    <cellStyle name="Cálculo 2 2 5 2 5" xfId="24647"/>
    <cellStyle name="Cálculo 2 2 5 2 6" xfId="24648"/>
    <cellStyle name="Cálculo 2 2 5 2 7" xfId="24649"/>
    <cellStyle name="Cálculo 2 2 5 3" xfId="24650"/>
    <cellStyle name="Cálculo 2 2 5 3 2" xfId="24651"/>
    <cellStyle name="Cálculo 2 2 5 4" xfId="24652"/>
    <cellStyle name="Cálculo 2 2 5 4 2" xfId="24653"/>
    <cellStyle name="Cálculo 2 2 5 5" xfId="24654"/>
    <cellStyle name="Cálculo 2 2 5 5 2" xfId="24655"/>
    <cellStyle name="Cálculo 2 2 5 6" xfId="24656"/>
    <cellStyle name="Cálculo 2 2 5 7" xfId="24657"/>
    <cellStyle name="Cálculo 2 2 5 8" xfId="24658"/>
    <cellStyle name="Cálculo 2 2 5 9" xfId="24659"/>
    <cellStyle name="Cálculo 2 2 6" xfId="24660"/>
    <cellStyle name="Cálculo 2 3" xfId="24661"/>
    <cellStyle name="Cálculo 3" xfId="535"/>
    <cellStyle name="Cálculo 3 2" xfId="536"/>
    <cellStyle name="Cálculo 3 2 2" xfId="24662"/>
    <cellStyle name="Cálculo 3 2 2 2" xfId="24663"/>
    <cellStyle name="Cálculo 3 2 2 2 10" xfId="24664"/>
    <cellStyle name="Cálculo 3 2 2 2 2" xfId="24665"/>
    <cellStyle name="Cálculo 3 2 2 2 2 2" xfId="24666"/>
    <cellStyle name="Cálculo 3 2 2 2 2 2 2" xfId="24667"/>
    <cellStyle name="Cálculo 3 2 2 2 2 3" xfId="24668"/>
    <cellStyle name="Cálculo 3 2 2 2 2 3 2" xfId="24669"/>
    <cellStyle name="Cálculo 3 2 2 2 2 4" xfId="24670"/>
    <cellStyle name="Cálculo 3 2 2 2 2 4 2" xfId="24671"/>
    <cellStyle name="Cálculo 3 2 2 2 2 5" xfId="24672"/>
    <cellStyle name="Cálculo 3 2 2 2 2 6" xfId="24673"/>
    <cellStyle name="Cálculo 3 2 2 2 2 7" xfId="24674"/>
    <cellStyle name="Cálculo 3 2 2 2 3" xfId="24675"/>
    <cellStyle name="Cálculo 3 2 2 2 3 2" xfId="24676"/>
    <cellStyle name="Cálculo 3 2 2 2 4" xfId="24677"/>
    <cellStyle name="Cálculo 3 2 2 2 4 2" xfId="24678"/>
    <cellStyle name="Cálculo 3 2 2 2 5" xfId="24679"/>
    <cellStyle name="Cálculo 3 2 2 2 5 2" xfId="24680"/>
    <cellStyle name="Cálculo 3 2 2 2 6" xfId="24681"/>
    <cellStyle name="Cálculo 3 2 2 2 7" xfId="24682"/>
    <cellStyle name="Cálculo 3 2 2 2 8" xfId="24683"/>
    <cellStyle name="Cálculo 3 2 2 2 9" xfId="24684"/>
    <cellStyle name="Cálculo 3 2 2 3" xfId="24685"/>
    <cellStyle name="Cálculo 3 2 2 3 2" xfId="24686"/>
    <cellStyle name="Cálculo 3 2 2 3 2 2" xfId="24687"/>
    <cellStyle name="Cálculo 3 2 2 3 3" xfId="24688"/>
    <cellStyle name="Cálculo 3 2 2 3 3 2" xfId="24689"/>
    <cellStyle name="Cálculo 3 2 2 3 4" xfId="24690"/>
    <cellStyle name="Cálculo 3 2 2 3 4 2" xfId="24691"/>
    <cellStyle name="Cálculo 3 2 2 3 5" xfId="24692"/>
    <cellStyle name="Cálculo 3 2 2 3 6" xfId="24693"/>
    <cellStyle name="Cálculo 3 2 2 3 7" xfId="24694"/>
    <cellStyle name="Cálculo 3 2 2 4" xfId="24695"/>
    <cellStyle name="Cálculo 3 2 3" xfId="24696"/>
    <cellStyle name="Cálculo 3 2 4" xfId="24697"/>
    <cellStyle name="Cálculo 3 2 4 10" xfId="24698"/>
    <cellStyle name="Cálculo 3 2 4 11" xfId="24699"/>
    <cellStyle name="Cálculo 3 2 4 2" xfId="24700"/>
    <cellStyle name="Cálculo 3 2 4 2 2" xfId="24701"/>
    <cellStyle name="Cálculo 3 2 4 2 2 2" xfId="24702"/>
    <cellStyle name="Cálculo 3 2 4 2 3" xfId="24703"/>
    <cellStyle name="Cálculo 3 2 4 2 3 2" xfId="24704"/>
    <cellStyle name="Cálculo 3 2 4 2 4" xfId="24705"/>
    <cellStyle name="Cálculo 3 2 4 2 4 2" xfId="24706"/>
    <cellStyle name="Cálculo 3 2 4 2 5" xfId="24707"/>
    <cellStyle name="Cálculo 3 2 4 2 6" xfId="24708"/>
    <cellStyle name="Cálculo 3 2 4 2 7" xfId="24709"/>
    <cellStyle name="Cálculo 3 2 4 3" xfId="24710"/>
    <cellStyle name="Cálculo 3 2 4 3 2" xfId="24711"/>
    <cellStyle name="Cálculo 3 2 4 3 3" xfId="24712"/>
    <cellStyle name="Cálculo 3 2 4 3 4" xfId="24713"/>
    <cellStyle name="Cálculo 3 2 4 4" xfId="24714"/>
    <cellStyle name="Cálculo 3 2 4 4 2" xfId="24715"/>
    <cellStyle name="Cálculo 3 2 4 5" xfId="24716"/>
    <cellStyle name="Cálculo 3 2 4 5 2" xfId="24717"/>
    <cellStyle name="Cálculo 3 2 4 6" xfId="24718"/>
    <cellStyle name="Cálculo 3 2 4 7" xfId="24719"/>
    <cellStyle name="Cálculo 3 2 4 8" xfId="24720"/>
    <cellStyle name="Cálculo 3 2 4 9" xfId="24721"/>
    <cellStyle name="Cálculo 3 2 5" xfId="24722"/>
    <cellStyle name="Cálculo 3 2 5 10" xfId="24723"/>
    <cellStyle name="Cálculo 3 2 5 2" xfId="24724"/>
    <cellStyle name="Cálculo 3 2 5 2 2" xfId="24725"/>
    <cellStyle name="Cálculo 3 2 5 2 2 2" xfId="24726"/>
    <cellStyle name="Cálculo 3 2 5 2 3" xfId="24727"/>
    <cellStyle name="Cálculo 3 2 5 2 3 2" xfId="24728"/>
    <cellStyle name="Cálculo 3 2 5 2 4" xfId="24729"/>
    <cellStyle name="Cálculo 3 2 5 2 4 2" xfId="24730"/>
    <cellStyle name="Cálculo 3 2 5 2 5" xfId="24731"/>
    <cellStyle name="Cálculo 3 2 5 2 6" xfId="24732"/>
    <cellStyle name="Cálculo 3 2 5 2 7" xfId="24733"/>
    <cellStyle name="Cálculo 3 2 5 3" xfId="24734"/>
    <cellStyle name="Cálculo 3 2 5 3 2" xfId="24735"/>
    <cellStyle name="Cálculo 3 2 5 4" xfId="24736"/>
    <cellStyle name="Cálculo 3 2 5 4 2" xfId="24737"/>
    <cellStyle name="Cálculo 3 2 5 5" xfId="24738"/>
    <cellStyle name="Cálculo 3 2 5 5 2" xfId="24739"/>
    <cellStyle name="Cálculo 3 2 5 6" xfId="24740"/>
    <cellStyle name="Cálculo 3 2 5 7" xfId="24741"/>
    <cellStyle name="Cálculo 3 2 5 8" xfId="24742"/>
    <cellStyle name="Cálculo 3 2 5 9" xfId="24743"/>
    <cellStyle name="Cálculo 3 2 6" xfId="24744"/>
    <cellStyle name="Cálculo 4" xfId="537"/>
    <cellStyle name="Cálculo 4 2" xfId="538"/>
    <cellStyle name="Cálculo 4 2 2" xfId="24745"/>
    <cellStyle name="Cálculo 4 2 2 2" xfId="24746"/>
    <cellStyle name="Cálculo 4 2 2 2 10" xfId="24747"/>
    <cellStyle name="Cálculo 4 2 2 2 2" xfId="24748"/>
    <cellStyle name="Cálculo 4 2 2 2 2 2" xfId="24749"/>
    <cellStyle name="Cálculo 4 2 2 2 2 2 2" xfId="24750"/>
    <cellStyle name="Cálculo 4 2 2 2 2 3" xfId="24751"/>
    <cellStyle name="Cálculo 4 2 2 2 2 3 2" xfId="24752"/>
    <cellStyle name="Cálculo 4 2 2 2 2 4" xfId="24753"/>
    <cellStyle name="Cálculo 4 2 2 2 2 4 2" xfId="24754"/>
    <cellStyle name="Cálculo 4 2 2 2 2 5" xfId="24755"/>
    <cellStyle name="Cálculo 4 2 2 2 2 6" xfId="24756"/>
    <cellStyle name="Cálculo 4 2 2 2 2 7" xfId="24757"/>
    <cellStyle name="Cálculo 4 2 2 2 3" xfId="24758"/>
    <cellStyle name="Cálculo 4 2 2 2 3 2" xfId="24759"/>
    <cellStyle name="Cálculo 4 2 2 2 4" xfId="24760"/>
    <cellStyle name="Cálculo 4 2 2 2 4 2" xfId="24761"/>
    <cellStyle name="Cálculo 4 2 2 2 5" xfId="24762"/>
    <cellStyle name="Cálculo 4 2 2 2 5 2" xfId="24763"/>
    <cellStyle name="Cálculo 4 2 2 2 6" xfId="24764"/>
    <cellStyle name="Cálculo 4 2 2 2 7" xfId="24765"/>
    <cellStyle name="Cálculo 4 2 2 2 8" xfId="24766"/>
    <cellStyle name="Cálculo 4 2 2 2 9" xfId="24767"/>
    <cellStyle name="Cálculo 4 2 2 3" xfId="24768"/>
    <cellStyle name="Cálculo 4 2 2 3 2" xfId="24769"/>
    <cellStyle name="Cálculo 4 2 2 3 2 2" xfId="24770"/>
    <cellStyle name="Cálculo 4 2 2 3 3" xfId="24771"/>
    <cellStyle name="Cálculo 4 2 2 3 3 2" xfId="24772"/>
    <cellStyle name="Cálculo 4 2 2 3 4" xfId="24773"/>
    <cellStyle name="Cálculo 4 2 2 3 4 2" xfId="24774"/>
    <cellStyle name="Cálculo 4 2 2 3 5" xfId="24775"/>
    <cellStyle name="Cálculo 4 2 2 3 6" xfId="24776"/>
    <cellStyle name="Cálculo 4 2 2 3 7" xfId="24777"/>
    <cellStyle name="Cálculo 4 2 2 4" xfId="24778"/>
    <cellStyle name="Cálculo 4 2 3" xfId="24779"/>
    <cellStyle name="Cálculo 4 2 3 2" xfId="24780"/>
    <cellStyle name="Cálculo 4 2 3 2 10" xfId="24781"/>
    <cellStyle name="Cálculo 4 2 3 2 2" xfId="24782"/>
    <cellStyle name="Cálculo 4 2 3 2 2 2" xfId="24783"/>
    <cellStyle name="Cálculo 4 2 3 2 2 2 2" xfId="24784"/>
    <cellStyle name="Cálculo 4 2 3 2 2 3" xfId="24785"/>
    <cellStyle name="Cálculo 4 2 3 2 2 3 2" xfId="24786"/>
    <cellStyle name="Cálculo 4 2 3 2 2 4" xfId="24787"/>
    <cellStyle name="Cálculo 4 2 3 2 2 4 2" xfId="24788"/>
    <cellStyle name="Cálculo 4 2 3 2 2 5" xfId="24789"/>
    <cellStyle name="Cálculo 4 2 3 2 2 6" xfId="24790"/>
    <cellStyle name="Cálculo 4 2 3 2 2 7" xfId="24791"/>
    <cellStyle name="Cálculo 4 2 3 2 3" xfId="24792"/>
    <cellStyle name="Cálculo 4 2 3 2 3 2" xfId="24793"/>
    <cellStyle name="Cálculo 4 2 3 2 4" xfId="24794"/>
    <cellStyle name="Cálculo 4 2 3 2 4 2" xfId="24795"/>
    <cellStyle name="Cálculo 4 2 3 2 5" xfId="24796"/>
    <cellStyle name="Cálculo 4 2 3 2 5 2" xfId="24797"/>
    <cellStyle name="Cálculo 4 2 3 2 6" xfId="24798"/>
    <cellStyle name="Cálculo 4 2 3 2 7" xfId="24799"/>
    <cellStyle name="Cálculo 4 2 3 2 8" xfId="24800"/>
    <cellStyle name="Cálculo 4 2 3 2 9" xfId="24801"/>
    <cellStyle name="Cálculo 4 2 3 3" xfId="24802"/>
    <cellStyle name="Cálculo 4 2 3 3 2" xfId="24803"/>
    <cellStyle name="Cálculo 4 2 3 3 2 2" xfId="24804"/>
    <cellStyle name="Cálculo 4 2 3 3 3" xfId="24805"/>
    <cellStyle name="Cálculo 4 2 3 3 3 2" xfId="24806"/>
    <cellStyle name="Cálculo 4 2 3 3 4" xfId="24807"/>
    <cellStyle name="Cálculo 4 2 3 3 4 2" xfId="24808"/>
    <cellStyle name="Cálculo 4 2 3 3 5" xfId="24809"/>
    <cellStyle name="Cálculo 4 2 3 3 6" xfId="24810"/>
    <cellStyle name="Cálculo 4 2 3 3 7" xfId="24811"/>
    <cellStyle name="Cálculo 4 2 3 4" xfId="24812"/>
    <cellStyle name="Cálculo 4 2 4" xfId="24813"/>
    <cellStyle name="Cálculo 4 2 4 10" xfId="24814"/>
    <cellStyle name="Cálculo 4 2 4 11" xfId="24815"/>
    <cellStyle name="Cálculo 4 2 4 2" xfId="24816"/>
    <cellStyle name="Cálculo 4 2 4 2 2" xfId="24817"/>
    <cellStyle name="Cálculo 4 2 4 2 2 2" xfId="24818"/>
    <cellStyle name="Cálculo 4 2 4 2 3" xfId="24819"/>
    <cellStyle name="Cálculo 4 2 4 2 3 2" xfId="24820"/>
    <cellStyle name="Cálculo 4 2 4 2 4" xfId="24821"/>
    <cellStyle name="Cálculo 4 2 4 2 4 2" xfId="24822"/>
    <cellStyle name="Cálculo 4 2 4 2 5" xfId="24823"/>
    <cellStyle name="Cálculo 4 2 4 2 6" xfId="24824"/>
    <cellStyle name="Cálculo 4 2 4 2 7" xfId="24825"/>
    <cellStyle name="Cálculo 4 2 4 3" xfId="24826"/>
    <cellStyle name="Cálculo 4 2 4 3 2" xfId="24827"/>
    <cellStyle name="Cálculo 4 2 4 3 3" xfId="24828"/>
    <cellStyle name="Cálculo 4 2 4 3 4" xfId="24829"/>
    <cellStyle name="Cálculo 4 2 4 4" xfId="24830"/>
    <cellStyle name="Cálculo 4 2 4 4 2" xfId="24831"/>
    <cellStyle name="Cálculo 4 2 4 5" xfId="24832"/>
    <cellStyle name="Cálculo 4 2 4 5 2" xfId="24833"/>
    <cellStyle name="Cálculo 4 2 4 6" xfId="24834"/>
    <cellStyle name="Cálculo 4 2 4 7" xfId="24835"/>
    <cellStyle name="Cálculo 4 2 4 8" xfId="24836"/>
    <cellStyle name="Cálculo 4 2 4 9" xfId="24837"/>
    <cellStyle name="Cálculo 4 2 5" xfId="24838"/>
    <cellStyle name="Cálculo 4 2 5 10" xfId="24839"/>
    <cellStyle name="Cálculo 4 2 5 2" xfId="24840"/>
    <cellStyle name="Cálculo 4 2 5 2 2" xfId="24841"/>
    <cellStyle name="Cálculo 4 2 5 2 2 2" xfId="24842"/>
    <cellStyle name="Cálculo 4 2 5 2 3" xfId="24843"/>
    <cellStyle name="Cálculo 4 2 5 2 3 2" xfId="24844"/>
    <cellStyle name="Cálculo 4 2 5 2 4" xfId="24845"/>
    <cellStyle name="Cálculo 4 2 5 2 4 2" xfId="24846"/>
    <cellStyle name="Cálculo 4 2 5 2 5" xfId="24847"/>
    <cellStyle name="Cálculo 4 2 5 2 6" xfId="24848"/>
    <cellStyle name="Cálculo 4 2 5 2 7" xfId="24849"/>
    <cellStyle name="Cálculo 4 2 5 3" xfId="24850"/>
    <cellStyle name="Cálculo 4 2 5 3 2" xfId="24851"/>
    <cellStyle name="Cálculo 4 2 5 4" xfId="24852"/>
    <cellStyle name="Cálculo 4 2 5 4 2" xfId="24853"/>
    <cellStyle name="Cálculo 4 2 5 5" xfId="24854"/>
    <cellStyle name="Cálculo 4 2 5 5 2" xfId="24855"/>
    <cellStyle name="Cálculo 4 2 5 6" xfId="24856"/>
    <cellStyle name="Cálculo 4 2 5 7" xfId="24857"/>
    <cellStyle name="Cálculo 4 2 5 8" xfId="24858"/>
    <cellStyle name="Cálculo 4 2 5 9" xfId="24859"/>
    <cellStyle name="Cálculo 4 2 6" xfId="24860"/>
    <cellStyle name="Cálculo 5" xfId="539"/>
    <cellStyle name="Cálculo 5 2" xfId="540"/>
    <cellStyle name="Cálculo 5 2 2" xfId="24861"/>
    <cellStyle name="Cálculo 5 2 2 2" xfId="24862"/>
    <cellStyle name="Cálculo 5 2 2 2 10" xfId="24863"/>
    <cellStyle name="Cálculo 5 2 2 2 2" xfId="24864"/>
    <cellStyle name="Cálculo 5 2 2 2 2 2" xfId="24865"/>
    <cellStyle name="Cálculo 5 2 2 2 2 2 2" xfId="24866"/>
    <cellStyle name="Cálculo 5 2 2 2 2 3" xfId="24867"/>
    <cellStyle name="Cálculo 5 2 2 2 2 3 2" xfId="24868"/>
    <cellStyle name="Cálculo 5 2 2 2 2 4" xfId="24869"/>
    <cellStyle name="Cálculo 5 2 2 2 2 4 2" xfId="24870"/>
    <cellStyle name="Cálculo 5 2 2 2 2 5" xfId="24871"/>
    <cellStyle name="Cálculo 5 2 2 2 2 6" xfId="24872"/>
    <cellStyle name="Cálculo 5 2 2 2 2 7" xfId="24873"/>
    <cellStyle name="Cálculo 5 2 2 2 3" xfId="24874"/>
    <cellStyle name="Cálculo 5 2 2 2 3 2" xfId="24875"/>
    <cellStyle name="Cálculo 5 2 2 2 4" xfId="24876"/>
    <cellStyle name="Cálculo 5 2 2 2 4 2" xfId="24877"/>
    <cellStyle name="Cálculo 5 2 2 2 5" xfId="24878"/>
    <cellStyle name="Cálculo 5 2 2 2 5 2" xfId="24879"/>
    <cellStyle name="Cálculo 5 2 2 2 6" xfId="24880"/>
    <cellStyle name="Cálculo 5 2 2 2 7" xfId="24881"/>
    <cellStyle name="Cálculo 5 2 2 2 8" xfId="24882"/>
    <cellStyle name="Cálculo 5 2 2 2 9" xfId="24883"/>
    <cellStyle name="Cálculo 5 2 2 3" xfId="24884"/>
    <cellStyle name="Cálculo 5 2 2 3 2" xfId="24885"/>
    <cellStyle name="Cálculo 5 2 2 3 2 2" xfId="24886"/>
    <cellStyle name="Cálculo 5 2 2 3 3" xfId="24887"/>
    <cellStyle name="Cálculo 5 2 2 3 3 2" xfId="24888"/>
    <cellStyle name="Cálculo 5 2 2 3 4" xfId="24889"/>
    <cellStyle name="Cálculo 5 2 2 3 4 2" xfId="24890"/>
    <cellStyle name="Cálculo 5 2 2 3 5" xfId="24891"/>
    <cellStyle name="Cálculo 5 2 2 3 6" xfId="24892"/>
    <cellStyle name="Cálculo 5 2 2 3 7" xfId="24893"/>
    <cellStyle name="Cálculo 5 2 2 4" xfId="24894"/>
    <cellStyle name="Cálculo 5 2 3" xfId="24895"/>
    <cellStyle name="Cálculo 5 2 3 2" xfId="24896"/>
    <cellStyle name="Cálculo 5 2 3 2 10" xfId="24897"/>
    <cellStyle name="Cálculo 5 2 3 2 2" xfId="24898"/>
    <cellStyle name="Cálculo 5 2 3 2 2 2" xfId="24899"/>
    <cellStyle name="Cálculo 5 2 3 2 2 2 2" xfId="24900"/>
    <cellStyle name="Cálculo 5 2 3 2 2 3" xfId="24901"/>
    <cellStyle name="Cálculo 5 2 3 2 2 3 2" xfId="24902"/>
    <cellStyle name="Cálculo 5 2 3 2 2 4" xfId="24903"/>
    <cellStyle name="Cálculo 5 2 3 2 2 4 2" xfId="24904"/>
    <cellStyle name="Cálculo 5 2 3 2 2 5" xfId="24905"/>
    <cellStyle name="Cálculo 5 2 3 2 2 6" xfId="24906"/>
    <cellStyle name="Cálculo 5 2 3 2 2 7" xfId="24907"/>
    <cellStyle name="Cálculo 5 2 3 2 3" xfId="24908"/>
    <cellStyle name="Cálculo 5 2 3 2 3 2" xfId="24909"/>
    <cellStyle name="Cálculo 5 2 3 2 4" xfId="24910"/>
    <cellStyle name="Cálculo 5 2 3 2 4 2" xfId="24911"/>
    <cellStyle name="Cálculo 5 2 3 2 5" xfId="24912"/>
    <cellStyle name="Cálculo 5 2 3 2 5 2" xfId="24913"/>
    <cellStyle name="Cálculo 5 2 3 2 6" xfId="24914"/>
    <cellStyle name="Cálculo 5 2 3 2 7" xfId="24915"/>
    <cellStyle name="Cálculo 5 2 3 2 8" xfId="24916"/>
    <cellStyle name="Cálculo 5 2 3 2 9" xfId="24917"/>
    <cellStyle name="Cálculo 5 2 3 3" xfId="24918"/>
    <cellStyle name="Cálculo 5 2 3 3 2" xfId="24919"/>
    <cellStyle name="Cálculo 5 2 3 3 2 2" xfId="24920"/>
    <cellStyle name="Cálculo 5 2 3 3 3" xfId="24921"/>
    <cellStyle name="Cálculo 5 2 3 3 3 2" xfId="24922"/>
    <cellStyle name="Cálculo 5 2 3 3 4" xfId="24923"/>
    <cellStyle name="Cálculo 5 2 3 3 4 2" xfId="24924"/>
    <cellStyle name="Cálculo 5 2 3 3 5" xfId="24925"/>
    <cellStyle name="Cálculo 5 2 3 3 6" xfId="24926"/>
    <cellStyle name="Cálculo 5 2 3 3 7" xfId="24927"/>
    <cellStyle name="Cálculo 5 2 3 4" xfId="24928"/>
    <cellStyle name="Cálculo 5 2 4" xfId="24929"/>
    <cellStyle name="Cálculo 5 2 4 10" xfId="24930"/>
    <cellStyle name="Cálculo 5 2 4 11" xfId="24931"/>
    <cellStyle name="Cálculo 5 2 4 2" xfId="24932"/>
    <cellStyle name="Cálculo 5 2 4 2 2" xfId="24933"/>
    <cellStyle name="Cálculo 5 2 4 2 2 2" xfId="24934"/>
    <cellStyle name="Cálculo 5 2 4 2 3" xfId="24935"/>
    <cellStyle name="Cálculo 5 2 4 2 3 2" xfId="24936"/>
    <cellStyle name="Cálculo 5 2 4 2 4" xfId="24937"/>
    <cellStyle name="Cálculo 5 2 4 2 4 2" xfId="24938"/>
    <cellStyle name="Cálculo 5 2 4 2 5" xfId="24939"/>
    <cellStyle name="Cálculo 5 2 4 2 6" xfId="24940"/>
    <cellStyle name="Cálculo 5 2 4 2 7" xfId="24941"/>
    <cellStyle name="Cálculo 5 2 4 3" xfId="24942"/>
    <cellStyle name="Cálculo 5 2 4 3 2" xfId="24943"/>
    <cellStyle name="Cálculo 5 2 4 3 3" xfId="24944"/>
    <cellStyle name="Cálculo 5 2 4 3 4" xfId="24945"/>
    <cellStyle name="Cálculo 5 2 4 4" xfId="24946"/>
    <cellStyle name="Cálculo 5 2 4 4 2" xfId="24947"/>
    <cellStyle name="Cálculo 5 2 4 5" xfId="24948"/>
    <cellStyle name="Cálculo 5 2 4 5 2" xfId="24949"/>
    <cellStyle name="Cálculo 5 2 4 6" xfId="24950"/>
    <cellStyle name="Cálculo 5 2 4 7" xfId="24951"/>
    <cellStyle name="Cálculo 5 2 4 8" xfId="24952"/>
    <cellStyle name="Cálculo 5 2 4 9" xfId="24953"/>
    <cellStyle name="Cálculo 5 2 5" xfId="24954"/>
    <cellStyle name="Cálculo 5 2 5 10" xfId="24955"/>
    <cellStyle name="Cálculo 5 2 5 2" xfId="24956"/>
    <cellStyle name="Cálculo 5 2 5 2 2" xfId="24957"/>
    <cellStyle name="Cálculo 5 2 5 2 2 2" xfId="24958"/>
    <cellStyle name="Cálculo 5 2 5 2 3" xfId="24959"/>
    <cellStyle name="Cálculo 5 2 5 2 3 2" xfId="24960"/>
    <cellStyle name="Cálculo 5 2 5 2 4" xfId="24961"/>
    <cellStyle name="Cálculo 5 2 5 2 4 2" xfId="24962"/>
    <cellStyle name="Cálculo 5 2 5 2 5" xfId="24963"/>
    <cellStyle name="Cálculo 5 2 5 2 6" xfId="24964"/>
    <cellStyle name="Cálculo 5 2 5 2 7" xfId="24965"/>
    <cellStyle name="Cálculo 5 2 5 3" xfId="24966"/>
    <cellStyle name="Cálculo 5 2 5 3 2" xfId="24967"/>
    <cellStyle name="Cálculo 5 2 5 4" xfId="24968"/>
    <cellStyle name="Cálculo 5 2 5 4 2" xfId="24969"/>
    <cellStyle name="Cálculo 5 2 5 5" xfId="24970"/>
    <cellStyle name="Cálculo 5 2 5 5 2" xfId="24971"/>
    <cellStyle name="Cálculo 5 2 5 6" xfId="24972"/>
    <cellStyle name="Cálculo 5 2 5 7" xfId="24973"/>
    <cellStyle name="Cálculo 5 2 5 8" xfId="24974"/>
    <cellStyle name="Cálculo 5 2 5 9" xfId="24975"/>
    <cellStyle name="Cálculo 5 2 6" xfId="24976"/>
    <cellStyle name="Cálculo 6" xfId="24977"/>
    <cellStyle name="Cálculo 6 2" xfId="541"/>
    <cellStyle name="Cálculo 6 2 2" xfId="24978"/>
    <cellStyle name="Cálculo 6 2 2 2" xfId="24979"/>
    <cellStyle name="Cálculo 6 2 2 2 10" xfId="24980"/>
    <cellStyle name="Cálculo 6 2 2 2 2" xfId="24981"/>
    <cellStyle name="Cálculo 6 2 2 2 2 2" xfId="24982"/>
    <cellStyle name="Cálculo 6 2 2 2 2 2 2" xfId="24983"/>
    <cellStyle name="Cálculo 6 2 2 2 2 3" xfId="24984"/>
    <cellStyle name="Cálculo 6 2 2 2 2 3 2" xfId="24985"/>
    <cellStyle name="Cálculo 6 2 2 2 2 4" xfId="24986"/>
    <cellStyle name="Cálculo 6 2 2 2 2 4 2" xfId="24987"/>
    <cellStyle name="Cálculo 6 2 2 2 2 5" xfId="24988"/>
    <cellStyle name="Cálculo 6 2 2 2 2 6" xfId="24989"/>
    <cellStyle name="Cálculo 6 2 2 2 2 7" xfId="24990"/>
    <cellStyle name="Cálculo 6 2 2 2 3" xfId="24991"/>
    <cellStyle name="Cálculo 6 2 2 2 3 2" xfId="24992"/>
    <cellStyle name="Cálculo 6 2 2 2 4" xfId="24993"/>
    <cellStyle name="Cálculo 6 2 2 2 4 2" xfId="24994"/>
    <cellStyle name="Cálculo 6 2 2 2 5" xfId="24995"/>
    <cellStyle name="Cálculo 6 2 2 2 5 2" xfId="24996"/>
    <cellStyle name="Cálculo 6 2 2 2 6" xfId="24997"/>
    <cellStyle name="Cálculo 6 2 2 2 7" xfId="24998"/>
    <cellStyle name="Cálculo 6 2 2 2 8" xfId="24999"/>
    <cellStyle name="Cálculo 6 2 2 2 9" xfId="25000"/>
    <cellStyle name="Cálculo 6 2 2 3" xfId="25001"/>
    <cellStyle name="Cálculo 6 2 2 3 2" xfId="25002"/>
    <cellStyle name="Cálculo 6 2 2 3 2 2" xfId="25003"/>
    <cellStyle name="Cálculo 6 2 2 3 3" xfId="25004"/>
    <cellStyle name="Cálculo 6 2 2 3 3 2" xfId="25005"/>
    <cellStyle name="Cálculo 6 2 2 3 4" xfId="25006"/>
    <cellStyle name="Cálculo 6 2 2 3 4 2" xfId="25007"/>
    <cellStyle name="Cálculo 6 2 2 3 5" xfId="25008"/>
    <cellStyle name="Cálculo 6 2 2 3 6" xfId="25009"/>
    <cellStyle name="Cálculo 6 2 2 3 7" xfId="25010"/>
    <cellStyle name="Cálculo 6 2 2 4" xfId="25011"/>
    <cellStyle name="Cálculo 6 2 3" xfId="25012"/>
    <cellStyle name="Cálculo 6 2 3 2" xfId="25013"/>
    <cellStyle name="Cálculo 6 2 3 2 10" xfId="25014"/>
    <cellStyle name="Cálculo 6 2 3 2 2" xfId="25015"/>
    <cellStyle name="Cálculo 6 2 3 2 2 2" xfId="25016"/>
    <cellStyle name="Cálculo 6 2 3 2 2 2 2" xfId="25017"/>
    <cellStyle name="Cálculo 6 2 3 2 2 3" xfId="25018"/>
    <cellStyle name="Cálculo 6 2 3 2 2 3 2" xfId="25019"/>
    <cellStyle name="Cálculo 6 2 3 2 2 4" xfId="25020"/>
    <cellStyle name="Cálculo 6 2 3 2 2 4 2" xfId="25021"/>
    <cellStyle name="Cálculo 6 2 3 2 2 5" xfId="25022"/>
    <cellStyle name="Cálculo 6 2 3 2 2 6" xfId="25023"/>
    <cellStyle name="Cálculo 6 2 3 2 2 7" xfId="25024"/>
    <cellStyle name="Cálculo 6 2 3 2 3" xfId="25025"/>
    <cellStyle name="Cálculo 6 2 3 2 3 2" xfId="25026"/>
    <cellStyle name="Cálculo 6 2 3 2 4" xfId="25027"/>
    <cellStyle name="Cálculo 6 2 3 2 4 2" xfId="25028"/>
    <cellStyle name="Cálculo 6 2 3 2 5" xfId="25029"/>
    <cellStyle name="Cálculo 6 2 3 2 5 2" xfId="25030"/>
    <cellStyle name="Cálculo 6 2 3 2 6" xfId="25031"/>
    <cellStyle name="Cálculo 6 2 3 2 7" xfId="25032"/>
    <cellStyle name="Cálculo 6 2 3 2 8" xfId="25033"/>
    <cellStyle name="Cálculo 6 2 3 2 9" xfId="25034"/>
    <cellStyle name="Cálculo 6 2 3 3" xfId="25035"/>
    <cellStyle name="Cálculo 6 2 3 3 2" xfId="25036"/>
    <cellStyle name="Cálculo 6 2 3 3 2 2" xfId="25037"/>
    <cellStyle name="Cálculo 6 2 3 3 3" xfId="25038"/>
    <cellStyle name="Cálculo 6 2 3 3 3 2" xfId="25039"/>
    <cellStyle name="Cálculo 6 2 3 3 4" xfId="25040"/>
    <cellStyle name="Cálculo 6 2 3 3 4 2" xfId="25041"/>
    <cellStyle name="Cálculo 6 2 3 3 5" xfId="25042"/>
    <cellStyle name="Cálculo 6 2 3 3 6" xfId="25043"/>
    <cellStyle name="Cálculo 6 2 3 3 7" xfId="25044"/>
    <cellStyle name="Cálculo 6 2 3 4" xfId="25045"/>
    <cellStyle name="Cálculo 6 2 4" xfId="25046"/>
    <cellStyle name="Cálculo 6 2 4 10" xfId="25047"/>
    <cellStyle name="Cálculo 6 2 4 11" xfId="25048"/>
    <cellStyle name="Cálculo 6 2 4 2" xfId="25049"/>
    <cellStyle name="Cálculo 6 2 4 2 2" xfId="25050"/>
    <cellStyle name="Cálculo 6 2 4 2 2 2" xfId="25051"/>
    <cellStyle name="Cálculo 6 2 4 2 3" xfId="25052"/>
    <cellStyle name="Cálculo 6 2 4 2 3 2" xfId="25053"/>
    <cellStyle name="Cálculo 6 2 4 2 4" xfId="25054"/>
    <cellStyle name="Cálculo 6 2 4 2 4 2" xfId="25055"/>
    <cellStyle name="Cálculo 6 2 4 2 5" xfId="25056"/>
    <cellStyle name="Cálculo 6 2 4 2 6" xfId="25057"/>
    <cellStyle name="Cálculo 6 2 4 2 7" xfId="25058"/>
    <cellStyle name="Cálculo 6 2 4 3" xfId="25059"/>
    <cellStyle name="Cálculo 6 2 4 3 2" xfId="25060"/>
    <cellStyle name="Cálculo 6 2 4 3 3" xfId="25061"/>
    <cellStyle name="Cálculo 6 2 4 3 4" xfId="25062"/>
    <cellStyle name="Cálculo 6 2 4 4" xfId="25063"/>
    <cellStyle name="Cálculo 6 2 4 4 2" xfId="25064"/>
    <cellStyle name="Cálculo 6 2 4 5" xfId="25065"/>
    <cellStyle name="Cálculo 6 2 4 5 2" xfId="25066"/>
    <cellStyle name="Cálculo 6 2 4 6" xfId="25067"/>
    <cellStyle name="Cálculo 6 2 4 7" xfId="25068"/>
    <cellStyle name="Cálculo 6 2 4 8" xfId="25069"/>
    <cellStyle name="Cálculo 6 2 4 9" xfId="25070"/>
    <cellStyle name="Cálculo 6 2 5" xfId="25071"/>
    <cellStyle name="Cálculo 6 2 5 10" xfId="25072"/>
    <cellStyle name="Cálculo 6 2 5 2" xfId="25073"/>
    <cellStyle name="Cálculo 6 2 5 2 2" xfId="25074"/>
    <cellStyle name="Cálculo 6 2 5 2 2 2" xfId="25075"/>
    <cellStyle name="Cálculo 6 2 5 2 3" xfId="25076"/>
    <cellStyle name="Cálculo 6 2 5 2 3 2" xfId="25077"/>
    <cellStyle name="Cálculo 6 2 5 2 4" xfId="25078"/>
    <cellStyle name="Cálculo 6 2 5 2 4 2" xfId="25079"/>
    <cellStyle name="Cálculo 6 2 5 2 5" xfId="25080"/>
    <cellStyle name="Cálculo 6 2 5 2 6" xfId="25081"/>
    <cellStyle name="Cálculo 6 2 5 2 7" xfId="25082"/>
    <cellStyle name="Cálculo 6 2 5 3" xfId="25083"/>
    <cellStyle name="Cálculo 6 2 5 3 2" xfId="25084"/>
    <cellStyle name="Cálculo 6 2 5 4" xfId="25085"/>
    <cellStyle name="Cálculo 6 2 5 4 2" xfId="25086"/>
    <cellStyle name="Cálculo 6 2 5 5" xfId="25087"/>
    <cellStyle name="Cálculo 6 2 5 5 2" xfId="25088"/>
    <cellStyle name="Cálculo 6 2 5 6" xfId="25089"/>
    <cellStyle name="Cálculo 6 2 5 7" xfId="25090"/>
    <cellStyle name="Cálculo 6 2 5 8" xfId="25091"/>
    <cellStyle name="Cálculo 6 2 5 9" xfId="25092"/>
    <cellStyle name="Cálculo 6 2 6" xfId="25093"/>
    <cellStyle name="Cálculo 6 3" xfId="25094"/>
    <cellStyle name="Cálculo 6 3 2" xfId="25095"/>
    <cellStyle name="Cálculo 6 3 2 10" xfId="25096"/>
    <cellStyle name="Cálculo 6 3 2 2" xfId="25097"/>
    <cellStyle name="Cálculo 6 3 2 2 2" xfId="25098"/>
    <cellStyle name="Cálculo 6 3 2 2 2 2" xfId="25099"/>
    <cellStyle name="Cálculo 6 3 2 2 3" xfId="25100"/>
    <cellStyle name="Cálculo 6 3 2 2 3 2" xfId="25101"/>
    <cellStyle name="Cálculo 6 3 2 2 4" xfId="25102"/>
    <cellStyle name="Cálculo 6 3 2 2 4 2" xfId="25103"/>
    <cellStyle name="Cálculo 6 3 2 2 5" xfId="25104"/>
    <cellStyle name="Cálculo 6 3 2 2 6" xfId="25105"/>
    <cellStyle name="Cálculo 6 3 2 2 7" xfId="25106"/>
    <cellStyle name="Cálculo 6 3 2 3" xfId="25107"/>
    <cellStyle name="Cálculo 6 3 2 3 2" xfId="25108"/>
    <cellStyle name="Cálculo 6 3 2 4" xfId="25109"/>
    <cellStyle name="Cálculo 6 3 2 4 2" xfId="25110"/>
    <cellStyle name="Cálculo 6 3 2 5" xfId="25111"/>
    <cellStyle name="Cálculo 6 3 2 5 2" xfId="25112"/>
    <cellStyle name="Cálculo 6 3 2 6" xfId="25113"/>
    <cellStyle name="Cálculo 6 3 2 7" xfId="25114"/>
    <cellStyle name="Cálculo 6 3 2 8" xfId="25115"/>
    <cellStyle name="Cálculo 6 3 2 9" xfId="25116"/>
    <cellStyle name="Cálculo 6 3 3" xfId="25117"/>
    <cellStyle name="Cálculo 6 3 3 2" xfId="25118"/>
    <cellStyle name="Cálculo 6 3 3 2 2" xfId="25119"/>
    <cellStyle name="Cálculo 6 3 3 3" xfId="25120"/>
    <cellStyle name="Cálculo 6 3 3 3 2" xfId="25121"/>
    <cellStyle name="Cálculo 6 3 3 4" xfId="25122"/>
    <cellStyle name="Cálculo 6 3 3 4 2" xfId="25123"/>
    <cellStyle name="Cálculo 6 3 3 5" xfId="25124"/>
    <cellStyle name="Cálculo 6 3 3 6" xfId="25125"/>
    <cellStyle name="Cálculo 6 3 3 7" xfId="25126"/>
    <cellStyle name="Cálculo 6 3 4" xfId="25127"/>
    <cellStyle name="Cálculo 6 4" xfId="25128"/>
    <cellStyle name="Cálculo 6 4 10" xfId="25129"/>
    <cellStyle name="Cálculo 6 4 11" xfId="25130"/>
    <cellStyle name="Cálculo 6 4 2" xfId="25131"/>
    <cellStyle name="Cálculo 6 4 2 2" xfId="25132"/>
    <cellStyle name="Cálculo 6 4 2 2 2" xfId="25133"/>
    <cellStyle name="Cálculo 6 4 2 3" xfId="25134"/>
    <cellStyle name="Cálculo 6 4 2 3 2" xfId="25135"/>
    <cellStyle name="Cálculo 6 4 2 4" xfId="25136"/>
    <cellStyle name="Cálculo 6 4 2 4 2" xfId="25137"/>
    <cellStyle name="Cálculo 6 4 2 5" xfId="25138"/>
    <cellStyle name="Cálculo 6 4 2 6" xfId="25139"/>
    <cellStyle name="Cálculo 6 4 2 7" xfId="25140"/>
    <cellStyle name="Cálculo 6 4 3" xfId="25141"/>
    <cellStyle name="Cálculo 6 4 3 2" xfId="25142"/>
    <cellStyle name="Cálculo 6 4 3 3" xfId="25143"/>
    <cellStyle name="Cálculo 6 4 3 4" xfId="25144"/>
    <cellStyle name="Cálculo 6 4 4" xfId="25145"/>
    <cellStyle name="Cálculo 6 4 4 2" xfId="25146"/>
    <cellStyle name="Cálculo 6 4 5" xfId="25147"/>
    <cellStyle name="Cálculo 6 4 5 2" xfId="25148"/>
    <cellStyle name="Cálculo 6 4 6" xfId="25149"/>
    <cellStyle name="Cálculo 6 4 7" xfId="25150"/>
    <cellStyle name="Cálculo 6 4 8" xfId="25151"/>
    <cellStyle name="Cálculo 6 4 9" xfId="25152"/>
    <cellStyle name="Cálculo 6 5" xfId="25153"/>
    <cellStyle name="Cálculo 6 5 10" xfId="25154"/>
    <cellStyle name="Cálculo 6 5 2" xfId="25155"/>
    <cellStyle name="Cálculo 6 5 2 2" xfId="25156"/>
    <cellStyle name="Cálculo 6 5 2 2 2" xfId="25157"/>
    <cellStyle name="Cálculo 6 5 2 3" xfId="25158"/>
    <cellStyle name="Cálculo 6 5 2 3 2" xfId="25159"/>
    <cellStyle name="Cálculo 6 5 2 4" xfId="25160"/>
    <cellStyle name="Cálculo 6 5 2 4 2" xfId="25161"/>
    <cellStyle name="Cálculo 6 5 2 5" xfId="25162"/>
    <cellStyle name="Cálculo 6 5 2 6" xfId="25163"/>
    <cellStyle name="Cálculo 6 5 2 7" xfId="25164"/>
    <cellStyle name="Cálculo 6 5 3" xfId="25165"/>
    <cellStyle name="Cálculo 6 5 3 2" xfId="25166"/>
    <cellStyle name="Cálculo 6 5 4" xfId="25167"/>
    <cellStyle name="Cálculo 6 5 4 2" xfId="25168"/>
    <cellStyle name="Cálculo 6 5 5" xfId="25169"/>
    <cellStyle name="Cálculo 6 5 5 2" xfId="25170"/>
    <cellStyle name="Cálculo 6 5 6" xfId="25171"/>
    <cellStyle name="Cálculo 6 5 7" xfId="25172"/>
    <cellStyle name="Cálculo 6 5 8" xfId="25173"/>
    <cellStyle name="Cálculo 6 5 9" xfId="25174"/>
    <cellStyle name="Cálculo 6 6" xfId="25175"/>
    <cellStyle name="Cálculo 7 2" xfId="542"/>
    <cellStyle name="Cálculo 7 2 2" xfId="25176"/>
    <cellStyle name="Cálculo 7 2 2 2" xfId="25177"/>
    <cellStyle name="Cálculo 7 2 2 2 10" xfId="25178"/>
    <cellStyle name="Cálculo 7 2 2 2 2" xfId="25179"/>
    <cellStyle name="Cálculo 7 2 2 2 2 2" xfId="25180"/>
    <cellStyle name="Cálculo 7 2 2 2 2 2 2" xfId="25181"/>
    <cellStyle name="Cálculo 7 2 2 2 2 3" xfId="25182"/>
    <cellStyle name="Cálculo 7 2 2 2 2 3 2" xfId="25183"/>
    <cellStyle name="Cálculo 7 2 2 2 2 4" xfId="25184"/>
    <cellStyle name="Cálculo 7 2 2 2 2 4 2" xfId="25185"/>
    <cellStyle name="Cálculo 7 2 2 2 2 5" xfId="25186"/>
    <cellStyle name="Cálculo 7 2 2 2 2 6" xfId="25187"/>
    <cellStyle name="Cálculo 7 2 2 2 2 7" xfId="25188"/>
    <cellStyle name="Cálculo 7 2 2 2 3" xfId="25189"/>
    <cellStyle name="Cálculo 7 2 2 2 3 2" xfId="25190"/>
    <cellStyle name="Cálculo 7 2 2 2 4" xfId="25191"/>
    <cellStyle name="Cálculo 7 2 2 2 4 2" xfId="25192"/>
    <cellStyle name="Cálculo 7 2 2 2 5" xfId="25193"/>
    <cellStyle name="Cálculo 7 2 2 2 5 2" xfId="25194"/>
    <cellStyle name="Cálculo 7 2 2 2 6" xfId="25195"/>
    <cellStyle name="Cálculo 7 2 2 2 7" xfId="25196"/>
    <cellStyle name="Cálculo 7 2 2 2 8" xfId="25197"/>
    <cellStyle name="Cálculo 7 2 2 2 9" xfId="25198"/>
    <cellStyle name="Cálculo 7 2 2 3" xfId="25199"/>
    <cellStyle name="Cálculo 7 2 2 3 2" xfId="25200"/>
    <cellStyle name="Cálculo 7 2 2 3 2 2" xfId="25201"/>
    <cellStyle name="Cálculo 7 2 2 3 3" xfId="25202"/>
    <cellStyle name="Cálculo 7 2 2 3 3 2" xfId="25203"/>
    <cellStyle name="Cálculo 7 2 2 3 4" xfId="25204"/>
    <cellStyle name="Cálculo 7 2 2 3 4 2" xfId="25205"/>
    <cellStyle name="Cálculo 7 2 2 3 5" xfId="25206"/>
    <cellStyle name="Cálculo 7 2 2 3 6" xfId="25207"/>
    <cellStyle name="Cálculo 7 2 2 3 7" xfId="25208"/>
    <cellStyle name="Cálculo 7 2 2 4" xfId="25209"/>
    <cellStyle name="Cálculo 7 2 3" xfId="25210"/>
    <cellStyle name="Cálculo 7 2 3 2" xfId="25211"/>
    <cellStyle name="Cálculo 7 2 3 2 10" xfId="25212"/>
    <cellStyle name="Cálculo 7 2 3 2 2" xfId="25213"/>
    <cellStyle name="Cálculo 7 2 3 2 2 2" xfId="25214"/>
    <cellStyle name="Cálculo 7 2 3 2 2 2 2" xfId="25215"/>
    <cellStyle name="Cálculo 7 2 3 2 2 3" xfId="25216"/>
    <cellStyle name="Cálculo 7 2 3 2 2 3 2" xfId="25217"/>
    <cellStyle name="Cálculo 7 2 3 2 2 4" xfId="25218"/>
    <cellStyle name="Cálculo 7 2 3 2 2 4 2" xfId="25219"/>
    <cellStyle name="Cálculo 7 2 3 2 2 5" xfId="25220"/>
    <cellStyle name="Cálculo 7 2 3 2 2 6" xfId="25221"/>
    <cellStyle name="Cálculo 7 2 3 2 2 7" xfId="25222"/>
    <cellStyle name="Cálculo 7 2 3 2 3" xfId="25223"/>
    <cellStyle name="Cálculo 7 2 3 2 3 2" xfId="25224"/>
    <cellStyle name="Cálculo 7 2 3 2 4" xfId="25225"/>
    <cellStyle name="Cálculo 7 2 3 2 4 2" xfId="25226"/>
    <cellStyle name="Cálculo 7 2 3 2 5" xfId="25227"/>
    <cellStyle name="Cálculo 7 2 3 2 5 2" xfId="25228"/>
    <cellStyle name="Cálculo 7 2 3 2 6" xfId="25229"/>
    <cellStyle name="Cálculo 7 2 3 2 7" xfId="25230"/>
    <cellStyle name="Cálculo 7 2 3 2 8" xfId="25231"/>
    <cellStyle name="Cálculo 7 2 3 2 9" xfId="25232"/>
    <cellStyle name="Cálculo 7 2 3 3" xfId="25233"/>
    <cellStyle name="Cálculo 7 2 3 3 2" xfId="25234"/>
    <cellStyle name="Cálculo 7 2 3 3 2 2" xfId="25235"/>
    <cellStyle name="Cálculo 7 2 3 3 3" xfId="25236"/>
    <cellStyle name="Cálculo 7 2 3 3 3 2" xfId="25237"/>
    <cellStyle name="Cálculo 7 2 3 3 4" xfId="25238"/>
    <cellStyle name="Cálculo 7 2 3 3 4 2" xfId="25239"/>
    <cellStyle name="Cálculo 7 2 3 3 5" xfId="25240"/>
    <cellStyle name="Cálculo 7 2 3 3 6" xfId="25241"/>
    <cellStyle name="Cálculo 7 2 3 3 7" xfId="25242"/>
    <cellStyle name="Cálculo 7 2 3 4" xfId="25243"/>
    <cellStyle name="Cálculo 7 2 4" xfId="25244"/>
    <cellStyle name="Cálculo 7 2 4 10" xfId="25245"/>
    <cellStyle name="Cálculo 7 2 4 11" xfId="25246"/>
    <cellStyle name="Cálculo 7 2 4 2" xfId="25247"/>
    <cellStyle name="Cálculo 7 2 4 2 2" xfId="25248"/>
    <cellStyle name="Cálculo 7 2 4 2 2 2" xfId="25249"/>
    <cellStyle name="Cálculo 7 2 4 2 3" xfId="25250"/>
    <cellStyle name="Cálculo 7 2 4 2 3 2" xfId="25251"/>
    <cellStyle name="Cálculo 7 2 4 2 4" xfId="25252"/>
    <cellStyle name="Cálculo 7 2 4 2 4 2" xfId="25253"/>
    <cellStyle name="Cálculo 7 2 4 2 5" xfId="25254"/>
    <cellStyle name="Cálculo 7 2 4 2 6" xfId="25255"/>
    <cellStyle name="Cálculo 7 2 4 2 7" xfId="25256"/>
    <cellStyle name="Cálculo 7 2 4 3" xfId="25257"/>
    <cellStyle name="Cálculo 7 2 4 3 2" xfId="25258"/>
    <cellStyle name="Cálculo 7 2 4 3 3" xfId="25259"/>
    <cellStyle name="Cálculo 7 2 4 3 4" xfId="25260"/>
    <cellStyle name="Cálculo 7 2 4 4" xfId="25261"/>
    <cellStyle name="Cálculo 7 2 4 4 2" xfId="25262"/>
    <cellStyle name="Cálculo 7 2 4 5" xfId="25263"/>
    <cellStyle name="Cálculo 7 2 4 5 2" xfId="25264"/>
    <cellStyle name="Cálculo 7 2 4 6" xfId="25265"/>
    <cellStyle name="Cálculo 7 2 4 7" xfId="25266"/>
    <cellStyle name="Cálculo 7 2 4 8" xfId="25267"/>
    <cellStyle name="Cálculo 7 2 4 9" xfId="25268"/>
    <cellStyle name="Cálculo 7 2 5" xfId="25269"/>
    <cellStyle name="Cálculo 7 2 5 10" xfId="25270"/>
    <cellStyle name="Cálculo 7 2 5 2" xfId="25271"/>
    <cellStyle name="Cálculo 7 2 5 2 2" xfId="25272"/>
    <cellStyle name="Cálculo 7 2 5 2 2 2" xfId="25273"/>
    <cellStyle name="Cálculo 7 2 5 2 3" xfId="25274"/>
    <cellStyle name="Cálculo 7 2 5 2 3 2" xfId="25275"/>
    <cellStyle name="Cálculo 7 2 5 2 4" xfId="25276"/>
    <cellStyle name="Cálculo 7 2 5 2 4 2" xfId="25277"/>
    <cellStyle name="Cálculo 7 2 5 2 5" xfId="25278"/>
    <cellStyle name="Cálculo 7 2 5 2 6" xfId="25279"/>
    <cellStyle name="Cálculo 7 2 5 2 7" xfId="25280"/>
    <cellStyle name="Cálculo 7 2 5 3" xfId="25281"/>
    <cellStyle name="Cálculo 7 2 5 3 2" xfId="25282"/>
    <cellStyle name="Cálculo 7 2 5 4" xfId="25283"/>
    <cellStyle name="Cálculo 7 2 5 4 2" xfId="25284"/>
    <cellStyle name="Cálculo 7 2 5 5" xfId="25285"/>
    <cellStyle name="Cálculo 7 2 5 5 2" xfId="25286"/>
    <cellStyle name="Cálculo 7 2 5 6" xfId="25287"/>
    <cellStyle name="Cálculo 7 2 5 7" xfId="25288"/>
    <cellStyle name="Cálculo 7 2 5 8" xfId="25289"/>
    <cellStyle name="Cálculo 7 2 5 9" xfId="25290"/>
    <cellStyle name="Cálculo 7 2 6" xfId="25291"/>
    <cellStyle name="Cálculo 8 2" xfId="543"/>
    <cellStyle name="Cálculo 8 2 2" xfId="25292"/>
    <cellStyle name="Cálculo 8 2 2 2" xfId="25293"/>
    <cellStyle name="Cálculo 8 2 2 2 10" xfId="25294"/>
    <cellStyle name="Cálculo 8 2 2 2 2" xfId="25295"/>
    <cellStyle name="Cálculo 8 2 2 2 2 2" xfId="25296"/>
    <cellStyle name="Cálculo 8 2 2 2 2 2 2" xfId="25297"/>
    <cellStyle name="Cálculo 8 2 2 2 2 3" xfId="25298"/>
    <cellStyle name="Cálculo 8 2 2 2 2 3 2" xfId="25299"/>
    <cellStyle name="Cálculo 8 2 2 2 2 4" xfId="25300"/>
    <cellStyle name="Cálculo 8 2 2 2 2 4 2" xfId="25301"/>
    <cellStyle name="Cálculo 8 2 2 2 2 5" xfId="25302"/>
    <cellStyle name="Cálculo 8 2 2 2 2 6" xfId="25303"/>
    <cellStyle name="Cálculo 8 2 2 2 2 7" xfId="25304"/>
    <cellStyle name="Cálculo 8 2 2 2 3" xfId="25305"/>
    <cellStyle name="Cálculo 8 2 2 2 3 2" xfId="25306"/>
    <cellStyle name="Cálculo 8 2 2 2 4" xfId="25307"/>
    <cellStyle name="Cálculo 8 2 2 2 4 2" xfId="25308"/>
    <cellStyle name="Cálculo 8 2 2 2 5" xfId="25309"/>
    <cellStyle name="Cálculo 8 2 2 2 5 2" xfId="25310"/>
    <cellStyle name="Cálculo 8 2 2 2 6" xfId="25311"/>
    <cellStyle name="Cálculo 8 2 2 2 7" xfId="25312"/>
    <cellStyle name="Cálculo 8 2 2 2 8" xfId="25313"/>
    <cellStyle name="Cálculo 8 2 2 2 9" xfId="25314"/>
    <cellStyle name="Cálculo 8 2 2 3" xfId="25315"/>
    <cellStyle name="Cálculo 8 2 2 3 2" xfId="25316"/>
    <cellStyle name="Cálculo 8 2 2 3 2 2" xfId="25317"/>
    <cellStyle name="Cálculo 8 2 2 3 3" xfId="25318"/>
    <cellStyle name="Cálculo 8 2 2 3 3 2" xfId="25319"/>
    <cellStyle name="Cálculo 8 2 2 3 4" xfId="25320"/>
    <cellStyle name="Cálculo 8 2 2 3 4 2" xfId="25321"/>
    <cellStyle name="Cálculo 8 2 2 3 5" xfId="25322"/>
    <cellStyle name="Cálculo 8 2 2 3 6" xfId="25323"/>
    <cellStyle name="Cálculo 8 2 2 3 7" xfId="25324"/>
    <cellStyle name="Cálculo 8 2 2 4" xfId="25325"/>
    <cellStyle name="Cálculo 8 2 3" xfId="25326"/>
    <cellStyle name="Cálculo 8 2 3 2" xfId="25327"/>
    <cellStyle name="Cálculo 8 2 3 2 10" xfId="25328"/>
    <cellStyle name="Cálculo 8 2 3 2 2" xfId="25329"/>
    <cellStyle name="Cálculo 8 2 3 2 2 2" xfId="25330"/>
    <cellStyle name="Cálculo 8 2 3 2 2 2 2" xfId="25331"/>
    <cellStyle name="Cálculo 8 2 3 2 2 3" xfId="25332"/>
    <cellStyle name="Cálculo 8 2 3 2 2 3 2" xfId="25333"/>
    <cellStyle name="Cálculo 8 2 3 2 2 4" xfId="25334"/>
    <cellStyle name="Cálculo 8 2 3 2 2 4 2" xfId="25335"/>
    <cellStyle name="Cálculo 8 2 3 2 2 5" xfId="25336"/>
    <cellStyle name="Cálculo 8 2 3 2 2 6" xfId="25337"/>
    <cellStyle name="Cálculo 8 2 3 2 2 7" xfId="25338"/>
    <cellStyle name="Cálculo 8 2 3 2 3" xfId="25339"/>
    <cellStyle name="Cálculo 8 2 3 2 3 2" xfId="25340"/>
    <cellStyle name="Cálculo 8 2 3 2 4" xfId="25341"/>
    <cellStyle name="Cálculo 8 2 3 2 4 2" xfId="25342"/>
    <cellStyle name="Cálculo 8 2 3 2 5" xfId="25343"/>
    <cellStyle name="Cálculo 8 2 3 2 5 2" xfId="25344"/>
    <cellStyle name="Cálculo 8 2 3 2 6" xfId="25345"/>
    <cellStyle name="Cálculo 8 2 3 2 7" xfId="25346"/>
    <cellStyle name="Cálculo 8 2 3 2 8" xfId="25347"/>
    <cellStyle name="Cálculo 8 2 3 2 9" xfId="25348"/>
    <cellStyle name="Cálculo 8 2 3 3" xfId="25349"/>
    <cellStyle name="Cálculo 8 2 3 3 2" xfId="25350"/>
    <cellStyle name="Cálculo 8 2 3 3 2 2" xfId="25351"/>
    <cellStyle name="Cálculo 8 2 3 3 3" xfId="25352"/>
    <cellStyle name="Cálculo 8 2 3 3 3 2" xfId="25353"/>
    <cellStyle name="Cálculo 8 2 3 3 4" xfId="25354"/>
    <cellStyle name="Cálculo 8 2 3 3 4 2" xfId="25355"/>
    <cellStyle name="Cálculo 8 2 3 3 5" xfId="25356"/>
    <cellStyle name="Cálculo 8 2 3 3 6" xfId="25357"/>
    <cellStyle name="Cálculo 8 2 3 3 7" xfId="25358"/>
    <cellStyle name="Cálculo 8 2 3 4" xfId="25359"/>
    <cellStyle name="Cálculo 8 2 4" xfId="25360"/>
    <cellStyle name="Cálculo 8 2 4 10" xfId="25361"/>
    <cellStyle name="Cálculo 8 2 4 11" xfId="25362"/>
    <cellStyle name="Cálculo 8 2 4 2" xfId="25363"/>
    <cellStyle name="Cálculo 8 2 4 2 2" xfId="25364"/>
    <cellStyle name="Cálculo 8 2 4 2 2 2" xfId="25365"/>
    <cellStyle name="Cálculo 8 2 4 2 3" xfId="25366"/>
    <cellStyle name="Cálculo 8 2 4 2 3 2" xfId="25367"/>
    <cellStyle name="Cálculo 8 2 4 2 4" xfId="25368"/>
    <cellStyle name="Cálculo 8 2 4 2 4 2" xfId="25369"/>
    <cellStyle name="Cálculo 8 2 4 2 5" xfId="25370"/>
    <cellStyle name="Cálculo 8 2 4 2 6" xfId="25371"/>
    <cellStyle name="Cálculo 8 2 4 2 7" xfId="25372"/>
    <cellStyle name="Cálculo 8 2 4 3" xfId="25373"/>
    <cellStyle name="Cálculo 8 2 4 3 2" xfId="25374"/>
    <cellStyle name="Cálculo 8 2 4 3 3" xfId="25375"/>
    <cellStyle name="Cálculo 8 2 4 3 4" xfId="25376"/>
    <cellStyle name="Cálculo 8 2 4 4" xfId="25377"/>
    <cellStyle name="Cálculo 8 2 4 4 2" xfId="25378"/>
    <cellStyle name="Cálculo 8 2 4 5" xfId="25379"/>
    <cellStyle name="Cálculo 8 2 4 5 2" xfId="25380"/>
    <cellStyle name="Cálculo 8 2 4 6" xfId="25381"/>
    <cellStyle name="Cálculo 8 2 4 7" xfId="25382"/>
    <cellStyle name="Cálculo 8 2 4 8" xfId="25383"/>
    <cellStyle name="Cálculo 8 2 4 9" xfId="25384"/>
    <cellStyle name="Cálculo 8 2 5" xfId="25385"/>
    <cellStyle name="Cálculo 8 2 5 10" xfId="25386"/>
    <cellStyle name="Cálculo 8 2 5 2" xfId="25387"/>
    <cellStyle name="Cálculo 8 2 5 2 2" xfId="25388"/>
    <cellStyle name="Cálculo 8 2 5 2 2 2" xfId="25389"/>
    <cellStyle name="Cálculo 8 2 5 2 3" xfId="25390"/>
    <cellStyle name="Cálculo 8 2 5 2 3 2" xfId="25391"/>
    <cellStyle name="Cálculo 8 2 5 2 4" xfId="25392"/>
    <cellStyle name="Cálculo 8 2 5 2 4 2" xfId="25393"/>
    <cellStyle name="Cálculo 8 2 5 2 5" xfId="25394"/>
    <cellStyle name="Cálculo 8 2 5 2 6" xfId="25395"/>
    <cellStyle name="Cálculo 8 2 5 2 7" xfId="25396"/>
    <cellStyle name="Cálculo 8 2 5 3" xfId="25397"/>
    <cellStyle name="Cálculo 8 2 5 3 2" xfId="25398"/>
    <cellStyle name="Cálculo 8 2 5 4" xfId="25399"/>
    <cellStyle name="Cálculo 8 2 5 4 2" xfId="25400"/>
    <cellStyle name="Cálculo 8 2 5 5" xfId="25401"/>
    <cellStyle name="Cálculo 8 2 5 5 2" xfId="25402"/>
    <cellStyle name="Cálculo 8 2 5 6" xfId="25403"/>
    <cellStyle name="Cálculo 8 2 5 7" xfId="25404"/>
    <cellStyle name="Cálculo 8 2 5 8" xfId="25405"/>
    <cellStyle name="Cálculo 8 2 5 9" xfId="25406"/>
    <cellStyle name="Cálculo 8 2 6" xfId="25407"/>
    <cellStyle name="Cálculo 9 2" xfId="544"/>
    <cellStyle name="Cálculo 9 2 2" xfId="25408"/>
    <cellStyle name="Cálculo 9 2 2 2" xfId="25409"/>
    <cellStyle name="Cálculo 9 2 2 2 10" xfId="25410"/>
    <cellStyle name="Cálculo 9 2 2 2 2" xfId="25411"/>
    <cellStyle name="Cálculo 9 2 2 2 2 2" xfId="25412"/>
    <cellStyle name="Cálculo 9 2 2 2 2 2 2" xfId="25413"/>
    <cellStyle name="Cálculo 9 2 2 2 2 3" xfId="25414"/>
    <cellStyle name="Cálculo 9 2 2 2 2 3 2" xfId="25415"/>
    <cellStyle name="Cálculo 9 2 2 2 2 4" xfId="25416"/>
    <cellStyle name="Cálculo 9 2 2 2 2 4 2" xfId="25417"/>
    <cellStyle name="Cálculo 9 2 2 2 2 5" xfId="25418"/>
    <cellStyle name="Cálculo 9 2 2 2 2 6" xfId="25419"/>
    <cellStyle name="Cálculo 9 2 2 2 2 7" xfId="25420"/>
    <cellStyle name="Cálculo 9 2 2 2 3" xfId="25421"/>
    <cellStyle name="Cálculo 9 2 2 2 3 2" xfId="25422"/>
    <cellStyle name="Cálculo 9 2 2 2 4" xfId="25423"/>
    <cellStyle name="Cálculo 9 2 2 2 4 2" xfId="25424"/>
    <cellStyle name="Cálculo 9 2 2 2 5" xfId="25425"/>
    <cellStyle name="Cálculo 9 2 2 2 5 2" xfId="25426"/>
    <cellStyle name="Cálculo 9 2 2 2 6" xfId="25427"/>
    <cellStyle name="Cálculo 9 2 2 2 7" xfId="25428"/>
    <cellStyle name="Cálculo 9 2 2 2 8" xfId="25429"/>
    <cellStyle name="Cálculo 9 2 2 2 9" xfId="25430"/>
    <cellStyle name="Cálculo 9 2 2 3" xfId="25431"/>
    <cellStyle name="Cálculo 9 2 2 3 2" xfId="25432"/>
    <cellStyle name="Cálculo 9 2 2 3 2 2" xfId="25433"/>
    <cellStyle name="Cálculo 9 2 2 3 3" xfId="25434"/>
    <cellStyle name="Cálculo 9 2 2 3 3 2" xfId="25435"/>
    <cellStyle name="Cálculo 9 2 2 3 4" xfId="25436"/>
    <cellStyle name="Cálculo 9 2 2 3 4 2" xfId="25437"/>
    <cellStyle name="Cálculo 9 2 2 3 5" xfId="25438"/>
    <cellStyle name="Cálculo 9 2 2 3 6" xfId="25439"/>
    <cellStyle name="Cálculo 9 2 2 3 7" xfId="25440"/>
    <cellStyle name="Cálculo 9 2 2 4" xfId="25441"/>
    <cellStyle name="Cálculo 9 2 3" xfId="25442"/>
    <cellStyle name="Cálculo 9 2 3 2" xfId="25443"/>
    <cellStyle name="Cálculo 9 2 3 2 10" xfId="25444"/>
    <cellStyle name="Cálculo 9 2 3 2 2" xfId="25445"/>
    <cellStyle name="Cálculo 9 2 3 2 2 2" xfId="25446"/>
    <cellStyle name="Cálculo 9 2 3 2 2 2 2" xfId="25447"/>
    <cellStyle name="Cálculo 9 2 3 2 2 3" xfId="25448"/>
    <cellStyle name="Cálculo 9 2 3 2 2 3 2" xfId="25449"/>
    <cellStyle name="Cálculo 9 2 3 2 2 4" xfId="25450"/>
    <cellStyle name="Cálculo 9 2 3 2 2 4 2" xfId="25451"/>
    <cellStyle name="Cálculo 9 2 3 2 2 5" xfId="25452"/>
    <cellStyle name="Cálculo 9 2 3 2 2 6" xfId="25453"/>
    <cellStyle name="Cálculo 9 2 3 2 2 7" xfId="25454"/>
    <cellStyle name="Cálculo 9 2 3 2 3" xfId="25455"/>
    <cellStyle name="Cálculo 9 2 3 2 3 2" xfId="25456"/>
    <cellStyle name="Cálculo 9 2 3 2 4" xfId="25457"/>
    <cellStyle name="Cálculo 9 2 3 2 4 2" xfId="25458"/>
    <cellStyle name="Cálculo 9 2 3 2 5" xfId="25459"/>
    <cellStyle name="Cálculo 9 2 3 2 5 2" xfId="25460"/>
    <cellStyle name="Cálculo 9 2 3 2 6" xfId="25461"/>
    <cellStyle name="Cálculo 9 2 3 2 7" xfId="25462"/>
    <cellStyle name="Cálculo 9 2 3 2 8" xfId="25463"/>
    <cellStyle name="Cálculo 9 2 3 2 9" xfId="25464"/>
    <cellStyle name="Cálculo 9 2 3 3" xfId="25465"/>
    <cellStyle name="Cálculo 9 2 3 3 2" xfId="25466"/>
    <cellStyle name="Cálculo 9 2 3 3 2 2" xfId="25467"/>
    <cellStyle name="Cálculo 9 2 3 3 3" xfId="25468"/>
    <cellStyle name="Cálculo 9 2 3 3 3 2" xfId="25469"/>
    <cellStyle name="Cálculo 9 2 3 3 4" xfId="25470"/>
    <cellStyle name="Cálculo 9 2 3 3 4 2" xfId="25471"/>
    <cellStyle name="Cálculo 9 2 3 3 5" xfId="25472"/>
    <cellStyle name="Cálculo 9 2 3 3 6" xfId="25473"/>
    <cellStyle name="Cálculo 9 2 3 3 7" xfId="25474"/>
    <cellStyle name="Cálculo 9 2 3 4" xfId="25475"/>
    <cellStyle name="Cálculo 9 2 4" xfId="25476"/>
    <cellStyle name="Cálculo 9 2 4 10" xfId="25477"/>
    <cellStyle name="Cálculo 9 2 4 11" xfId="25478"/>
    <cellStyle name="Cálculo 9 2 4 2" xfId="25479"/>
    <cellStyle name="Cálculo 9 2 4 2 2" xfId="25480"/>
    <cellStyle name="Cálculo 9 2 4 2 2 2" xfId="25481"/>
    <cellStyle name="Cálculo 9 2 4 2 3" xfId="25482"/>
    <cellStyle name="Cálculo 9 2 4 2 3 2" xfId="25483"/>
    <cellStyle name="Cálculo 9 2 4 2 4" xfId="25484"/>
    <cellStyle name="Cálculo 9 2 4 2 4 2" xfId="25485"/>
    <cellStyle name="Cálculo 9 2 4 2 5" xfId="25486"/>
    <cellStyle name="Cálculo 9 2 4 2 6" xfId="25487"/>
    <cellStyle name="Cálculo 9 2 4 2 7" xfId="25488"/>
    <cellStyle name="Cálculo 9 2 4 3" xfId="25489"/>
    <cellStyle name="Cálculo 9 2 4 3 2" xfId="25490"/>
    <cellStyle name="Cálculo 9 2 4 3 3" xfId="25491"/>
    <cellStyle name="Cálculo 9 2 4 3 4" xfId="25492"/>
    <cellStyle name="Cálculo 9 2 4 4" xfId="25493"/>
    <cellStyle name="Cálculo 9 2 4 4 2" xfId="25494"/>
    <cellStyle name="Cálculo 9 2 4 5" xfId="25495"/>
    <cellStyle name="Cálculo 9 2 4 5 2" xfId="25496"/>
    <cellStyle name="Cálculo 9 2 4 6" xfId="25497"/>
    <cellStyle name="Cálculo 9 2 4 7" xfId="25498"/>
    <cellStyle name="Cálculo 9 2 4 8" xfId="25499"/>
    <cellStyle name="Cálculo 9 2 4 9" xfId="25500"/>
    <cellStyle name="Cálculo 9 2 5" xfId="25501"/>
    <cellStyle name="Cálculo 9 2 5 10" xfId="25502"/>
    <cellStyle name="Cálculo 9 2 5 2" xfId="25503"/>
    <cellStyle name="Cálculo 9 2 5 2 2" xfId="25504"/>
    <cellStyle name="Cálculo 9 2 5 2 2 2" xfId="25505"/>
    <cellStyle name="Cálculo 9 2 5 2 3" xfId="25506"/>
    <cellStyle name="Cálculo 9 2 5 2 3 2" xfId="25507"/>
    <cellStyle name="Cálculo 9 2 5 2 4" xfId="25508"/>
    <cellStyle name="Cálculo 9 2 5 2 4 2" xfId="25509"/>
    <cellStyle name="Cálculo 9 2 5 2 5" xfId="25510"/>
    <cellStyle name="Cálculo 9 2 5 2 6" xfId="25511"/>
    <cellStyle name="Cálculo 9 2 5 2 7" xfId="25512"/>
    <cellStyle name="Cálculo 9 2 5 3" xfId="25513"/>
    <cellStyle name="Cálculo 9 2 5 3 2" xfId="25514"/>
    <cellStyle name="Cálculo 9 2 5 4" xfId="25515"/>
    <cellStyle name="Cálculo 9 2 5 4 2" xfId="25516"/>
    <cellStyle name="Cálculo 9 2 5 5" xfId="25517"/>
    <cellStyle name="Cálculo 9 2 5 5 2" xfId="25518"/>
    <cellStyle name="Cálculo 9 2 5 6" xfId="25519"/>
    <cellStyle name="Cálculo 9 2 5 7" xfId="25520"/>
    <cellStyle name="Cálculo 9 2 5 8" xfId="25521"/>
    <cellStyle name="Cálculo 9 2 5 9" xfId="25522"/>
    <cellStyle name="Cálculo 9 2 6" xfId="25523"/>
    <cellStyle name="Célula de Verificação" xfId="21" builtinId="23" customBuiltin="1"/>
    <cellStyle name="Célula de Verificação 10 2" xfId="545"/>
    <cellStyle name="Célula de Verificação 11 2" xfId="546"/>
    <cellStyle name="Célula de Verificação 12 2" xfId="547"/>
    <cellStyle name="Célula de Verificação 13 2" xfId="548"/>
    <cellStyle name="Célula de Verificação 14 2" xfId="549"/>
    <cellStyle name="Célula de Verificação 15 2" xfId="550"/>
    <cellStyle name="Célula de Verificação 16 2" xfId="551"/>
    <cellStyle name="Célula de Verificação 17 2" xfId="552"/>
    <cellStyle name="Célula de Verificação 2" xfId="553"/>
    <cellStyle name="Célula de Verificação 2 2" xfId="554"/>
    <cellStyle name="Célula de Verificação 2 2 2" xfId="25524"/>
    <cellStyle name="Célula de Verificação 2 2 3" xfId="25525"/>
    <cellStyle name="Célula de Verificação 2 3" xfId="25526"/>
    <cellStyle name="Célula de Verificação 3" xfId="555"/>
    <cellStyle name="Célula de Verificação 3 2" xfId="556"/>
    <cellStyle name="Célula de Verificação 3 2 2" xfId="25527"/>
    <cellStyle name="Célula de Verificação 3 2 3" xfId="25528"/>
    <cellStyle name="Célula de Verificação 4" xfId="557"/>
    <cellStyle name="Célula de Verificação 4 2" xfId="558"/>
    <cellStyle name="Célula de Verificação 5" xfId="559"/>
    <cellStyle name="Célula de Verificação 5 2" xfId="560"/>
    <cellStyle name="Célula de Verificação 6 2" xfId="561"/>
    <cellStyle name="Célula de Verificação 7 2" xfId="562"/>
    <cellStyle name="Célula de Verificação 8 2" xfId="563"/>
    <cellStyle name="Célula de Verificação 9 2" xfId="564"/>
    <cellStyle name="Célula Vinculada" xfId="22" builtinId="24" customBuiltin="1"/>
    <cellStyle name="Célula Vinculada 10 2" xfId="565"/>
    <cellStyle name="Célula Vinculada 11 2" xfId="566"/>
    <cellStyle name="Célula Vinculada 12 2" xfId="567"/>
    <cellStyle name="Célula Vinculada 13 2" xfId="568"/>
    <cellStyle name="Célula Vinculada 14 2" xfId="569"/>
    <cellStyle name="Célula Vinculada 15 2" xfId="570"/>
    <cellStyle name="Célula Vinculada 16 2" xfId="571"/>
    <cellStyle name="Célula Vinculada 17 2" xfId="572"/>
    <cellStyle name="Célula Vinculada 2" xfId="573"/>
    <cellStyle name="Célula Vinculada 2 2" xfId="574"/>
    <cellStyle name="Célula Vinculada 2 2 2" xfId="25529"/>
    <cellStyle name="Célula Vinculada 2 2 3" xfId="25530"/>
    <cellStyle name="Célula Vinculada 3" xfId="575"/>
    <cellStyle name="Célula Vinculada 3 2" xfId="576"/>
    <cellStyle name="Célula Vinculada 3 2 2" xfId="25531"/>
    <cellStyle name="Célula Vinculada 3 2 3" xfId="25532"/>
    <cellStyle name="Célula Vinculada 4" xfId="577"/>
    <cellStyle name="Célula Vinculada 4 2" xfId="578"/>
    <cellStyle name="Célula Vinculada 5" xfId="579"/>
    <cellStyle name="Célula Vinculada 5 2" xfId="580"/>
    <cellStyle name="Célula Vinculada 6" xfId="25533"/>
    <cellStyle name="Célula Vinculada 6 2" xfId="581"/>
    <cellStyle name="Célula Vinculada 7 2" xfId="582"/>
    <cellStyle name="Célula Vinculada 8 2" xfId="583"/>
    <cellStyle name="Célula Vinculada 9 2" xfId="584"/>
    <cellStyle name="Check Cell" xfId="25534"/>
    <cellStyle name="Comma 2" xfId="585"/>
    <cellStyle name="Comma 2 2" xfId="1670"/>
    <cellStyle name="Comma 2 2 2" xfId="1966"/>
    <cellStyle name="Comma 2 2 3" xfId="25535"/>
    <cellStyle name="Comma 2 3" xfId="25536"/>
    <cellStyle name="Comma_Arauco Piping list" xfId="25537"/>
    <cellStyle name="Comma0" xfId="25538"/>
    <cellStyle name="CORES" xfId="25539"/>
    <cellStyle name="Currency [0]_Arauco Piping list" xfId="25540"/>
    <cellStyle name="Currency_Arauco Piping list" xfId="25541"/>
    <cellStyle name="Currency0" xfId="25542"/>
    <cellStyle name="Data" xfId="586"/>
    <cellStyle name="Data 2" xfId="25543"/>
    <cellStyle name="Date" xfId="25544"/>
    <cellStyle name="Duasdec" xfId="587"/>
    <cellStyle name="Emphasis 1" xfId="25545"/>
    <cellStyle name="Emphasis 2" xfId="25546"/>
    <cellStyle name="Emphasis 3" xfId="25547"/>
    <cellStyle name="Ênfase1" xfId="23" builtinId="29" customBuiltin="1"/>
    <cellStyle name="Ênfase1 10 2" xfId="588"/>
    <cellStyle name="Ênfase1 11 2" xfId="589"/>
    <cellStyle name="Ênfase1 12 2" xfId="590"/>
    <cellStyle name="Ênfase1 13 2" xfId="591"/>
    <cellStyle name="Ênfase1 14 2" xfId="592"/>
    <cellStyle name="Ênfase1 15 2" xfId="593"/>
    <cellStyle name="Ênfase1 16 2" xfId="594"/>
    <cellStyle name="Ênfase1 17 2" xfId="595"/>
    <cellStyle name="Ênfase1 2" xfId="596"/>
    <cellStyle name="Ênfase1 2 2" xfId="597"/>
    <cellStyle name="Ênfase1 2 2 2" xfId="25548"/>
    <cellStyle name="Ênfase1 2 2 3" xfId="25549"/>
    <cellStyle name="Ênfase1 2 3" xfId="25550"/>
    <cellStyle name="Ênfase1 3" xfId="598"/>
    <cellStyle name="Ênfase1 3 2" xfId="599"/>
    <cellStyle name="Ênfase1 3 2 2" xfId="25551"/>
    <cellStyle name="Ênfase1 3 2 3" xfId="25552"/>
    <cellStyle name="Ênfase1 4" xfId="600"/>
    <cellStyle name="Ênfase1 4 2" xfId="601"/>
    <cellStyle name="Ênfase1 5" xfId="602"/>
    <cellStyle name="Ênfase1 5 2" xfId="603"/>
    <cellStyle name="Ênfase1 6" xfId="25553"/>
    <cellStyle name="Ênfase1 6 2" xfId="604"/>
    <cellStyle name="Ênfase1 7 2" xfId="605"/>
    <cellStyle name="Ênfase1 8 2" xfId="606"/>
    <cellStyle name="Ênfase1 9 2" xfId="607"/>
    <cellStyle name="Ênfase2" xfId="24" builtinId="33" customBuiltin="1"/>
    <cellStyle name="Ênfase2 10 2" xfId="608"/>
    <cellStyle name="Ênfase2 11 2" xfId="609"/>
    <cellStyle name="Ênfase2 12 2" xfId="610"/>
    <cellStyle name="Ênfase2 13 2" xfId="611"/>
    <cellStyle name="Ênfase2 14 2" xfId="612"/>
    <cellStyle name="Ênfase2 15 2" xfId="613"/>
    <cellStyle name="Ênfase2 16 2" xfId="614"/>
    <cellStyle name="Ênfase2 17 2" xfId="615"/>
    <cellStyle name="Ênfase2 2" xfId="616"/>
    <cellStyle name="Ênfase2 2 2" xfId="617"/>
    <cellStyle name="Ênfase2 2 2 2" xfId="25554"/>
    <cellStyle name="Ênfase2 2 2 3" xfId="25555"/>
    <cellStyle name="Ênfase2 2 3" xfId="25556"/>
    <cellStyle name="Ênfase2 3" xfId="618"/>
    <cellStyle name="Ênfase2 3 2" xfId="619"/>
    <cellStyle name="Ênfase2 3 2 2" xfId="25557"/>
    <cellStyle name="Ênfase2 3 2 3" xfId="25558"/>
    <cellStyle name="Ênfase2 4" xfId="620"/>
    <cellStyle name="Ênfase2 4 2" xfId="621"/>
    <cellStyle name="Ênfase2 5" xfId="622"/>
    <cellStyle name="Ênfase2 5 2" xfId="623"/>
    <cellStyle name="Ênfase2 6" xfId="25559"/>
    <cellStyle name="Ênfase2 6 2" xfId="624"/>
    <cellStyle name="Ênfase2 7 2" xfId="625"/>
    <cellStyle name="Ênfase2 8 2" xfId="626"/>
    <cellStyle name="Ênfase2 9 2" xfId="627"/>
    <cellStyle name="Ênfase3" xfId="25" builtinId="37" customBuiltin="1"/>
    <cellStyle name="Ênfase3 10 2" xfId="628"/>
    <cellStyle name="Ênfase3 11 2" xfId="629"/>
    <cellStyle name="Ênfase3 12 2" xfId="630"/>
    <cellStyle name="Ênfase3 13 2" xfId="631"/>
    <cellStyle name="Ênfase3 14 2" xfId="632"/>
    <cellStyle name="Ênfase3 15 2" xfId="633"/>
    <cellStyle name="Ênfase3 16 2" xfId="634"/>
    <cellStyle name="Ênfase3 17 2" xfId="635"/>
    <cellStyle name="Ênfase3 2" xfId="636"/>
    <cellStyle name="Ênfase3 2 2" xfId="637"/>
    <cellStyle name="Ênfase3 2 2 2" xfId="25560"/>
    <cellStyle name="Ênfase3 2 2 3" xfId="25561"/>
    <cellStyle name="Ênfase3 2 3" xfId="25562"/>
    <cellStyle name="Ênfase3 3" xfId="638"/>
    <cellStyle name="Ênfase3 3 2" xfId="639"/>
    <cellStyle name="Ênfase3 3 2 2" xfId="25563"/>
    <cellStyle name="Ênfase3 3 2 3" xfId="25564"/>
    <cellStyle name="Ênfase3 4" xfId="640"/>
    <cellStyle name="Ênfase3 4 2" xfId="641"/>
    <cellStyle name="Ênfase3 5" xfId="642"/>
    <cellStyle name="Ênfase3 5 2" xfId="643"/>
    <cellStyle name="Ênfase3 6" xfId="25565"/>
    <cellStyle name="Ênfase3 6 2" xfId="644"/>
    <cellStyle name="Ênfase3 7 2" xfId="645"/>
    <cellStyle name="Ênfase3 8 2" xfId="646"/>
    <cellStyle name="Ênfase3 9 2" xfId="647"/>
    <cellStyle name="Ênfase4" xfId="26" builtinId="41" customBuiltin="1"/>
    <cellStyle name="Ênfase4 10 2" xfId="648"/>
    <cellStyle name="Ênfase4 11 2" xfId="649"/>
    <cellStyle name="Ênfase4 12 2" xfId="650"/>
    <cellStyle name="Ênfase4 13 2" xfId="651"/>
    <cellStyle name="Ênfase4 14 2" xfId="652"/>
    <cellStyle name="Ênfase4 15 2" xfId="653"/>
    <cellStyle name="Ênfase4 16 2" xfId="654"/>
    <cellStyle name="Ênfase4 17 2" xfId="655"/>
    <cellStyle name="Ênfase4 2" xfId="656"/>
    <cellStyle name="Ênfase4 2 2" xfId="657"/>
    <cellStyle name="Ênfase4 2 2 2" xfId="25566"/>
    <cellStyle name="Ênfase4 2 2 3" xfId="25567"/>
    <cellStyle name="Ênfase4 2 3" xfId="25568"/>
    <cellStyle name="Ênfase4 3" xfId="658"/>
    <cellStyle name="Ênfase4 3 2" xfId="659"/>
    <cellStyle name="Ênfase4 3 2 2" xfId="25569"/>
    <cellStyle name="Ênfase4 3 2 3" xfId="25570"/>
    <cellStyle name="Ênfase4 4" xfId="660"/>
    <cellStyle name="Ênfase4 4 2" xfId="661"/>
    <cellStyle name="Ênfase4 5" xfId="662"/>
    <cellStyle name="Ênfase4 5 2" xfId="663"/>
    <cellStyle name="Ênfase4 6" xfId="25571"/>
    <cellStyle name="Ênfase4 6 2" xfId="664"/>
    <cellStyle name="Ênfase4 7 2" xfId="665"/>
    <cellStyle name="Ênfase4 8 2" xfId="666"/>
    <cellStyle name="Ênfase4 9 2" xfId="667"/>
    <cellStyle name="Ênfase5" xfId="27" builtinId="45" customBuiltin="1"/>
    <cellStyle name="Ênfase5 10 2" xfId="668"/>
    <cellStyle name="Ênfase5 11 2" xfId="669"/>
    <cellStyle name="Ênfase5 12 2" xfId="670"/>
    <cellStyle name="Ênfase5 13 2" xfId="671"/>
    <cellStyle name="Ênfase5 14 2" xfId="672"/>
    <cellStyle name="Ênfase5 15 2" xfId="673"/>
    <cellStyle name="Ênfase5 16 2" xfId="674"/>
    <cellStyle name="Ênfase5 17 2" xfId="675"/>
    <cellStyle name="Ênfase5 2" xfId="676"/>
    <cellStyle name="Ênfase5 2 2" xfId="677"/>
    <cellStyle name="Ênfase5 2 2 2" xfId="25572"/>
    <cellStyle name="Ênfase5 2 2 3" xfId="25573"/>
    <cellStyle name="Ênfase5 2 3" xfId="25574"/>
    <cellStyle name="Ênfase5 3" xfId="678"/>
    <cellStyle name="Ênfase5 3 2" xfId="679"/>
    <cellStyle name="Ênfase5 3 2 2" xfId="25575"/>
    <cellStyle name="Ênfase5 3 2 3" xfId="25576"/>
    <cellStyle name="Ênfase5 4" xfId="680"/>
    <cellStyle name="Ênfase5 4 2" xfId="681"/>
    <cellStyle name="Ênfase5 5" xfId="682"/>
    <cellStyle name="Ênfase5 5 2" xfId="683"/>
    <cellStyle name="Ênfase5 6 2" xfId="684"/>
    <cellStyle name="Ênfase5 7 2" xfId="685"/>
    <cellStyle name="Ênfase5 8 2" xfId="686"/>
    <cellStyle name="Ênfase5 9 2" xfId="687"/>
    <cellStyle name="Ênfase6" xfId="28" builtinId="49" customBuiltin="1"/>
    <cellStyle name="Ênfase6 10 2" xfId="688"/>
    <cellStyle name="Ênfase6 11 2" xfId="689"/>
    <cellStyle name="Ênfase6 12 2" xfId="690"/>
    <cellStyle name="Ênfase6 13 2" xfId="691"/>
    <cellStyle name="Ênfase6 14 2" xfId="692"/>
    <cellStyle name="Ênfase6 15 2" xfId="693"/>
    <cellStyle name="Ênfase6 16 2" xfId="694"/>
    <cellStyle name="Ênfase6 17 2" xfId="695"/>
    <cellStyle name="Ênfase6 2" xfId="696"/>
    <cellStyle name="Ênfase6 2 2" xfId="697"/>
    <cellStyle name="Ênfase6 2 2 2" xfId="25577"/>
    <cellStyle name="Ênfase6 2 2 3" xfId="25578"/>
    <cellStyle name="Ênfase6 2 3" xfId="25579"/>
    <cellStyle name="Ênfase6 3" xfId="698"/>
    <cellStyle name="Ênfase6 3 2" xfId="699"/>
    <cellStyle name="Ênfase6 3 2 2" xfId="25580"/>
    <cellStyle name="Ênfase6 3 2 3" xfId="25581"/>
    <cellStyle name="Ênfase6 4" xfId="700"/>
    <cellStyle name="Ênfase6 4 2" xfId="701"/>
    <cellStyle name="Ênfase6 5" xfId="702"/>
    <cellStyle name="Ênfase6 5 2" xfId="703"/>
    <cellStyle name="Ênfase6 6" xfId="25582"/>
    <cellStyle name="Ênfase6 6 2" xfId="704"/>
    <cellStyle name="Ênfase6 7 2" xfId="705"/>
    <cellStyle name="Ênfase6 8 2" xfId="706"/>
    <cellStyle name="Ênfase6 9 2" xfId="707"/>
    <cellStyle name="Entrada" xfId="29" builtinId="20" customBuiltin="1"/>
    <cellStyle name="Entrada 10 2" xfId="708"/>
    <cellStyle name="Entrada 10 2 2" xfId="25583"/>
    <cellStyle name="Entrada 10 2 2 2" xfId="25584"/>
    <cellStyle name="Entrada 10 2 2 2 10" xfId="25585"/>
    <cellStyle name="Entrada 10 2 2 2 2" xfId="25586"/>
    <cellStyle name="Entrada 10 2 2 2 2 2" xfId="25587"/>
    <cellStyle name="Entrada 10 2 2 2 2 2 2" xfId="25588"/>
    <cellStyle name="Entrada 10 2 2 2 2 3" xfId="25589"/>
    <cellStyle name="Entrada 10 2 2 2 2 3 2" xfId="25590"/>
    <cellStyle name="Entrada 10 2 2 2 2 4" xfId="25591"/>
    <cellStyle name="Entrada 10 2 2 2 2 4 2" xfId="25592"/>
    <cellStyle name="Entrada 10 2 2 2 2 5" xfId="25593"/>
    <cellStyle name="Entrada 10 2 2 2 2 6" xfId="25594"/>
    <cellStyle name="Entrada 10 2 2 2 2 7" xfId="25595"/>
    <cellStyle name="Entrada 10 2 2 2 3" xfId="25596"/>
    <cellStyle name="Entrada 10 2 2 2 3 2" xfId="25597"/>
    <cellStyle name="Entrada 10 2 2 2 4" xfId="25598"/>
    <cellStyle name="Entrada 10 2 2 2 4 2" xfId="25599"/>
    <cellStyle name="Entrada 10 2 2 2 5" xfId="25600"/>
    <cellStyle name="Entrada 10 2 2 2 5 2" xfId="25601"/>
    <cellStyle name="Entrada 10 2 2 2 6" xfId="25602"/>
    <cellStyle name="Entrada 10 2 2 2 7" xfId="25603"/>
    <cellStyle name="Entrada 10 2 2 2 8" xfId="25604"/>
    <cellStyle name="Entrada 10 2 2 2 9" xfId="25605"/>
    <cellStyle name="Entrada 10 2 2 3" xfId="25606"/>
    <cellStyle name="Entrada 10 2 2 3 2" xfId="25607"/>
    <cellStyle name="Entrada 10 2 2 3 2 2" xfId="25608"/>
    <cellStyle name="Entrada 10 2 2 3 3" xfId="25609"/>
    <cellStyle name="Entrada 10 2 2 3 3 2" xfId="25610"/>
    <cellStyle name="Entrada 10 2 2 3 4" xfId="25611"/>
    <cellStyle name="Entrada 10 2 2 3 4 2" xfId="25612"/>
    <cellStyle name="Entrada 10 2 2 3 5" xfId="25613"/>
    <cellStyle name="Entrada 10 2 2 3 6" xfId="25614"/>
    <cellStyle name="Entrada 10 2 2 3 7" xfId="25615"/>
    <cellStyle name="Entrada 10 2 2 4" xfId="25616"/>
    <cellStyle name="Entrada 10 2 3" xfId="25617"/>
    <cellStyle name="Entrada 10 2 3 2" xfId="25618"/>
    <cellStyle name="Entrada 10 2 3 2 10" xfId="25619"/>
    <cellStyle name="Entrada 10 2 3 2 2" xfId="25620"/>
    <cellStyle name="Entrada 10 2 3 2 2 2" xfId="25621"/>
    <cellStyle name="Entrada 10 2 3 2 2 2 2" xfId="25622"/>
    <cellStyle name="Entrada 10 2 3 2 2 3" xfId="25623"/>
    <cellStyle name="Entrada 10 2 3 2 2 3 2" xfId="25624"/>
    <cellStyle name="Entrada 10 2 3 2 2 4" xfId="25625"/>
    <cellStyle name="Entrada 10 2 3 2 2 4 2" xfId="25626"/>
    <cellStyle name="Entrada 10 2 3 2 2 5" xfId="25627"/>
    <cellStyle name="Entrada 10 2 3 2 2 6" xfId="25628"/>
    <cellStyle name="Entrada 10 2 3 2 2 7" xfId="25629"/>
    <cellStyle name="Entrada 10 2 3 2 3" xfId="25630"/>
    <cellStyle name="Entrada 10 2 3 2 3 2" xfId="25631"/>
    <cellStyle name="Entrada 10 2 3 2 4" xfId="25632"/>
    <cellStyle name="Entrada 10 2 3 2 4 2" xfId="25633"/>
    <cellStyle name="Entrada 10 2 3 2 5" xfId="25634"/>
    <cellStyle name="Entrada 10 2 3 2 5 2" xfId="25635"/>
    <cellStyle name="Entrada 10 2 3 2 6" xfId="25636"/>
    <cellStyle name="Entrada 10 2 3 2 7" xfId="25637"/>
    <cellStyle name="Entrada 10 2 3 2 8" xfId="25638"/>
    <cellStyle name="Entrada 10 2 3 2 9" xfId="25639"/>
    <cellStyle name="Entrada 10 2 3 3" xfId="25640"/>
    <cellStyle name="Entrada 10 2 3 3 2" xfId="25641"/>
    <cellStyle name="Entrada 10 2 3 3 2 2" xfId="25642"/>
    <cellStyle name="Entrada 10 2 3 3 3" xfId="25643"/>
    <cellStyle name="Entrada 10 2 3 3 3 2" xfId="25644"/>
    <cellStyle name="Entrada 10 2 3 3 4" xfId="25645"/>
    <cellStyle name="Entrada 10 2 3 3 4 2" xfId="25646"/>
    <cellStyle name="Entrada 10 2 3 3 5" xfId="25647"/>
    <cellStyle name="Entrada 10 2 3 3 6" xfId="25648"/>
    <cellStyle name="Entrada 10 2 3 3 7" xfId="25649"/>
    <cellStyle name="Entrada 10 2 3 4" xfId="25650"/>
    <cellStyle name="Entrada 10 2 4" xfId="25651"/>
    <cellStyle name="Entrada 10 2 4 10" xfId="25652"/>
    <cellStyle name="Entrada 10 2 4 11" xfId="25653"/>
    <cellStyle name="Entrada 10 2 4 2" xfId="25654"/>
    <cellStyle name="Entrada 10 2 4 2 2" xfId="25655"/>
    <cellStyle name="Entrada 10 2 4 2 2 2" xfId="25656"/>
    <cellStyle name="Entrada 10 2 4 2 3" xfId="25657"/>
    <cellStyle name="Entrada 10 2 4 2 3 2" xfId="25658"/>
    <cellStyle name="Entrada 10 2 4 2 4" xfId="25659"/>
    <cellStyle name="Entrada 10 2 4 2 4 2" xfId="25660"/>
    <cellStyle name="Entrada 10 2 4 2 5" xfId="25661"/>
    <cellStyle name="Entrada 10 2 4 2 6" xfId="25662"/>
    <cellStyle name="Entrada 10 2 4 2 7" xfId="25663"/>
    <cellStyle name="Entrada 10 2 4 3" xfId="25664"/>
    <cellStyle name="Entrada 10 2 4 3 2" xfId="25665"/>
    <cellStyle name="Entrada 10 2 4 3 3" xfId="25666"/>
    <cellStyle name="Entrada 10 2 4 3 4" xfId="25667"/>
    <cellStyle name="Entrada 10 2 4 4" xfId="25668"/>
    <cellStyle name="Entrada 10 2 4 4 2" xfId="25669"/>
    <cellStyle name="Entrada 10 2 4 5" xfId="25670"/>
    <cellStyle name="Entrada 10 2 4 5 2" xfId="25671"/>
    <cellStyle name="Entrada 10 2 4 6" xfId="25672"/>
    <cellStyle name="Entrada 10 2 4 7" xfId="25673"/>
    <cellStyle name="Entrada 10 2 4 8" xfId="25674"/>
    <cellStyle name="Entrada 10 2 4 9" xfId="25675"/>
    <cellStyle name="Entrada 10 2 5" xfId="25676"/>
    <cellStyle name="Entrada 10 2 5 10" xfId="25677"/>
    <cellStyle name="Entrada 10 2 5 2" xfId="25678"/>
    <cellStyle name="Entrada 10 2 5 2 2" xfId="25679"/>
    <cellStyle name="Entrada 10 2 5 2 2 2" xfId="25680"/>
    <cellStyle name="Entrada 10 2 5 2 3" xfId="25681"/>
    <cellStyle name="Entrada 10 2 5 2 3 2" xfId="25682"/>
    <cellStyle name="Entrada 10 2 5 2 4" xfId="25683"/>
    <cellStyle name="Entrada 10 2 5 2 4 2" xfId="25684"/>
    <cellStyle name="Entrada 10 2 5 2 5" xfId="25685"/>
    <cellStyle name="Entrada 10 2 5 2 6" xfId="25686"/>
    <cellStyle name="Entrada 10 2 5 2 7" xfId="25687"/>
    <cellStyle name="Entrada 10 2 5 3" xfId="25688"/>
    <cellStyle name="Entrada 10 2 5 3 2" xfId="25689"/>
    <cellStyle name="Entrada 10 2 5 4" xfId="25690"/>
    <cellStyle name="Entrada 10 2 5 4 2" xfId="25691"/>
    <cellStyle name="Entrada 10 2 5 5" xfId="25692"/>
    <cellStyle name="Entrada 10 2 5 5 2" xfId="25693"/>
    <cellStyle name="Entrada 10 2 5 6" xfId="25694"/>
    <cellStyle name="Entrada 10 2 5 7" xfId="25695"/>
    <cellStyle name="Entrada 10 2 5 8" xfId="25696"/>
    <cellStyle name="Entrada 10 2 5 9" xfId="25697"/>
    <cellStyle name="Entrada 10 2 6" xfId="25698"/>
    <cellStyle name="Entrada 11 2" xfId="709"/>
    <cellStyle name="Entrada 11 2 2" xfId="25699"/>
    <cellStyle name="Entrada 11 2 2 2" xfId="25700"/>
    <cellStyle name="Entrada 11 2 2 2 10" xfId="25701"/>
    <cellStyle name="Entrada 11 2 2 2 2" xfId="25702"/>
    <cellStyle name="Entrada 11 2 2 2 2 2" xfId="25703"/>
    <cellStyle name="Entrada 11 2 2 2 2 2 2" xfId="25704"/>
    <cellStyle name="Entrada 11 2 2 2 2 3" xfId="25705"/>
    <cellStyle name="Entrada 11 2 2 2 2 3 2" xfId="25706"/>
    <cellStyle name="Entrada 11 2 2 2 2 4" xfId="25707"/>
    <cellStyle name="Entrada 11 2 2 2 2 4 2" xfId="25708"/>
    <cellStyle name="Entrada 11 2 2 2 2 5" xfId="25709"/>
    <cellStyle name="Entrada 11 2 2 2 2 6" xfId="25710"/>
    <cellStyle name="Entrada 11 2 2 2 2 7" xfId="25711"/>
    <cellStyle name="Entrada 11 2 2 2 3" xfId="25712"/>
    <cellStyle name="Entrada 11 2 2 2 3 2" xfId="25713"/>
    <cellStyle name="Entrada 11 2 2 2 4" xfId="25714"/>
    <cellStyle name="Entrada 11 2 2 2 4 2" xfId="25715"/>
    <cellStyle name="Entrada 11 2 2 2 5" xfId="25716"/>
    <cellStyle name="Entrada 11 2 2 2 5 2" xfId="25717"/>
    <cellStyle name="Entrada 11 2 2 2 6" xfId="25718"/>
    <cellStyle name="Entrada 11 2 2 2 7" xfId="25719"/>
    <cellStyle name="Entrada 11 2 2 2 8" xfId="25720"/>
    <cellStyle name="Entrada 11 2 2 2 9" xfId="25721"/>
    <cellStyle name="Entrada 11 2 2 3" xfId="25722"/>
    <cellStyle name="Entrada 11 2 2 3 2" xfId="25723"/>
    <cellStyle name="Entrada 11 2 2 3 2 2" xfId="25724"/>
    <cellStyle name="Entrada 11 2 2 3 3" xfId="25725"/>
    <cellStyle name="Entrada 11 2 2 3 3 2" xfId="25726"/>
    <cellStyle name="Entrada 11 2 2 3 4" xfId="25727"/>
    <cellStyle name="Entrada 11 2 2 3 4 2" xfId="25728"/>
    <cellStyle name="Entrada 11 2 2 3 5" xfId="25729"/>
    <cellStyle name="Entrada 11 2 2 3 6" xfId="25730"/>
    <cellStyle name="Entrada 11 2 2 3 7" xfId="25731"/>
    <cellStyle name="Entrada 11 2 2 4" xfId="25732"/>
    <cellStyle name="Entrada 11 2 3" xfId="25733"/>
    <cellStyle name="Entrada 11 2 3 2" xfId="25734"/>
    <cellStyle name="Entrada 11 2 3 2 10" xfId="25735"/>
    <cellStyle name="Entrada 11 2 3 2 2" xfId="25736"/>
    <cellStyle name="Entrada 11 2 3 2 2 2" xfId="25737"/>
    <cellStyle name="Entrada 11 2 3 2 2 2 2" xfId="25738"/>
    <cellStyle name="Entrada 11 2 3 2 2 3" xfId="25739"/>
    <cellStyle name="Entrada 11 2 3 2 2 3 2" xfId="25740"/>
    <cellStyle name="Entrada 11 2 3 2 2 4" xfId="25741"/>
    <cellStyle name="Entrada 11 2 3 2 2 4 2" xfId="25742"/>
    <cellStyle name="Entrada 11 2 3 2 2 5" xfId="25743"/>
    <cellStyle name="Entrada 11 2 3 2 2 6" xfId="25744"/>
    <cellStyle name="Entrada 11 2 3 2 2 7" xfId="25745"/>
    <cellStyle name="Entrada 11 2 3 2 3" xfId="25746"/>
    <cellStyle name="Entrada 11 2 3 2 3 2" xfId="25747"/>
    <cellStyle name="Entrada 11 2 3 2 4" xfId="25748"/>
    <cellStyle name="Entrada 11 2 3 2 4 2" xfId="25749"/>
    <cellStyle name="Entrada 11 2 3 2 5" xfId="25750"/>
    <cellStyle name="Entrada 11 2 3 2 5 2" xfId="25751"/>
    <cellStyle name="Entrada 11 2 3 2 6" xfId="25752"/>
    <cellStyle name="Entrada 11 2 3 2 7" xfId="25753"/>
    <cellStyle name="Entrada 11 2 3 2 8" xfId="25754"/>
    <cellStyle name="Entrada 11 2 3 2 9" xfId="25755"/>
    <cellStyle name="Entrada 11 2 3 3" xfId="25756"/>
    <cellStyle name="Entrada 11 2 3 3 2" xfId="25757"/>
    <cellStyle name="Entrada 11 2 3 3 2 2" xfId="25758"/>
    <cellStyle name="Entrada 11 2 3 3 3" xfId="25759"/>
    <cellStyle name="Entrada 11 2 3 3 3 2" xfId="25760"/>
    <cellStyle name="Entrada 11 2 3 3 4" xfId="25761"/>
    <cellStyle name="Entrada 11 2 3 3 4 2" xfId="25762"/>
    <cellStyle name="Entrada 11 2 3 3 5" xfId="25763"/>
    <cellStyle name="Entrada 11 2 3 3 6" xfId="25764"/>
    <cellStyle name="Entrada 11 2 3 3 7" xfId="25765"/>
    <cellStyle name="Entrada 11 2 3 4" xfId="25766"/>
    <cellStyle name="Entrada 11 2 4" xfId="25767"/>
    <cellStyle name="Entrada 11 2 4 10" xfId="25768"/>
    <cellStyle name="Entrada 11 2 4 11" xfId="25769"/>
    <cellStyle name="Entrada 11 2 4 2" xfId="25770"/>
    <cellStyle name="Entrada 11 2 4 2 2" xfId="25771"/>
    <cellStyle name="Entrada 11 2 4 2 2 2" xfId="25772"/>
    <cellStyle name="Entrada 11 2 4 2 3" xfId="25773"/>
    <cellStyle name="Entrada 11 2 4 2 3 2" xfId="25774"/>
    <cellStyle name="Entrada 11 2 4 2 4" xfId="25775"/>
    <cellStyle name="Entrada 11 2 4 2 4 2" xfId="25776"/>
    <cellStyle name="Entrada 11 2 4 2 5" xfId="25777"/>
    <cellStyle name="Entrada 11 2 4 2 6" xfId="25778"/>
    <cellStyle name="Entrada 11 2 4 2 7" xfId="25779"/>
    <cellStyle name="Entrada 11 2 4 3" xfId="25780"/>
    <cellStyle name="Entrada 11 2 4 3 2" xfId="25781"/>
    <cellStyle name="Entrada 11 2 4 3 3" xfId="25782"/>
    <cellStyle name="Entrada 11 2 4 3 4" xfId="25783"/>
    <cellStyle name="Entrada 11 2 4 4" xfId="25784"/>
    <cellStyle name="Entrada 11 2 4 4 2" xfId="25785"/>
    <cellStyle name="Entrada 11 2 4 5" xfId="25786"/>
    <cellStyle name="Entrada 11 2 4 5 2" xfId="25787"/>
    <cellStyle name="Entrada 11 2 4 6" xfId="25788"/>
    <cellStyle name="Entrada 11 2 4 7" xfId="25789"/>
    <cellStyle name="Entrada 11 2 4 8" xfId="25790"/>
    <cellStyle name="Entrada 11 2 4 9" xfId="25791"/>
    <cellStyle name="Entrada 11 2 5" xfId="25792"/>
    <cellStyle name="Entrada 11 2 5 10" xfId="25793"/>
    <cellStyle name="Entrada 11 2 5 2" xfId="25794"/>
    <cellStyle name="Entrada 11 2 5 2 2" xfId="25795"/>
    <cellStyle name="Entrada 11 2 5 2 2 2" xfId="25796"/>
    <cellStyle name="Entrada 11 2 5 2 3" xfId="25797"/>
    <cellStyle name="Entrada 11 2 5 2 3 2" xfId="25798"/>
    <cellStyle name="Entrada 11 2 5 2 4" xfId="25799"/>
    <cellStyle name="Entrada 11 2 5 2 4 2" xfId="25800"/>
    <cellStyle name="Entrada 11 2 5 2 5" xfId="25801"/>
    <cellStyle name="Entrada 11 2 5 2 6" xfId="25802"/>
    <cellStyle name="Entrada 11 2 5 2 7" xfId="25803"/>
    <cellStyle name="Entrada 11 2 5 3" xfId="25804"/>
    <cellStyle name="Entrada 11 2 5 3 2" xfId="25805"/>
    <cellStyle name="Entrada 11 2 5 4" xfId="25806"/>
    <cellStyle name="Entrada 11 2 5 4 2" xfId="25807"/>
    <cellStyle name="Entrada 11 2 5 5" xfId="25808"/>
    <cellStyle name="Entrada 11 2 5 5 2" xfId="25809"/>
    <cellStyle name="Entrada 11 2 5 6" xfId="25810"/>
    <cellStyle name="Entrada 11 2 5 7" xfId="25811"/>
    <cellStyle name="Entrada 11 2 5 8" xfId="25812"/>
    <cellStyle name="Entrada 11 2 5 9" xfId="25813"/>
    <cellStyle name="Entrada 11 2 6" xfId="25814"/>
    <cellStyle name="Entrada 12 2" xfId="710"/>
    <cellStyle name="Entrada 12 2 2" xfId="25815"/>
    <cellStyle name="Entrada 12 2 2 2" xfId="25816"/>
    <cellStyle name="Entrada 12 2 2 2 10" xfId="25817"/>
    <cellStyle name="Entrada 12 2 2 2 2" xfId="25818"/>
    <cellStyle name="Entrada 12 2 2 2 2 2" xfId="25819"/>
    <cellStyle name="Entrada 12 2 2 2 2 2 2" xfId="25820"/>
    <cellStyle name="Entrada 12 2 2 2 2 3" xfId="25821"/>
    <cellStyle name="Entrada 12 2 2 2 2 3 2" xfId="25822"/>
    <cellStyle name="Entrada 12 2 2 2 2 4" xfId="25823"/>
    <cellStyle name="Entrada 12 2 2 2 2 4 2" xfId="25824"/>
    <cellStyle name="Entrada 12 2 2 2 2 5" xfId="25825"/>
    <cellStyle name="Entrada 12 2 2 2 2 6" xfId="25826"/>
    <cellStyle name="Entrada 12 2 2 2 2 7" xfId="25827"/>
    <cellStyle name="Entrada 12 2 2 2 3" xfId="25828"/>
    <cellStyle name="Entrada 12 2 2 2 3 2" xfId="25829"/>
    <cellStyle name="Entrada 12 2 2 2 4" xfId="25830"/>
    <cellStyle name="Entrada 12 2 2 2 4 2" xfId="25831"/>
    <cellStyle name="Entrada 12 2 2 2 5" xfId="25832"/>
    <cellStyle name="Entrada 12 2 2 2 5 2" xfId="25833"/>
    <cellStyle name="Entrada 12 2 2 2 6" xfId="25834"/>
    <cellStyle name="Entrada 12 2 2 2 7" xfId="25835"/>
    <cellStyle name="Entrada 12 2 2 2 8" xfId="25836"/>
    <cellStyle name="Entrada 12 2 2 2 9" xfId="25837"/>
    <cellStyle name="Entrada 12 2 2 3" xfId="25838"/>
    <cellStyle name="Entrada 12 2 2 3 2" xfId="25839"/>
    <cellStyle name="Entrada 12 2 2 3 2 2" xfId="25840"/>
    <cellStyle name="Entrada 12 2 2 3 3" xfId="25841"/>
    <cellStyle name="Entrada 12 2 2 3 3 2" xfId="25842"/>
    <cellStyle name="Entrada 12 2 2 3 4" xfId="25843"/>
    <cellStyle name="Entrada 12 2 2 3 4 2" xfId="25844"/>
    <cellStyle name="Entrada 12 2 2 3 5" xfId="25845"/>
    <cellStyle name="Entrada 12 2 2 3 6" xfId="25846"/>
    <cellStyle name="Entrada 12 2 2 3 7" xfId="25847"/>
    <cellStyle name="Entrada 12 2 2 4" xfId="25848"/>
    <cellStyle name="Entrada 12 2 3" xfId="25849"/>
    <cellStyle name="Entrada 12 2 3 2" xfId="25850"/>
    <cellStyle name="Entrada 12 2 3 2 10" xfId="25851"/>
    <cellStyle name="Entrada 12 2 3 2 2" xfId="25852"/>
    <cellStyle name="Entrada 12 2 3 2 2 2" xfId="25853"/>
    <cellStyle name="Entrada 12 2 3 2 2 2 2" xfId="25854"/>
    <cellStyle name="Entrada 12 2 3 2 2 3" xfId="25855"/>
    <cellStyle name="Entrada 12 2 3 2 2 3 2" xfId="25856"/>
    <cellStyle name="Entrada 12 2 3 2 2 4" xfId="25857"/>
    <cellStyle name="Entrada 12 2 3 2 2 4 2" xfId="25858"/>
    <cellStyle name="Entrada 12 2 3 2 2 5" xfId="25859"/>
    <cellStyle name="Entrada 12 2 3 2 2 6" xfId="25860"/>
    <cellStyle name="Entrada 12 2 3 2 2 7" xfId="25861"/>
    <cellStyle name="Entrada 12 2 3 2 3" xfId="25862"/>
    <cellStyle name="Entrada 12 2 3 2 3 2" xfId="25863"/>
    <cellStyle name="Entrada 12 2 3 2 4" xfId="25864"/>
    <cellStyle name="Entrada 12 2 3 2 4 2" xfId="25865"/>
    <cellStyle name="Entrada 12 2 3 2 5" xfId="25866"/>
    <cellStyle name="Entrada 12 2 3 2 5 2" xfId="25867"/>
    <cellStyle name="Entrada 12 2 3 2 6" xfId="25868"/>
    <cellStyle name="Entrada 12 2 3 2 7" xfId="25869"/>
    <cellStyle name="Entrada 12 2 3 2 8" xfId="25870"/>
    <cellStyle name="Entrada 12 2 3 2 9" xfId="25871"/>
    <cellStyle name="Entrada 12 2 3 3" xfId="25872"/>
    <cellStyle name="Entrada 12 2 3 3 2" xfId="25873"/>
    <cellStyle name="Entrada 12 2 3 3 2 2" xfId="25874"/>
    <cellStyle name="Entrada 12 2 3 3 3" xfId="25875"/>
    <cellStyle name="Entrada 12 2 3 3 3 2" xfId="25876"/>
    <cellStyle name="Entrada 12 2 3 3 4" xfId="25877"/>
    <cellStyle name="Entrada 12 2 3 3 4 2" xfId="25878"/>
    <cellStyle name="Entrada 12 2 3 3 5" xfId="25879"/>
    <cellStyle name="Entrada 12 2 3 3 6" xfId="25880"/>
    <cellStyle name="Entrada 12 2 3 3 7" xfId="25881"/>
    <cellStyle name="Entrada 12 2 3 4" xfId="25882"/>
    <cellStyle name="Entrada 12 2 4" xfId="25883"/>
    <cellStyle name="Entrada 12 2 4 10" xfId="25884"/>
    <cellStyle name="Entrada 12 2 4 11" xfId="25885"/>
    <cellStyle name="Entrada 12 2 4 2" xfId="25886"/>
    <cellStyle name="Entrada 12 2 4 2 2" xfId="25887"/>
    <cellStyle name="Entrada 12 2 4 2 2 2" xfId="25888"/>
    <cellStyle name="Entrada 12 2 4 2 3" xfId="25889"/>
    <cellStyle name="Entrada 12 2 4 2 3 2" xfId="25890"/>
    <cellStyle name="Entrada 12 2 4 2 4" xfId="25891"/>
    <cellStyle name="Entrada 12 2 4 2 4 2" xfId="25892"/>
    <cellStyle name="Entrada 12 2 4 2 5" xfId="25893"/>
    <cellStyle name="Entrada 12 2 4 2 6" xfId="25894"/>
    <cellStyle name="Entrada 12 2 4 2 7" xfId="25895"/>
    <cellStyle name="Entrada 12 2 4 3" xfId="25896"/>
    <cellStyle name="Entrada 12 2 4 3 2" xfId="25897"/>
    <cellStyle name="Entrada 12 2 4 3 3" xfId="25898"/>
    <cellStyle name="Entrada 12 2 4 3 4" xfId="25899"/>
    <cellStyle name="Entrada 12 2 4 4" xfId="25900"/>
    <cellStyle name="Entrada 12 2 4 4 2" xfId="25901"/>
    <cellStyle name="Entrada 12 2 4 5" xfId="25902"/>
    <cellStyle name="Entrada 12 2 4 5 2" xfId="25903"/>
    <cellStyle name="Entrada 12 2 4 6" xfId="25904"/>
    <cellStyle name="Entrada 12 2 4 7" xfId="25905"/>
    <cellStyle name="Entrada 12 2 4 8" xfId="25906"/>
    <cellStyle name="Entrada 12 2 4 9" xfId="25907"/>
    <cellStyle name="Entrada 12 2 5" xfId="25908"/>
    <cellStyle name="Entrada 12 2 5 10" xfId="25909"/>
    <cellStyle name="Entrada 12 2 5 2" xfId="25910"/>
    <cellStyle name="Entrada 12 2 5 2 2" xfId="25911"/>
    <cellStyle name="Entrada 12 2 5 2 2 2" xfId="25912"/>
    <cellStyle name="Entrada 12 2 5 2 3" xfId="25913"/>
    <cellStyle name="Entrada 12 2 5 2 3 2" xfId="25914"/>
    <cellStyle name="Entrada 12 2 5 2 4" xfId="25915"/>
    <cellStyle name="Entrada 12 2 5 2 4 2" xfId="25916"/>
    <cellStyle name="Entrada 12 2 5 2 5" xfId="25917"/>
    <cellStyle name="Entrada 12 2 5 2 6" xfId="25918"/>
    <cellStyle name="Entrada 12 2 5 2 7" xfId="25919"/>
    <cellStyle name="Entrada 12 2 5 3" xfId="25920"/>
    <cellStyle name="Entrada 12 2 5 3 2" xfId="25921"/>
    <cellStyle name="Entrada 12 2 5 4" xfId="25922"/>
    <cellStyle name="Entrada 12 2 5 4 2" xfId="25923"/>
    <cellStyle name="Entrada 12 2 5 5" xfId="25924"/>
    <cellStyle name="Entrada 12 2 5 5 2" xfId="25925"/>
    <cellStyle name="Entrada 12 2 5 6" xfId="25926"/>
    <cellStyle name="Entrada 12 2 5 7" xfId="25927"/>
    <cellStyle name="Entrada 12 2 5 8" xfId="25928"/>
    <cellStyle name="Entrada 12 2 5 9" xfId="25929"/>
    <cellStyle name="Entrada 12 2 6" xfId="25930"/>
    <cellStyle name="Entrada 13 2" xfId="711"/>
    <cellStyle name="Entrada 13 2 2" xfId="25931"/>
    <cellStyle name="Entrada 13 2 2 2" xfId="25932"/>
    <cellStyle name="Entrada 13 2 2 2 10" xfId="25933"/>
    <cellStyle name="Entrada 13 2 2 2 2" xfId="25934"/>
    <cellStyle name="Entrada 13 2 2 2 2 2" xfId="25935"/>
    <cellStyle name="Entrada 13 2 2 2 2 2 2" xfId="25936"/>
    <cellStyle name="Entrada 13 2 2 2 2 3" xfId="25937"/>
    <cellStyle name="Entrada 13 2 2 2 2 3 2" xfId="25938"/>
    <cellStyle name="Entrada 13 2 2 2 2 4" xfId="25939"/>
    <cellStyle name="Entrada 13 2 2 2 2 4 2" xfId="25940"/>
    <cellStyle name="Entrada 13 2 2 2 2 5" xfId="25941"/>
    <cellStyle name="Entrada 13 2 2 2 2 6" xfId="25942"/>
    <cellStyle name="Entrada 13 2 2 2 2 7" xfId="25943"/>
    <cellStyle name="Entrada 13 2 2 2 3" xfId="25944"/>
    <cellStyle name="Entrada 13 2 2 2 3 2" xfId="25945"/>
    <cellStyle name="Entrada 13 2 2 2 4" xfId="25946"/>
    <cellStyle name="Entrada 13 2 2 2 4 2" xfId="25947"/>
    <cellStyle name="Entrada 13 2 2 2 5" xfId="25948"/>
    <cellStyle name="Entrada 13 2 2 2 5 2" xfId="25949"/>
    <cellStyle name="Entrada 13 2 2 2 6" xfId="25950"/>
    <cellStyle name="Entrada 13 2 2 2 7" xfId="25951"/>
    <cellStyle name="Entrada 13 2 2 2 8" xfId="25952"/>
    <cellStyle name="Entrada 13 2 2 2 9" xfId="25953"/>
    <cellStyle name="Entrada 13 2 2 3" xfId="25954"/>
    <cellStyle name="Entrada 13 2 2 3 2" xfId="25955"/>
    <cellStyle name="Entrada 13 2 2 3 2 2" xfId="25956"/>
    <cellStyle name="Entrada 13 2 2 3 3" xfId="25957"/>
    <cellStyle name="Entrada 13 2 2 3 3 2" xfId="25958"/>
    <cellStyle name="Entrada 13 2 2 3 4" xfId="25959"/>
    <cellStyle name="Entrada 13 2 2 3 4 2" xfId="25960"/>
    <cellStyle name="Entrada 13 2 2 3 5" xfId="25961"/>
    <cellStyle name="Entrada 13 2 2 3 6" xfId="25962"/>
    <cellStyle name="Entrada 13 2 2 3 7" xfId="25963"/>
    <cellStyle name="Entrada 13 2 2 4" xfId="25964"/>
    <cellStyle name="Entrada 13 2 3" xfId="25965"/>
    <cellStyle name="Entrada 13 2 3 2" xfId="25966"/>
    <cellStyle name="Entrada 13 2 3 2 10" xfId="25967"/>
    <cellStyle name="Entrada 13 2 3 2 2" xfId="25968"/>
    <cellStyle name="Entrada 13 2 3 2 2 2" xfId="25969"/>
    <cellStyle name="Entrada 13 2 3 2 2 2 2" xfId="25970"/>
    <cellStyle name="Entrada 13 2 3 2 2 3" xfId="25971"/>
    <cellStyle name="Entrada 13 2 3 2 2 3 2" xfId="25972"/>
    <cellStyle name="Entrada 13 2 3 2 2 4" xfId="25973"/>
    <cellStyle name="Entrada 13 2 3 2 2 4 2" xfId="25974"/>
    <cellStyle name="Entrada 13 2 3 2 2 5" xfId="25975"/>
    <cellStyle name="Entrada 13 2 3 2 2 6" xfId="25976"/>
    <cellStyle name="Entrada 13 2 3 2 2 7" xfId="25977"/>
    <cellStyle name="Entrada 13 2 3 2 3" xfId="25978"/>
    <cellStyle name="Entrada 13 2 3 2 3 2" xfId="25979"/>
    <cellStyle name="Entrada 13 2 3 2 4" xfId="25980"/>
    <cellStyle name="Entrada 13 2 3 2 4 2" xfId="25981"/>
    <cellStyle name="Entrada 13 2 3 2 5" xfId="25982"/>
    <cellStyle name="Entrada 13 2 3 2 5 2" xfId="25983"/>
    <cellStyle name="Entrada 13 2 3 2 6" xfId="25984"/>
    <cellStyle name="Entrada 13 2 3 2 7" xfId="25985"/>
    <cellStyle name="Entrada 13 2 3 2 8" xfId="25986"/>
    <cellStyle name="Entrada 13 2 3 2 9" xfId="25987"/>
    <cellStyle name="Entrada 13 2 3 3" xfId="25988"/>
    <cellStyle name="Entrada 13 2 3 3 2" xfId="25989"/>
    <cellStyle name="Entrada 13 2 3 3 2 2" xfId="25990"/>
    <cellStyle name="Entrada 13 2 3 3 3" xfId="25991"/>
    <cellStyle name="Entrada 13 2 3 3 3 2" xfId="25992"/>
    <cellStyle name="Entrada 13 2 3 3 4" xfId="25993"/>
    <cellStyle name="Entrada 13 2 3 3 4 2" xfId="25994"/>
    <cellStyle name="Entrada 13 2 3 3 5" xfId="25995"/>
    <cellStyle name="Entrada 13 2 3 3 6" xfId="25996"/>
    <cellStyle name="Entrada 13 2 3 3 7" xfId="25997"/>
    <cellStyle name="Entrada 13 2 3 4" xfId="25998"/>
    <cellStyle name="Entrada 13 2 4" xfId="25999"/>
    <cellStyle name="Entrada 13 2 4 10" xfId="26000"/>
    <cellStyle name="Entrada 13 2 4 11" xfId="26001"/>
    <cellStyle name="Entrada 13 2 4 2" xfId="26002"/>
    <cellStyle name="Entrada 13 2 4 2 2" xfId="26003"/>
    <cellStyle name="Entrada 13 2 4 2 2 2" xfId="26004"/>
    <cellStyle name="Entrada 13 2 4 2 3" xfId="26005"/>
    <cellStyle name="Entrada 13 2 4 2 3 2" xfId="26006"/>
    <cellStyle name="Entrada 13 2 4 2 4" xfId="26007"/>
    <cellStyle name="Entrada 13 2 4 2 4 2" xfId="26008"/>
    <cellStyle name="Entrada 13 2 4 2 5" xfId="26009"/>
    <cellStyle name="Entrada 13 2 4 2 6" xfId="26010"/>
    <cellStyle name="Entrada 13 2 4 2 7" xfId="26011"/>
    <cellStyle name="Entrada 13 2 4 3" xfId="26012"/>
    <cellStyle name="Entrada 13 2 4 3 2" xfId="26013"/>
    <cellStyle name="Entrada 13 2 4 3 3" xfId="26014"/>
    <cellStyle name="Entrada 13 2 4 3 4" xfId="26015"/>
    <cellStyle name="Entrada 13 2 4 4" xfId="26016"/>
    <cellStyle name="Entrada 13 2 4 4 2" xfId="26017"/>
    <cellStyle name="Entrada 13 2 4 5" xfId="26018"/>
    <cellStyle name="Entrada 13 2 4 5 2" xfId="26019"/>
    <cellStyle name="Entrada 13 2 4 6" xfId="26020"/>
    <cellStyle name="Entrada 13 2 4 7" xfId="26021"/>
    <cellStyle name="Entrada 13 2 4 8" xfId="26022"/>
    <cellStyle name="Entrada 13 2 4 9" xfId="26023"/>
    <cellStyle name="Entrada 13 2 5" xfId="26024"/>
    <cellStyle name="Entrada 13 2 5 10" xfId="26025"/>
    <cellStyle name="Entrada 13 2 5 2" xfId="26026"/>
    <cellStyle name="Entrada 13 2 5 2 2" xfId="26027"/>
    <cellStyle name="Entrada 13 2 5 2 2 2" xfId="26028"/>
    <cellStyle name="Entrada 13 2 5 2 3" xfId="26029"/>
    <cellStyle name="Entrada 13 2 5 2 3 2" xfId="26030"/>
    <cellStyle name="Entrada 13 2 5 2 4" xfId="26031"/>
    <cellStyle name="Entrada 13 2 5 2 4 2" xfId="26032"/>
    <cellStyle name="Entrada 13 2 5 2 5" xfId="26033"/>
    <cellStyle name="Entrada 13 2 5 2 6" xfId="26034"/>
    <cellStyle name="Entrada 13 2 5 2 7" xfId="26035"/>
    <cellStyle name="Entrada 13 2 5 3" xfId="26036"/>
    <cellStyle name="Entrada 13 2 5 3 2" xfId="26037"/>
    <cellStyle name="Entrada 13 2 5 4" xfId="26038"/>
    <cellStyle name="Entrada 13 2 5 4 2" xfId="26039"/>
    <cellStyle name="Entrada 13 2 5 5" xfId="26040"/>
    <cellStyle name="Entrada 13 2 5 5 2" xfId="26041"/>
    <cellStyle name="Entrada 13 2 5 6" xfId="26042"/>
    <cellStyle name="Entrada 13 2 5 7" xfId="26043"/>
    <cellStyle name="Entrada 13 2 5 8" xfId="26044"/>
    <cellStyle name="Entrada 13 2 5 9" xfId="26045"/>
    <cellStyle name="Entrada 13 2 6" xfId="26046"/>
    <cellStyle name="Entrada 14 2" xfId="712"/>
    <cellStyle name="Entrada 14 2 2" xfId="26047"/>
    <cellStyle name="Entrada 14 2 2 2" xfId="26048"/>
    <cellStyle name="Entrada 14 2 2 2 10" xfId="26049"/>
    <cellStyle name="Entrada 14 2 2 2 2" xfId="26050"/>
    <cellStyle name="Entrada 14 2 2 2 2 2" xfId="26051"/>
    <cellStyle name="Entrada 14 2 2 2 2 2 2" xfId="26052"/>
    <cellStyle name="Entrada 14 2 2 2 2 3" xfId="26053"/>
    <cellStyle name="Entrada 14 2 2 2 2 3 2" xfId="26054"/>
    <cellStyle name="Entrada 14 2 2 2 2 4" xfId="26055"/>
    <cellStyle name="Entrada 14 2 2 2 2 4 2" xfId="26056"/>
    <cellStyle name="Entrada 14 2 2 2 2 5" xfId="26057"/>
    <cellStyle name="Entrada 14 2 2 2 2 6" xfId="26058"/>
    <cellStyle name="Entrada 14 2 2 2 2 7" xfId="26059"/>
    <cellStyle name="Entrada 14 2 2 2 3" xfId="26060"/>
    <cellStyle name="Entrada 14 2 2 2 3 2" xfId="26061"/>
    <cellStyle name="Entrada 14 2 2 2 4" xfId="26062"/>
    <cellStyle name="Entrada 14 2 2 2 4 2" xfId="26063"/>
    <cellStyle name="Entrada 14 2 2 2 5" xfId="26064"/>
    <cellStyle name="Entrada 14 2 2 2 5 2" xfId="26065"/>
    <cellStyle name="Entrada 14 2 2 2 6" xfId="26066"/>
    <cellStyle name="Entrada 14 2 2 2 7" xfId="26067"/>
    <cellStyle name="Entrada 14 2 2 2 8" xfId="26068"/>
    <cellStyle name="Entrada 14 2 2 2 9" xfId="26069"/>
    <cellStyle name="Entrada 14 2 2 3" xfId="26070"/>
    <cellStyle name="Entrada 14 2 2 3 2" xfId="26071"/>
    <cellStyle name="Entrada 14 2 2 3 2 2" xfId="26072"/>
    <cellStyle name="Entrada 14 2 2 3 3" xfId="26073"/>
    <cellStyle name="Entrada 14 2 2 3 3 2" xfId="26074"/>
    <cellStyle name="Entrada 14 2 2 3 4" xfId="26075"/>
    <cellStyle name="Entrada 14 2 2 3 4 2" xfId="26076"/>
    <cellStyle name="Entrada 14 2 2 3 5" xfId="26077"/>
    <cellStyle name="Entrada 14 2 2 3 6" xfId="26078"/>
    <cellStyle name="Entrada 14 2 2 3 7" xfId="26079"/>
    <cellStyle name="Entrada 14 2 2 4" xfId="26080"/>
    <cellStyle name="Entrada 14 2 3" xfId="26081"/>
    <cellStyle name="Entrada 14 2 3 2" xfId="26082"/>
    <cellStyle name="Entrada 14 2 3 2 10" xfId="26083"/>
    <cellStyle name="Entrada 14 2 3 2 2" xfId="26084"/>
    <cellStyle name="Entrada 14 2 3 2 2 2" xfId="26085"/>
    <cellStyle name="Entrada 14 2 3 2 2 2 2" xfId="26086"/>
    <cellStyle name="Entrada 14 2 3 2 2 3" xfId="26087"/>
    <cellStyle name="Entrada 14 2 3 2 2 3 2" xfId="26088"/>
    <cellStyle name="Entrada 14 2 3 2 2 4" xfId="26089"/>
    <cellStyle name="Entrada 14 2 3 2 2 4 2" xfId="26090"/>
    <cellStyle name="Entrada 14 2 3 2 2 5" xfId="26091"/>
    <cellStyle name="Entrada 14 2 3 2 2 6" xfId="26092"/>
    <cellStyle name="Entrada 14 2 3 2 2 7" xfId="26093"/>
    <cellStyle name="Entrada 14 2 3 2 3" xfId="26094"/>
    <cellStyle name="Entrada 14 2 3 2 3 2" xfId="26095"/>
    <cellStyle name="Entrada 14 2 3 2 4" xfId="26096"/>
    <cellStyle name="Entrada 14 2 3 2 4 2" xfId="26097"/>
    <cellStyle name="Entrada 14 2 3 2 5" xfId="26098"/>
    <cellStyle name="Entrada 14 2 3 2 5 2" xfId="26099"/>
    <cellStyle name="Entrada 14 2 3 2 6" xfId="26100"/>
    <cellStyle name="Entrada 14 2 3 2 7" xfId="26101"/>
    <cellStyle name="Entrada 14 2 3 2 8" xfId="26102"/>
    <cellStyle name="Entrada 14 2 3 2 9" xfId="26103"/>
    <cellStyle name="Entrada 14 2 3 3" xfId="26104"/>
    <cellStyle name="Entrada 14 2 3 3 2" xfId="26105"/>
    <cellStyle name="Entrada 14 2 3 3 2 2" xfId="26106"/>
    <cellStyle name="Entrada 14 2 3 3 3" xfId="26107"/>
    <cellStyle name="Entrada 14 2 3 3 3 2" xfId="26108"/>
    <cellStyle name="Entrada 14 2 3 3 4" xfId="26109"/>
    <cellStyle name="Entrada 14 2 3 3 4 2" xfId="26110"/>
    <cellStyle name="Entrada 14 2 3 3 5" xfId="26111"/>
    <cellStyle name="Entrada 14 2 3 3 6" xfId="26112"/>
    <cellStyle name="Entrada 14 2 3 3 7" xfId="26113"/>
    <cellStyle name="Entrada 14 2 3 4" xfId="26114"/>
    <cellStyle name="Entrada 14 2 4" xfId="26115"/>
    <cellStyle name="Entrada 14 2 4 10" xfId="26116"/>
    <cellStyle name="Entrada 14 2 4 11" xfId="26117"/>
    <cellStyle name="Entrada 14 2 4 2" xfId="26118"/>
    <cellStyle name="Entrada 14 2 4 2 2" xfId="26119"/>
    <cellStyle name="Entrada 14 2 4 2 2 2" xfId="26120"/>
    <cellStyle name="Entrada 14 2 4 2 3" xfId="26121"/>
    <cellStyle name="Entrada 14 2 4 2 3 2" xfId="26122"/>
    <cellStyle name="Entrada 14 2 4 2 4" xfId="26123"/>
    <cellStyle name="Entrada 14 2 4 2 4 2" xfId="26124"/>
    <cellStyle name="Entrada 14 2 4 2 5" xfId="26125"/>
    <cellStyle name="Entrada 14 2 4 2 6" xfId="26126"/>
    <cellStyle name="Entrada 14 2 4 2 7" xfId="26127"/>
    <cellStyle name="Entrada 14 2 4 3" xfId="26128"/>
    <cellStyle name="Entrada 14 2 4 3 2" xfId="26129"/>
    <cellStyle name="Entrada 14 2 4 3 3" xfId="26130"/>
    <cellStyle name="Entrada 14 2 4 3 4" xfId="26131"/>
    <cellStyle name="Entrada 14 2 4 4" xfId="26132"/>
    <cellStyle name="Entrada 14 2 4 4 2" xfId="26133"/>
    <cellStyle name="Entrada 14 2 4 5" xfId="26134"/>
    <cellStyle name="Entrada 14 2 4 5 2" xfId="26135"/>
    <cellStyle name="Entrada 14 2 4 6" xfId="26136"/>
    <cellStyle name="Entrada 14 2 4 7" xfId="26137"/>
    <cellStyle name="Entrada 14 2 4 8" xfId="26138"/>
    <cellStyle name="Entrada 14 2 4 9" xfId="26139"/>
    <cellStyle name="Entrada 14 2 5" xfId="26140"/>
    <cellStyle name="Entrada 14 2 5 10" xfId="26141"/>
    <cellStyle name="Entrada 14 2 5 2" xfId="26142"/>
    <cellStyle name="Entrada 14 2 5 2 2" xfId="26143"/>
    <cellStyle name="Entrada 14 2 5 2 2 2" xfId="26144"/>
    <cellStyle name="Entrada 14 2 5 2 3" xfId="26145"/>
    <cellStyle name="Entrada 14 2 5 2 3 2" xfId="26146"/>
    <cellStyle name="Entrada 14 2 5 2 4" xfId="26147"/>
    <cellStyle name="Entrada 14 2 5 2 4 2" xfId="26148"/>
    <cellStyle name="Entrada 14 2 5 2 5" xfId="26149"/>
    <cellStyle name="Entrada 14 2 5 2 6" xfId="26150"/>
    <cellStyle name="Entrada 14 2 5 2 7" xfId="26151"/>
    <cellStyle name="Entrada 14 2 5 3" xfId="26152"/>
    <cellStyle name="Entrada 14 2 5 3 2" xfId="26153"/>
    <cellStyle name="Entrada 14 2 5 4" xfId="26154"/>
    <cellStyle name="Entrada 14 2 5 4 2" xfId="26155"/>
    <cellStyle name="Entrada 14 2 5 5" xfId="26156"/>
    <cellStyle name="Entrada 14 2 5 5 2" xfId="26157"/>
    <cellStyle name="Entrada 14 2 5 6" xfId="26158"/>
    <cellStyle name="Entrada 14 2 5 7" xfId="26159"/>
    <cellStyle name="Entrada 14 2 5 8" xfId="26160"/>
    <cellStyle name="Entrada 14 2 5 9" xfId="26161"/>
    <cellStyle name="Entrada 14 2 6" xfId="26162"/>
    <cellStyle name="Entrada 15 2" xfId="713"/>
    <cellStyle name="Entrada 15 2 2" xfId="26163"/>
    <cellStyle name="Entrada 15 2 2 2" xfId="26164"/>
    <cellStyle name="Entrada 15 2 2 2 10" xfId="26165"/>
    <cellStyle name="Entrada 15 2 2 2 2" xfId="26166"/>
    <cellStyle name="Entrada 15 2 2 2 2 2" xfId="26167"/>
    <cellStyle name="Entrada 15 2 2 2 2 2 2" xfId="26168"/>
    <cellStyle name="Entrada 15 2 2 2 2 3" xfId="26169"/>
    <cellStyle name="Entrada 15 2 2 2 2 3 2" xfId="26170"/>
    <cellStyle name="Entrada 15 2 2 2 2 4" xfId="26171"/>
    <cellStyle name="Entrada 15 2 2 2 2 4 2" xfId="26172"/>
    <cellStyle name="Entrada 15 2 2 2 2 5" xfId="26173"/>
    <cellStyle name="Entrada 15 2 2 2 2 6" xfId="26174"/>
    <cellStyle name="Entrada 15 2 2 2 2 7" xfId="26175"/>
    <cellStyle name="Entrada 15 2 2 2 3" xfId="26176"/>
    <cellStyle name="Entrada 15 2 2 2 3 2" xfId="26177"/>
    <cellStyle name="Entrada 15 2 2 2 4" xfId="26178"/>
    <cellStyle name="Entrada 15 2 2 2 4 2" xfId="26179"/>
    <cellStyle name="Entrada 15 2 2 2 5" xfId="26180"/>
    <cellStyle name="Entrada 15 2 2 2 5 2" xfId="26181"/>
    <cellStyle name="Entrada 15 2 2 2 6" xfId="26182"/>
    <cellStyle name="Entrada 15 2 2 2 7" xfId="26183"/>
    <cellStyle name="Entrada 15 2 2 2 8" xfId="26184"/>
    <cellStyle name="Entrada 15 2 2 2 9" xfId="26185"/>
    <cellStyle name="Entrada 15 2 2 3" xfId="26186"/>
    <cellStyle name="Entrada 15 2 2 3 2" xfId="26187"/>
    <cellStyle name="Entrada 15 2 2 3 2 2" xfId="26188"/>
    <cellStyle name="Entrada 15 2 2 3 3" xfId="26189"/>
    <cellStyle name="Entrada 15 2 2 3 3 2" xfId="26190"/>
    <cellStyle name="Entrada 15 2 2 3 4" xfId="26191"/>
    <cellStyle name="Entrada 15 2 2 3 4 2" xfId="26192"/>
    <cellStyle name="Entrada 15 2 2 3 5" xfId="26193"/>
    <cellStyle name="Entrada 15 2 2 3 6" xfId="26194"/>
    <cellStyle name="Entrada 15 2 2 3 7" xfId="26195"/>
    <cellStyle name="Entrada 15 2 2 4" xfId="26196"/>
    <cellStyle name="Entrada 15 2 3" xfId="26197"/>
    <cellStyle name="Entrada 15 2 3 2" xfId="26198"/>
    <cellStyle name="Entrada 15 2 3 2 10" xfId="26199"/>
    <cellStyle name="Entrada 15 2 3 2 2" xfId="26200"/>
    <cellStyle name="Entrada 15 2 3 2 2 2" xfId="26201"/>
    <cellStyle name="Entrada 15 2 3 2 2 2 2" xfId="26202"/>
    <cellStyle name="Entrada 15 2 3 2 2 3" xfId="26203"/>
    <cellStyle name="Entrada 15 2 3 2 2 3 2" xfId="26204"/>
    <cellStyle name="Entrada 15 2 3 2 2 4" xfId="26205"/>
    <cellStyle name="Entrada 15 2 3 2 2 4 2" xfId="26206"/>
    <cellStyle name="Entrada 15 2 3 2 2 5" xfId="26207"/>
    <cellStyle name="Entrada 15 2 3 2 2 6" xfId="26208"/>
    <cellStyle name="Entrada 15 2 3 2 2 7" xfId="26209"/>
    <cellStyle name="Entrada 15 2 3 2 3" xfId="26210"/>
    <cellStyle name="Entrada 15 2 3 2 3 2" xfId="26211"/>
    <cellStyle name="Entrada 15 2 3 2 4" xfId="26212"/>
    <cellStyle name="Entrada 15 2 3 2 4 2" xfId="26213"/>
    <cellStyle name="Entrada 15 2 3 2 5" xfId="26214"/>
    <cellStyle name="Entrada 15 2 3 2 5 2" xfId="26215"/>
    <cellStyle name="Entrada 15 2 3 2 6" xfId="26216"/>
    <cellStyle name="Entrada 15 2 3 2 7" xfId="26217"/>
    <cellStyle name="Entrada 15 2 3 2 8" xfId="26218"/>
    <cellStyle name="Entrada 15 2 3 2 9" xfId="26219"/>
    <cellStyle name="Entrada 15 2 3 3" xfId="26220"/>
    <cellStyle name="Entrada 15 2 3 3 2" xfId="26221"/>
    <cellStyle name="Entrada 15 2 3 3 2 2" xfId="26222"/>
    <cellStyle name="Entrada 15 2 3 3 3" xfId="26223"/>
    <cellStyle name="Entrada 15 2 3 3 3 2" xfId="26224"/>
    <cellStyle name="Entrada 15 2 3 3 4" xfId="26225"/>
    <cellStyle name="Entrada 15 2 3 3 4 2" xfId="26226"/>
    <cellStyle name="Entrada 15 2 3 3 5" xfId="26227"/>
    <cellStyle name="Entrada 15 2 3 3 6" xfId="26228"/>
    <cellStyle name="Entrada 15 2 3 3 7" xfId="26229"/>
    <cellStyle name="Entrada 15 2 3 4" xfId="26230"/>
    <cellStyle name="Entrada 15 2 4" xfId="26231"/>
    <cellStyle name="Entrada 15 2 4 10" xfId="26232"/>
    <cellStyle name="Entrada 15 2 4 11" xfId="26233"/>
    <cellStyle name="Entrada 15 2 4 2" xfId="26234"/>
    <cellStyle name="Entrada 15 2 4 2 2" xfId="26235"/>
    <cellStyle name="Entrada 15 2 4 2 2 2" xfId="26236"/>
    <cellStyle name="Entrada 15 2 4 2 3" xfId="26237"/>
    <cellStyle name="Entrada 15 2 4 2 3 2" xfId="26238"/>
    <cellStyle name="Entrada 15 2 4 2 4" xfId="26239"/>
    <cellStyle name="Entrada 15 2 4 2 4 2" xfId="26240"/>
    <cellStyle name="Entrada 15 2 4 2 5" xfId="26241"/>
    <cellStyle name="Entrada 15 2 4 2 6" xfId="26242"/>
    <cellStyle name="Entrada 15 2 4 2 7" xfId="26243"/>
    <cellStyle name="Entrada 15 2 4 3" xfId="26244"/>
    <cellStyle name="Entrada 15 2 4 3 2" xfId="26245"/>
    <cellStyle name="Entrada 15 2 4 3 3" xfId="26246"/>
    <cellStyle name="Entrada 15 2 4 3 4" xfId="26247"/>
    <cellStyle name="Entrada 15 2 4 4" xfId="26248"/>
    <cellStyle name="Entrada 15 2 4 4 2" xfId="26249"/>
    <cellStyle name="Entrada 15 2 4 5" xfId="26250"/>
    <cellStyle name="Entrada 15 2 4 5 2" xfId="26251"/>
    <cellStyle name="Entrada 15 2 4 6" xfId="26252"/>
    <cellStyle name="Entrada 15 2 4 7" xfId="26253"/>
    <cellStyle name="Entrada 15 2 4 8" xfId="26254"/>
    <cellStyle name="Entrada 15 2 4 9" xfId="26255"/>
    <cellStyle name="Entrada 15 2 5" xfId="26256"/>
    <cellStyle name="Entrada 15 2 5 10" xfId="26257"/>
    <cellStyle name="Entrada 15 2 5 2" xfId="26258"/>
    <cellStyle name="Entrada 15 2 5 2 2" xfId="26259"/>
    <cellStyle name="Entrada 15 2 5 2 2 2" xfId="26260"/>
    <cellStyle name="Entrada 15 2 5 2 3" xfId="26261"/>
    <cellStyle name="Entrada 15 2 5 2 3 2" xfId="26262"/>
    <cellStyle name="Entrada 15 2 5 2 4" xfId="26263"/>
    <cellStyle name="Entrada 15 2 5 2 4 2" xfId="26264"/>
    <cellStyle name="Entrada 15 2 5 2 5" xfId="26265"/>
    <cellStyle name="Entrada 15 2 5 2 6" xfId="26266"/>
    <cellStyle name="Entrada 15 2 5 2 7" xfId="26267"/>
    <cellStyle name="Entrada 15 2 5 3" xfId="26268"/>
    <cellStyle name="Entrada 15 2 5 3 2" xfId="26269"/>
    <cellStyle name="Entrada 15 2 5 4" xfId="26270"/>
    <cellStyle name="Entrada 15 2 5 4 2" xfId="26271"/>
    <cellStyle name="Entrada 15 2 5 5" xfId="26272"/>
    <cellStyle name="Entrada 15 2 5 5 2" xfId="26273"/>
    <cellStyle name="Entrada 15 2 5 6" xfId="26274"/>
    <cellStyle name="Entrada 15 2 5 7" xfId="26275"/>
    <cellStyle name="Entrada 15 2 5 8" xfId="26276"/>
    <cellStyle name="Entrada 15 2 5 9" xfId="26277"/>
    <cellStyle name="Entrada 15 2 6" xfId="26278"/>
    <cellStyle name="Entrada 16 2" xfId="714"/>
    <cellStyle name="Entrada 16 2 2" xfId="26279"/>
    <cellStyle name="Entrada 16 2 2 2" xfId="26280"/>
    <cellStyle name="Entrada 16 2 2 2 10" xfId="26281"/>
    <cellStyle name="Entrada 16 2 2 2 2" xfId="26282"/>
    <cellStyle name="Entrada 16 2 2 2 2 2" xfId="26283"/>
    <cellStyle name="Entrada 16 2 2 2 2 2 2" xfId="26284"/>
    <cellStyle name="Entrada 16 2 2 2 2 3" xfId="26285"/>
    <cellStyle name="Entrada 16 2 2 2 2 3 2" xfId="26286"/>
    <cellStyle name="Entrada 16 2 2 2 2 4" xfId="26287"/>
    <cellStyle name="Entrada 16 2 2 2 2 4 2" xfId="26288"/>
    <cellStyle name="Entrada 16 2 2 2 2 5" xfId="26289"/>
    <cellStyle name="Entrada 16 2 2 2 2 6" xfId="26290"/>
    <cellStyle name="Entrada 16 2 2 2 2 7" xfId="26291"/>
    <cellStyle name="Entrada 16 2 2 2 3" xfId="26292"/>
    <cellStyle name="Entrada 16 2 2 2 3 2" xfId="26293"/>
    <cellStyle name="Entrada 16 2 2 2 4" xfId="26294"/>
    <cellStyle name="Entrada 16 2 2 2 4 2" xfId="26295"/>
    <cellStyle name="Entrada 16 2 2 2 5" xfId="26296"/>
    <cellStyle name="Entrada 16 2 2 2 5 2" xfId="26297"/>
    <cellStyle name="Entrada 16 2 2 2 6" xfId="26298"/>
    <cellStyle name="Entrada 16 2 2 2 7" xfId="26299"/>
    <cellStyle name="Entrada 16 2 2 2 8" xfId="26300"/>
    <cellStyle name="Entrada 16 2 2 2 9" xfId="26301"/>
    <cellStyle name="Entrada 16 2 2 3" xfId="26302"/>
    <cellStyle name="Entrada 16 2 2 3 2" xfId="26303"/>
    <cellStyle name="Entrada 16 2 2 3 2 2" xfId="26304"/>
    <cellStyle name="Entrada 16 2 2 3 3" xfId="26305"/>
    <cellStyle name="Entrada 16 2 2 3 3 2" xfId="26306"/>
    <cellStyle name="Entrada 16 2 2 3 4" xfId="26307"/>
    <cellStyle name="Entrada 16 2 2 3 4 2" xfId="26308"/>
    <cellStyle name="Entrada 16 2 2 3 5" xfId="26309"/>
    <cellStyle name="Entrada 16 2 2 3 6" xfId="26310"/>
    <cellStyle name="Entrada 16 2 2 3 7" xfId="26311"/>
    <cellStyle name="Entrada 16 2 2 4" xfId="26312"/>
    <cellStyle name="Entrada 16 2 3" xfId="26313"/>
    <cellStyle name="Entrada 16 2 3 2" xfId="26314"/>
    <cellStyle name="Entrada 16 2 3 2 10" xfId="26315"/>
    <cellStyle name="Entrada 16 2 3 2 2" xfId="26316"/>
    <cellStyle name="Entrada 16 2 3 2 2 2" xfId="26317"/>
    <cellStyle name="Entrada 16 2 3 2 2 2 2" xfId="26318"/>
    <cellStyle name="Entrada 16 2 3 2 2 3" xfId="26319"/>
    <cellStyle name="Entrada 16 2 3 2 2 3 2" xfId="26320"/>
    <cellStyle name="Entrada 16 2 3 2 2 4" xfId="26321"/>
    <cellStyle name="Entrada 16 2 3 2 2 4 2" xfId="26322"/>
    <cellStyle name="Entrada 16 2 3 2 2 5" xfId="26323"/>
    <cellStyle name="Entrada 16 2 3 2 2 6" xfId="26324"/>
    <cellStyle name="Entrada 16 2 3 2 2 7" xfId="26325"/>
    <cellStyle name="Entrada 16 2 3 2 3" xfId="26326"/>
    <cellStyle name="Entrada 16 2 3 2 3 2" xfId="26327"/>
    <cellStyle name="Entrada 16 2 3 2 4" xfId="26328"/>
    <cellStyle name="Entrada 16 2 3 2 4 2" xfId="26329"/>
    <cellStyle name="Entrada 16 2 3 2 5" xfId="26330"/>
    <cellStyle name="Entrada 16 2 3 2 5 2" xfId="26331"/>
    <cellStyle name="Entrada 16 2 3 2 6" xfId="26332"/>
    <cellStyle name="Entrada 16 2 3 2 7" xfId="26333"/>
    <cellStyle name="Entrada 16 2 3 2 8" xfId="26334"/>
    <cellStyle name="Entrada 16 2 3 2 9" xfId="26335"/>
    <cellStyle name="Entrada 16 2 3 3" xfId="26336"/>
    <cellStyle name="Entrada 16 2 3 3 2" xfId="26337"/>
    <cellStyle name="Entrada 16 2 3 3 2 2" xfId="26338"/>
    <cellStyle name="Entrada 16 2 3 3 3" xfId="26339"/>
    <cellStyle name="Entrada 16 2 3 3 3 2" xfId="26340"/>
    <cellStyle name="Entrada 16 2 3 3 4" xfId="26341"/>
    <cellStyle name="Entrada 16 2 3 3 4 2" xfId="26342"/>
    <cellStyle name="Entrada 16 2 3 3 5" xfId="26343"/>
    <cellStyle name="Entrada 16 2 3 3 6" xfId="26344"/>
    <cellStyle name="Entrada 16 2 3 3 7" xfId="26345"/>
    <cellStyle name="Entrada 16 2 3 4" xfId="26346"/>
    <cellStyle name="Entrada 16 2 4" xfId="26347"/>
    <cellStyle name="Entrada 16 2 4 10" xfId="26348"/>
    <cellStyle name="Entrada 16 2 4 11" xfId="26349"/>
    <cellStyle name="Entrada 16 2 4 2" xfId="26350"/>
    <cellStyle name="Entrada 16 2 4 2 2" xfId="26351"/>
    <cellStyle name="Entrada 16 2 4 2 2 2" xfId="26352"/>
    <cellStyle name="Entrada 16 2 4 2 3" xfId="26353"/>
    <cellStyle name="Entrada 16 2 4 2 3 2" xfId="26354"/>
    <cellStyle name="Entrada 16 2 4 2 4" xfId="26355"/>
    <cellStyle name="Entrada 16 2 4 2 4 2" xfId="26356"/>
    <cellStyle name="Entrada 16 2 4 2 5" xfId="26357"/>
    <cellStyle name="Entrada 16 2 4 2 6" xfId="26358"/>
    <cellStyle name="Entrada 16 2 4 2 7" xfId="26359"/>
    <cellStyle name="Entrada 16 2 4 3" xfId="26360"/>
    <cellStyle name="Entrada 16 2 4 3 2" xfId="26361"/>
    <cellStyle name="Entrada 16 2 4 3 3" xfId="26362"/>
    <cellStyle name="Entrada 16 2 4 3 4" xfId="26363"/>
    <cellStyle name="Entrada 16 2 4 4" xfId="26364"/>
    <cellStyle name="Entrada 16 2 4 4 2" xfId="26365"/>
    <cellStyle name="Entrada 16 2 4 5" xfId="26366"/>
    <cellStyle name="Entrada 16 2 4 5 2" xfId="26367"/>
    <cellStyle name="Entrada 16 2 4 6" xfId="26368"/>
    <cellStyle name="Entrada 16 2 4 7" xfId="26369"/>
    <cellStyle name="Entrada 16 2 4 8" xfId="26370"/>
    <cellStyle name="Entrada 16 2 4 9" xfId="26371"/>
    <cellStyle name="Entrada 16 2 5" xfId="26372"/>
    <cellStyle name="Entrada 16 2 5 10" xfId="26373"/>
    <cellStyle name="Entrada 16 2 5 2" xfId="26374"/>
    <cellStyle name="Entrada 16 2 5 2 2" xfId="26375"/>
    <cellStyle name="Entrada 16 2 5 2 2 2" xfId="26376"/>
    <cellStyle name="Entrada 16 2 5 2 3" xfId="26377"/>
    <cellStyle name="Entrada 16 2 5 2 3 2" xfId="26378"/>
    <cellStyle name="Entrada 16 2 5 2 4" xfId="26379"/>
    <cellStyle name="Entrada 16 2 5 2 4 2" xfId="26380"/>
    <cellStyle name="Entrada 16 2 5 2 5" xfId="26381"/>
    <cellStyle name="Entrada 16 2 5 2 6" xfId="26382"/>
    <cellStyle name="Entrada 16 2 5 2 7" xfId="26383"/>
    <cellStyle name="Entrada 16 2 5 3" xfId="26384"/>
    <cellStyle name="Entrada 16 2 5 3 2" xfId="26385"/>
    <cellStyle name="Entrada 16 2 5 4" xfId="26386"/>
    <cellStyle name="Entrada 16 2 5 4 2" xfId="26387"/>
    <cellStyle name="Entrada 16 2 5 5" xfId="26388"/>
    <cellStyle name="Entrada 16 2 5 5 2" xfId="26389"/>
    <cellStyle name="Entrada 16 2 5 6" xfId="26390"/>
    <cellStyle name="Entrada 16 2 5 7" xfId="26391"/>
    <cellStyle name="Entrada 16 2 5 8" xfId="26392"/>
    <cellStyle name="Entrada 16 2 5 9" xfId="26393"/>
    <cellStyle name="Entrada 16 2 6" xfId="26394"/>
    <cellStyle name="Entrada 17 2" xfId="715"/>
    <cellStyle name="Entrada 17 2 2" xfId="26395"/>
    <cellStyle name="Entrada 17 2 2 2" xfId="26396"/>
    <cellStyle name="Entrada 17 2 2 2 10" xfId="26397"/>
    <cellStyle name="Entrada 17 2 2 2 2" xfId="26398"/>
    <cellStyle name="Entrada 17 2 2 2 2 2" xfId="26399"/>
    <cellStyle name="Entrada 17 2 2 2 2 2 2" xfId="26400"/>
    <cellStyle name="Entrada 17 2 2 2 2 3" xfId="26401"/>
    <cellStyle name="Entrada 17 2 2 2 2 3 2" xfId="26402"/>
    <cellStyle name="Entrada 17 2 2 2 2 4" xfId="26403"/>
    <cellStyle name="Entrada 17 2 2 2 2 4 2" xfId="26404"/>
    <cellStyle name="Entrada 17 2 2 2 2 5" xfId="26405"/>
    <cellStyle name="Entrada 17 2 2 2 2 6" xfId="26406"/>
    <cellStyle name="Entrada 17 2 2 2 2 7" xfId="26407"/>
    <cellStyle name="Entrada 17 2 2 2 3" xfId="26408"/>
    <cellStyle name="Entrada 17 2 2 2 3 2" xfId="26409"/>
    <cellStyle name="Entrada 17 2 2 2 4" xfId="26410"/>
    <cellStyle name="Entrada 17 2 2 2 4 2" xfId="26411"/>
    <cellStyle name="Entrada 17 2 2 2 5" xfId="26412"/>
    <cellStyle name="Entrada 17 2 2 2 5 2" xfId="26413"/>
    <cellStyle name="Entrada 17 2 2 2 6" xfId="26414"/>
    <cellStyle name="Entrada 17 2 2 2 7" xfId="26415"/>
    <cellStyle name="Entrada 17 2 2 2 8" xfId="26416"/>
    <cellStyle name="Entrada 17 2 2 2 9" xfId="26417"/>
    <cellStyle name="Entrada 17 2 2 3" xfId="26418"/>
    <cellStyle name="Entrada 17 2 2 3 2" xfId="26419"/>
    <cellStyle name="Entrada 17 2 2 3 2 2" xfId="26420"/>
    <cellStyle name="Entrada 17 2 2 3 3" xfId="26421"/>
    <cellStyle name="Entrada 17 2 2 3 3 2" xfId="26422"/>
    <cellStyle name="Entrada 17 2 2 3 4" xfId="26423"/>
    <cellStyle name="Entrada 17 2 2 3 4 2" xfId="26424"/>
    <cellStyle name="Entrada 17 2 2 3 5" xfId="26425"/>
    <cellStyle name="Entrada 17 2 2 3 6" xfId="26426"/>
    <cellStyle name="Entrada 17 2 2 3 7" xfId="26427"/>
    <cellStyle name="Entrada 17 2 2 4" xfId="26428"/>
    <cellStyle name="Entrada 17 2 3" xfId="26429"/>
    <cellStyle name="Entrada 17 2 3 2" xfId="26430"/>
    <cellStyle name="Entrada 17 2 3 2 10" xfId="26431"/>
    <cellStyle name="Entrada 17 2 3 2 2" xfId="26432"/>
    <cellStyle name="Entrada 17 2 3 2 2 2" xfId="26433"/>
    <cellStyle name="Entrada 17 2 3 2 2 2 2" xfId="26434"/>
    <cellStyle name="Entrada 17 2 3 2 2 3" xfId="26435"/>
    <cellStyle name="Entrada 17 2 3 2 2 3 2" xfId="26436"/>
    <cellStyle name="Entrada 17 2 3 2 2 4" xfId="26437"/>
    <cellStyle name="Entrada 17 2 3 2 2 4 2" xfId="26438"/>
    <cellStyle name="Entrada 17 2 3 2 2 5" xfId="26439"/>
    <cellStyle name="Entrada 17 2 3 2 2 6" xfId="26440"/>
    <cellStyle name="Entrada 17 2 3 2 2 7" xfId="26441"/>
    <cellStyle name="Entrada 17 2 3 2 3" xfId="26442"/>
    <cellStyle name="Entrada 17 2 3 2 3 2" xfId="26443"/>
    <cellStyle name="Entrada 17 2 3 2 4" xfId="26444"/>
    <cellStyle name="Entrada 17 2 3 2 4 2" xfId="26445"/>
    <cellStyle name="Entrada 17 2 3 2 5" xfId="26446"/>
    <cellStyle name="Entrada 17 2 3 2 5 2" xfId="26447"/>
    <cellStyle name="Entrada 17 2 3 2 6" xfId="26448"/>
    <cellStyle name="Entrada 17 2 3 2 7" xfId="26449"/>
    <cellStyle name="Entrada 17 2 3 2 8" xfId="26450"/>
    <cellStyle name="Entrada 17 2 3 2 9" xfId="26451"/>
    <cellStyle name="Entrada 17 2 3 3" xfId="26452"/>
    <cellStyle name="Entrada 17 2 3 3 2" xfId="26453"/>
    <cellStyle name="Entrada 17 2 3 3 2 2" xfId="26454"/>
    <cellStyle name="Entrada 17 2 3 3 3" xfId="26455"/>
    <cellStyle name="Entrada 17 2 3 3 3 2" xfId="26456"/>
    <cellStyle name="Entrada 17 2 3 3 4" xfId="26457"/>
    <cellStyle name="Entrada 17 2 3 3 4 2" xfId="26458"/>
    <cellStyle name="Entrada 17 2 3 3 5" xfId="26459"/>
    <cellStyle name="Entrada 17 2 3 3 6" xfId="26460"/>
    <cellStyle name="Entrada 17 2 3 3 7" xfId="26461"/>
    <cellStyle name="Entrada 17 2 3 4" xfId="26462"/>
    <cellStyle name="Entrada 17 2 4" xfId="26463"/>
    <cellStyle name="Entrada 17 2 4 10" xfId="26464"/>
    <cellStyle name="Entrada 17 2 4 11" xfId="26465"/>
    <cellStyle name="Entrada 17 2 4 2" xfId="26466"/>
    <cellStyle name="Entrada 17 2 4 2 2" xfId="26467"/>
    <cellStyle name="Entrada 17 2 4 2 2 2" xfId="26468"/>
    <cellStyle name="Entrada 17 2 4 2 3" xfId="26469"/>
    <cellStyle name="Entrada 17 2 4 2 3 2" xfId="26470"/>
    <cellStyle name="Entrada 17 2 4 2 4" xfId="26471"/>
    <cellStyle name="Entrada 17 2 4 2 4 2" xfId="26472"/>
    <cellStyle name="Entrada 17 2 4 2 5" xfId="26473"/>
    <cellStyle name="Entrada 17 2 4 2 6" xfId="26474"/>
    <cellStyle name="Entrada 17 2 4 2 7" xfId="26475"/>
    <cellStyle name="Entrada 17 2 4 3" xfId="26476"/>
    <cellStyle name="Entrada 17 2 4 3 2" xfId="26477"/>
    <cellStyle name="Entrada 17 2 4 3 3" xfId="26478"/>
    <cellStyle name="Entrada 17 2 4 3 4" xfId="26479"/>
    <cellStyle name="Entrada 17 2 4 4" xfId="26480"/>
    <cellStyle name="Entrada 17 2 4 4 2" xfId="26481"/>
    <cellStyle name="Entrada 17 2 4 5" xfId="26482"/>
    <cellStyle name="Entrada 17 2 4 5 2" xfId="26483"/>
    <cellStyle name="Entrada 17 2 4 6" xfId="26484"/>
    <cellStyle name="Entrada 17 2 4 7" xfId="26485"/>
    <cellStyle name="Entrada 17 2 4 8" xfId="26486"/>
    <cellStyle name="Entrada 17 2 4 9" xfId="26487"/>
    <cellStyle name="Entrada 17 2 5" xfId="26488"/>
    <cellStyle name="Entrada 17 2 5 10" xfId="26489"/>
    <cellStyle name="Entrada 17 2 5 2" xfId="26490"/>
    <cellStyle name="Entrada 17 2 5 2 2" xfId="26491"/>
    <cellStyle name="Entrada 17 2 5 2 2 2" xfId="26492"/>
    <cellStyle name="Entrada 17 2 5 2 3" xfId="26493"/>
    <cellStyle name="Entrada 17 2 5 2 3 2" xfId="26494"/>
    <cellStyle name="Entrada 17 2 5 2 4" xfId="26495"/>
    <cellStyle name="Entrada 17 2 5 2 4 2" xfId="26496"/>
    <cellStyle name="Entrada 17 2 5 2 5" xfId="26497"/>
    <cellStyle name="Entrada 17 2 5 2 6" xfId="26498"/>
    <cellStyle name="Entrada 17 2 5 2 7" xfId="26499"/>
    <cellStyle name="Entrada 17 2 5 3" xfId="26500"/>
    <cellStyle name="Entrada 17 2 5 3 2" xfId="26501"/>
    <cellStyle name="Entrada 17 2 5 4" xfId="26502"/>
    <cellStyle name="Entrada 17 2 5 4 2" xfId="26503"/>
    <cellStyle name="Entrada 17 2 5 5" xfId="26504"/>
    <cellStyle name="Entrada 17 2 5 5 2" xfId="26505"/>
    <cellStyle name="Entrada 17 2 5 6" xfId="26506"/>
    <cellStyle name="Entrada 17 2 5 7" xfId="26507"/>
    <cellStyle name="Entrada 17 2 5 8" xfId="26508"/>
    <cellStyle name="Entrada 17 2 5 9" xfId="26509"/>
    <cellStyle name="Entrada 17 2 6" xfId="26510"/>
    <cellStyle name="Entrada 2" xfId="716"/>
    <cellStyle name="Entrada 2 2" xfId="717"/>
    <cellStyle name="Entrada 2 2 2" xfId="26511"/>
    <cellStyle name="Entrada 2 2 2 2" xfId="26512"/>
    <cellStyle name="Entrada 2 2 2 2 10" xfId="26513"/>
    <cellStyle name="Entrada 2 2 2 2 2" xfId="26514"/>
    <cellStyle name="Entrada 2 2 2 2 2 2" xfId="26515"/>
    <cellStyle name="Entrada 2 2 2 2 2 2 2" xfId="26516"/>
    <cellStyle name="Entrada 2 2 2 2 2 3" xfId="26517"/>
    <cellStyle name="Entrada 2 2 2 2 2 3 2" xfId="26518"/>
    <cellStyle name="Entrada 2 2 2 2 2 4" xfId="26519"/>
    <cellStyle name="Entrada 2 2 2 2 2 4 2" xfId="26520"/>
    <cellStyle name="Entrada 2 2 2 2 2 5" xfId="26521"/>
    <cellStyle name="Entrada 2 2 2 2 2 6" xfId="26522"/>
    <cellStyle name="Entrada 2 2 2 2 2 7" xfId="26523"/>
    <cellStyle name="Entrada 2 2 2 2 3" xfId="26524"/>
    <cellStyle name="Entrada 2 2 2 2 3 2" xfId="26525"/>
    <cellStyle name="Entrada 2 2 2 2 4" xfId="26526"/>
    <cellStyle name="Entrada 2 2 2 2 4 2" xfId="26527"/>
    <cellStyle name="Entrada 2 2 2 2 5" xfId="26528"/>
    <cellStyle name="Entrada 2 2 2 2 5 2" xfId="26529"/>
    <cellStyle name="Entrada 2 2 2 2 6" xfId="26530"/>
    <cellStyle name="Entrada 2 2 2 2 7" xfId="26531"/>
    <cellStyle name="Entrada 2 2 2 2 8" xfId="26532"/>
    <cellStyle name="Entrada 2 2 2 2 9" xfId="26533"/>
    <cellStyle name="Entrada 2 2 2 3" xfId="26534"/>
    <cellStyle name="Entrada 2 2 2 3 2" xfId="26535"/>
    <cellStyle name="Entrada 2 2 2 3 2 2" xfId="26536"/>
    <cellStyle name="Entrada 2 2 2 3 3" xfId="26537"/>
    <cellStyle name="Entrada 2 2 2 3 3 2" xfId="26538"/>
    <cellStyle name="Entrada 2 2 2 3 4" xfId="26539"/>
    <cellStyle name="Entrada 2 2 2 3 4 2" xfId="26540"/>
    <cellStyle name="Entrada 2 2 2 3 5" xfId="26541"/>
    <cellStyle name="Entrada 2 2 2 3 6" xfId="26542"/>
    <cellStyle name="Entrada 2 2 2 3 7" xfId="26543"/>
    <cellStyle name="Entrada 2 2 2 4" xfId="26544"/>
    <cellStyle name="Entrada 2 2 3" xfId="26545"/>
    <cellStyle name="Entrada 2 2 4" xfId="26546"/>
    <cellStyle name="Entrada 2 2 4 10" xfId="26547"/>
    <cellStyle name="Entrada 2 2 4 11" xfId="26548"/>
    <cellStyle name="Entrada 2 2 4 2" xfId="26549"/>
    <cellStyle name="Entrada 2 2 4 2 2" xfId="26550"/>
    <cellStyle name="Entrada 2 2 4 2 2 2" xfId="26551"/>
    <cellStyle name="Entrada 2 2 4 2 3" xfId="26552"/>
    <cellStyle name="Entrada 2 2 4 2 3 2" xfId="26553"/>
    <cellStyle name="Entrada 2 2 4 2 4" xfId="26554"/>
    <cellStyle name="Entrada 2 2 4 2 4 2" xfId="26555"/>
    <cellStyle name="Entrada 2 2 4 2 5" xfId="26556"/>
    <cellStyle name="Entrada 2 2 4 2 6" xfId="26557"/>
    <cellStyle name="Entrada 2 2 4 2 7" xfId="26558"/>
    <cellStyle name="Entrada 2 2 4 3" xfId="26559"/>
    <cellStyle name="Entrada 2 2 4 3 2" xfId="26560"/>
    <cellStyle name="Entrada 2 2 4 3 3" xfId="26561"/>
    <cellStyle name="Entrada 2 2 4 3 4" xfId="26562"/>
    <cellStyle name="Entrada 2 2 4 4" xfId="26563"/>
    <cellStyle name="Entrada 2 2 4 4 2" xfId="26564"/>
    <cellStyle name="Entrada 2 2 4 5" xfId="26565"/>
    <cellStyle name="Entrada 2 2 4 5 2" xfId="26566"/>
    <cellStyle name="Entrada 2 2 4 6" xfId="26567"/>
    <cellStyle name="Entrada 2 2 4 7" xfId="26568"/>
    <cellStyle name="Entrada 2 2 4 8" xfId="26569"/>
    <cellStyle name="Entrada 2 2 4 9" xfId="26570"/>
    <cellStyle name="Entrada 2 2 5" xfId="26571"/>
    <cellStyle name="Entrada 2 2 5 10" xfId="26572"/>
    <cellStyle name="Entrada 2 2 5 2" xfId="26573"/>
    <cellStyle name="Entrada 2 2 5 2 2" xfId="26574"/>
    <cellStyle name="Entrada 2 2 5 2 2 2" xfId="26575"/>
    <cellStyle name="Entrada 2 2 5 2 3" xfId="26576"/>
    <cellStyle name="Entrada 2 2 5 2 3 2" xfId="26577"/>
    <cellStyle name="Entrada 2 2 5 2 4" xfId="26578"/>
    <cellStyle name="Entrada 2 2 5 2 4 2" xfId="26579"/>
    <cellStyle name="Entrada 2 2 5 2 5" xfId="26580"/>
    <cellStyle name="Entrada 2 2 5 2 6" xfId="26581"/>
    <cellStyle name="Entrada 2 2 5 2 7" xfId="26582"/>
    <cellStyle name="Entrada 2 2 5 3" xfId="26583"/>
    <cellStyle name="Entrada 2 2 5 3 2" xfId="26584"/>
    <cellStyle name="Entrada 2 2 5 4" xfId="26585"/>
    <cellStyle name="Entrada 2 2 5 4 2" xfId="26586"/>
    <cellStyle name="Entrada 2 2 5 5" xfId="26587"/>
    <cellStyle name="Entrada 2 2 5 5 2" xfId="26588"/>
    <cellStyle name="Entrada 2 2 5 6" xfId="26589"/>
    <cellStyle name="Entrada 2 2 5 7" xfId="26590"/>
    <cellStyle name="Entrada 2 2 5 8" xfId="26591"/>
    <cellStyle name="Entrada 2 2 5 9" xfId="26592"/>
    <cellStyle name="Entrada 2 2 6" xfId="26593"/>
    <cellStyle name="Entrada 2 3" xfId="26594"/>
    <cellStyle name="Entrada 3" xfId="718"/>
    <cellStyle name="Entrada 3 2" xfId="719"/>
    <cellStyle name="Entrada 3 2 2" xfId="26595"/>
    <cellStyle name="Entrada 3 2 2 2" xfId="26596"/>
    <cellStyle name="Entrada 3 2 2 2 10" xfId="26597"/>
    <cellStyle name="Entrada 3 2 2 2 2" xfId="26598"/>
    <cellStyle name="Entrada 3 2 2 2 2 2" xfId="26599"/>
    <cellStyle name="Entrada 3 2 2 2 2 2 2" xfId="26600"/>
    <cellStyle name="Entrada 3 2 2 2 2 3" xfId="26601"/>
    <cellStyle name="Entrada 3 2 2 2 2 3 2" xfId="26602"/>
    <cellStyle name="Entrada 3 2 2 2 2 4" xfId="26603"/>
    <cellStyle name="Entrada 3 2 2 2 2 4 2" xfId="26604"/>
    <cellStyle name="Entrada 3 2 2 2 2 5" xfId="26605"/>
    <cellStyle name="Entrada 3 2 2 2 2 6" xfId="26606"/>
    <cellStyle name="Entrada 3 2 2 2 2 7" xfId="26607"/>
    <cellStyle name="Entrada 3 2 2 2 3" xfId="26608"/>
    <cellStyle name="Entrada 3 2 2 2 3 2" xfId="26609"/>
    <cellStyle name="Entrada 3 2 2 2 4" xfId="26610"/>
    <cellStyle name="Entrada 3 2 2 2 4 2" xfId="26611"/>
    <cellStyle name="Entrada 3 2 2 2 5" xfId="26612"/>
    <cellStyle name="Entrada 3 2 2 2 5 2" xfId="26613"/>
    <cellStyle name="Entrada 3 2 2 2 6" xfId="26614"/>
    <cellStyle name="Entrada 3 2 2 2 7" xfId="26615"/>
    <cellStyle name="Entrada 3 2 2 2 8" xfId="26616"/>
    <cellStyle name="Entrada 3 2 2 2 9" xfId="26617"/>
    <cellStyle name="Entrada 3 2 2 3" xfId="26618"/>
    <cellStyle name="Entrada 3 2 2 3 2" xfId="26619"/>
    <cellStyle name="Entrada 3 2 2 3 2 2" xfId="26620"/>
    <cellStyle name="Entrada 3 2 2 3 3" xfId="26621"/>
    <cellStyle name="Entrada 3 2 2 3 3 2" xfId="26622"/>
    <cellStyle name="Entrada 3 2 2 3 4" xfId="26623"/>
    <cellStyle name="Entrada 3 2 2 3 4 2" xfId="26624"/>
    <cellStyle name="Entrada 3 2 2 3 5" xfId="26625"/>
    <cellStyle name="Entrada 3 2 2 3 6" xfId="26626"/>
    <cellStyle name="Entrada 3 2 2 3 7" xfId="26627"/>
    <cellStyle name="Entrada 3 2 2 4" xfId="26628"/>
    <cellStyle name="Entrada 3 2 3" xfId="26629"/>
    <cellStyle name="Entrada 3 2 4" xfId="26630"/>
    <cellStyle name="Entrada 3 2 4 10" xfId="26631"/>
    <cellStyle name="Entrada 3 2 4 11" xfId="26632"/>
    <cellStyle name="Entrada 3 2 4 2" xfId="26633"/>
    <cellStyle name="Entrada 3 2 4 2 2" xfId="26634"/>
    <cellStyle name="Entrada 3 2 4 2 2 2" xfId="26635"/>
    <cellStyle name="Entrada 3 2 4 2 3" xfId="26636"/>
    <cellStyle name="Entrada 3 2 4 2 3 2" xfId="26637"/>
    <cellStyle name="Entrada 3 2 4 2 4" xfId="26638"/>
    <cellStyle name="Entrada 3 2 4 2 4 2" xfId="26639"/>
    <cellStyle name="Entrada 3 2 4 2 5" xfId="26640"/>
    <cellStyle name="Entrada 3 2 4 2 6" xfId="26641"/>
    <cellStyle name="Entrada 3 2 4 2 7" xfId="26642"/>
    <cellStyle name="Entrada 3 2 4 3" xfId="26643"/>
    <cellStyle name="Entrada 3 2 4 3 2" xfId="26644"/>
    <cellStyle name="Entrada 3 2 4 3 3" xfId="26645"/>
    <cellStyle name="Entrada 3 2 4 3 4" xfId="26646"/>
    <cellStyle name="Entrada 3 2 4 4" xfId="26647"/>
    <cellStyle name="Entrada 3 2 4 4 2" xfId="26648"/>
    <cellStyle name="Entrada 3 2 4 5" xfId="26649"/>
    <cellStyle name="Entrada 3 2 4 5 2" xfId="26650"/>
    <cellStyle name="Entrada 3 2 4 6" xfId="26651"/>
    <cellStyle name="Entrada 3 2 4 7" xfId="26652"/>
    <cellStyle name="Entrada 3 2 4 8" xfId="26653"/>
    <cellStyle name="Entrada 3 2 4 9" xfId="26654"/>
    <cellStyle name="Entrada 3 2 5" xfId="26655"/>
    <cellStyle name="Entrada 3 2 5 10" xfId="26656"/>
    <cellStyle name="Entrada 3 2 5 2" xfId="26657"/>
    <cellStyle name="Entrada 3 2 5 2 2" xfId="26658"/>
    <cellStyle name="Entrada 3 2 5 2 2 2" xfId="26659"/>
    <cellStyle name="Entrada 3 2 5 2 3" xfId="26660"/>
    <cellStyle name="Entrada 3 2 5 2 3 2" xfId="26661"/>
    <cellStyle name="Entrada 3 2 5 2 4" xfId="26662"/>
    <cellStyle name="Entrada 3 2 5 2 4 2" xfId="26663"/>
    <cellStyle name="Entrada 3 2 5 2 5" xfId="26664"/>
    <cellStyle name="Entrada 3 2 5 2 6" xfId="26665"/>
    <cellStyle name="Entrada 3 2 5 2 7" xfId="26666"/>
    <cellStyle name="Entrada 3 2 5 3" xfId="26667"/>
    <cellStyle name="Entrada 3 2 5 3 2" xfId="26668"/>
    <cellStyle name="Entrada 3 2 5 4" xfId="26669"/>
    <cellStyle name="Entrada 3 2 5 4 2" xfId="26670"/>
    <cellStyle name="Entrada 3 2 5 5" xfId="26671"/>
    <cellStyle name="Entrada 3 2 5 5 2" xfId="26672"/>
    <cellStyle name="Entrada 3 2 5 6" xfId="26673"/>
    <cellStyle name="Entrada 3 2 5 7" xfId="26674"/>
    <cellStyle name="Entrada 3 2 5 8" xfId="26675"/>
    <cellStyle name="Entrada 3 2 5 9" xfId="26676"/>
    <cellStyle name="Entrada 3 2 6" xfId="26677"/>
    <cellStyle name="Entrada 4" xfId="720"/>
    <cellStyle name="Entrada 4 2" xfId="721"/>
    <cellStyle name="Entrada 4 2 2" xfId="26678"/>
    <cellStyle name="Entrada 4 2 2 2" xfId="26679"/>
    <cellStyle name="Entrada 4 2 2 2 10" xfId="26680"/>
    <cellStyle name="Entrada 4 2 2 2 2" xfId="26681"/>
    <cellStyle name="Entrada 4 2 2 2 2 2" xfId="26682"/>
    <cellStyle name="Entrada 4 2 2 2 2 2 2" xfId="26683"/>
    <cellStyle name="Entrada 4 2 2 2 2 3" xfId="26684"/>
    <cellStyle name="Entrada 4 2 2 2 2 3 2" xfId="26685"/>
    <cellStyle name="Entrada 4 2 2 2 2 4" xfId="26686"/>
    <cellStyle name="Entrada 4 2 2 2 2 4 2" xfId="26687"/>
    <cellStyle name="Entrada 4 2 2 2 2 5" xfId="26688"/>
    <cellStyle name="Entrada 4 2 2 2 2 6" xfId="26689"/>
    <cellStyle name="Entrada 4 2 2 2 2 7" xfId="26690"/>
    <cellStyle name="Entrada 4 2 2 2 3" xfId="26691"/>
    <cellStyle name="Entrada 4 2 2 2 3 2" xfId="26692"/>
    <cellStyle name="Entrada 4 2 2 2 4" xfId="26693"/>
    <cellStyle name="Entrada 4 2 2 2 4 2" xfId="26694"/>
    <cellStyle name="Entrada 4 2 2 2 5" xfId="26695"/>
    <cellStyle name="Entrada 4 2 2 2 5 2" xfId="26696"/>
    <cellStyle name="Entrada 4 2 2 2 6" xfId="26697"/>
    <cellStyle name="Entrada 4 2 2 2 7" xfId="26698"/>
    <cellStyle name="Entrada 4 2 2 2 8" xfId="26699"/>
    <cellStyle name="Entrada 4 2 2 2 9" xfId="26700"/>
    <cellStyle name="Entrada 4 2 2 3" xfId="26701"/>
    <cellStyle name="Entrada 4 2 2 3 2" xfId="26702"/>
    <cellStyle name="Entrada 4 2 2 3 2 2" xfId="26703"/>
    <cellStyle name="Entrada 4 2 2 3 3" xfId="26704"/>
    <cellStyle name="Entrada 4 2 2 3 3 2" xfId="26705"/>
    <cellStyle name="Entrada 4 2 2 3 4" xfId="26706"/>
    <cellStyle name="Entrada 4 2 2 3 4 2" xfId="26707"/>
    <cellStyle name="Entrada 4 2 2 3 5" xfId="26708"/>
    <cellStyle name="Entrada 4 2 2 3 6" xfId="26709"/>
    <cellStyle name="Entrada 4 2 2 3 7" xfId="26710"/>
    <cellStyle name="Entrada 4 2 2 4" xfId="26711"/>
    <cellStyle name="Entrada 4 2 3" xfId="26712"/>
    <cellStyle name="Entrada 4 2 3 2" xfId="26713"/>
    <cellStyle name="Entrada 4 2 3 2 10" xfId="26714"/>
    <cellStyle name="Entrada 4 2 3 2 2" xfId="26715"/>
    <cellStyle name="Entrada 4 2 3 2 2 2" xfId="26716"/>
    <cellStyle name="Entrada 4 2 3 2 2 2 2" xfId="26717"/>
    <cellStyle name="Entrada 4 2 3 2 2 3" xfId="26718"/>
    <cellStyle name="Entrada 4 2 3 2 2 3 2" xfId="26719"/>
    <cellStyle name="Entrada 4 2 3 2 2 4" xfId="26720"/>
    <cellStyle name="Entrada 4 2 3 2 2 4 2" xfId="26721"/>
    <cellStyle name="Entrada 4 2 3 2 2 5" xfId="26722"/>
    <cellStyle name="Entrada 4 2 3 2 2 6" xfId="26723"/>
    <cellStyle name="Entrada 4 2 3 2 2 7" xfId="26724"/>
    <cellStyle name="Entrada 4 2 3 2 3" xfId="26725"/>
    <cellStyle name="Entrada 4 2 3 2 3 2" xfId="26726"/>
    <cellStyle name="Entrada 4 2 3 2 4" xfId="26727"/>
    <cellStyle name="Entrada 4 2 3 2 4 2" xfId="26728"/>
    <cellStyle name="Entrada 4 2 3 2 5" xfId="26729"/>
    <cellStyle name="Entrada 4 2 3 2 5 2" xfId="26730"/>
    <cellStyle name="Entrada 4 2 3 2 6" xfId="26731"/>
    <cellStyle name="Entrada 4 2 3 2 7" xfId="26732"/>
    <cellStyle name="Entrada 4 2 3 2 8" xfId="26733"/>
    <cellStyle name="Entrada 4 2 3 2 9" xfId="26734"/>
    <cellStyle name="Entrada 4 2 3 3" xfId="26735"/>
    <cellStyle name="Entrada 4 2 3 3 2" xfId="26736"/>
    <cellStyle name="Entrada 4 2 3 3 2 2" xfId="26737"/>
    <cellStyle name="Entrada 4 2 3 3 3" xfId="26738"/>
    <cellStyle name="Entrada 4 2 3 3 3 2" xfId="26739"/>
    <cellStyle name="Entrada 4 2 3 3 4" xfId="26740"/>
    <cellStyle name="Entrada 4 2 3 3 4 2" xfId="26741"/>
    <cellStyle name="Entrada 4 2 3 3 5" xfId="26742"/>
    <cellStyle name="Entrada 4 2 3 3 6" xfId="26743"/>
    <cellStyle name="Entrada 4 2 3 3 7" xfId="26744"/>
    <cellStyle name="Entrada 4 2 3 4" xfId="26745"/>
    <cellStyle name="Entrada 4 2 4" xfId="26746"/>
    <cellStyle name="Entrada 4 2 4 10" xfId="26747"/>
    <cellStyle name="Entrada 4 2 4 11" xfId="26748"/>
    <cellStyle name="Entrada 4 2 4 2" xfId="26749"/>
    <cellStyle name="Entrada 4 2 4 2 2" xfId="26750"/>
    <cellStyle name="Entrada 4 2 4 2 2 2" xfId="26751"/>
    <cellStyle name="Entrada 4 2 4 2 3" xfId="26752"/>
    <cellStyle name="Entrada 4 2 4 2 3 2" xfId="26753"/>
    <cellStyle name="Entrada 4 2 4 2 4" xfId="26754"/>
    <cellStyle name="Entrada 4 2 4 2 4 2" xfId="26755"/>
    <cellStyle name="Entrada 4 2 4 2 5" xfId="26756"/>
    <cellStyle name="Entrada 4 2 4 2 6" xfId="26757"/>
    <cellStyle name="Entrada 4 2 4 2 7" xfId="26758"/>
    <cellStyle name="Entrada 4 2 4 3" xfId="26759"/>
    <cellStyle name="Entrada 4 2 4 3 2" xfId="26760"/>
    <cellStyle name="Entrada 4 2 4 3 3" xfId="26761"/>
    <cellStyle name="Entrada 4 2 4 3 4" xfId="26762"/>
    <cellStyle name="Entrada 4 2 4 4" xfId="26763"/>
    <cellStyle name="Entrada 4 2 4 4 2" xfId="26764"/>
    <cellStyle name="Entrada 4 2 4 5" xfId="26765"/>
    <cellStyle name="Entrada 4 2 4 5 2" xfId="26766"/>
    <cellStyle name="Entrada 4 2 4 6" xfId="26767"/>
    <cellStyle name="Entrada 4 2 4 7" xfId="26768"/>
    <cellStyle name="Entrada 4 2 4 8" xfId="26769"/>
    <cellStyle name="Entrada 4 2 4 9" xfId="26770"/>
    <cellStyle name="Entrada 4 2 5" xfId="26771"/>
    <cellStyle name="Entrada 4 2 5 10" xfId="26772"/>
    <cellStyle name="Entrada 4 2 5 2" xfId="26773"/>
    <cellStyle name="Entrada 4 2 5 2 2" xfId="26774"/>
    <cellStyle name="Entrada 4 2 5 2 2 2" xfId="26775"/>
    <cellStyle name="Entrada 4 2 5 2 3" xfId="26776"/>
    <cellStyle name="Entrada 4 2 5 2 3 2" xfId="26777"/>
    <cellStyle name="Entrada 4 2 5 2 4" xfId="26778"/>
    <cellStyle name="Entrada 4 2 5 2 4 2" xfId="26779"/>
    <cellStyle name="Entrada 4 2 5 2 5" xfId="26780"/>
    <cellStyle name="Entrada 4 2 5 2 6" xfId="26781"/>
    <cellStyle name="Entrada 4 2 5 2 7" xfId="26782"/>
    <cellStyle name="Entrada 4 2 5 3" xfId="26783"/>
    <cellStyle name="Entrada 4 2 5 3 2" xfId="26784"/>
    <cellStyle name="Entrada 4 2 5 4" xfId="26785"/>
    <cellStyle name="Entrada 4 2 5 4 2" xfId="26786"/>
    <cellStyle name="Entrada 4 2 5 5" xfId="26787"/>
    <cellStyle name="Entrada 4 2 5 5 2" xfId="26788"/>
    <cellStyle name="Entrada 4 2 5 6" xfId="26789"/>
    <cellStyle name="Entrada 4 2 5 7" xfId="26790"/>
    <cellStyle name="Entrada 4 2 5 8" xfId="26791"/>
    <cellStyle name="Entrada 4 2 5 9" xfId="26792"/>
    <cellStyle name="Entrada 4 2 6" xfId="26793"/>
    <cellStyle name="Entrada 5" xfId="722"/>
    <cellStyle name="Entrada 5 2" xfId="723"/>
    <cellStyle name="Entrada 5 2 2" xfId="26794"/>
    <cellStyle name="Entrada 5 2 2 2" xfId="26795"/>
    <cellStyle name="Entrada 5 2 2 2 10" xfId="26796"/>
    <cellStyle name="Entrada 5 2 2 2 2" xfId="26797"/>
    <cellStyle name="Entrada 5 2 2 2 2 2" xfId="26798"/>
    <cellStyle name="Entrada 5 2 2 2 2 2 2" xfId="26799"/>
    <cellStyle name="Entrada 5 2 2 2 2 3" xfId="26800"/>
    <cellStyle name="Entrada 5 2 2 2 2 3 2" xfId="26801"/>
    <cellStyle name="Entrada 5 2 2 2 2 4" xfId="26802"/>
    <cellStyle name="Entrada 5 2 2 2 2 4 2" xfId="26803"/>
    <cellStyle name="Entrada 5 2 2 2 2 5" xfId="26804"/>
    <cellStyle name="Entrada 5 2 2 2 2 6" xfId="26805"/>
    <cellStyle name="Entrada 5 2 2 2 2 7" xfId="26806"/>
    <cellStyle name="Entrada 5 2 2 2 3" xfId="26807"/>
    <cellStyle name="Entrada 5 2 2 2 3 2" xfId="26808"/>
    <cellStyle name="Entrada 5 2 2 2 4" xfId="26809"/>
    <cellStyle name="Entrada 5 2 2 2 4 2" xfId="26810"/>
    <cellStyle name="Entrada 5 2 2 2 5" xfId="26811"/>
    <cellStyle name="Entrada 5 2 2 2 5 2" xfId="26812"/>
    <cellStyle name="Entrada 5 2 2 2 6" xfId="26813"/>
    <cellStyle name="Entrada 5 2 2 2 7" xfId="26814"/>
    <cellStyle name="Entrada 5 2 2 2 8" xfId="26815"/>
    <cellStyle name="Entrada 5 2 2 2 9" xfId="26816"/>
    <cellStyle name="Entrada 5 2 2 3" xfId="26817"/>
    <cellStyle name="Entrada 5 2 2 3 2" xfId="26818"/>
    <cellStyle name="Entrada 5 2 2 3 2 2" xfId="26819"/>
    <cellStyle name="Entrada 5 2 2 3 3" xfId="26820"/>
    <cellStyle name="Entrada 5 2 2 3 3 2" xfId="26821"/>
    <cellStyle name="Entrada 5 2 2 3 4" xfId="26822"/>
    <cellStyle name="Entrada 5 2 2 3 4 2" xfId="26823"/>
    <cellStyle name="Entrada 5 2 2 3 5" xfId="26824"/>
    <cellStyle name="Entrada 5 2 2 3 6" xfId="26825"/>
    <cellStyle name="Entrada 5 2 2 3 7" xfId="26826"/>
    <cellStyle name="Entrada 5 2 2 4" xfId="26827"/>
    <cellStyle name="Entrada 5 2 3" xfId="26828"/>
    <cellStyle name="Entrada 5 2 3 2" xfId="26829"/>
    <cellStyle name="Entrada 5 2 3 2 10" xfId="26830"/>
    <cellStyle name="Entrada 5 2 3 2 2" xfId="26831"/>
    <cellStyle name="Entrada 5 2 3 2 2 2" xfId="26832"/>
    <cellStyle name="Entrada 5 2 3 2 2 2 2" xfId="26833"/>
    <cellStyle name="Entrada 5 2 3 2 2 3" xfId="26834"/>
    <cellStyle name="Entrada 5 2 3 2 2 3 2" xfId="26835"/>
    <cellStyle name="Entrada 5 2 3 2 2 4" xfId="26836"/>
    <cellStyle name="Entrada 5 2 3 2 2 4 2" xfId="26837"/>
    <cellStyle name="Entrada 5 2 3 2 2 5" xfId="26838"/>
    <cellStyle name="Entrada 5 2 3 2 2 6" xfId="26839"/>
    <cellStyle name="Entrada 5 2 3 2 2 7" xfId="26840"/>
    <cellStyle name="Entrada 5 2 3 2 3" xfId="26841"/>
    <cellStyle name="Entrada 5 2 3 2 3 2" xfId="26842"/>
    <cellStyle name="Entrada 5 2 3 2 4" xfId="26843"/>
    <cellStyle name="Entrada 5 2 3 2 4 2" xfId="26844"/>
    <cellStyle name="Entrada 5 2 3 2 5" xfId="26845"/>
    <cellStyle name="Entrada 5 2 3 2 5 2" xfId="26846"/>
    <cellStyle name="Entrada 5 2 3 2 6" xfId="26847"/>
    <cellStyle name="Entrada 5 2 3 2 7" xfId="26848"/>
    <cellStyle name="Entrada 5 2 3 2 8" xfId="26849"/>
    <cellStyle name="Entrada 5 2 3 2 9" xfId="26850"/>
    <cellStyle name="Entrada 5 2 3 3" xfId="26851"/>
    <cellStyle name="Entrada 5 2 3 3 2" xfId="26852"/>
    <cellStyle name="Entrada 5 2 3 3 2 2" xfId="26853"/>
    <cellStyle name="Entrada 5 2 3 3 3" xfId="26854"/>
    <cellStyle name="Entrada 5 2 3 3 3 2" xfId="26855"/>
    <cellStyle name="Entrada 5 2 3 3 4" xfId="26856"/>
    <cellStyle name="Entrada 5 2 3 3 4 2" xfId="26857"/>
    <cellStyle name="Entrada 5 2 3 3 5" xfId="26858"/>
    <cellStyle name="Entrada 5 2 3 3 6" xfId="26859"/>
    <cellStyle name="Entrada 5 2 3 3 7" xfId="26860"/>
    <cellStyle name="Entrada 5 2 3 4" xfId="26861"/>
    <cellStyle name="Entrada 5 2 4" xfId="26862"/>
    <cellStyle name="Entrada 5 2 4 10" xfId="26863"/>
    <cellStyle name="Entrada 5 2 4 11" xfId="26864"/>
    <cellStyle name="Entrada 5 2 4 2" xfId="26865"/>
    <cellStyle name="Entrada 5 2 4 2 2" xfId="26866"/>
    <cellStyle name="Entrada 5 2 4 2 2 2" xfId="26867"/>
    <cellStyle name="Entrada 5 2 4 2 3" xfId="26868"/>
    <cellStyle name="Entrada 5 2 4 2 3 2" xfId="26869"/>
    <cellStyle name="Entrada 5 2 4 2 4" xfId="26870"/>
    <cellStyle name="Entrada 5 2 4 2 4 2" xfId="26871"/>
    <cellStyle name="Entrada 5 2 4 2 5" xfId="26872"/>
    <cellStyle name="Entrada 5 2 4 2 6" xfId="26873"/>
    <cellStyle name="Entrada 5 2 4 2 7" xfId="26874"/>
    <cellStyle name="Entrada 5 2 4 3" xfId="26875"/>
    <cellStyle name="Entrada 5 2 4 3 2" xfId="26876"/>
    <cellStyle name="Entrada 5 2 4 3 3" xfId="26877"/>
    <cellStyle name="Entrada 5 2 4 3 4" xfId="26878"/>
    <cellStyle name="Entrada 5 2 4 4" xfId="26879"/>
    <cellStyle name="Entrada 5 2 4 4 2" xfId="26880"/>
    <cellStyle name="Entrada 5 2 4 5" xfId="26881"/>
    <cellStyle name="Entrada 5 2 4 5 2" xfId="26882"/>
    <cellStyle name="Entrada 5 2 4 6" xfId="26883"/>
    <cellStyle name="Entrada 5 2 4 7" xfId="26884"/>
    <cellStyle name="Entrada 5 2 4 8" xfId="26885"/>
    <cellStyle name="Entrada 5 2 4 9" xfId="26886"/>
    <cellStyle name="Entrada 5 2 5" xfId="26887"/>
    <cellStyle name="Entrada 5 2 5 10" xfId="26888"/>
    <cellStyle name="Entrada 5 2 5 2" xfId="26889"/>
    <cellStyle name="Entrada 5 2 5 2 2" xfId="26890"/>
    <cellStyle name="Entrada 5 2 5 2 2 2" xfId="26891"/>
    <cellStyle name="Entrada 5 2 5 2 3" xfId="26892"/>
    <cellStyle name="Entrada 5 2 5 2 3 2" xfId="26893"/>
    <cellStyle name="Entrada 5 2 5 2 4" xfId="26894"/>
    <cellStyle name="Entrada 5 2 5 2 4 2" xfId="26895"/>
    <cellStyle name="Entrada 5 2 5 2 5" xfId="26896"/>
    <cellStyle name="Entrada 5 2 5 2 6" xfId="26897"/>
    <cellStyle name="Entrada 5 2 5 2 7" xfId="26898"/>
    <cellStyle name="Entrada 5 2 5 3" xfId="26899"/>
    <cellStyle name="Entrada 5 2 5 3 2" xfId="26900"/>
    <cellStyle name="Entrada 5 2 5 4" xfId="26901"/>
    <cellStyle name="Entrada 5 2 5 4 2" xfId="26902"/>
    <cellStyle name="Entrada 5 2 5 5" xfId="26903"/>
    <cellStyle name="Entrada 5 2 5 5 2" xfId="26904"/>
    <cellStyle name="Entrada 5 2 5 6" xfId="26905"/>
    <cellStyle name="Entrada 5 2 5 7" xfId="26906"/>
    <cellStyle name="Entrada 5 2 5 8" xfId="26907"/>
    <cellStyle name="Entrada 5 2 5 9" xfId="26908"/>
    <cellStyle name="Entrada 5 2 6" xfId="26909"/>
    <cellStyle name="Entrada 6" xfId="26910"/>
    <cellStyle name="Entrada 6 2" xfId="724"/>
    <cellStyle name="Entrada 6 2 2" xfId="26911"/>
    <cellStyle name="Entrada 6 2 2 2" xfId="26912"/>
    <cellStyle name="Entrada 6 2 2 2 10" xfId="26913"/>
    <cellStyle name="Entrada 6 2 2 2 2" xfId="26914"/>
    <cellStyle name="Entrada 6 2 2 2 2 2" xfId="26915"/>
    <cellStyle name="Entrada 6 2 2 2 2 2 2" xfId="26916"/>
    <cellStyle name="Entrada 6 2 2 2 2 3" xfId="26917"/>
    <cellStyle name="Entrada 6 2 2 2 2 3 2" xfId="26918"/>
    <cellStyle name="Entrada 6 2 2 2 2 4" xfId="26919"/>
    <cellStyle name="Entrada 6 2 2 2 2 4 2" xfId="26920"/>
    <cellStyle name="Entrada 6 2 2 2 2 5" xfId="26921"/>
    <cellStyle name="Entrada 6 2 2 2 2 6" xfId="26922"/>
    <cellStyle name="Entrada 6 2 2 2 2 7" xfId="26923"/>
    <cellStyle name="Entrada 6 2 2 2 3" xfId="26924"/>
    <cellStyle name="Entrada 6 2 2 2 3 2" xfId="26925"/>
    <cellStyle name="Entrada 6 2 2 2 4" xfId="26926"/>
    <cellStyle name="Entrada 6 2 2 2 4 2" xfId="26927"/>
    <cellStyle name="Entrada 6 2 2 2 5" xfId="26928"/>
    <cellStyle name="Entrada 6 2 2 2 5 2" xfId="26929"/>
    <cellStyle name="Entrada 6 2 2 2 6" xfId="26930"/>
    <cellStyle name="Entrada 6 2 2 2 7" xfId="26931"/>
    <cellStyle name="Entrada 6 2 2 2 8" xfId="26932"/>
    <cellStyle name="Entrada 6 2 2 2 9" xfId="26933"/>
    <cellStyle name="Entrada 6 2 2 3" xfId="26934"/>
    <cellStyle name="Entrada 6 2 2 3 2" xfId="26935"/>
    <cellStyle name="Entrada 6 2 2 3 2 2" xfId="26936"/>
    <cellStyle name="Entrada 6 2 2 3 3" xfId="26937"/>
    <cellStyle name="Entrada 6 2 2 3 3 2" xfId="26938"/>
    <cellStyle name="Entrada 6 2 2 3 4" xfId="26939"/>
    <cellStyle name="Entrada 6 2 2 3 4 2" xfId="26940"/>
    <cellStyle name="Entrada 6 2 2 3 5" xfId="26941"/>
    <cellStyle name="Entrada 6 2 2 3 6" xfId="26942"/>
    <cellStyle name="Entrada 6 2 2 3 7" xfId="26943"/>
    <cellStyle name="Entrada 6 2 2 4" xfId="26944"/>
    <cellStyle name="Entrada 6 2 3" xfId="26945"/>
    <cellStyle name="Entrada 6 2 3 2" xfId="26946"/>
    <cellStyle name="Entrada 6 2 3 2 10" xfId="26947"/>
    <cellStyle name="Entrada 6 2 3 2 2" xfId="26948"/>
    <cellStyle name="Entrada 6 2 3 2 2 2" xfId="26949"/>
    <cellStyle name="Entrada 6 2 3 2 2 2 2" xfId="26950"/>
    <cellStyle name="Entrada 6 2 3 2 2 3" xfId="26951"/>
    <cellStyle name="Entrada 6 2 3 2 2 3 2" xfId="26952"/>
    <cellStyle name="Entrada 6 2 3 2 2 4" xfId="26953"/>
    <cellStyle name="Entrada 6 2 3 2 2 4 2" xfId="26954"/>
    <cellStyle name="Entrada 6 2 3 2 2 5" xfId="26955"/>
    <cellStyle name="Entrada 6 2 3 2 2 6" xfId="26956"/>
    <cellStyle name="Entrada 6 2 3 2 2 7" xfId="26957"/>
    <cellStyle name="Entrada 6 2 3 2 3" xfId="26958"/>
    <cellStyle name="Entrada 6 2 3 2 3 2" xfId="26959"/>
    <cellStyle name="Entrada 6 2 3 2 4" xfId="26960"/>
    <cellStyle name="Entrada 6 2 3 2 4 2" xfId="26961"/>
    <cellStyle name="Entrada 6 2 3 2 5" xfId="26962"/>
    <cellStyle name="Entrada 6 2 3 2 5 2" xfId="26963"/>
    <cellStyle name="Entrada 6 2 3 2 6" xfId="26964"/>
    <cellStyle name="Entrada 6 2 3 2 7" xfId="26965"/>
    <cellStyle name="Entrada 6 2 3 2 8" xfId="26966"/>
    <cellStyle name="Entrada 6 2 3 2 9" xfId="26967"/>
    <cellStyle name="Entrada 6 2 3 3" xfId="26968"/>
    <cellStyle name="Entrada 6 2 3 3 2" xfId="26969"/>
    <cellStyle name="Entrada 6 2 3 3 2 2" xfId="26970"/>
    <cellStyle name="Entrada 6 2 3 3 3" xfId="26971"/>
    <cellStyle name="Entrada 6 2 3 3 3 2" xfId="26972"/>
    <cellStyle name="Entrada 6 2 3 3 4" xfId="26973"/>
    <cellStyle name="Entrada 6 2 3 3 4 2" xfId="26974"/>
    <cellStyle name="Entrada 6 2 3 3 5" xfId="26975"/>
    <cellStyle name="Entrada 6 2 3 3 6" xfId="26976"/>
    <cellStyle name="Entrada 6 2 3 3 7" xfId="26977"/>
    <cellStyle name="Entrada 6 2 3 4" xfId="26978"/>
    <cellStyle name="Entrada 6 2 4" xfId="26979"/>
    <cellStyle name="Entrada 6 2 4 10" xfId="26980"/>
    <cellStyle name="Entrada 6 2 4 11" xfId="26981"/>
    <cellStyle name="Entrada 6 2 4 2" xfId="26982"/>
    <cellStyle name="Entrada 6 2 4 2 2" xfId="26983"/>
    <cellStyle name="Entrada 6 2 4 2 2 2" xfId="26984"/>
    <cellStyle name="Entrada 6 2 4 2 3" xfId="26985"/>
    <cellStyle name="Entrada 6 2 4 2 3 2" xfId="26986"/>
    <cellStyle name="Entrada 6 2 4 2 4" xfId="26987"/>
    <cellStyle name="Entrada 6 2 4 2 4 2" xfId="26988"/>
    <cellStyle name="Entrada 6 2 4 2 5" xfId="26989"/>
    <cellStyle name="Entrada 6 2 4 2 6" xfId="26990"/>
    <cellStyle name="Entrada 6 2 4 2 7" xfId="26991"/>
    <cellStyle name="Entrada 6 2 4 3" xfId="26992"/>
    <cellStyle name="Entrada 6 2 4 3 2" xfId="26993"/>
    <cellStyle name="Entrada 6 2 4 3 3" xfId="26994"/>
    <cellStyle name="Entrada 6 2 4 3 4" xfId="26995"/>
    <cellStyle name="Entrada 6 2 4 4" xfId="26996"/>
    <cellStyle name="Entrada 6 2 4 4 2" xfId="26997"/>
    <cellStyle name="Entrada 6 2 4 5" xfId="26998"/>
    <cellStyle name="Entrada 6 2 4 5 2" xfId="26999"/>
    <cellStyle name="Entrada 6 2 4 6" xfId="27000"/>
    <cellStyle name="Entrada 6 2 4 7" xfId="27001"/>
    <cellStyle name="Entrada 6 2 4 8" xfId="27002"/>
    <cellStyle name="Entrada 6 2 4 9" xfId="27003"/>
    <cellStyle name="Entrada 6 2 5" xfId="27004"/>
    <cellStyle name="Entrada 6 2 5 10" xfId="27005"/>
    <cellStyle name="Entrada 6 2 5 2" xfId="27006"/>
    <cellStyle name="Entrada 6 2 5 2 2" xfId="27007"/>
    <cellStyle name="Entrada 6 2 5 2 2 2" xfId="27008"/>
    <cellStyle name="Entrada 6 2 5 2 3" xfId="27009"/>
    <cellStyle name="Entrada 6 2 5 2 3 2" xfId="27010"/>
    <cellStyle name="Entrada 6 2 5 2 4" xfId="27011"/>
    <cellStyle name="Entrada 6 2 5 2 4 2" xfId="27012"/>
    <cellStyle name="Entrada 6 2 5 2 5" xfId="27013"/>
    <cellStyle name="Entrada 6 2 5 2 6" xfId="27014"/>
    <cellStyle name="Entrada 6 2 5 2 7" xfId="27015"/>
    <cellStyle name="Entrada 6 2 5 3" xfId="27016"/>
    <cellStyle name="Entrada 6 2 5 3 2" xfId="27017"/>
    <cellStyle name="Entrada 6 2 5 4" xfId="27018"/>
    <cellStyle name="Entrada 6 2 5 4 2" xfId="27019"/>
    <cellStyle name="Entrada 6 2 5 5" xfId="27020"/>
    <cellStyle name="Entrada 6 2 5 5 2" xfId="27021"/>
    <cellStyle name="Entrada 6 2 5 6" xfId="27022"/>
    <cellStyle name="Entrada 6 2 5 7" xfId="27023"/>
    <cellStyle name="Entrada 6 2 5 8" xfId="27024"/>
    <cellStyle name="Entrada 6 2 5 9" xfId="27025"/>
    <cellStyle name="Entrada 6 2 6" xfId="27026"/>
    <cellStyle name="Entrada 6 3" xfId="27027"/>
    <cellStyle name="Entrada 6 3 2" xfId="27028"/>
    <cellStyle name="Entrada 6 3 2 10" xfId="27029"/>
    <cellStyle name="Entrada 6 3 2 2" xfId="27030"/>
    <cellStyle name="Entrada 6 3 2 2 2" xfId="27031"/>
    <cellStyle name="Entrada 6 3 2 2 2 2" xfId="27032"/>
    <cellStyle name="Entrada 6 3 2 2 3" xfId="27033"/>
    <cellStyle name="Entrada 6 3 2 2 3 2" xfId="27034"/>
    <cellStyle name="Entrada 6 3 2 2 4" xfId="27035"/>
    <cellStyle name="Entrada 6 3 2 2 4 2" xfId="27036"/>
    <cellStyle name="Entrada 6 3 2 2 5" xfId="27037"/>
    <cellStyle name="Entrada 6 3 2 2 6" xfId="27038"/>
    <cellStyle name="Entrada 6 3 2 2 7" xfId="27039"/>
    <cellStyle name="Entrada 6 3 2 3" xfId="27040"/>
    <cellStyle name="Entrada 6 3 2 3 2" xfId="27041"/>
    <cellStyle name="Entrada 6 3 2 4" xfId="27042"/>
    <cellStyle name="Entrada 6 3 2 4 2" xfId="27043"/>
    <cellStyle name="Entrada 6 3 2 5" xfId="27044"/>
    <cellStyle name="Entrada 6 3 2 5 2" xfId="27045"/>
    <cellStyle name="Entrada 6 3 2 6" xfId="27046"/>
    <cellStyle name="Entrada 6 3 2 7" xfId="27047"/>
    <cellStyle name="Entrada 6 3 2 8" xfId="27048"/>
    <cellStyle name="Entrada 6 3 2 9" xfId="27049"/>
    <cellStyle name="Entrada 6 3 3" xfId="27050"/>
    <cellStyle name="Entrada 6 3 3 2" xfId="27051"/>
    <cellStyle name="Entrada 6 3 3 2 2" xfId="27052"/>
    <cellStyle name="Entrada 6 3 3 3" xfId="27053"/>
    <cellStyle name="Entrada 6 3 3 3 2" xfId="27054"/>
    <cellStyle name="Entrada 6 3 3 4" xfId="27055"/>
    <cellStyle name="Entrada 6 3 3 4 2" xfId="27056"/>
    <cellStyle name="Entrada 6 3 3 5" xfId="27057"/>
    <cellStyle name="Entrada 6 3 3 6" xfId="27058"/>
    <cellStyle name="Entrada 6 3 3 7" xfId="27059"/>
    <cellStyle name="Entrada 6 3 4" xfId="27060"/>
    <cellStyle name="Entrada 6 4" xfId="27061"/>
    <cellStyle name="Entrada 6 4 10" xfId="27062"/>
    <cellStyle name="Entrada 6 4 11" xfId="27063"/>
    <cellStyle name="Entrada 6 4 2" xfId="27064"/>
    <cellStyle name="Entrada 6 4 2 2" xfId="27065"/>
    <cellStyle name="Entrada 6 4 2 2 2" xfId="27066"/>
    <cellStyle name="Entrada 6 4 2 3" xfId="27067"/>
    <cellStyle name="Entrada 6 4 2 3 2" xfId="27068"/>
    <cellStyle name="Entrada 6 4 2 4" xfId="27069"/>
    <cellStyle name="Entrada 6 4 2 4 2" xfId="27070"/>
    <cellStyle name="Entrada 6 4 2 5" xfId="27071"/>
    <cellStyle name="Entrada 6 4 2 6" xfId="27072"/>
    <cellStyle name="Entrada 6 4 2 7" xfId="27073"/>
    <cellStyle name="Entrada 6 4 3" xfId="27074"/>
    <cellStyle name="Entrada 6 4 3 2" xfId="27075"/>
    <cellStyle name="Entrada 6 4 3 3" xfId="27076"/>
    <cellStyle name="Entrada 6 4 3 4" xfId="27077"/>
    <cellStyle name="Entrada 6 4 4" xfId="27078"/>
    <cellStyle name="Entrada 6 4 4 2" xfId="27079"/>
    <cellStyle name="Entrada 6 4 5" xfId="27080"/>
    <cellStyle name="Entrada 6 4 5 2" xfId="27081"/>
    <cellStyle name="Entrada 6 4 6" xfId="27082"/>
    <cellStyle name="Entrada 6 4 7" xfId="27083"/>
    <cellStyle name="Entrada 6 4 8" xfId="27084"/>
    <cellStyle name="Entrada 6 4 9" xfId="27085"/>
    <cellStyle name="Entrada 6 5" xfId="27086"/>
    <cellStyle name="Entrada 6 5 10" xfId="27087"/>
    <cellStyle name="Entrada 6 5 2" xfId="27088"/>
    <cellStyle name="Entrada 6 5 2 2" xfId="27089"/>
    <cellStyle name="Entrada 6 5 2 2 2" xfId="27090"/>
    <cellStyle name="Entrada 6 5 2 3" xfId="27091"/>
    <cellStyle name="Entrada 6 5 2 3 2" xfId="27092"/>
    <cellStyle name="Entrada 6 5 2 4" xfId="27093"/>
    <cellStyle name="Entrada 6 5 2 4 2" xfId="27094"/>
    <cellStyle name="Entrada 6 5 2 5" xfId="27095"/>
    <cellStyle name="Entrada 6 5 2 6" xfId="27096"/>
    <cellStyle name="Entrada 6 5 2 7" xfId="27097"/>
    <cellStyle name="Entrada 6 5 3" xfId="27098"/>
    <cellStyle name="Entrada 6 5 3 2" xfId="27099"/>
    <cellStyle name="Entrada 6 5 4" xfId="27100"/>
    <cellStyle name="Entrada 6 5 4 2" xfId="27101"/>
    <cellStyle name="Entrada 6 5 5" xfId="27102"/>
    <cellStyle name="Entrada 6 5 5 2" xfId="27103"/>
    <cellStyle name="Entrada 6 5 6" xfId="27104"/>
    <cellStyle name="Entrada 6 5 7" xfId="27105"/>
    <cellStyle name="Entrada 6 5 8" xfId="27106"/>
    <cellStyle name="Entrada 6 5 9" xfId="27107"/>
    <cellStyle name="Entrada 6 6" xfId="27108"/>
    <cellStyle name="Entrada 7 2" xfId="725"/>
    <cellStyle name="Entrada 7 2 2" xfId="27109"/>
    <cellStyle name="Entrada 7 2 2 2" xfId="27110"/>
    <cellStyle name="Entrada 7 2 2 2 10" xfId="27111"/>
    <cellStyle name="Entrada 7 2 2 2 2" xfId="27112"/>
    <cellStyle name="Entrada 7 2 2 2 2 2" xfId="27113"/>
    <cellStyle name="Entrada 7 2 2 2 2 2 2" xfId="27114"/>
    <cellStyle name="Entrada 7 2 2 2 2 3" xfId="27115"/>
    <cellStyle name="Entrada 7 2 2 2 2 3 2" xfId="27116"/>
    <cellStyle name="Entrada 7 2 2 2 2 4" xfId="27117"/>
    <cellStyle name="Entrada 7 2 2 2 2 4 2" xfId="27118"/>
    <cellStyle name="Entrada 7 2 2 2 2 5" xfId="27119"/>
    <cellStyle name="Entrada 7 2 2 2 2 6" xfId="27120"/>
    <cellStyle name="Entrada 7 2 2 2 2 7" xfId="27121"/>
    <cellStyle name="Entrada 7 2 2 2 3" xfId="27122"/>
    <cellStyle name="Entrada 7 2 2 2 3 2" xfId="27123"/>
    <cellStyle name="Entrada 7 2 2 2 4" xfId="27124"/>
    <cellStyle name="Entrada 7 2 2 2 4 2" xfId="27125"/>
    <cellStyle name="Entrada 7 2 2 2 5" xfId="27126"/>
    <cellStyle name="Entrada 7 2 2 2 5 2" xfId="27127"/>
    <cellStyle name="Entrada 7 2 2 2 6" xfId="27128"/>
    <cellStyle name="Entrada 7 2 2 2 7" xfId="27129"/>
    <cellStyle name="Entrada 7 2 2 2 8" xfId="27130"/>
    <cellStyle name="Entrada 7 2 2 2 9" xfId="27131"/>
    <cellStyle name="Entrada 7 2 2 3" xfId="27132"/>
    <cellStyle name="Entrada 7 2 2 3 2" xfId="27133"/>
    <cellStyle name="Entrada 7 2 2 3 2 2" xfId="27134"/>
    <cellStyle name="Entrada 7 2 2 3 3" xfId="27135"/>
    <cellStyle name="Entrada 7 2 2 3 3 2" xfId="27136"/>
    <cellStyle name="Entrada 7 2 2 3 4" xfId="27137"/>
    <cellStyle name="Entrada 7 2 2 3 4 2" xfId="27138"/>
    <cellStyle name="Entrada 7 2 2 3 5" xfId="27139"/>
    <cellStyle name="Entrada 7 2 2 3 6" xfId="27140"/>
    <cellStyle name="Entrada 7 2 2 3 7" xfId="27141"/>
    <cellStyle name="Entrada 7 2 2 4" xfId="27142"/>
    <cellStyle name="Entrada 7 2 3" xfId="27143"/>
    <cellStyle name="Entrada 7 2 3 2" xfId="27144"/>
    <cellStyle name="Entrada 7 2 3 2 10" xfId="27145"/>
    <cellStyle name="Entrada 7 2 3 2 2" xfId="27146"/>
    <cellStyle name="Entrada 7 2 3 2 2 2" xfId="27147"/>
    <cellStyle name="Entrada 7 2 3 2 2 2 2" xfId="27148"/>
    <cellStyle name="Entrada 7 2 3 2 2 3" xfId="27149"/>
    <cellStyle name="Entrada 7 2 3 2 2 3 2" xfId="27150"/>
    <cellStyle name="Entrada 7 2 3 2 2 4" xfId="27151"/>
    <cellStyle name="Entrada 7 2 3 2 2 4 2" xfId="27152"/>
    <cellStyle name="Entrada 7 2 3 2 2 5" xfId="27153"/>
    <cellStyle name="Entrada 7 2 3 2 2 6" xfId="27154"/>
    <cellStyle name="Entrada 7 2 3 2 2 7" xfId="27155"/>
    <cellStyle name="Entrada 7 2 3 2 3" xfId="27156"/>
    <cellStyle name="Entrada 7 2 3 2 3 2" xfId="27157"/>
    <cellStyle name="Entrada 7 2 3 2 4" xfId="27158"/>
    <cellStyle name="Entrada 7 2 3 2 4 2" xfId="27159"/>
    <cellStyle name="Entrada 7 2 3 2 5" xfId="27160"/>
    <cellStyle name="Entrada 7 2 3 2 5 2" xfId="27161"/>
    <cellStyle name="Entrada 7 2 3 2 6" xfId="27162"/>
    <cellStyle name="Entrada 7 2 3 2 7" xfId="27163"/>
    <cellStyle name="Entrada 7 2 3 2 8" xfId="27164"/>
    <cellStyle name="Entrada 7 2 3 2 9" xfId="27165"/>
    <cellStyle name="Entrada 7 2 3 3" xfId="27166"/>
    <cellStyle name="Entrada 7 2 3 3 2" xfId="27167"/>
    <cellStyle name="Entrada 7 2 3 3 2 2" xfId="27168"/>
    <cellStyle name="Entrada 7 2 3 3 3" xfId="27169"/>
    <cellStyle name="Entrada 7 2 3 3 3 2" xfId="27170"/>
    <cellStyle name="Entrada 7 2 3 3 4" xfId="27171"/>
    <cellStyle name="Entrada 7 2 3 3 4 2" xfId="27172"/>
    <cellStyle name="Entrada 7 2 3 3 5" xfId="27173"/>
    <cellStyle name="Entrada 7 2 3 3 6" xfId="27174"/>
    <cellStyle name="Entrada 7 2 3 3 7" xfId="27175"/>
    <cellStyle name="Entrada 7 2 3 4" xfId="27176"/>
    <cellStyle name="Entrada 7 2 4" xfId="27177"/>
    <cellStyle name="Entrada 7 2 4 10" xfId="27178"/>
    <cellStyle name="Entrada 7 2 4 11" xfId="27179"/>
    <cellStyle name="Entrada 7 2 4 2" xfId="27180"/>
    <cellStyle name="Entrada 7 2 4 2 2" xfId="27181"/>
    <cellStyle name="Entrada 7 2 4 2 2 2" xfId="27182"/>
    <cellStyle name="Entrada 7 2 4 2 3" xfId="27183"/>
    <cellStyle name="Entrada 7 2 4 2 3 2" xfId="27184"/>
    <cellStyle name="Entrada 7 2 4 2 4" xfId="27185"/>
    <cellStyle name="Entrada 7 2 4 2 4 2" xfId="27186"/>
    <cellStyle name="Entrada 7 2 4 2 5" xfId="27187"/>
    <cellStyle name="Entrada 7 2 4 2 6" xfId="27188"/>
    <cellStyle name="Entrada 7 2 4 2 7" xfId="27189"/>
    <cellStyle name="Entrada 7 2 4 3" xfId="27190"/>
    <cellStyle name="Entrada 7 2 4 3 2" xfId="27191"/>
    <cellStyle name="Entrada 7 2 4 3 3" xfId="27192"/>
    <cellStyle name="Entrada 7 2 4 3 4" xfId="27193"/>
    <cellStyle name="Entrada 7 2 4 4" xfId="27194"/>
    <cellStyle name="Entrada 7 2 4 4 2" xfId="27195"/>
    <cellStyle name="Entrada 7 2 4 5" xfId="27196"/>
    <cellStyle name="Entrada 7 2 4 5 2" xfId="27197"/>
    <cellStyle name="Entrada 7 2 4 6" xfId="27198"/>
    <cellStyle name="Entrada 7 2 4 7" xfId="27199"/>
    <cellStyle name="Entrada 7 2 4 8" xfId="27200"/>
    <cellStyle name="Entrada 7 2 4 9" xfId="27201"/>
    <cellStyle name="Entrada 7 2 5" xfId="27202"/>
    <cellStyle name="Entrada 7 2 5 10" xfId="27203"/>
    <cellStyle name="Entrada 7 2 5 2" xfId="27204"/>
    <cellStyle name="Entrada 7 2 5 2 2" xfId="27205"/>
    <cellStyle name="Entrada 7 2 5 2 2 2" xfId="27206"/>
    <cellStyle name="Entrada 7 2 5 2 3" xfId="27207"/>
    <cellStyle name="Entrada 7 2 5 2 3 2" xfId="27208"/>
    <cellStyle name="Entrada 7 2 5 2 4" xfId="27209"/>
    <cellStyle name="Entrada 7 2 5 2 4 2" xfId="27210"/>
    <cellStyle name="Entrada 7 2 5 2 5" xfId="27211"/>
    <cellStyle name="Entrada 7 2 5 2 6" xfId="27212"/>
    <cellStyle name="Entrada 7 2 5 2 7" xfId="27213"/>
    <cellStyle name="Entrada 7 2 5 3" xfId="27214"/>
    <cellStyle name="Entrada 7 2 5 3 2" xfId="27215"/>
    <cellStyle name="Entrada 7 2 5 4" xfId="27216"/>
    <cellStyle name="Entrada 7 2 5 4 2" xfId="27217"/>
    <cellStyle name="Entrada 7 2 5 5" xfId="27218"/>
    <cellStyle name="Entrada 7 2 5 5 2" xfId="27219"/>
    <cellStyle name="Entrada 7 2 5 6" xfId="27220"/>
    <cellStyle name="Entrada 7 2 5 7" xfId="27221"/>
    <cellStyle name="Entrada 7 2 5 8" xfId="27222"/>
    <cellStyle name="Entrada 7 2 5 9" xfId="27223"/>
    <cellStyle name="Entrada 7 2 6" xfId="27224"/>
    <cellStyle name="Entrada 8 2" xfId="726"/>
    <cellStyle name="Entrada 8 2 2" xfId="27225"/>
    <cellStyle name="Entrada 8 2 2 2" xfId="27226"/>
    <cellStyle name="Entrada 8 2 2 2 10" xfId="27227"/>
    <cellStyle name="Entrada 8 2 2 2 2" xfId="27228"/>
    <cellStyle name="Entrada 8 2 2 2 2 2" xfId="27229"/>
    <cellStyle name="Entrada 8 2 2 2 2 2 2" xfId="27230"/>
    <cellStyle name="Entrada 8 2 2 2 2 3" xfId="27231"/>
    <cellStyle name="Entrada 8 2 2 2 2 3 2" xfId="27232"/>
    <cellStyle name="Entrada 8 2 2 2 2 4" xfId="27233"/>
    <cellStyle name="Entrada 8 2 2 2 2 4 2" xfId="27234"/>
    <cellStyle name="Entrada 8 2 2 2 2 5" xfId="27235"/>
    <cellStyle name="Entrada 8 2 2 2 2 6" xfId="27236"/>
    <cellStyle name="Entrada 8 2 2 2 2 7" xfId="27237"/>
    <cellStyle name="Entrada 8 2 2 2 3" xfId="27238"/>
    <cellStyle name="Entrada 8 2 2 2 3 2" xfId="27239"/>
    <cellStyle name="Entrada 8 2 2 2 4" xfId="27240"/>
    <cellStyle name="Entrada 8 2 2 2 4 2" xfId="27241"/>
    <cellStyle name="Entrada 8 2 2 2 5" xfId="27242"/>
    <cellStyle name="Entrada 8 2 2 2 5 2" xfId="27243"/>
    <cellStyle name="Entrada 8 2 2 2 6" xfId="27244"/>
    <cellStyle name="Entrada 8 2 2 2 7" xfId="27245"/>
    <cellStyle name="Entrada 8 2 2 2 8" xfId="27246"/>
    <cellStyle name="Entrada 8 2 2 2 9" xfId="27247"/>
    <cellStyle name="Entrada 8 2 2 3" xfId="27248"/>
    <cellStyle name="Entrada 8 2 2 3 2" xfId="27249"/>
    <cellStyle name="Entrada 8 2 2 3 2 2" xfId="27250"/>
    <cellStyle name="Entrada 8 2 2 3 3" xfId="27251"/>
    <cellStyle name="Entrada 8 2 2 3 3 2" xfId="27252"/>
    <cellStyle name="Entrada 8 2 2 3 4" xfId="27253"/>
    <cellStyle name="Entrada 8 2 2 3 4 2" xfId="27254"/>
    <cellStyle name="Entrada 8 2 2 3 5" xfId="27255"/>
    <cellStyle name="Entrada 8 2 2 3 6" xfId="27256"/>
    <cellStyle name="Entrada 8 2 2 3 7" xfId="27257"/>
    <cellStyle name="Entrada 8 2 2 4" xfId="27258"/>
    <cellStyle name="Entrada 8 2 3" xfId="27259"/>
    <cellStyle name="Entrada 8 2 3 2" xfId="27260"/>
    <cellStyle name="Entrada 8 2 3 2 10" xfId="27261"/>
    <cellStyle name="Entrada 8 2 3 2 2" xfId="27262"/>
    <cellStyle name="Entrada 8 2 3 2 2 2" xfId="27263"/>
    <cellStyle name="Entrada 8 2 3 2 2 2 2" xfId="27264"/>
    <cellStyle name="Entrada 8 2 3 2 2 3" xfId="27265"/>
    <cellStyle name="Entrada 8 2 3 2 2 3 2" xfId="27266"/>
    <cellStyle name="Entrada 8 2 3 2 2 4" xfId="27267"/>
    <cellStyle name="Entrada 8 2 3 2 2 4 2" xfId="27268"/>
    <cellStyle name="Entrada 8 2 3 2 2 5" xfId="27269"/>
    <cellStyle name="Entrada 8 2 3 2 2 6" xfId="27270"/>
    <cellStyle name="Entrada 8 2 3 2 2 7" xfId="27271"/>
    <cellStyle name="Entrada 8 2 3 2 3" xfId="27272"/>
    <cellStyle name="Entrada 8 2 3 2 3 2" xfId="27273"/>
    <cellStyle name="Entrada 8 2 3 2 4" xfId="27274"/>
    <cellStyle name="Entrada 8 2 3 2 4 2" xfId="27275"/>
    <cellStyle name="Entrada 8 2 3 2 5" xfId="27276"/>
    <cellStyle name="Entrada 8 2 3 2 5 2" xfId="27277"/>
    <cellStyle name="Entrada 8 2 3 2 6" xfId="27278"/>
    <cellStyle name="Entrada 8 2 3 2 7" xfId="27279"/>
    <cellStyle name="Entrada 8 2 3 2 8" xfId="27280"/>
    <cellStyle name="Entrada 8 2 3 2 9" xfId="27281"/>
    <cellStyle name="Entrada 8 2 3 3" xfId="27282"/>
    <cellStyle name="Entrada 8 2 3 3 2" xfId="27283"/>
    <cellStyle name="Entrada 8 2 3 3 2 2" xfId="27284"/>
    <cellStyle name="Entrada 8 2 3 3 3" xfId="27285"/>
    <cellStyle name="Entrada 8 2 3 3 3 2" xfId="27286"/>
    <cellStyle name="Entrada 8 2 3 3 4" xfId="27287"/>
    <cellStyle name="Entrada 8 2 3 3 4 2" xfId="27288"/>
    <cellStyle name="Entrada 8 2 3 3 5" xfId="27289"/>
    <cellStyle name="Entrada 8 2 3 3 6" xfId="27290"/>
    <cellStyle name="Entrada 8 2 3 3 7" xfId="27291"/>
    <cellStyle name="Entrada 8 2 3 4" xfId="27292"/>
    <cellStyle name="Entrada 8 2 4" xfId="27293"/>
    <cellStyle name="Entrada 8 2 4 10" xfId="27294"/>
    <cellStyle name="Entrada 8 2 4 11" xfId="27295"/>
    <cellStyle name="Entrada 8 2 4 2" xfId="27296"/>
    <cellStyle name="Entrada 8 2 4 2 2" xfId="27297"/>
    <cellStyle name="Entrada 8 2 4 2 2 2" xfId="27298"/>
    <cellStyle name="Entrada 8 2 4 2 3" xfId="27299"/>
    <cellStyle name="Entrada 8 2 4 2 3 2" xfId="27300"/>
    <cellStyle name="Entrada 8 2 4 2 4" xfId="27301"/>
    <cellStyle name="Entrada 8 2 4 2 4 2" xfId="27302"/>
    <cellStyle name="Entrada 8 2 4 2 5" xfId="27303"/>
    <cellStyle name="Entrada 8 2 4 2 6" xfId="27304"/>
    <cellStyle name="Entrada 8 2 4 2 7" xfId="27305"/>
    <cellStyle name="Entrada 8 2 4 3" xfId="27306"/>
    <cellStyle name="Entrada 8 2 4 3 2" xfId="27307"/>
    <cellStyle name="Entrada 8 2 4 3 3" xfId="27308"/>
    <cellStyle name="Entrada 8 2 4 3 4" xfId="27309"/>
    <cellStyle name="Entrada 8 2 4 4" xfId="27310"/>
    <cellStyle name="Entrada 8 2 4 4 2" xfId="27311"/>
    <cellStyle name="Entrada 8 2 4 5" xfId="27312"/>
    <cellStyle name="Entrada 8 2 4 5 2" xfId="27313"/>
    <cellStyle name="Entrada 8 2 4 6" xfId="27314"/>
    <cellStyle name="Entrada 8 2 4 7" xfId="27315"/>
    <cellStyle name="Entrada 8 2 4 8" xfId="27316"/>
    <cellStyle name="Entrada 8 2 4 9" xfId="27317"/>
    <cellStyle name="Entrada 8 2 5" xfId="27318"/>
    <cellStyle name="Entrada 8 2 5 10" xfId="27319"/>
    <cellStyle name="Entrada 8 2 5 2" xfId="27320"/>
    <cellStyle name="Entrada 8 2 5 2 2" xfId="27321"/>
    <cellStyle name="Entrada 8 2 5 2 2 2" xfId="27322"/>
    <cellStyle name="Entrada 8 2 5 2 3" xfId="27323"/>
    <cellStyle name="Entrada 8 2 5 2 3 2" xfId="27324"/>
    <cellStyle name="Entrada 8 2 5 2 4" xfId="27325"/>
    <cellStyle name="Entrada 8 2 5 2 4 2" xfId="27326"/>
    <cellStyle name="Entrada 8 2 5 2 5" xfId="27327"/>
    <cellStyle name="Entrada 8 2 5 2 6" xfId="27328"/>
    <cellStyle name="Entrada 8 2 5 2 7" xfId="27329"/>
    <cellStyle name="Entrada 8 2 5 3" xfId="27330"/>
    <cellStyle name="Entrada 8 2 5 3 2" xfId="27331"/>
    <cellStyle name="Entrada 8 2 5 4" xfId="27332"/>
    <cellStyle name="Entrada 8 2 5 4 2" xfId="27333"/>
    <cellStyle name="Entrada 8 2 5 5" xfId="27334"/>
    <cellStyle name="Entrada 8 2 5 5 2" xfId="27335"/>
    <cellStyle name="Entrada 8 2 5 6" xfId="27336"/>
    <cellStyle name="Entrada 8 2 5 7" xfId="27337"/>
    <cellStyle name="Entrada 8 2 5 8" xfId="27338"/>
    <cellStyle name="Entrada 8 2 5 9" xfId="27339"/>
    <cellStyle name="Entrada 8 2 6" xfId="27340"/>
    <cellStyle name="Entrada 9 2" xfId="727"/>
    <cellStyle name="Entrada 9 2 2" xfId="27341"/>
    <cellStyle name="Entrada 9 2 2 2" xfId="27342"/>
    <cellStyle name="Entrada 9 2 2 2 10" xfId="27343"/>
    <cellStyle name="Entrada 9 2 2 2 2" xfId="27344"/>
    <cellStyle name="Entrada 9 2 2 2 2 2" xfId="27345"/>
    <cellStyle name="Entrada 9 2 2 2 2 2 2" xfId="27346"/>
    <cellStyle name="Entrada 9 2 2 2 2 3" xfId="27347"/>
    <cellStyle name="Entrada 9 2 2 2 2 3 2" xfId="27348"/>
    <cellStyle name="Entrada 9 2 2 2 2 4" xfId="27349"/>
    <cellStyle name="Entrada 9 2 2 2 2 4 2" xfId="27350"/>
    <cellStyle name="Entrada 9 2 2 2 2 5" xfId="27351"/>
    <cellStyle name="Entrada 9 2 2 2 2 6" xfId="27352"/>
    <cellStyle name="Entrada 9 2 2 2 2 7" xfId="27353"/>
    <cellStyle name="Entrada 9 2 2 2 3" xfId="27354"/>
    <cellStyle name="Entrada 9 2 2 2 3 2" xfId="27355"/>
    <cellStyle name="Entrada 9 2 2 2 4" xfId="27356"/>
    <cellStyle name="Entrada 9 2 2 2 4 2" xfId="27357"/>
    <cellStyle name="Entrada 9 2 2 2 5" xfId="27358"/>
    <cellStyle name="Entrada 9 2 2 2 5 2" xfId="27359"/>
    <cellStyle name="Entrada 9 2 2 2 6" xfId="27360"/>
    <cellStyle name="Entrada 9 2 2 2 7" xfId="27361"/>
    <cellStyle name="Entrada 9 2 2 2 8" xfId="27362"/>
    <cellStyle name="Entrada 9 2 2 2 9" xfId="27363"/>
    <cellStyle name="Entrada 9 2 2 3" xfId="27364"/>
    <cellStyle name="Entrada 9 2 2 3 2" xfId="27365"/>
    <cellStyle name="Entrada 9 2 2 3 2 2" xfId="27366"/>
    <cellStyle name="Entrada 9 2 2 3 3" xfId="27367"/>
    <cellStyle name="Entrada 9 2 2 3 3 2" xfId="27368"/>
    <cellStyle name="Entrada 9 2 2 3 4" xfId="27369"/>
    <cellStyle name="Entrada 9 2 2 3 4 2" xfId="27370"/>
    <cellStyle name="Entrada 9 2 2 3 5" xfId="27371"/>
    <cellStyle name="Entrada 9 2 2 3 6" xfId="27372"/>
    <cellStyle name="Entrada 9 2 2 3 7" xfId="27373"/>
    <cellStyle name="Entrada 9 2 2 4" xfId="27374"/>
    <cellStyle name="Entrada 9 2 3" xfId="27375"/>
    <cellStyle name="Entrada 9 2 3 2" xfId="27376"/>
    <cellStyle name="Entrada 9 2 3 2 10" xfId="27377"/>
    <cellStyle name="Entrada 9 2 3 2 2" xfId="27378"/>
    <cellStyle name="Entrada 9 2 3 2 2 2" xfId="27379"/>
    <cellStyle name="Entrada 9 2 3 2 2 2 2" xfId="27380"/>
    <cellStyle name="Entrada 9 2 3 2 2 3" xfId="27381"/>
    <cellStyle name="Entrada 9 2 3 2 2 3 2" xfId="27382"/>
    <cellStyle name="Entrada 9 2 3 2 2 4" xfId="27383"/>
    <cellStyle name="Entrada 9 2 3 2 2 4 2" xfId="27384"/>
    <cellStyle name="Entrada 9 2 3 2 2 5" xfId="27385"/>
    <cellStyle name="Entrada 9 2 3 2 2 6" xfId="27386"/>
    <cellStyle name="Entrada 9 2 3 2 2 7" xfId="27387"/>
    <cellStyle name="Entrada 9 2 3 2 3" xfId="27388"/>
    <cellStyle name="Entrada 9 2 3 2 3 2" xfId="27389"/>
    <cellStyle name="Entrada 9 2 3 2 4" xfId="27390"/>
    <cellStyle name="Entrada 9 2 3 2 4 2" xfId="27391"/>
    <cellStyle name="Entrada 9 2 3 2 5" xfId="27392"/>
    <cellStyle name="Entrada 9 2 3 2 5 2" xfId="27393"/>
    <cellStyle name="Entrada 9 2 3 2 6" xfId="27394"/>
    <cellStyle name="Entrada 9 2 3 2 7" xfId="27395"/>
    <cellStyle name="Entrada 9 2 3 2 8" xfId="27396"/>
    <cellStyle name="Entrada 9 2 3 2 9" xfId="27397"/>
    <cellStyle name="Entrada 9 2 3 3" xfId="27398"/>
    <cellStyle name="Entrada 9 2 3 3 2" xfId="27399"/>
    <cellStyle name="Entrada 9 2 3 3 2 2" xfId="27400"/>
    <cellStyle name="Entrada 9 2 3 3 3" xfId="27401"/>
    <cellStyle name="Entrada 9 2 3 3 3 2" xfId="27402"/>
    <cellStyle name="Entrada 9 2 3 3 4" xfId="27403"/>
    <cellStyle name="Entrada 9 2 3 3 4 2" xfId="27404"/>
    <cellStyle name="Entrada 9 2 3 3 5" xfId="27405"/>
    <cellStyle name="Entrada 9 2 3 3 6" xfId="27406"/>
    <cellStyle name="Entrada 9 2 3 3 7" xfId="27407"/>
    <cellStyle name="Entrada 9 2 3 4" xfId="27408"/>
    <cellStyle name="Entrada 9 2 4" xfId="27409"/>
    <cellStyle name="Entrada 9 2 4 10" xfId="27410"/>
    <cellStyle name="Entrada 9 2 4 11" xfId="27411"/>
    <cellStyle name="Entrada 9 2 4 2" xfId="27412"/>
    <cellStyle name="Entrada 9 2 4 2 2" xfId="27413"/>
    <cellStyle name="Entrada 9 2 4 2 2 2" xfId="27414"/>
    <cellStyle name="Entrada 9 2 4 2 3" xfId="27415"/>
    <cellStyle name="Entrada 9 2 4 2 3 2" xfId="27416"/>
    <cellStyle name="Entrada 9 2 4 2 4" xfId="27417"/>
    <cellStyle name="Entrada 9 2 4 2 4 2" xfId="27418"/>
    <cellStyle name="Entrada 9 2 4 2 5" xfId="27419"/>
    <cellStyle name="Entrada 9 2 4 2 6" xfId="27420"/>
    <cellStyle name="Entrada 9 2 4 2 7" xfId="27421"/>
    <cellStyle name="Entrada 9 2 4 3" xfId="27422"/>
    <cellStyle name="Entrada 9 2 4 3 2" xfId="27423"/>
    <cellStyle name="Entrada 9 2 4 3 3" xfId="27424"/>
    <cellStyle name="Entrada 9 2 4 3 4" xfId="27425"/>
    <cellStyle name="Entrada 9 2 4 4" xfId="27426"/>
    <cellStyle name="Entrada 9 2 4 4 2" xfId="27427"/>
    <cellStyle name="Entrada 9 2 4 5" xfId="27428"/>
    <cellStyle name="Entrada 9 2 4 5 2" xfId="27429"/>
    <cellStyle name="Entrada 9 2 4 6" xfId="27430"/>
    <cellStyle name="Entrada 9 2 4 7" xfId="27431"/>
    <cellStyle name="Entrada 9 2 4 8" xfId="27432"/>
    <cellStyle name="Entrada 9 2 4 9" xfId="27433"/>
    <cellStyle name="Entrada 9 2 5" xfId="27434"/>
    <cellStyle name="Entrada 9 2 5 10" xfId="27435"/>
    <cellStyle name="Entrada 9 2 5 2" xfId="27436"/>
    <cellStyle name="Entrada 9 2 5 2 2" xfId="27437"/>
    <cellStyle name="Entrada 9 2 5 2 2 2" xfId="27438"/>
    <cellStyle name="Entrada 9 2 5 2 3" xfId="27439"/>
    <cellStyle name="Entrada 9 2 5 2 3 2" xfId="27440"/>
    <cellStyle name="Entrada 9 2 5 2 4" xfId="27441"/>
    <cellStyle name="Entrada 9 2 5 2 4 2" xfId="27442"/>
    <cellStyle name="Entrada 9 2 5 2 5" xfId="27443"/>
    <cellStyle name="Entrada 9 2 5 2 6" xfId="27444"/>
    <cellStyle name="Entrada 9 2 5 2 7" xfId="27445"/>
    <cellStyle name="Entrada 9 2 5 3" xfId="27446"/>
    <cellStyle name="Entrada 9 2 5 3 2" xfId="27447"/>
    <cellStyle name="Entrada 9 2 5 4" xfId="27448"/>
    <cellStyle name="Entrada 9 2 5 4 2" xfId="27449"/>
    <cellStyle name="Entrada 9 2 5 5" xfId="27450"/>
    <cellStyle name="Entrada 9 2 5 5 2" xfId="27451"/>
    <cellStyle name="Entrada 9 2 5 6" xfId="27452"/>
    <cellStyle name="Entrada 9 2 5 7" xfId="27453"/>
    <cellStyle name="Entrada 9 2 5 8" xfId="27454"/>
    <cellStyle name="Entrada 9 2 5 9" xfId="27455"/>
    <cellStyle name="Entrada 9 2 6" xfId="27456"/>
    <cellStyle name="Euro" xfId="27457"/>
    <cellStyle name="Euro 2" xfId="27458"/>
    <cellStyle name="Euro 3" xfId="27459"/>
    <cellStyle name="Excel Built-in Excel Built-in Excel Built-in Excel Built-in Excel Built-in Excel Built-in Excel Built-in Excel Built-in Separador de milhares 4" xfId="27460"/>
    <cellStyle name="Excel Built-in Excel Built-in Excel Built-in Excel Built-in Excel Built-in Excel Built-in Excel Built-in Separador de milhares 4" xfId="27461"/>
    <cellStyle name="Excel Built-in Normal" xfId="1666"/>
    <cellStyle name="Excel Built-in Normal 1" xfId="27462"/>
    <cellStyle name="Excel Built-in Normal 2" xfId="27463"/>
    <cellStyle name="Excel Built-in Normal 3" xfId="27464"/>
    <cellStyle name="Excel Built-in Normal 4" xfId="27465"/>
    <cellStyle name="Excel_BuiltIn_Comma" xfId="27466"/>
    <cellStyle name="Explanatory Text" xfId="27467"/>
    <cellStyle name="Fixed" xfId="27468"/>
    <cellStyle name="Fixo" xfId="728"/>
    <cellStyle name="Fixo 2" xfId="27469"/>
    <cellStyle name="Followed Hyperlink" xfId="27470"/>
    <cellStyle name="Good" xfId="27471"/>
    <cellStyle name="Graphics" xfId="27472"/>
    <cellStyle name="Graphics 2" xfId="27473"/>
    <cellStyle name="Graphics 2 2" xfId="27474"/>
    <cellStyle name="Graphics 2 3" xfId="27475"/>
    <cellStyle name="Graphics 3" xfId="27476"/>
    <cellStyle name="Grey" xfId="27477"/>
    <cellStyle name="Heading" xfId="27478"/>
    <cellStyle name="Heading 1" xfId="27479"/>
    <cellStyle name="Heading 1 2" xfId="27480"/>
    <cellStyle name="Heading 2" xfId="27481"/>
    <cellStyle name="Heading 2 2" xfId="27482"/>
    <cellStyle name="Heading 3" xfId="27483"/>
    <cellStyle name="Heading 4" xfId="27484"/>
    <cellStyle name="Heading1" xfId="27485"/>
    <cellStyle name="Hiperlink 2" xfId="27486"/>
    <cellStyle name="Hyperlink 2" xfId="1959"/>
    <cellStyle name="Hyperlink 3" xfId="27487"/>
    <cellStyle name="Hyperlink 4" xfId="27488"/>
    <cellStyle name="Hyperlink 5" xfId="27489"/>
    <cellStyle name="Incorreto" xfId="30" builtinId="27" customBuiltin="1"/>
    <cellStyle name="Incorreto 10 2" xfId="729"/>
    <cellStyle name="Incorreto 11 2" xfId="730"/>
    <cellStyle name="Incorreto 12 2" xfId="731"/>
    <cellStyle name="Incorreto 13 2" xfId="732"/>
    <cellStyle name="Incorreto 14 2" xfId="733"/>
    <cellStyle name="Incorreto 15 2" xfId="734"/>
    <cellStyle name="Incorreto 16 2" xfId="735"/>
    <cellStyle name="Incorreto 17 2" xfId="736"/>
    <cellStyle name="Incorreto 2" xfId="737"/>
    <cellStyle name="Incorreto 2 2" xfId="738"/>
    <cellStyle name="Incorreto 2 2 2" xfId="27490"/>
    <cellStyle name="Incorreto 2 2 3" xfId="27491"/>
    <cellStyle name="Incorreto 2 3" xfId="27492"/>
    <cellStyle name="Incorreto 3" xfId="739"/>
    <cellStyle name="Incorreto 3 2" xfId="740"/>
    <cellStyle name="Incorreto 3 2 2" xfId="27493"/>
    <cellStyle name="Incorreto 3 2 3" xfId="27494"/>
    <cellStyle name="Incorreto 4" xfId="741"/>
    <cellStyle name="Incorreto 4 2" xfId="742"/>
    <cellStyle name="Incorreto 5" xfId="743"/>
    <cellStyle name="Incorreto 5 2" xfId="744"/>
    <cellStyle name="Incorreto 6" xfId="27495"/>
    <cellStyle name="Incorreto 6 2" xfId="745"/>
    <cellStyle name="Incorreto 7 2" xfId="746"/>
    <cellStyle name="Incorreto 8 2" xfId="747"/>
    <cellStyle name="Incorreto 9 2" xfId="748"/>
    <cellStyle name="Indefinido" xfId="27496"/>
    <cellStyle name="Input" xfId="27497"/>
    <cellStyle name="Input [yellow]" xfId="27498"/>
    <cellStyle name="Input 2" xfId="27499"/>
    <cellStyle name="Input 2 2" xfId="27500"/>
    <cellStyle name="Input 2 2 10" xfId="27501"/>
    <cellStyle name="Input 2 2 2" xfId="27502"/>
    <cellStyle name="Input 2 2 2 2" xfId="27503"/>
    <cellStyle name="Input 2 2 2 2 2" xfId="27504"/>
    <cellStyle name="Input 2 2 2 3" xfId="27505"/>
    <cellStyle name="Input 2 2 2 3 2" xfId="27506"/>
    <cellStyle name="Input 2 2 2 4" xfId="27507"/>
    <cellStyle name="Input 2 2 2 4 2" xfId="27508"/>
    <cellStyle name="Input 2 2 2 5" xfId="27509"/>
    <cellStyle name="Input 2 2 2 6" xfId="27510"/>
    <cellStyle name="Input 2 2 2 7" xfId="27511"/>
    <cellStyle name="Input 2 2 3" xfId="27512"/>
    <cellStyle name="Input 2 2 3 2" xfId="27513"/>
    <cellStyle name="Input 2 2 4" xfId="27514"/>
    <cellStyle name="Input 2 2 4 2" xfId="27515"/>
    <cellStyle name="Input 2 2 5" xfId="27516"/>
    <cellStyle name="Input 2 2 5 2" xfId="27517"/>
    <cellStyle name="Input 2 2 6" xfId="27518"/>
    <cellStyle name="Input 2 2 7" xfId="27519"/>
    <cellStyle name="Input 2 2 8" xfId="27520"/>
    <cellStyle name="Input 2 2 9" xfId="27521"/>
    <cellStyle name="Input 2 3" xfId="27522"/>
    <cellStyle name="Input 2 3 2" xfId="27523"/>
    <cellStyle name="Input 2 3 2 2" xfId="27524"/>
    <cellStyle name="Input 2 3 3" xfId="27525"/>
    <cellStyle name="Input 2 3 3 2" xfId="27526"/>
    <cellStyle name="Input 2 3 4" xfId="27527"/>
    <cellStyle name="Input 2 3 4 2" xfId="27528"/>
    <cellStyle name="Input 2 3 5" xfId="27529"/>
    <cellStyle name="Input 2 3 6" xfId="27530"/>
    <cellStyle name="Input 2 3 7" xfId="27531"/>
    <cellStyle name="Input 2 4" xfId="27532"/>
    <cellStyle name="Input 3" xfId="27533"/>
    <cellStyle name="Input 3 10" xfId="27534"/>
    <cellStyle name="Input 3 11" xfId="27535"/>
    <cellStyle name="Input 3 2" xfId="27536"/>
    <cellStyle name="Input 3 2 2" xfId="27537"/>
    <cellStyle name="Input 3 2 2 2" xfId="27538"/>
    <cellStyle name="Input 3 2 3" xfId="27539"/>
    <cellStyle name="Input 3 2 3 2" xfId="27540"/>
    <cellStyle name="Input 3 2 4" xfId="27541"/>
    <cellStyle name="Input 3 2 4 2" xfId="27542"/>
    <cellStyle name="Input 3 2 5" xfId="27543"/>
    <cellStyle name="Input 3 2 6" xfId="27544"/>
    <cellStyle name="Input 3 2 7" xfId="27545"/>
    <cellStyle name="Input 3 3" xfId="27546"/>
    <cellStyle name="Input 3 3 2" xfId="27547"/>
    <cellStyle name="Input 3 3 3" xfId="27548"/>
    <cellStyle name="Input 3 3 4" xfId="27549"/>
    <cellStyle name="Input 3 4" xfId="27550"/>
    <cellStyle name="Input 3 4 2" xfId="27551"/>
    <cellStyle name="Input 3 5" xfId="27552"/>
    <cellStyle name="Input 3 5 2" xfId="27553"/>
    <cellStyle name="Input 3 6" xfId="27554"/>
    <cellStyle name="Input 3 7" xfId="27555"/>
    <cellStyle name="Input 3 8" xfId="27556"/>
    <cellStyle name="Input 3 9" xfId="27557"/>
    <cellStyle name="Input 4" xfId="27558"/>
    <cellStyle name="Input 4 10" xfId="27559"/>
    <cellStyle name="Input 4 2" xfId="27560"/>
    <cellStyle name="Input 4 2 2" xfId="27561"/>
    <cellStyle name="Input 4 2 2 2" xfId="27562"/>
    <cellStyle name="Input 4 2 3" xfId="27563"/>
    <cellStyle name="Input 4 2 3 2" xfId="27564"/>
    <cellStyle name="Input 4 2 4" xfId="27565"/>
    <cellStyle name="Input 4 2 4 2" xfId="27566"/>
    <cellStyle name="Input 4 2 5" xfId="27567"/>
    <cellStyle name="Input 4 2 6" xfId="27568"/>
    <cellStyle name="Input 4 2 7" xfId="27569"/>
    <cellStyle name="Input 4 3" xfId="27570"/>
    <cellStyle name="Input 4 3 2" xfId="27571"/>
    <cellStyle name="Input 4 4" xfId="27572"/>
    <cellStyle name="Input 4 4 2" xfId="27573"/>
    <cellStyle name="Input 4 5" xfId="27574"/>
    <cellStyle name="Input 4 5 2" xfId="27575"/>
    <cellStyle name="Input 4 6" xfId="27576"/>
    <cellStyle name="Input 4 7" xfId="27577"/>
    <cellStyle name="Input 4 8" xfId="27578"/>
    <cellStyle name="Input 4 9" xfId="27579"/>
    <cellStyle name="Input 5" xfId="27580"/>
    <cellStyle name="item" xfId="27581"/>
    <cellStyle name="Linked Cell" xfId="27582"/>
    <cellStyle name="material" xfId="27583"/>
    <cellStyle name="material 2" xfId="27584"/>
    <cellStyle name="material 2 2" xfId="27585"/>
    <cellStyle name="material 3" xfId="27586"/>
    <cellStyle name="material 4" xfId="27587"/>
    <cellStyle name="MINIPG" xfId="27588"/>
    <cellStyle name="Moeda" xfId="1956" builtinId="4"/>
    <cellStyle name="Moeda 10" xfId="27589"/>
    <cellStyle name="Moeda 10 10" xfId="27590"/>
    <cellStyle name="Moeda 10 11" xfId="27591"/>
    <cellStyle name="Moeda 10 2" xfId="27592"/>
    <cellStyle name="Moeda 10 2 2" xfId="27593"/>
    <cellStyle name="Moeda 10 2 2 2" xfId="27594"/>
    <cellStyle name="Moeda 10 2 2 2 2" xfId="27595"/>
    <cellStyle name="Moeda 10 2 2 3" xfId="27596"/>
    <cellStyle name="Moeda 10 2 2 4" xfId="27597"/>
    <cellStyle name="Moeda 10 2 2 5" xfId="27598"/>
    <cellStyle name="Moeda 10 2 2 6" xfId="27599"/>
    <cellStyle name="Moeda 10 2 3" xfId="27600"/>
    <cellStyle name="Moeda 10 2 3 2" xfId="27601"/>
    <cellStyle name="Moeda 10 2 3 3" xfId="27602"/>
    <cellStyle name="Moeda 10 2 4" xfId="27603"/>
    <cellStyle name="Moeda 10 2 5" xfId="27604"/>
    <cellStyle name="Moeda 10 2 6" xfId="27605"/>
    <cellStyle name="Moeda 10 2 7" xfId="27606"/>
    <cellStyle name="Moeda 10 2 8" xfId="27607"/>
    <cellStyle name="Moeda 10 3" xfId="27608"/>
    <cellStyle name="Moeda 10 3 2" xfId="27609"/>
    <cellStyle name="Moeda 10 3 2 2" xfId="27610"/>
    <cellStyle name="Moeda 10 3 3" xfId="27611"/>
    <cellStyle name="Moeda 10 3 4" xfId="27612"/>
    <cellStyle name="Moeda 10 3 5" xfId="27613"/>
    <cellStyle name="Moeda 10 3 6" xfId="27614"/>
    <cellStyle name="Moeda 10 4" xfId="27615"/>
    <cellStyle name="Moeda 10 4 2" xfId="27616"/>
    <cellStyle name="Moeda 10 4 3" xfId="27617"/>
    <cellStyle name="Moeda 10 4 4" xfId="27618"/>
    <cellStyle name="Moeda 10 5" xfId="27619"/>
    <cellStyle name="Moeda 10 6" xfId="27620"/>
    <cellStyle name="Moeda 10 7" xfId="27621"/>
    <cellStyle name="Moeda 10 8" xfId="27622"/>
    <cellStyle name="Moeda 10 9" xfId="27623"/>
    <cellStyle name="Moeda 11" xfId="27624"/>
    <cellStyle name="Moeda 11 2" xfId="27625"/>
    <cellStyle name="Moeda 11 3" xfId="27626"/>
    <cellStyle name="Moeda 12" xfId="27627"/>
    <cellStyle name="Moeda 2" xfId="749"/>
    <cellStyle name="Moeda 2 2" xfId="750"/>
    <cellStyle name="Moeda 2 2 2" xfId="27628"/>
    <cellStyle name="Moeda 2 2 3" xfId="27629"/>
    <cellStyle name="Moeda 2 2 4" xfId="27630"/>
    <cellStyle name="Moeda 2 3" xfId="751"/>
    <cellStyle name="Moeda 2 3 2" xfId="1671"/>
    <cellStyle name="Moeda 2 3 2 2" xfId="1967"/>
    <cellStyle name="Moeda 2 3 3" xfId="27631"/>
    <cellStyle name="Moeda 2 3 3 2" xfId="27632"/>
    <cellStyle name="Moeda 2 3 4" xfId="27633"/>
    <cellStyle name="Moeda 2 4" xfId="1672"/>
    <cellStyle name="Moeda 2 4 2" xfId="1968"/>
    <cellStyle name="Moeda 2 4 3" xfId="27634"/>
    <cellStyle name="Moeda 2 5" xfId="27635"/>
    <cellStyle name="Moeda 2 5 2" xfId="27636"/>
    <cellStyle name="Moeda 3" xfId="752"/>
    <cellStyle name="Moeda 3 2" xfId="27637"/>
    <cellStyle name="Moeda 3 2 2" xfId="27638"/>
    <cellStyle name="Moeda 3 2 2 2" xfId="27639"/>
    <cellStyle name="Moeda 3 2 3" xfId="27640"/>
    <cellStyle name="Moeda 3 3" xfId="27641"/>
    <cellStyle name="Moeda 3 3 2" xfId="27642"/>
    <cellStyle name="Moeda 3 3 2 2" xfId="27643"/>
    <cellStyle name="Moeda 3 3 2 2 10" xfId="27644"/>
    <cellStyle name="Moeda 3 3 2 2 2" xfId="27645"/>
    <cellStyle name="Moeda 3 3 2 2 2 2" xfId="27646"/>
    <cellStyle name="Moeda 3 3 2 2 2 2 2" xfId="27647"/>
    <cellStyle name="Moeda 3 3 2 2 2 2 2 2" xfId="27648"/>
    <cellStyle name="Moeda 3 3 2 2 2 2 3" xfId="27649"/>
    <cellStyle name="Moeda 3 3 2 2 2 2 4" xfId="27650"/>
    <cellStyle name="Moeda 3 3 2 2 2 2 5" xfId="27651"/>
    <cellStyle name="Moeda 3 3 2 2 2 2 6" xfId="27652"/>
    <cellStyle name="Moeda 3 3 2 2 2 3" xfId="27653"/>
    <cellStyle name="Moeda 3 3 2 2 2 3 2" xfId="27654"/>
    <cellStyle name="Moeda 3 3 2 2 2 3 3" xfId="27655"/>
    <cellStyle name="Moeda 3 3 2 2 2 4" xfId="27656"/>
    <cellStyle name="Moeda 3 3 2 2 2 5" xfId="27657"/>
    <cellStyle name="Moeda 3 3 2 2 2 6" xfId="27658"/>
    <cellStyle name="Moeda 3 3 2 2 2 7" xfId="27659"/>
    <cellStyle name="Moeda 3 3 2 2 2 8" xfId="27660"/>
    <cellStyle name="Moeda 3 3 2 2 3" xfId="27661"/>
    <cellStyle name="Moeda 3 3 2 2 3 2" xfId="27662"/>
    <cellStyle name="Moeda 3 3 2 2 3 2 2" xfId="27663"/>
    <cellStyle name="Moeda 3 3 2 2 3 3" xfId="27664"/>
    <cellStyle name="Moeda 3 3 2 2 3 4" xfId="27665"/>
    <cellStyle name="Moeda 3 3 2 2 3 5" xfId="27666"/>
    <cellStyle name="Moeda 3 3 2 2 3 6" xfId="27667"/>
    <cellStyle name="Moeda 3 3 2 2 4" xfId="27668"/>
    <cellStyle name="Moeda 3 3 2 2 4 2" xfId="27669"/>
    <cellStyle name="Moeda 3 3 2 2 4 3" xfId="27670"/>
    <cellStyle name="Moeda 3 3 2 2 4 4" xfId="27671"/>
    <cellStyle name="Moeda 3 3 2 2 5" xfId="27672"/>
    <cellStyle name="Moeda 3 3 2 2 6" xfId="27673"/>
    <cellStyle name="Moeda 3 3 2 2 7" xfId="27674"/>
    <cellStyle name="Moeda 3 3 2 2 8" xfId="27675"/>
    <cellStyle name="Moeda 3 3 2 2 9" xfId="27676"/>
    <cellStyle name="Moeda 3 3 2 3" xfId="27677"/>
    <cellStyle name="Moeda 3 3 2 3 10" xfId="27678"/>
    <cellStyle name="Moeda 3 3 2 3 2" xfId="27679"/>
    <cellStyle name="Moeda 3 3 2 3 2 2" xfId="27680"/>
    <cellStyle name="Moeda 3 3 2 3 2 2 2" xfId="27681"/>
    <cellStyle name="Moeda 3 3 2 3 2 2 2 2" xfId="27682"/>
    <cellStyle name="Moeda 3 3 2 3 2 2 3" xfId="27683"/>
    <cellStyle name="Moeda 3 3 2 3 2 2 4" xfId="27684"/>
    <cellStyle name="Moeda 3 3 2 3 2 2 5" xfId="27685"/>
    <cellStyle name="Moeda 3 3 2 3 2 2 6" xfId="27686"/>
    <cellStyle name="Moeda 3 3 2 3 2 3" xfId="27687"/>
    <cellStyle name="Moeda 3 3 2 3 2 3 2" xfId="27688"/>
    <cellStyle name="Moeda 3 3 2 3 2 3 3" xfId="27689"/>
    <cellStyle name="Moeda 3 3 2 3 2 4" xfId="27690"/>
    <cellStyle name="Moeda 3 3 2 3 2 5" xfId="27691"/>
    <cellStyle name="Moeda 3 3 2 3 2 6" xfId="27692"/>
    <cellStyle name="Moeda 3 3 2 3 2 7" xfId="27693"/>
    <cellStyle name="Moeda 3 3 2 3 2 8" xfId="27694"/>
    <cellStyle name="Moeda 3 3 2 3 3" xfId="27695"/>
    <cellStyle name="Moeda 3 3 2 3 3 2" xfId="27696"/>
    <cellStyle name="Moeda 3 3 2 3 3 2 2" xfId="27697"/>
    <cellStyle name="Moeda 3 3 2 3 3 3" xfId="27698"/>
    <cellStyle name="Moeda 3 3 2 3 3 4" xfId="27699"/>
    <cellStyle name="Moeda 3 3 2 3 3 5" xfId="27700"/>
    <cellStyle name="Moeda 3 3 2 3 3 6" xfId="27701"/>
    <cellStyle name="Moeda 3 3 2 3 4" xfId="27702"/>
    <cellStyle name="Moeda 3 3 2 3 4 2" xfId="27703"/>
    <cellStyle name="Moeda 3 3 2 3 4 3" xfId="27704"/>
    <cellStyle name="Moeda 3 3 2 3 4 4" xfId="27705"/>
    <cellStyle name="Moeda 3 3 2 3 5" xfId="27706"/>
    <cellStyle name="Moeda 3 3 2 3 6" xfId="27707"/>
    <cellStyle name="Moeda 3 3 2 3 7" xfId="27708"/>
    <cellStyle name="Moeda 3 3 2 3 8" xfId="27709"/>
    <cellStyle name="Moeda 3 3 2 3 9" xfId="27710"/>
    <cellStyle name="Moeda 3 3 2 4" xfId="27711"/>
    <cellStyle name="Moeda 3 3 2 5" xfId="27712"/>
    <cellStyle name="Moeda 3 3 2 6" xfId="27713"/>
    <cellStyle name="Moeda 3 4" xfId="27714"/>
    <cellStyle name="Moeda 4" xfId="1958"/>
    <cellStyle name="Moeda 4 2" xfId="1960"/>
    <cellStyle name="Moeda 4 2 2" xfId="27715"/>
    <cellStyle name="Moeda 4 2 3" xfId="27716"/>
    <cellStyle name="Moeda 4 2 3 2" xfId="27717"/>
    <cellStyle name="Moeda 4 2 3 2 10" xfId="27718"/>
    <cellStyle name="Moeda 4 2 3 2 2" xfId="27719"/>
    <cellStyle name="Moeda 4 2 3 2 2 2" xfId="27720"/>
    <cellStyle name="Moeda 4 2 3 2 2 2 2" xfId="27721"/>
    <cellStyle name="Moeda 4 2 3 2 2 2 2 2" xfId="27722"/>
    <cellStyle name="Moeda 4 2 3 2 2 2 3" xfId="27723"/>
    <cellStyle name="Moeda 4 2 3 2 2 2 4" xfId="27724"/>
    <cellStyle name="Moeda 4 2 3 2 2 2 5" xfId="27725"/>
    <cellStyle name="Moeda 4 2 3 2 2 2 6" xfId="27726"/>
    <cellStyle name="Moeda 4 2 3 2 2 3" xfId="27727"/>
    <cellStyle name="Moeda 4 2 3 2 2 3 2" xfId="27728"/>
    <cellStyle name="Moeda 4 2 3 2 2 3 3" xfId="27729"/>
    <cellStyle name="Moeda 4 2 3 2 2 4" xfId="27730"/>
    <cellStyle name="Moeda 4 2 3 2 2 5" xfId="27731"/>
    <cellStyle name="Moeda 4 2 3 2 2 6" xfId="27732"/>
    <cellStyle name="Moeda 4 2 3 2 2 7" xfId="27733"/>
    <cellStyle name="Moeda 4 2 3 2 2 8" xfId="27734"/>
    <cellStyle name="Moeda 4 2 3 2 3" xfId="27735"/>
    <cellStyle name="Moeda 4 2 3 2 3 2" xfId="27736"/>
    <cellStyle name="Moeda 4 2 3 2 3 2 2" xfId="27737"/>
    <cellStyle name="Moeda 4 2 3 2 3 3" xfId="27738"/>
    <cellStyle name="Moeda 4 2 3 2 3 4" xfId="27739"/>
    <cellStyle name="Moeda 4 2 3 2 3 5" xfId="27740"/>
    <cellStyle name="Moeda 4 2 3 2 3 6" xfId="27741"/>
    <cellStyle name="Moeda 4 2 3 2 4" xfId="27742"/>
    <cellStyle name="Moeda 4 2 3 2 4 2" xfId="27743"/>
    <cellStyle name="Moeda 4 2 3 2 4 3" xfId="27744"/>
    <cellStyle name="Moeda 4 2 3 2 4 4" xfId="27745"/>
    <cellStyle name="Moeda 4 2 3 2 5" xfId="27746"/>
    <cellStyle name="Moeda 4 2 3 2 6" xfId="27747"/>
    <cellStyle name="Moeda 4 2 3 2 7" xfId="27748"/>
    <cellStyle name="Moeda 4 2 3 2 8" xfId="27749"/>
    <cellStyle name="Moeda 4 2 3 2 9" xfId="27750"/>
    <cellStyle name="Moeda 4 2 3 3" xfId="27751"/>
    <cellStyle name="Moeda 4 2 3 3 10" xfId="27752"/>
    <cellStyle name="Moeda 4 2 3 3 2" xfId="27753"/>
    <cellStyle name="Moeda 4 2 3 3 2 2" xfId="27754"/>
    <cellStyle name="Moeda 4 2 3 3 2 2 2" xfId="27755"/>
    <cellStyle name="Moeda 4 2 3 3 2 2 2 2" xfId="27756"/>
    <cellStyle name="Moeda 4 2 3 3 2 2 3" xfId="27757"/>
    <cellStyle name="Moeda 4 2 3 3 2 2 4" xfId="27758"/>
    <cellStyle name="Moeda 4 2 3 3 2 2 5" xfId="27759"/>
    <cellStyle name="Moeda 4 2 3 3 2 2 6" xfId="27760"/>
    <cellStyle name="Moeda 4 2 3 3 2 3" xfId="27761"/>
    <cellStyle name="Moeda 4 2 3 3 2 3 2" xfId="27762"/>
    <cellStyle name="Moeda 4 2 3 3 2 3 3" xfId="27763"/>
    <cellStyle name="Moeda 4 2 3 3 2 4" xfId="27764"/>
    <cellStyle name="Moeda 4 2 3 3 2 5" xfId="27765"/>
    <cellStyle name="Moeda 4 2 3 3 2 6" xfId="27766"/>
    <cellStyle name="Moeda 4 2 3 3 2 7" xfId="27767"/>
    <cellStyle name="Moeda 4 2 3 3 2 8" xfId="27768"/>
    <cellStyle name="Moeda 4 2 3 3 3" xfId="27769"/>
    <cellStyle name="Moeda 4 2 3 3 3 2" xfId="27770"/>
    <cellStyle name="Moeda 4 2 3 3 3 2 2" xfId="27771"/>
    <cellStyle name="Moeda 4 2 3 3 3 3" xfId="27772"/>
    <cellStyle name="Moeda 4 2 3 3 3 4" xfId="27773"/>
    <cellStyle name="Moeda 4 2 3 3 3 5" xfId="27774"/>
    <cellStyle name="Moeda 4 2 3 3 3 6" xfId="27775"/>
    <cellStyle name="Moeda 4 2 3 3 4" xfId="27776"/>
    <cellStyle name="Moeda 4 2 3 3 4 2" xfId="27777"/>
    <cellStyle name="Moeda 4 2 3 3 4 3" xfId="27778"/>
    <cellStyle name="Moeda 4 2 3 3 4 4" xfId="27779"/>
    <cellStyle name="Moeda 4 2 3 3 5" xfId="27780"/>
    <cellStyle name="Moeda 4 2 3 3 6" xfId="27781"/>
    <cellStyle name="Moeda 4 2 3 3 7" xfId="27782"/>
    <cellStyle name="Moeda 4 2 3 3 8" xfId="27783"/>
    <cellStyle name="Moeda 4 2 3 3 9" xfId="27784"/>
    <cellStyle name="Moeda 4 2 3 4" xfId="27785"/>
    <cellStyle name="Moeda 4 2 3 5" xfId="27786"/>
    <cellStyle name="Moeda 4 2 4" xfId="27787"/>
    <cellStyle name="Moeda 4 2 5" xfId="27788"/>
    <cellStyle name="Moeda 4 2 5 10" xfId="27789"/>
    <cellStyle name="Moeda 4 2 5 2" xfId="27790"/>
    <cellStyle name="Moeda 4 2 5 2 2" xfId="27791"/>
    <cellStyle name="Moeda 4 2 5 2 2 2" xfId="27792"/>
    <cellStyle name="Moeda 4 2 5 2 2 2 2" xfId="27793"/>
    <cellStyle name="Moeda 4 2 5 2 2 3" xfId="27794"/>
    <cellStyle name="Moeda 4 2 5 2 2 4" xfId="27795"/>
    <cellStyle name="Moeda 4 2 5 2 2 5" xfId="27796"/>
    <cellStyle name="Moeda 4 2 5 2 2 6" xfId="27797"/>
    <cellStyle name="Moeda 4 2 5 2 3" xfId="27798"/>
    <cellStyle name="Moeda 4 2 5 2 3 2" xfId="27799"/>
    <cellStyle name="Moeda 4 2 5 2 3 3" xfId="27800"/>
    <cellStyle name="Moeda 4 2 5 2 4" xfId="27801"/>
    <cellStyle name="Moeda 4 2 5 2 5" xfId="27802"/>
    <cellStyle name="Moeda 4 2 5 2 6" xfId="27803"/>
    <cellStyle name="Moeda 4 2 5 2 7" xfId="27804"/>
    <cellStyle name="Moeda 4 2 5 2 8" xfId="27805"/>
    <cellStyle name="Moeda 4 2 5 3" xfId="27806"/>
    <cellStyle name="Moeda 4 2 5 3 2" xfId="27807"/>
    <cellStyle name="Moeda 4 2 5 3 2 2" xfId="27808"/>
    <cellStyle name="Moeda 4 2 5 3 3" xfId="27809"/>
    <cellStyle name="Moeda 4 2 5 3 4" xfId="27810"/>
    <cellStyle name="Moeda 4 2 5 3 5" xfId="27811"/>
    <cellStyle name="Moeda 4 2 5 3 6" xfId="27812"/>
    <cellStyle name="Moeda 4 2 5 4" xfId="27813"/>
    <cellStyle name="Moeda 4 2 5 4 2" xfId="27814"/>
    <cellStyle name="Moeda 4 2 5 4 3" xfId="27815"/>
    <cellStyle name="Moeda 4 2 5 4 4" xfId="27816"/>
    <cellStyle name="Moeda 4 2 5 5" xfId="27817"/>
    <cellStyle name="Moeda 4 2 5 6" xfId="27818"/>
    <cellStyle name="Moeda 4 2 5 7" xfId="27819"/>
    <cellStyle name="Moeda 4 2 5 8" xfId="27820"/>
    <cellStyle name="Moeda 4 2 5 9" xfId="27821"/>
    <cellStyle name="Moeda 4 3" xfId="2247"/>
    <cellStyle name="Moeda 4 4" xfId="27822"/>
    <cellStyle name="Moeda 4 5" xfId="27823"/>
    <cellStyle name="Moeda 4 6" xfId="27824"/>
    <cellStyle name="Moeda 4 6 10" xfId="27825"/>
    <cellStyle name="Moeda 4 6 2" xfId="27826"/>
    <cellStyle name="Moeda 4 6 2 2" xfId="27827"/>
    <cellStyle name="Moeda 4 6 2 2 2" xfId="27828"/>
    <cellStyle name="Moeda 4 6 2 2 2 2" xfId="27829"/>
    <cellStyle name="Moeda 4 6 2 2 3" xfId="27830"/>
    <cellStyle name="Moeda 4 6 2 2 4" xfId="27831"/>
    <cellStyle name="Moeda 4 6 2 2 5" xfId="27832"/>
    <cellStyle name="Moeda 4 6 2 2 6" xfId="27833"/>
    <cellStyle name="Moeda 4 6 2 3" xfId="27834"/>
    <cellStyle name="Moeda 4 6 2 3 2" xfId="27835"/>
    <cellStyle name="Moeda 4 6 2 3 3" xfId="27836"/>
    <cellStyle name="Moeda 4 6 2 4" xfId="27837"/>
    <cellStyle name="Moeda 4 6 2 5" xfId="27838"/>
    <cellStyle name="Moeda 4 6 2 6" xfId="27839"/>
    <cellStyle name="Moeda 4 6 2 7" xfId="27840"/>
    <cellStyle name="Moeda 4 6 2 8" xfId="27841"/>
    <cellStyle name="Moeda 4 6 3" xfId="27842"/>
    <cellStyle name="Moeda 4 6 3 2" xfId="27843"/>
    <cellStyle name="Moeda 4 6 3 2 2" xfId="27844"/>
    <cellStyle name="Moeda 4 6 3 3" xfId="27845"/>
    <cellStyle name="Moeda 4 6 3 4" xfId="27846"/>
    <cellStyle name="Moeda 4 6 3 5" xfId="27847"/>
    <cellStyle name="Moeda 4 6 3 6" xfId="27848"/>
    <cellStyle name="Moeda 4 6 4" xfId="27849"/>
    <cellStyle name="Moeda 4 6 4 2" xfId="27850"/>
    <cellStyle name="Moeda 4 6 4 3" xfId="27851"/>
    <cellStyle name="Moeda 4 6 4 4" xfId="27852"/>
    <cellStyle name="Moeda 4 6 5" xfId="27853"/>
    <cellStyle name="Moeda 4 6 6" xfId="27854"/>
    <cellStyle name="Moeda 4 6 7" xfId="27855"/>
    <cellStyle name="Moeda 4 6 8" xfId="27856"/>
    <cellStyle name="Moeda 4 6 9" xfId="27857"/>
    <cellStyle name="Moeda 5" xfId="753"/>
    <cellStyle name="Moeda 5 2" xfId="754"/>
    <cellStyle name="Moeda 6" xfId="2245"/>
    <cellStyle name="Moeda 6 2" xfId="27858"/>
    <cellStyle name="Moeda 6 3" xfId="27859"/>
    <cellStyle name="Moeda 6 3 2" xfId="27860"/>
    <cellStyle name="Moeda 6 3 2 10" xfId="27861"/>
    <cellStyle name="Moeda 6 3 2 2" xfId="27862"/>
    <cellStyle name="Moeda 6 3 2 2 2" xfId="27863"/>
    <cellStyle name="Moeda 6 3 2 2 2 2" xfId="27864"/>
    <cellStyle name="Moeda 6 3 2 2 2 2 2" xfId="27865"/>
    <cellStyle name="Moeda 6 3 2 2 2 3" xfId="27866"/>
    <cellStyle name="Moeda 6 3 2 2 2 4" xfId="27867"/>
    <cellStyle name="Moeda 6 3 2 2 2 5" xfId="27868"/>
    <cellStyle name="Moeda 6 3 2 2 2 6" xfId="27869"/>
    <cellStyle name="Moeda 6 3 2 2 3" xfId="27870"/>
    <cellStyle name="Moeda 6 3 2 2 3 2" xfId="27871"/>
    <cellStyle name="Moeda 6 3 2 2 3 3" xfId="27872"/>
    <cellStyle name="Moeda 6 3 2 2 4" xfId="27873"/>
    <cellStyle name="Moeda 6 3 2 2 5" xfId="27874"/>
    <cellStyle name="Moeda 6 3 2 2 6" xfId="27875"/>
    <cellStyle name="Moeda 6 3 2 2 7" xfId="27876"/>
    <cellStyle name="Moeda 6 3 2 2 8" xfId="27877"/>
    <cellStyle name="Moeda 6 3 2 3" xfId="27878"/>
    <cellStyle name="Moeda 6 3 2 3 2" xfId="27879"/>
    <cellStyle name="Moeda 6 3 2 3 2 2" xfId="27880"/>
    <cellStyle name="Moeda 6 3 2 3 3" xfId="27881"/>
    <cellStyle name="Moeda 6 3 2 3 4" xfId="27882"/>
    <cellStyle name="Moeda 6 3 2 3 5" xfId="27883"/>
    <cellStyle name="Moeda 6 3 2 3 6" xfId="27884"/>
    <cellStyle name="Moeda 6 3 2 4" xfId="27885"/>
    <cellStyle name="Moeda 6 3 2 4 2" xfId="27886"/>
    <cellStyle name="Moeda 6 3 2 4 3" xfId="27887"/>
    <cellStyle name="Moeda 6 3 2 4 4" xfId="27888"/>
    <cellStyle name="Moeda 6 3 2 5" xfId="27889"/>
    <cellStyle name="Moeda 6 3 2 6" xfId="27890"/>
    <cellStyle name="Moeda 6 3 2 7" xfId="27891"/>
    <cellStyle name="Moeda 6 3 2 8" xfId="27892"/>
    <cellStyle name="Moeda 6 3 2 9" xfId="27893"/>
    <cellStyle name="Moeda 6 4" xfId="27894"/>
    <cellStyle name="Moeda 6 4 10" xfId="27895"/>
    <cellStyle name="Moeda 6 4 2" xfId="27896"/>
    <cellStyle name="Moeda 6 4 2 2" xfId="27897"/>
    <cellStyle name="Moeda 6 4 2 2 2" xfId="27898"/>
    <cellStyle name="Moeda 6 4 2 2 2 2" xfId="27899"/>
    <cellStyle name="Moeda 6 4 2 2 3" xfId="27900"/>
    <cellStyle name="Moeda 6 4 2 2 4" xfId="27901"/>
    <cellStyle name="Moeda 6 4 2 2 5" xfId="27902"/>
    <cellStyle name="Moeda 6 4 2 2 6" xfId="27903"/>
    <cellStyle name="Moeda 6 4 2 3" xfId="27904"/>
    <cellStyle name="Moeda 6 4 2 3 2" xfId="27905"/>
    <cellStyle name="Moeda 6 4 2 3 3" xfId="27906"/>
    <cellStyle name="Moeda 6 4 2 4" xfId="27907"/>
    <cellStyle name="Moeda 6 4 2 5" xfId="27908"/>
    <cellStyle name="Moeda 6 4 2 6" xfId="27909"/>
    <cellStyle name="Moeda 6 4 2 7" xfId="27910"/>
    <cellStyle name="Moeda 6 4 2 8" xfId="27911"/>
    <cellStyle name="Moeda 6 4 3" xfId="27912"/>
    <cellStyle name="Moeda 6 4 3 2" xfId="27913"/>
    <cellStyle name="Moeda 6 4 3 2 2" xfId="27914"/>
    <cellStyle name="Moeda 6 4 3 3" xfId="27915"/>
    <cellStyle name="Moeda 6 4 3 4" xfId="27916"/>
    <cellStyle name="Moeda 6 4 3 5" xfId="27917"/>
    <cellStyle name="Moeda 6 4 3 6" xfId="27918"/>
    <cellStyle name="Moeda 6 4 4" xfId="27919"/>
    <cellStyle name="Moeda 6 4 4 2" xfId="27920"/>
    <cellStyle name="Moeda 6 4 4 3" xfId="27921"/>
    <cellStyle name="Moeda 6 4 4 4" xfId="27922"/>
    <cellStyle name="Moeda 6 4 5" xfId="27923"/>
    <cellStyle name="Moeda 6 4 6" xfId="27924"/>
    <cellStyle name="Moeda 6 4 7" xfId="27925"/>
    <cellStyle name="Moeda 6 4 8" xfId="27926"/>
    <cellStyle name="Moeda 6 4 9" xfId="27927"/>
    <cellStyle name="Moeda 6 5" xfId="27928"/>
    <cellStyle name="Moeda 6 5 2" xfId="27929"/>
    <cellStyle name="Moeda 6 5 3" xfId="27930"/>
    <cellStyle name="Moeda 6 6" xfId="27931"/>
    <cellStyle name="Moeda 6 7" xfId="27932"/>
    <cellStyle name="Moeda 7" xfId="27933"/>
    <cellStyle name="Moeda 7 2" xfId="27934"/>
    <cellStyle name="Moeda 7 2 10" xfId="27935"/>
    <cellStyle name="Moeda 7 2 2" xfId="27936"/>
    <cellStyle name="Moeda 7 2 2 2" xfId="27937"/>
    <cellStyle name="Moeda 7 2 2 2 2" xfId="27938"/>
    <cellStyle name="Moeda 7 2 2 2 2 2" xfId="27939"/>
    <cellStyle name="Moeda 7 2 2 2 3" xfId="27940"/>
    <cellStyle name="Moeda 7 2 2 2 4" xfId="27941"/>
    <cellStyle name="Moeda 7 2 2 2 5" xfId="27942"/>
    <cellStyle name="Moeda 7 2 2 2 6" xfId="27943"/>
    <cellStyle name="Moeda 7 2 2 3" xfId="27944"/>
    <cellStyle name="Moeda 7 2 2 3 2" xfId="27945"/>
    <cellStyle name="Moeda 7 2 2 3 3" xfId="27946"/>
    <cellStyle name="Moeda 7 2 2 4" xfId="27947"/>
    <cellStyle name="Moeda 7 2 2 5" xfId="27948"/>
    <cellStyle name="Moeda 7 2 2 6" xfId="27949"/>
    <cellStyle name="Moeda 7 2 2 7" xfId="27950"/>
    <cellStyle name="Moeda 7 2 2 8" xfId="27951"/>
    <cellStyle name="Moeda 7 2 3" xfId="27952"/>
    <cellStyle name="Moeda 7 2 3 2" xfId="27953"/>
    <cellStyle name="Moeda 7 2 3 2 2" xfId="27954"/>
    <cellStyle name="Moeda 7 2 3 3" xfId="27955"/>
    <cellStyle name="Moeda 7 2 3 4" xfId="27956"/>
    <cellStyle name="Moeda 7 2 3 5" xfId="27957"/>
    <cellStyle name="Moeda 7 2 3 6" xfId="27958"/>
    <cellStyle name="Moeda 7 2 4" xfId="27959"/>
    <cellStyle name="Moeda 7 2 4 2" xfId="27960"/>
    <cellStyle name="Moeda 7 2 4 3" xfId="27961"/>
    <cellStyle name="Moeda 7 2 4 4" xfId="27962"/>
    <cellStyle name="Moeda 7 2 5" xfId="27963"/>
    <cellStyle name="Moeda 7 2 6" xfId="27964"/>
    <cellStyle name="Moeda 7 2 7" xfId="27965"/>
    <cellStyle name="Moeda 7 2 8" xfId="27966"/>
    <cellStyle name="Moeda 7 2 9" xfId="27967"/>
    <cellStyle name="Moeda 7 3" xfId="27968"/>
    <cellStyle name="Moeda 7 4" xfId="27969"/>
    <cellStyle name="Moeda 8" xfId="27970"/>
    <cellStyle name="Moeda 8 2" xfId="27971"/>
    <cellStyle name="Moeda 8 3" xfId="27972"/>
    <cellStyle name="Moeda 9" xfId="27973"/>
    <cellStyle name="Moeda 9 10" xfId="27974"/>
    <cellStyle name="Moeda 9 2" xfId="27975"/>
    <cellStyle name="Moeda 9 2 2" xfId="27976"/>
    <cellStyle name="Moeda 9 2 2 2" xfId="27977"/>
    <cellStyle name="Moeda 9 2 2 2 2" xfId="27978"/>
    <cellStyle name="Moeda 9 2 2 3" xfId="27979"/>
    <cellStyle name="Moeda 9 2 2 4" xfId="27980"/>
    <cellStyle name="Moeda 9 2 2 5" xfId="27981"/>
    <cellStyle name="Moeda 9 2 2 6" xfId="27982"/>
    <cellStyle name="Moeda 9 2 3" xfId="27983"/>
    <cellStyle name="Moeda 9 2 3 2" xfId="27984"/>
    <cellStyle name="Moeda 9 2 3 3" xfId="27985"/>
    <cellStyle name="Moeda 9 2 4" xfId="27986"/>
    <cellStyle name="Moeda 9 2 5" xfId="27987"/>
    <cellStyle name="Moeda 9 2 6" xfId="27988"/>
    <cellStyle name="Moeda 9 2 7" xfId="27989"/>
    <cellStyle name="Moeda 9 2 8" xfId="27990"/>
    <cellStyle name="Moeda 9 3" xfId="27991"/>
    <cellStyle name="Moeda 9 3 2" xfId="27992"/>
    <cellStyle name="Moeda 9 3 2 2" xfId="27993"/>
    <cellStyle name="Moeda 9 3 3" xfId="27994"/>
    <cellStyle name="Moeda 9 3 4" xfId="27995"/>
    <cellStyle name="Moeda 9 3 5" xfId="27996"/>
    <cellStyle name="Moeda 9 3 6" xfId="27997"/>
    <cellStyle name="Moeda 9 4" xfId="27998"/>
    <cellStyle name="Moeda 9 4 2" xfId="27999"/>
    <cellStyle name="Moeda 9 4 3" xfId="28000"/>
    <cellStyle name="Moeda 9 4 4" xfId="28001"/>
    <cellStyle name="Moeda 9 5" xfId="28002"/>
    <cellStyle name="Moeda 9 6" xfId="28003"/>
    <cellStyle name="Moeda 9 7" xfId="28004"/>
    <cellStyle name="Moeda 9 8" xfId="28005"/>
    <cellStyle name="Moeda 9 9" xfId="28006"/>
    <cellStyle name="Moeda_capa 54107" xfId="1665"/>
    <cellStyle name="Moeda0" xfId="755"/>
    <cellStyle name="Neutra" xfId="31" builtinId="28" customBuiltin="1"/>
    <cellStyle name="Neutra 10 2" xfId="756"/>
    <cellStyle name="Neutra 11 2" xfId="757"/>
    <cellStyle name="Neutra 12 2" xfId="758"/>
    <cellStyle name="Neutra 13 2" xfId="759"/>
    <cellStyle name="Neutra 14 2" xfId="760"/>
    <cellStyle name="Neutra 15 2" xfId="761"/>
    <cellStyle name="Neutra 16 2" xfId="762"/>
    <cellStyle name="Neutra 17 2" xfId="763"/>
    <cellStyle name="Neutra 2" xfId="764"/>
    <cellStyle name="Neutra 2 2" xfId="765"/>
    <cellStyle name="Neutra 2 2 2" xfId="28007"/>
    <cellStyle name="Neutra 2 2 3" xfId="28008"/>
    <cellStyle name="Neutra 2 3" xfId="28009"/>
    <cellStyle name="Neutra 3" xfId="766"/>
    <cellStyle name="Neutra 3 2" xfId="767"/>
    <cellStyle name="Neutra 3 2 2" xfId="28010"/>
    <cellStyle name="Neutra 3 2 3" xfId="28011"/>
    <cellStyle name="Neutra 4" xfId="768"/>
    <cellStyle name="Neutra 4 2" xfId="769"/>
    <cellStyle name="Neutra 5" xfId="770"/>
    <cellStyle name="Neutra 5 2" xfId="771"/>
    <cellStyle name="Neutra 6" xfId="28012"/>
    <cellStyle name="Neutra 6 2" xfId="772"/>
    <cellStyle name="Neutra 7 2" xfId="773"/>
    <cellStyle name="Neutra 8 2" xfId="774"/>
    <cellStyle name="Neutra 9 2" xfId="775"/>
    <cellStyle name="Neutral" xfId="28013"/>
    <cellStyle name="Normal" xfId="0" builtinId="0"/>
    <cellStyle name="Normal - Style1" xfId="28014"/>
    <cellStyle name="Normal 10" xfId="42"/>
    <cellStyle name="Normal 10 10" xfId="28015"/>
    <cellStyle name="Normal 10 11" xfId="28016"/>
    <cellStyle name="Normal 10 12" xfId="28017"/>
    <cellStyle name="Normal 10 13" xfId="28018"/>
    <cellStyle name="Normal 10 14" xfId="28019"/>
    <cellStyle name="Normal 10 15" xfId="28020"/>
    <cellStyle name="Normal 10 16" xfId="28021"/>
    <cellStyle name="Normal 10 17" xfId="28022"/>
    <cellStyle name="Normal 10 18" xfId="28023"/>
    <cellStyle name="Normal 10 19" xfId="28024"/>
    <cellStyle name="Normal 10 2" xfId="43"/>
    <cellStyle name="Normal 10 2 2" xfId="1673"/>
    <cellStyle name="Normal 10 2 3" xfId="28025"/>
    <cellStyle name="Normal 10 2 4" xfId="28026"/>
    <cellStyle name="Normal 10 20" xfId="28027"/>
    <cellStyle name="Normal 10 21" xfId="28028"/>
    <cellStyle name="Normal 10 22" xfId="28029"/>
    <cellStyle name="Normal 10 23" xfId="28030"/>
    <cellStyle name="Normal 10 24" xfId="28031"/>
    <cellStyle name="Normal 10 25" xfId="28032"/>
    <cellStyle name="Normal 10 26" xfId="28033"/>
    <cellStyle name="Normal 10 27" xfId="28034"/>
    <cellStyle name="Normal 10 28" xfId="28035"/>
    <cellStyle name="Normal 10 29" xfId="28036"/>
    <cellStyle name="Normal 10 3" xfId="28037"/>
    <cellStyle name="Normal 10 3 2" xfId="28038"/>
    <cellStyle name="Normal 10 30" xfId="28039"/>
    <cellStyle name="Normal 10 31" xfId="28040"/>
    <cellStyle name="Normal 10 32" xfId="28041"/>
    <cellStyle name="Normal 10 33" xfId="28042"/>
    <cellStyle name="Normal 10 34" xfId="28043"/>
    <cellStyle name="Normal 10 35" xfId="28044"/>
    <cellStyle name="Normal 10 36" xfId="28045"/>
    <cellStyle name="Normal 10 37" xfId="28046"/>
    <cellStyle name="Normal 10 38" xfId="28047"/>
    <cellStyle name="Normal 10 39" xfId="28048"/>
    <cellStyle name="Normal 10 4" xfId="28049"/>
    <cellStyle name="Normal 10 40" xfId="28050"/>
    <cellStyle name="Normal 10 5" xfId="28051"/>
    <cellStyle name="Normal 10 6" xfId="28052"/>
    <cellStyle name="Normal 10 7" xfId="28053"/>
    <cellStyle name="Normal 10 8" xfId="28054"/>
    <cellStyle name="Normal 10 9" xfId="28055"/>
    <cellStyle name="Normal 100" xfId="776"/>
    <cellStyle name="Normal 101" xfId="777"/>
    <cellStyle name="Normal 102" xfId="778"/>
    <cellStyle name="Normal 103" xfId="779"/>
    <cellStyle name="Normal 104" xfId="780"/>
    <cellStyle name="Normal 105" xfId="781"/>
    <cellStyle name="Normal 106" xfId="782"/>
    <cellStyle name="Normal 107" xfId="783"/>
    <cellStyle name="Normal 108" xfId="784"/>
    <cellStyle name="Normal 109" xfId="785"/>
    <cellStyle name="Normal 11" xfId="786"/>
    <cellStyle name="Normal 11 10" xfId="28056"/>
    <cellStyle name="Normal 11 11" xfId="28057"/>
    <cellStyle name="Normal 11 12" xfId="28058"/>
    <cellStyle name="Normal 11 13" xfId="28059"/>
    <cellStyle name="Normal 11 14" xfId="28060"/>
    <cellStyle name="Normal 11 15" xfId="28061"/>
    <cellStyle name="Normal 11 16" xfId="28062"/>
    <cellStyle name="Normal 11 17" xfId="28063"/>
    <cellStyle name="Normal 11 18" xfId="28064"/>
    <cellStyle name="Normal 11 19" xfId="28065"/>
    <cellStyle name="Normal 11 2" xfId="787"/>
    <cellStyle name="Normal 11 2 2" xfId="28066"/>
    <cellStyle name="Normal 11 20" xfId="28067"/>
    <cellStyle name="Normal 11 21" xfId="28068"/>
    <cellStyle name="Normal 11 22" xfId="28069"/>
    <cellStyle name="Normal 11 23" xfId="28070"/>
    <cellStyle name="Normal 11 24" xfId="28071"/>
    <cellStyle name="Normal 11 25" xfId="28072"/>
    <cellStyle name="Normal 11 26" xfId="28073"/>
    <cellStyle name="Normal 11 27" xfId="28074"/>
    <cellStyle name="Normal 11 28" xfId="28075"/>
    <cellStyle name="Normal 11 29" xfId="28076"/>
    <cellStyle name="Normal 11 3" xfId="28077"/>
    <cellStyle name="Normal 11 3 2" xfId="28078"/>
    <cellStyle name="Normal 11 30" xfId="28079"/>
    <cellStyle name="Normal 11 31" xfId="28080"/>
    <cellStyle name="Normal 11 32" xfId="28081"/>
    <cellStyle name="Normal 11 33" xfId="28082"/>
    <cellStyle name="Normal 11 34" xfId="28083"/>
    <cellStyle name="Normal 11 35" xfId="28084"/>
    <cellStyle name="Normal 11 36" xfId="28085"/>
    <cellStyle name="Normal 11 37" xfId="28086"/>
    <cellStyle name="Normal 11 38" xfId="28087"/>
    <cellStyle name="Normal 11 39" xfId="28088"/>
    <cellStyle name="Normal 11 4" xfId="28089"/>
    <cellStyle name="Normal 11 40" xfId="28090"/>
    <cellStyle name="Normal 11 40 10" xfId="28091"/>
    <cellStyle name="Normal 11 40 11" xfId="28092"/>
    <cellStyle name="Normal 11 40 12" xfId="28093"/>
    <cellStyle name="Normal 11 40 2" xfId="28094"/>
    <cellStyle name="Normal 11 40 2 10" xfId="28095"/>
    <cellStyle name="Normal 11 40 2 2" xfId="28096"/>
    <cellStyle name="Normal 11 40 2 2 2" xfId="28097"/>
    <cellStyle name="Normal 11 40 2 2 2 2" xfId="28098"/>
    <cellStyle name="Normal 11 40 2 2 2 2 2" xfId="28099"/>
    <cellStyle name="Normal 11 40 2 2 2 3" xfId="28100"/>
    <cellStyle name="Normal 11 40 2 2 2 4" xfId="28101"/>
    <cellStyle name="Normal 11 40 2 2 2 5" xfId="28102"/>
    <cellStyle name="Normal 11 40 2 2 2 6" xfId="28103"/>
    <cellStyle name="Normal 11 40 2 2 3" xfId="28104"/>
    <cellStyle name="Normal 11 40 2 2 3 2" xfId="28105"/>
    <cellStyle name="Normal 11 40 2 2 3 3" xfId="28106"/>
    <cellStyle name="Normal 11 40 2 2 4" xfId="28107"/>
    <cellStyle name="Normal 11 40 2 2 5" xfId="28108"/>
    <cellStyle name="Normal 11 40 2 2 6" xfId="28109"/>
    <cellStyle name="Normal 11 40 2 2 7" xfId="28110"/>
    <cellStyle name="Normal 11 40 2 2 8" xfId="28111"/>
    <cellStyle name="Normal 11 40 2 3" xfId="28112"/>
    <cellStyle name="Normal 11 40 2 3 2" xfId="28113"/>
    <cellStyle name="Normal 11 40 2 3 2 2" xfId="28114"/>
    <cellStyle name="Normal 11 40 2 3 3" xfId="28115"/>
    <cellStyle name="Normal 11 40 2 3 4" xfId="28116"/>
    <cellStyle name="Normal 11 40 2 3 5" xfId="28117"/>
    <cellStyle name="Normal 11 40 2 3 6" xfId="28118"/>
    <cellStyle name="Normal 11 40 2 4" xfId="28119"/>
    <cellStyle name="Normal 11 40 2 4 2" xfId="28120"/>
    <cellStyle name="Normal 11 40 2 4 3" xfId="28121"/>
    <cellStyle name="Normal 11 40 2 4 4" xfId="28122"/>
    <cellStyle name="Normal 11 40 2 5" xfId="28123"/>
    <cellStyle name="Normal 11 40 2 6" xfId="28124"/>
    <cellStyle name="Normal 11 40 2 7" xfId="28125"/>
    <cellStyle name="Normal 11 40 2 8" xfId="28126"/>
    <cellStyle name="Normal 11 40 2 9" xfId="28127"/>
    <cellStyle name="Normal 11 40 3" xfId="28128"/>
    <cellStyle name="Normal 11 40 3 2" xfId="28129"/>
    <cellStyle name="Normal 11 40 3 2 2" xfId="28130"/>
    <cellStyle name="Normal 11 40 3 2 2 2" xfId="28131"/>
    <cellStyle name="Normal 11 40 3 2 3" xfId="28132"/>
    <cellStyle name="Normal 11 40 3 2 4" xfId="28133"/>
    <cellStyle name="Normal 11 40 3 2 5" xfId="28134"/>
    <cellStyle name="Normal 11 40 3 2 6" xfId="28135"/>
    <cellStyle name="Normal 11 40 3 3" xfId="28136"/>
    <cellStyle name="Normal 11 40 3 3 2" xfId="28137"/>
    <cellStyle name="Normal 11 40 3 3 3" xfId="28138"/>
    <cellStyle name="Normal 11 40 3 3 4" xfId="28139"/>
    <cellStyle name="Normal 11 40 3 4" xfId="28140"/>
    <cellStyle name="Normal 11 40 3 5" xfId="28141"/>
    <cellStyle name="Normal 11 40 3 6" xfId="28142"/>
    <cellStyle name="Normal 11 40 3 7" xfId="28143"/>
    <cellStyle name="Normal 11 40 3 8" xfId="28144"/>
    <cellStyle name="Normal 11 40 3 9" xfId="28145"/>
    <cellStyle name="Normal 11 40 4" xfId="28146"/>
    <cellStyle name="Normal 11 40 4 2" xfId="28147"/>
    <cellStyle name="Normal 11 40 4 2 2" xfId="28148"/>
    <cellStyle name="Normal 11 40 4 2 2 2" xfId="28149"/>
    <cellStyle name="Normal 11 40 4 2 3" xfId="28150"/>
    <cellStyle name="Normal 11 40 4 2 4" xfId="28151"/>
    <cellStyle name="Normal 11 40 4 2 5" xfId="28152"/>
    <cellStyle name="Normal 11 40 4 2 6" xfId="28153"/>
    <cellStyle name="Normal 11 40 4 3" xfId="28154"/>
    <cellStyle name="Normal 11 40 4 3 2" xfId="28155"/>
    <cellStyle name="Normal 11 40 4 3 3" xfId="28156"/>
    <cellStyle name="Normal 11 40 4 4" xfId="28157"/>
    <cellStyle name="Normal 11 40 4 5" xfId="28158"/>
    <cellStyle name="Normal 11 40 4 6" xfId="28159"/>
    <cellStyle name="Normal 11 40 4 7" xfId="28160"/>
    <cellStyle name="Normal 11 40 4 8" xfId="28161"/>
    <cellStyle name="Normal 11 40 5" xfId="28162"/>
    <cellStyle name="Normal 11 40 5 2" xfId="28163"/>
    <cellStyle name="Normal 11 40 5 2 2" xfId="28164"/>
    <cellStyle name="Normal 11 40 5 3" xfId="28165"/>
    <cellStyle name="Normal 11 40 5 4" xfId="28166"/>
    <cellStyle name="Normal 11 40 5 5" xfId="28167"/>
    <cellStyle name="Normal 11 40 5 6" xfId="28168"/>
    <cellStyle name="Normal 11 40 6" xfId="28169"/>
    <cellStyle name="Normal 11 40 6 2" xfId="28170"/>
    <cellStyle name="Normal 11 40 6 3" xfId="28171"/>
    <cellStyle name="Normal 11 40 6 4" xfId="28172"/>
    <cellStyle name="Normal 11 40 7" xfId="28173"/>
    <cellStyle name="Normal 11 40 8" xfId="28174"/>
    <cellStyle name="Normal 11 40 9" xfId="28175"/>
    <cellStyle name="Normal 11 5" xfId="28176"/>
    <cellStyle name="Normal 11 6" xfId="28177"/>
    <cellStyle name="Normal 11 7" xfId="28178"/>
    <cellStyle name="Normal 11 8" xfId="28179"/>
    <cellStyle name="Normal 11 9" xfId="28180"/>
    <cellStyle name="Normal 110" xfId="788"/>
    <cellStyle name="Normal 111" xfId="789"/>
    <cellStyle name="Normal 112" xfId="790"/>
    <cellStyle name="Normal 113" xfId="791"/>
    <cellStyle name="Normal 114" xfId="792"/>
    <cellStyle name="Normal 115" xfId="793"/>
    <cellStyle name="Normal 116" xfId="794"/>
    <cellStyle name="Normal 117" xfId="795"/>
    <cellStyle name="Normal 118" xfId="796"/>
    <cellStyle name="Normal 119" xfId="797"/>
    <cellStyle name="Normal 12" xfId="798"/>
    <cellStyle name="Normal 12 2" xfId="28181"/>
    <cellStyle name="Normal 12 2 2" xfId="799"/>
    <cellStyle name="Normal 12 2 2 10" xfId="28182"/>
    <cellStyle name="Normal 12 2 2 10 2" xfId="28183"/>
    <cellStyle name="Normal 12 2 2 10 3" xfId="28184"/>
    <cellStyle name="Normal 12 2 2 10 4" xfId="28185"/>
    <cellStyle name="Normal 12 2 2 10 5" xfId="28186"/>
    <cellStyle name="Normal 12 2 2 10 6" xfId="28187"/>
    <cellStyle name="Normal 12 2 2 11" xfId="28188"/>
    <cellStyle name="Normal 12 2 2 12" xfId="28189"/>
    <cellStyle name="Normal 12 2 2 13" xfId="28190"/>
    <cellStyle name="Normal 12 2 2 14" xfId="28191"/>
    <cellStyle name="Normal 12 2 2 15" xfId="28192"/>
    <cellStyle name="Normal 12 2 2 16" xfId="28193"/>
    <cellStyle name="Normal 12 2 2 2" xfId="28194"/>
    <cellStyle name="Normal 12 2 2 2 10" xfId="28195"/>
    <cellStyle name="Normal 12 2 2 2 11" xfId="28196"/>
    <cellStyle name="Normal 12 2 2 2 12" xfId="28197"/>
    <cellStyle name="Normal 12 2 2 2 2" xfId="28198"/>
    <cellStyle name="Normal 12 2 2 2 2 10" xfId="28199"/>
    <cellStyle name="Normal 12 2 2 2 2 2" xfId="28200"/>
    <cellStyle name="Normal 12 2 2 2 2 2 2" xfId="28201"/>
    <cellStyle name="Normal 12 2 2 2 2 2 2 2" xfId="28202"/>
    <cellStyle name="Normal 12 2 2 2 2 2 2 2 2" xfId="28203"/>
    <cellStyle name="Normal 12 2 2 2 2 2 2 3" xfId="28204"/>
    <cellStyle name="Normal 12 2 2 2 2 2 2 4" xfId="28205"/>
    <cellStyle name="Normal 12 2 2 2 2 2 2 5" xfId="28206"/>
    <cellStyle name="Normal 12 2 2 2 2 2 2 6" xfId="28207"/>
    <cellStyle name="Normal 12 2 2 2 2 2 3" xfId="28208"/>
    <cellStyle name="Normal 12 2 2 2 2 2 3 2" xfId="28209"/>
    <cellStyle name="Normal 12 2 2 2 2 2 3 3" xfId="28210"/>
    <cellStyle name="Normal 12 2 2 2 2 2 4" xfId="28211"/>
    <cellStyle name="Normal 12 2 2 2 2 2 5" xfId="28212"/>
    <cellStyle name="Normal 12 2 2 2 2 2 6" xfId="28213"/>
    <cellStyle name="Normal 12 2 2 2 2 2 7" xfId="28214"/>
    <cellStyle name="Normal 12 2 2 2 2 2 8" xfId="28215"/>
    <cellStyle name="Normal 12 2 2 2 2 3" xfId="28216"/>
    <cellStyle name="Normal 12 2 2 2 2 3 2" xfId="28217"/>
    <cellStyle name="Normal 12 2 2 2 2 3 2 2" xfId="28218"/>
    <cellStyle name="Normal 12 2 2 2 2 3 3" xfId="28219"/>
    <cellStyle name="Normal 12 2 2 2 2 3 4" xfId="28220"/>
    <cellStyle name="Normal 12 2 2 2 2 3 5" xfId="28221"/>
    <cellStyle name="Normal 12 2 2 2 2 3 6" xfId="28222"/>
    <cellStyle name="Normal 12 2 2 2 2 4" xfId="28223"/>
    <cellStyle name="Normal 12 2 2 2 2 4 2" xfId="28224"/>
    <cellStyle name="Normal 12 2 2 2 2 4 3" xfId="28225"/>
    <cellStyle name="Normal 12 2 2 2 2 4 4" xfId="28226"/>
    <cellStyle name="Normal 12 2 2 2 2 5" xfId="28227"/>
    <cellStyle name="Normal 12 2 2 2 2 6" xfId="28228"/>
    <cellStyle name="Normal 12 2 2 2 2 7" xfId="28229"/>
    <cellStyle name="Normal 12 2 2 2 2 8" xfId="28230"/>
    <cellStyle name="Normal 12 2 2 2 2 9" xfId="28231"/>
    <cellStyle name="Normal 12 2 2 2 3" xfId="28232"/>
    <cellStyle name="Normal 12 2 2 2 3 2" xfId="28233"/>
    <cellStyle name="Normal 12 2 2 2 3 2 2" xfId="28234"/>
    <cellStyle name="Normal 12 2 2 2 3 2 2 2" xfId="28235"/>
    <cellStyle name="Normal 12 2 2 2 3 2 3" xfId="28236"/>
    <cellStyle name="Normal 12 2 2 2 3 2 4" xfId="28237"/>
    <cellStyle name="Normal 12 2 2 2 3 2 5" xfId="28238"/>
    <cellStyle name="Normal 12 2 2 2 3 2 6" xfId="28239"/>
    <cellStyle name="Normal 12 2 2 2 3 3" xfId="28240"/>
    <cellStyle name="Normal 12 2 2 2 3 3 2" xfId="28241"/>
    <cellStyle name="Normal 12 2 2 2 3 3 3" xfId="28242"/>
    <cellStyle name="Normal 12 2 2 2 3 3 4" xfId="28243"/>
    <cellStyle name="Normal 12 2 2 2 3 4" xfId="28244"/>
    <cellStyle name="Normal 12 2 2 2 3 5" xfId="28245"/>
    <cellStyle name="Normal 12 2 2 2 3 6" xfId="28246"/>
    <cellStyle name="Normal 12 2 2 2 3 7" xfId="28247"/>
    <cellStyle name="Normal 12 2 2 2 3 8" xfId="28248"/>
    <cellStyle name="Normal 12 2 2 2 3 9" xfId="28249"/>
    <cellStyle name="Normal 12 2 2 2 4" xfId="28250"/>
    <cellStyle name="Normal 12 2 2 2 4 2" xfId="28251"/>
    <cellStyle name="Normal 12 2 2 2 4 2 2" xfId="28252"/>
    <cellStyle name="Normal 12 2 2 2 4 2 2 2" xfId="28253"/>
    <cellStyle name="Normal 12 2 2 2 4 2 3" xfId="28254"/>
    <cellStyle name="Normal 12 2 2 2 4 2 4" xfId="28255"/>
    <cellStyle name="Normal 12 2 2 2 4 2 5" xfId="28256"/>
    <cellStyle name="Normal 12 2 2 2 4 2 6" xfId="28257"/>
    <cellStyle name="Normal 12 2 2 2 4 3" xfId="28258"/>
    <cellStyle name="Normal 12 2 2 2 4 3 2" xfId="28259"/>
    <cellStyle name="Normal 12 2 2 2 4 3 3" xfId="28260"/>
    <cellStyle name="Normal 12 2 2 2 4 4" xfId="28261"/>
    <cellStyle name="Normal 12 2 2 2 4 5" xfId="28262"/>
    <cellStyle name="Normal 12 2 2 2 4 6" xfId="28263"/>
    <cellStyle name="Normal 12 2 2 2 4 7" xfId="28264"/>
    <cellStyle name="Normal 12 2 2 2 4 8" xfId="28265"/>
    <cellStyle name="Normal 12 2 2 2 5" xfId="28266"/>
    <cellStyle name="Normal 12 2 2 2 5 2" xfId="28267"/>
    <cellStyle name="Normal 12 2 2 2 5 2 2" xfId="28268"/>
    <cellStyle name="Normal 12 2 2 2 5 3" xfId="28269"/>
    <cellStyle name="Normal 12 2 2 2 5 4" xfId="28270"/>
    <cellStyle name="Normal 12 2 2 2 5 5" xfId="28271"/>
    <cellStyle name="Normal 12 2 2 2 5 6" xfId="28272"/>
    <cellStyle name="Normal 12 2 2 2 6" xfId="28273"/>
    <cellStyle name="Normal 12 2 2 2 6 2" xfId="28274"/>
    <cellStyle name="Normal 12 2 2 2 6 3" xfId="28275"/>
    <cellStyle name="Normal 12 2 2 2 6 4" xfId="28276"/>
    <cellStyle name="Normal 12 2 2 2 7" xfId="28277"/>
    <cellStyle name="Normal 12 2 2 2 8" xfId="28278"/>
    <cellStyle name="Normal 12 2 2 2 9" xfId="28279"/>
    <cellStyle name="Normal 12 2 2 3" xfId="28280"/>
    <cellStyle name="Normal 12 2 2 3 10" xfId="28281"/>
    <cellStyle name="Normal 12 2 2 3 11" xfId="28282"/>
    <cellStyle name="Normal 12 2 2 3 12" xfId="28283"/>
    <cellStyle name="Normal 12 2 2 3 13" xfId="28284"/>
    <cellStyle name="Normal 12 2 2 3 14" xfId="28285"/>
    <cellStyle name="Normal 12 2 2 3 2" xfId="28286"/>
    <cellStyle name="Normal 12 2 2 3 2 10" xfId="28287"/>
    <cellStyle name="Normal 12 2 2 3 2 11" xfId="28288"/>
    <cellStyle name="Normal 12 2 2 3 2 12" xfId="28289"/>
    <cellStyle name="Normal 12 2 2 3 2 2" xfId="28290"/>
    <cellStyle name="Normal 12 2 2 3 2 2 10" xfId="28291"/>
    <cellStyle name="Normal 12 2 2 3 2 2 2" xfId="28292"/>
    <cellStyle name="Normal 12 2 2 3 2 2 2 2" xfId="28293"/>
    <cellStyle name="Normal 12 2 2 3 2 2 2 2 2" xfId="28294"/>
    <cellStyle name="Normal 12 2 2 3 2 2 2 2 2 2" xfId="28295"/>
    <cellStyle name="Normal 12 2 2 3 2 2 2 2 3" xfId="28296"/>
    <cellStyle name="Normal 12 2 2 3 2 2 2 2 4" xfId="28297"/>
    <cellStyle name="Normal 12 2 2 3 2 2 2 2 5" xfId="28298"/>
    <cellStyle name="Normal 12 2 2 3 2 2 2 2 6" xfId="28299"/>
    <cellStyle name="Normal 12 2 2 3 2 2 2 3" xfId="28300"/>
    <cellStyle name="Normal 12 2 2 3 2 2 2 3 2" xfId="28301"/>
    <cellStyle name="Normal 12 2 2 3 2 2 2 3 3" xfId="28302"/>
    <cellStyle name="Normal 12 2 2 3 2 2 2 4" xfId="28303"/>
    <cellStyle name="Normal 12 2 2 3 2 2 2 5" xfId="28304"/>
    <cellStyle name="Normal 12 2 2 3 2 2 2 6" xfId="28305"/>
    <cellStyle name="Normal 12 2 2 3 2 2 2 7" xfId="28306"/>
    <cellStyle name="Normal 12 2 2 3 2 2 2 8" xfId="28307"/>
    <cellStyle name="Normal 12 2 2 3 2 2 3" xfId="28308"/>
    <cellStyle name="Normal 12 2 2 3 2 2 3 2" xfId="28309"/>
    <cellStyle name="Normal 12 2 2 3 2 2 3 2 2" xfId="28310"/>
    <cellStyle name="Normal 12 2 2 3 2 2 3 3" xfId="28311"/>
    <cellStyle name="Normal 12 2 2 3 2 2 3 4" xfId="28312"/>
    <cellStyle name="Normal 12 2 2 3 2 2 3 5" xfId="28313"/>
    <cellStyle name="Normal 12 2 2 3 2 2 3 6" xfId="28314"/>
    <cellStyle name="Normal 12 2 2 3 2 2 4" xfId="28315"/>
    <cellStyle name="Normal 12 2 2 3 2 2 4 2" xfId="28316"/>
    <cellStyle name="Normal 12 2 2 3 2 2 4 3" xfId="28317"/>
    <cellStyle name="Normal 12 2 2 3 2 2 4 4" xfId="28318"/>
    <cellStyle name="Normal 12 2 2 3 2 2 5" xfId="28319"/>
    <cellStyle name="Normal 12 2 2 3 2 2 6" xfId="28320"/>
    <cellStyle name="Normal 12 2 2 3 2 2 7" xfId="28321"/>
    <cellStyle name="Normal 12 2 2 3 2 2 8" xfId="28322"/>
    <cellStyle name="Normal 12 2 2 3 2 2 9" xfId="28323"/>
    <cellStyle name="Normal 12 2 2 3 2 3" xfId="28324"/>
    <cellStyle name="Normal 12 2 2 3 2 3 2" xfId="28325"/>
    <cellStyle name="Normal 12 2 2 3 2 3 2 2" xfId="28326"/>
    <cellStyle name="Normal 12 2 2 3 2 3 2 2 2" xfId="28327"/>
    <cellStyle name="Normal 12 2 2 3 2 3 2 3" xfId="28328"/>
    <cellStyle name="Normal 12 2 2 3 2 3 2 4" xfId="28329"/>
    <cellStyle name="Normal 12 2 2 3 2 3 2 5" xfId="28330"/>
    <cellStyle name="Normal 12 2 2 3 2 3 2 6" xfId="28331"/>
    <cellStyle name="Normal 12 2 2 3 2 3 3" xfId="28332"/>
    <cellStyle name="Normal 12 2 2 3 2 3 3 2" xfId="28333"/>
    <cellStyle name="Normal 12 2 2 3 2 3 3 3" xfId="28334"/>
    <cellStyle name="Normal 12 2 2 3 2 3 3 4" xfId="28335"/>
    <cellStyle name="Normal 12 2 2 3 2 3 4" xfId="28336"/>
    <cellStyle name="Normal 12 2 2 3 2 3 5" xfId="28337"/>
    <cellStyle name="Normal 12 2 2 3 2 3 6" xfId="28338"/>
    <cellStyle name="Normal 12 2 2 3 2 3 7" xfId="28339"/>
    <cellStyle name="Normal 12 2 2 3 2 3 8" xfId="28340"/>
    <cellStyle name="Normal 12 2 2 3 2 3 9" xfId="28341"/>
    <cellStyle name="Normal 12 2 2 3 2 4" xfId="28342"/>
    <cellStyle name="Normal 12 2 2 3 2 4 2" xfId="28343"/>
    <cellStyle name="Normal 12 2 2 3 2 4 2 2" xfId="28344"/>
    <cellStyle name="Normal 12 2 2 3 2 4 2 2 2" xfId="28345"/>
    <cellStyle name="Normal 12 2 2 3 2 4 2 3" xfId="28346"/>
    <cellStyle name="Normal 12 2 2 3 2 4 2 4" xfId="28347"/>
    <cellStyle name="Normal 12 2 2 3 2 4 2 5" xfId="28348"/>
    <cellStyle name="Normal 12 2 2 3 2 4 2 6" xfId="28349"/>
    <cellStyle name="Normal 12 2 2 3 2 4 3" xfId="28350"/>
    <cellStyle name="Normal 12 2 2 3 2 4 3 2" xfId="28351"/>
    <cellStyle name="Normal 12 2 2 3 2 4 3 3" xfId="28352"/>
    <cellStyle name="Normal 12 2 2 3 2 4 4" xfId="28353"/>
    <cellStyle name="Normal 12 2 2 3 2 4 5" xfId="28354"/>
    <cellStyle name="Normal 12 2 2 3 2 4 6" xfId="28355"/>
    <cellStyle name="Normal 12 2 2 3 2 4 7" xfId="28356"/>
    <cellStyle name="Normal 12 2 2 3 2 4 8" xfId="28357"/>
    <cellStyle name="Normal 12 2 2 3 2 5" xfId="28358"/>
    <cellStyle name="Normal 12 2 2 3 2 5 2" xfId="28359"/>
    <cellStyle name="Normal 12 2 2 3 2 5 2 2" xfId="28360"/>
    <cellStyle name="Normal 12 2 2 3 2 5 3" xfId="28361"/>
    <cellStyle name="Normal 12 2 2 3 2 5 4" xfId="28362"/>
    <cellStyle name="Normal 12 2 2 3 2 5 5" xfId="28363"/>
    <cellStyle name="Normal 12 2 2 3 2 5 6" xfId="28364"/>
    <cellStyle name="Normal 12 2 2 3 2 6" xfId="28365"/>
    <cellStyle name="Normal 12 2 2 3 2 6 2" xfId="28366"/>
    <cellStyle name="Normal 12 2 2 3 2 6 3" xfId="28367"/>
    <cellStyle name="Normal 12 2 2 3 2 6 4" xfId="28368"/>
    <cellStyle name="Normal 12 2 2 3 2 7" xfId="28369"/>
    <cellStyle name="Normal 12 2 2 3 2 8" xfId="28370"/>
    <cellStyle name="Normal 12 2 2 3 2 9" xfId="28371"/>
    <cellStyle name="Normal 12 2 2 3 3" xfId="28372"/>
    <cellStyle name="Normal 12 2 2 3 3 10" xfId="28373"/>
    <cellStyle name="Normal 12 2 2 3 3 11" xfId="28374"/>
    <cellStyle name="Normal 12 2 2 3 3 12" xfId="28375"/>
    <cellStyle name="Normal 12 2 2 3 3 2" xfId="28376"/>
    <cellStyle name="Normal 12 2 2 3 3 2 10" xfId="28377"/>
    <cellStyle name="Normal 12 2 2 3 3 2 2" xfId="28378"/>
    <cellStyle name="Normal 12 2 2 3 3 2 2 2" xfId="28379"/>
    <cellStyle name="Normal 12 2 2 3 3 2 2 2 2" xfId="28380"/>
    <cellStyle name="Normal 12 2 2 3 3 2 2 2 2 2" xfId="28381"/>
    <cellStyle name="Normal 12 2 2 3 3 2 2 2 3" xfId="28382"/>
    <cellStyle name="Normal 12 2 2 3 3 2 2 2 4" xfId="28383"/>
    <cellStyle name="Normal 12 2 2 3 3 2 2 2 5" xfId="28384"/>
    <cellStyle name="Normal 12 2 2 3 3 2 2 2 6" xfId="28385"/>
    <cellStyle name="Normal 12 2 2 3 3 2 2 3" xfId="28386"/>
    <cellStyle name="Normal 12 2 2 3 3 2 2 3 2" xfId="28387"/>
    <cellStyle name="Normal 12 2 2 3 3 2 2 3 3" xfId="28388"/>
    <cellStyle name="Normal 12 2 2 3 3 2 2 4" xfId="28389"/>
    <cellStyle name="Normal 12 2 2 3 3 2 2 5" xfId="28390"/>
    <cellStyle name="Normal 12 2 2 3 3 2 2 6" xfId="28391"/>
    <cellStyle name="Normal 12 2 2 3 3 2 2 7" xfId="28392"/>
    <cellStyle name="Normal 12 2 2 3 3 2 2 8" xfId="28393"/>
    <cellStyle name="Normal 12 2 2 3 3 2 3" xfId="28394"/>
    <cellStyle name="Normal 12 2 2 3 3 2 3 2" xfId="28395"/>
    <cellStyle name="Normal 12 2 2 3 3 2 3 2 2" xfId="28396"/>
    <cellStyle name="Normal 12 2 2 3 3 2 3 3" xfId="28397"/>
    <cellStyle name="Normal 12 2 2 3 3 2 3 4" xfId="28398"/>
    <cellStyle name="Normal 12 2 2 3 3 2 3 5" xfId="28399"/>
    <cellStyle name="Normal 12 2 2 3 3 2 3 6" xfId="28400"/>
    <cellStyle name="Normal 12 2 2 3 3 2 4" xfId="28401"/>
    <cellStyle name="Normal 12 2 2 3 3 2 4 2" xfId="28402"/>
    <cellStyle name="Normal 12 2 2 3 3 2 4 3" xfId="28403"/>
    <cellStyle name="Normal 12 2 2 3 3 2 4 4" xfId="28404"/>
    <cellStyle name="Normal 12 2 2 3 3 2 5" xfId="28405"/>
    <cellStyle name="Normal 12 2 2 3 3 2 6" xfId="28406"/>
    <cellStyle name="Normal 12 2 2 3 3 2 7" xfId="28407"/>
    <cellStyle name="Normal 12 2 2 3 3 2 8" xfId="28408"/>
    <cellStyle name="Normal 12 2 2 3 3 2 9" xfId="28409"/>
    <cellStyle name="Normal 12 2 2 3 3 3" xfId="28410"/>
    <cellStyle name="Normal 12 2 2 3 3 3 2" xfId="28411"/>
    <cellStyle name="Normal 12 2 2 3 3 3 2 2" xfId="28412"/>
    <cellStyle name="Normal 12 2 2 3 3 3 2 2 2" xfId="28413"/>
    <cellStyle name="Normal 12 2 2 3 3 3 2 3" xfId="28414"/>
    <cellStyle name="Normal 12 2 2 3 3 3 2 4" xfId="28415"/>
    <cellStyle name="Normal 12 2 2 3 3 3 2 5" xfId="28416"/>
    <cellStyle name="Normal 12 2 2 3 3 3 2 6" xfId="28417"/>
    <cellStyle name="Normal 12 2 2 3 3 3 3" xfId="28418"/>
    <cellStyle name="Normal 12 2 2 3 3 3 3 2" xfId="28419"/>
    <cellStyle name="Normal 12 2 2 3 3 3 3 3" xfId="28420"/>
    <cellStyle name="Normal 12 2 2 3 3 3 3 4" xfId="28421"/>
    <cellStyle name="Normal 12 2 2 3 3 3 4" xfId="28422"/>
    <cellStyle name="Normal 12 2 2 3 3 3 5" xfId="28423"/>
    <cellStyle name="Normal 12 2 2 3 3 3 6" xfId="28424"/>
    <cellStyle name="Normal 12 2 2 3 3 3 7" xfId="28425"/>
    <cellStyle name="Normal 12 2 2 3 3 3 8" xfId="28426"/>
    <cellStyle name="Normal 12 2 2 3 3 3 9" xfId="28427"/>
    <cellStyle name="Normal 12 2 2 3 3 4" xfId="28428"/>
    <cellStyle name="Normal 12 2 2 3 3 4 2" xfId="28429"/>
    <cellStyle name="Normal 12 2 2 3 3 4 2 2" xfId="28430"/>
    <cellStyle name="Normal 12 2 2 3 3 4 2 2 2" xfId="28431"/>
    <cellStyle name="Normal 12 2 2 3 3 4 2 3" xfId="28432"/>
    <cellStyle name="Normal 12 2 2 3 3 4 2 4" xfId="28433"/>
    <cellStyle name="Normal 12 2 2 3 3 4 2 5" xfId="28434"/>
    <cellStyle name="Normal 12 2 2 3 3 4 2 6" xfId="28435"/>
    <cellStyle name="Normal 12 2 2 3 3 4 3" xfId="28436"/>
    <cellStyle name="Normal 12 2 2 3 3 4 3 2" xfId="28437"/>
    <cellStyle name="Normal 12 2 2 3 3 4 3 3" xfId="28438"/>
    <cellStyle name="Normal 12 2 2 3 3 4 4" xfId="28439"/>
    <cellStyle name="Normal 12 2 2 3 3 4 5" xfId="28440"/>
    <cellStyle name="Normal 12 2 2 3 3 4 6" xfId="28441"/>
    <cellStyle name="Normal 12 2 2 3 3 4 7" xfId="28442"/>
    <cellStyle name="Normal 12 2 2 3 3 4 8" xfId="28443"/>
    <cellStyle name="Normal 12 2 2 3 3 5" xfId="28444"/>
    <cellStyle name="Normal 12 2 2 3 3 5 2" xfId="28445"/>
    <cellStyle name="Normal 12 2 2 3 3 5 2 2" xfId="28446"/>
    <cellStyle name="Normal 12 2 2 3 3 5 3" xfId="28447"/>
    <cellStyle name="Normal 12 2 2 3 3 5 4" xfId="28448"/>
    <cellStyle name="Normal 12 2 2 3 3 5 5" xfId="28449"/>
    <cellStyle name="Normal 12 2 2 3 3 5 6" xfId="28450"/>
    <cellStyle name="Normal 12 2 2 3 3 6" xfId="28451"/>
    <cellStyle name="Normal 12 2 2 3 3 6 2" xfId="28452"/>
    <cellStyle name="Normal 12 2 2 3 3 6 3" xfId="28453"/>
    <cellStyle name="Normal 12 2 2 3 3 6 4" xfId="28454"/>
    <cellStyle name="Normal 12 2 2 3 3 7" xfId="28455"/>
    <cellStyle name="Normal 12 2 2 3 3 8" xfId="28456"/>
    <cellStyle name="Normal 12 2 2 3 3 9" xfId="28457"/>
    <cellStyle name="Normal 12 2 2 3 4" xfId="28458"/>
    <cellStyle name="Normal 12 2 2 3 4 10" xfId="28459"/>
    <cellStyle name="Normal 12 2 2 3 4 2" xfId="28460"/>
    <cellStyle name="Normal 12 2 2 3 4 2 2" xfId="28461"/>
    <cellStyle name="Normal 12 2 2 3 4 2 2 2" xfId="28462"/>
    <cellStyle name="Normal 12 2 2 3 4 2 2 2 2" xfId="28463"/>
    <cellStyle name="Normal 12 2 2 3 4 2 2 3" xfId="28464"/>
    <cellStyle name="Normal 12 2 2 3 4 2 2 4" xfId="28465"/>
    <cellStyle name="Normal 12 2 2 3 4 2 2 5" xfId="28466"/>
    <cellStyle name="Normal 12 2 2 3 4 2 2 6" xfId="28467"/>
    <cellStyle name="Normal 12 2 2 3 4 2 3" xfId="28468"/>
    <cellStyle name="Normal 12 2 2 3 4 2 3 2" xfId="28469"/>
    <cellStyle name="Normal 12 2 2 3 4 2 3 3" xfId="28470"/>
    <cellStyle name="Normal 12 2 2 3 4 2 4" xfId="28471"/>
    <cellStyle name="Normal 12 2 2 3 4 2 5" xfId="28472"/>
    <cellStyle name="Normal 12 2 2 3 4 2 6" xfId="28473"/>
    <cellStyle name="Normal 12 2 2 3 4 2 7" xfId="28474"/>
    <cellStyle name="Normal 12 2 2 3 4 2 8" xfId="28475"/>
    <cellStyle name="Normal 12 2 2 3 4 3" xfId="28476"/>
    <cellStyle name="Normal 12 2 2 3 4 3 2" xfId="28477"/>
    <cellStyle name="Normal 12 2 2 3 4 3 2 2" xfId="28478"/>
    <cellStyle name="Normal 12 2 2 3 4 3 3" xfId="28479"/>
    <cellStyle name="Normal 12 2 2 3 4 3 4" xfId="28480"/>
    <cellStyle name="Normal 12 2 2 3 4 3 5" xfId="28481"/>
    <cellStyle name="Normal 12 2 2 3 4 3 6" xfId="28482"/>
    <cellStyle name="Normal 12 2 2 3 4 4" xfId="28483"/>
    <cellStyle name="Normal 12 2 2 3 4 4 2" xfId="28484"/>
    <cellStyle name="Normal 12 2 2 3 4 4 3" xfId="28485"/>
    <cellStyle name="Normal 12 2 2 3 4 4 4" xfId="28486"/>
    <cellStyle name="Normal 12 2 2 3 4 5" xfId="28487"/>
    <cellStyle name="Normal 12 2 2 3 4 6" xfId="28488"/>
    <cellStyle name="Normal 12 2 2 3 4 7" xfId="28489"/>
    <cellStyle name="Normal 12 2 2 3 4 8" xfId="28490"/>
    <cellStyle name="Normal 12 2 2 3 4 9" xfId="28491"/>
    <cellStyle name="Normal 12 2 2 3 5" xfId="28492"/>
    <cellStyle name="Normal 12 2 2 3 5 2" xfId="28493"/>
    <cellStyle name="Normal 12 2 2 3 5 2 2" xfId="28494"/>
    <cellStyle name="Normal 12 2 2 3 5 2 2 2" xfId="28495"/>
    <cellStyle name="Normal 12 2 2 3 5 2 3" xfId="28496"/>
    <cellStyle name="Normal 12 2 2 3 5 2 4" xfId="28497"/>
    <cellStyle name="Normal 12 2 2 3 5 2 5" xfId="28498"/>
    <cellStyle name="Normal 12 2 2 3 5 2 6" xfId="28499"/>
    <cellStyle name="Normal 12 2 2 3 5 3" xfId="28500"/>
    <cellStyle name="Normal 12 2 2 3 5 3 2" xfId="28501"/>
    <cellStyle name="Normal 12 2 2 3 5 3 3" xfId="28502"/>
    <cellStyle name="Normal 12 2 2 3 5 3 4" xfId="28503"/>
    <cellStyle name="Normal 12 2 2 3 5 4" xfId="28504"/>
    <cellStyle name="Normal 12 2 2 3 5 5" xfId="28505"/>
    <cellStyle name="Normal 12 2 2 3 5 6" xfId="28506"/>
    <cellStyle name="Normal 12 2 2 3 5 7" xfId="28507"/>
    <cellStyle name="Normal 12 2 2 3 5 8" xfId="28508"/>
    <cellStyle name="Normal 12 2 2 3 5 9" xfId="28509"/>
    <cellStyle name="Normal 12 2 2 3 6" xfId="28510"/>
    <cellStyle name="Normal 12 2 2 3 6 2" xfId="28511"/>
    <cellStyle name="Normal 12 2 2 3 6 2 2" xfId="28512"/>
    <cellStyle name="Normal 12 2 2 3 6 2 2 2" xfId="28513"/>
    <cellStyle name="Normal 12 2 2 3 6 2 3" xfId="28514"/>
    <cellStyle name="Normal 12 2 2 3 6 2 4" xfId="28515"/>
    <cellStyle name="Normal 12 2 2 3 6 2 5" xfId="28516"/>
    <cellStyle name="Normal 12 2 2 3 6 2 6" xfId="28517"/>
    <cellStyle name="Normal 12 2 2 3 6 3" xfId="28518"/>
    <cellStyle name="Normal 12 2 2 3 6 3 2" xfId="28519"/>
    <cellStyle name="Normal 12 2 2 3 6 3 3" xfId="28520"/>
    <cellStyle name="Normal 12 2 2 3 6 4" xfId="28521"/>
    <cellStyle name="Normal 12 2 2 3 6 5" xfId="28522"/>
    <cellStyle name="Normal 12 2 2 3 6 6" xfId="28523"/>
    <cellStyle name="Normal 12 2 2 3 6 7" xfId="28524"/>
    <cellStyle name="Normal 12 2 2 3 6 8" xfId="28525"/>
    <cellStyle name="Normal 12 2 2 3 7" xfId="28526"/>
    <cellStyle name="Normal 12 2 2 3 7 2" xfId="28527"/>
    <cellStyle name="Normal 12 2 2 3 7 2 2" xfId="28528"/>
    <cellStyle name="Normal 12 2 2 3 7 3" xfId="28529"/>
    <cellStyle name="Normal 12 2 2 3 7 4" xfId="28530"/>
    <cellStyle name="Normal 12 2 2 3 7 5" xfId="28531"/>
    <cellStyle name="Normal 12 2 2 3 7 6" xfId="28532"/>
    <cellStyle name="Normal 12 2 2 3 8" xfId="28533"/>
    <cellStyle name="Normal 12 2 2 3 8 2" xfId="28534"/>
    <cellStyle name="Normal 12 2 2 3 8 3" xfId="28535"/>
    <cellStyle name="Normal 12 2 2 3 8 4" xfId="28536"/>
    <cellStyle name="Normal 12 2 2 3 9" xfId="28537"/>
    <cellStyle name="Normal 12 2 2 4" xfId="28538"/>
    <cellStyle name="Normal 12 2 2 4 10" xfId="28539"/>
    <cellStyle name="Normal 12 2 2 4 2" xfId="28540"/>
    <cellStyle name="Normal 12 2 2 4 2 2" xfId="28541"/>
    <cellStyle name="Normal 12 2 2 4 2 2 2" xfId="28542"/>
    <cellStyle name="Normal 12 2 2 4 2 2 2 2" xfId="28543"/>
    <cellStyle name="Normal 12 2 2 4 2 2 3" xfId="28544"/>
    <cellStyle name="Normal 12 2 2 4 2 2 4" xfId="28545"/>
    <cellStyle name="Normal 12 2 2 4 2 2 5" xfId="28546"/>
    <cellStyle name="Normal 12 2 2 4 2 2 6" xfId="28547"/>
    <cellStyle name="Normal 12 2 2 4 2 3" xfId="28548"/>
    <cellStyle name="Normal 12 2 2 4 2 3 2" xfId="28549"/>
    <cellStyle name="Normal 12 2 2 4 2 3 3" xfId="28550"/>
    <cellStyle name="Normal 12 2 2 4 2 4" xfId="28551"/>
    <cellStyle name="Normal 12 2 2 4 2 5" xfId="28552"/>
    <cellStyle name="Normal 12 2 2 4 2 6" xfId="28553"/>
    <cellStyle name="Normal 12 2 2 4 2 7" xfId="28554"/>
    <cellStyle name="Normal 12 2 2 4 2 8" xfId="28555"/>
    <cellStyle name="Normal 12 2 2 4 3" xfId="28556"/>
    <cellStyle name="Normal 12 2 2 4 3 2" xfId="28557"/>
    <cellStyle name="Normal 12 2 2 4 3 2 2" xfId="28558"/>
    <cellStyle name="Normal 12 2 2 4 3 3" xfId="28559"/>
    <cellStyle name="Normal 12 2 2 4 3 4" xfId="28560"/>
    <cellStyle name="Normal 12 2 2 4 3 5" xfId="28561"/>
    <cellStyle name="Normal 12 2 2 4 3 6" xfId="28562"/>
    <cellStyle name="Normal 12 2 2 4 4" xfId="28563"/>
    <cellStyle name="Normal 12 2 2 4 4 2" xfId="28564"/>
    <cellStyle name="Normal 12 2 2 4 4 3" xfId="28565"/>
    <cellStyle name="Normal 12 2 2 4 4 4" xfId="28566"/>
    <cellStyle name="Normal 12 2 2 4 5" xfId="28567"/>
    <cellStyle name="Normal 12 2 2 4 6" xfId="28568"/>
    <cellStyle name="Normal 12 2 2 4 7" xfId="28569"/>
    <cellStyle name="Normal 12 2 2 4 8" xfId="28570"/>
    <cellStyle name="Normal 12 2 2 4 9" xfId="28571"/>
    <cellStyle name="Normal 12 2 2 5" xfId="28572"/>
    <cellStyle name="Normal 12 2 2 5 10" xfId="28573"/>
    <cellStyle name="Normal 12 2 2 5 2" xfId="28574"/>
    <cellStyle name="Normal 12 2 2 5 2 2" xfId="28575"/>
    <cellStyle name="Normal 12 2 2 5 2 2 2" xfId="28576"/>
    <cellStyle name="Normal 12 2 2 5 2 2 2 2" xfId="28577"/>
    <cellStyle name="Normal 12 2 2 5 2 2 3" xfId="28578"/>
    <cellStyle name="Normal 12 2 2 5 2 2 4" xfId="28579"/>
    <cellStyle name="Normal 12 2 2 5 2 2 5" xfId="28580"/>
    <cellStyle name="Normal 12 2 2 5 2 2 6" xfId="28581"/>
    <cellStyle name="Normal 12 2 2 5 2 3" xfId="28582"/>
    <cellStyle name="Normal 12 2 2 5 2 3 2" xfId="28583"/>
    <cellStyle name="Normal 12 2 2 5 2 3 3" xfId="28584"/>
    <cellStyle name="Normal 12 2 2 5 2 4" xfId="28585"/>
    <cellStyle name="Normal 12 2 2 5 2 5" xfId="28586"/>
    <cellStyle name="Normal 12 2 2 5 2 6" xfId="28587"/>
    <cellStyle name="Normal 12 2 2 5 2 7" xfId="28588"/>
    <cellStyle name="Normal 12 2 2 5 2 8" xfId="28589"/>
    <cellStyle name="Normal 12 2 2 5 3" xfId="28590"/>
    <cellStyle name="Normal 12 2 2 5 3 2" xfId="28591"/>
    <cellStyle name="Normal 12 2 2 5 3 2 2" xfId="28592"/>
    <cellStyle name="Normal 12 2 2 5 3 3" xfId="28593"/>
    <cellStyle name="Normal 12 2 2 5 3 4" xfId="28594"/>
    <cellStyle name="Normal 12 2 2 5 3 5" xfId="28595"/>
    <cellStyle name="Normal 12 2 2 5 3 6" xfId="28596"/>
    <cellStyle name="Normal 12 2 2 5 4" xfId="28597"/>
    <cellStyle name="Normal 12 2 2 5 4 2" xfId="28598"/>
    <cellStyle name="Normal 12 2 2 5 4 3" xfId="28599"/>
    <cellStyle name="Normal 12 2 2 5 4 4" xfId="28600"/>
    <cellStyle name="Normal 12 2 2 5 5" xfId="28601"/>
    <cellStyle name="Normal 12 2 2 5 6" xfId="28602"/>
    <cellStyle name="Normal 12 2 2 5 7" xfId="28603"/>
    <cellStyle name="Normal 12 2 2 5 8" xfId="28604"/>
    <cellStyle name="Normal 12 2 2 5 9" xfId="28605"/>
    <cellStyle name="Normal 12 2 2 6" xfId="28606"/>
    <cellStyle name="Normal 12 2 2 6 10" xfId="28607"/>
    <cellStyle name="Normal 12 2 2 6 2" xfId="28608"/>
    <cellStyle name="Normal 12 2 2 6 2 2" xfId="28609"/>
    <cellStyle name="Normal 12 2 2 6 2 2 2" xfId="28610"/>
    <cellStyle name="Normal 12 2 2 6 2 2 2 2" xfId="28611"/>
    <cellStyle name="Normal 12 2 2 6 2 2 3" xfId="28612"/>
    <cellStyle name="Normal 12 2 2 6 2 2 4" xfId="28613"/>
    <cellStyle name="Normal 12 2 2 6 2 2 5" xfId="28614"/>
    <cellStyle name="Normal 12 2 2 6 2 2 6" xfId="28615"/>
    <cellStyle name="Normal 12 2 2 6 2 3" xfId="28616"/>
    <cellStyle name="Normal 12 2 2 6 2 3 2" xfId="28617"/>
    <cellStyle name="Normal 12 2 2 6 2 3 3" xfId="28618"/>
    <cellStyle name="Normal 12 2 2 6 2 4" xfId="28619"/>
    <cellStyle name="Normal 12 2 2 6 2 5" xfId="28620"/>
    <cellStyle name="Normal 12 2 2 6 2 6" xfId="28621"/>
    <cellStyle name="Normal 12 2 2 6 2 7" xfId="28622"/>
    <cellStyle name="Normal 12 2 2 6 2 8" xfId="28623"/>
    <cellStyle name="Normal 12 2 2 6 3" xfId="28624"/>
    <cellStyle name="Normal 12 2 2 6 3 2" xfId="28625"/>
    <cellStyle name="Normal 12 2 2 6 3 2 2" xfId="28626"/>
    <cellStyle name="Normal 12 2 2 6 3 3" xfId="28627"/>
    <cellStyle name="Normal 12 2 2 6 3 4" xfId="28628"/>
    <cellStyle name="Normal 12 2 2 6 3 5" xfId="28629"/>
    <cellStyle name="Normal 12 2 2 6 3 6" xfId="28630"/>
    <cellStyle name="Normal 12 2 2 6 4" xfId="28631"/>
    <cellStyle name="Normal 12 2 2 6 4 2" xfId="28632"/>
    <cellStyle name="Normal 12 2 2 6 4 3" xfId="28633"/>
    <cellStyle name="Normal 12 2 2 6 4 4" xfId="28634"/>
    <cellStyle name="Normal 12 2 2 6 5" xfId="28635"/>
    <cellStyle name="Normal 12 2 2 6 6" xfId="28636"/>
    <cellStyle name="Normal 12 2 2 6 7" xfId="28637"/>
    <cellStyle name="Normal 12 2 2 6 8" xfId="28638"/>
    <cellStyle name="Normal 12 2 2 6 9" xfId="28639"/>
    <cellStyle name="Normal 12 2 2 7" xfId="28640"/>
    <cellStyle name="Normal 12 2 2 7 2" xfId="28641"/>
    <cellStyle name="Normal 12 2 2 7 2 2" xfId="28642"/>
    <cellStyle name="Normal 12 2 2 7 2 2 2" xfId="28643"/>
    <cellStyle name="Normal 12 2 2 7 2 3" xfId="28644"/>
    <cellStyle name="Normal 12 2 2 7 2 4" xfId="28645"/>
    <cellStyle name="Normal 12 2 2 7 2 5" xfId="28646"/>
    <cellStyle name="Normal 12 2 2 7 2 6" xfId="28647"/>
    <cellStyle name="Normal 12 2 2 7 3" xfId="28648"/>
    <cellStyle name="Normal 12 2 2 7 3 2" xfId="28649"/>
    <cellStyle name="Normal 12 2 2 7 3 3" xfId="28650"/>
    <cellStyle name="Normal 12 2 2 7 3 4" xfId="28651"/>
    <cellStyle name="Normal 12 2 2 7 4" xfId="28652"/>
    <cellStyle name="Normal 12 2 2 7 5" xfId="28653"/>
    <cellStyle name="Normal 12 2 2 7 6" xfId="28654"/>
    <cellStyle name="Normal 12 2 2 7 7" xfId="28655"/>
    <cellStyle name="Normal 12 2 2 7 8" xfId="28656"/>
    <cellStyle name="Normal 12 2 2 7 9" xfId="28657"/>
    <cellStyle name="Normal 12 2 2 8" xfId="28658"/>
    <cellStyle name="Normal 12 2 2 8 2" xfId="28659"/>
    <cellStyle name="Normal 12 2 2 8 2 2" xfId="28660"/>
    <cellStyle name="Normal 12 2 2 8 2 2 2" xfId="28661"/>
    <cellStyle name="Normal 12 2 2 8 2 3" xfId="28662"/>
    <cellStyle name="Normal 12 2 2 8 2 4" xfId="28663"/>
    <cellStyle name="Normal 12 2 2 8 2 5" xfId="28664"/>
    <cellStyle name="Normal 12 2 2 8 2 6" xfId="28665"/>
    <cellStyle name="Normal 12 2 2 8 3" xfId="28666"/>
    <cellStyle name="Normal 12 2 2 8 3 2" xfId="28667"/>
    <cellStyle name="Normal 12 2 2 8 3 3" xfId="28668"/>
    <cellStyle name="Normal 12 2 2 8 4" xfId="28669"/>
    <cellStyle name="Normal 12 2 2 8 5" xfId="28670"/>
    <cellStyle name="Normal 12 2 2 8 6" xfId="28671"/>
    <cellStyle name="Normal 12 2 2 8 7" xfId="28672"/>
    <cellStyle name="Normal 12 2 2 8 8" xfId="28673"/>
    <cellStyle name="Normal 12 2 2 9" xfId="28674"/>
    <cellStyle name="Normal 12 2 2 9 2" xfId="28675"/>
    <cellStyle name="Normal 12 2 2 9 2 2" xfId="28676"/>
    <cellStyle name="Normal 12 2 2 9 2 3" xfId="28677"/>
    <cellStyle name="Normal 12 2 2 9 3" xfId="28678"/>
    <cellStyle name="Normal 12 2 2 9 4" xfId="28679"/>
    <cellStyle name="Normal 12 2 2 9 5" xfId="28680"/>
    <cellStyle name="Normal 12 2 2 9 6" xfId="28681"/>
    <cellStyle name="Normal 12 2 2 9 7" xfId="28682"/>
    <cellStyle name="Normal 12 2 3" xfId="28683"/>
    <cellStyle name="Normal 12 3" xfId="28684"/>
    <cellStyle name="Normal 12 4" xfId="28685"/>
    <cellStyle name="Normal 120" xfId="800"/>
    <cellStyle name="Normal 121" xfId="801"/>
    <cellStyle name="Normal 122" xfId="802"/>
    <cellStyle name="Normal 123" xfId="803"/>
    <cellStyle name="Normal 124" xfId="804"/>
    <cellStyle name="Normal 125" xfId="805"/>
    <cellStyle name="Normal 126" xfId="806"/>
    <cellStyle name="Normal 127" xfId="807"/>
    <cellStyle name="Normal 128" xfId="808"/>
    <cellStyle name="Normal 129" xfId="809"/>
    <cellStyle name="Normal 13" xfId="810"/>
    <cellStyle name="Normal 13 10" xfId="28686"/>
    <cellStyle name="Normal 13 10 2" xfId="28687"/>
    <cellStyle name="Normal 13 10 2 2" xfId="28688"/>
    <cellStyle name="Normal 13 10 2 3" xfId="28689"/>
    <cellStyle name="Normal 13 10 3" xfId="28690"/>
    <cellStyle name="Normal 13 10 4" xfId="28691"/>
    <cellStyle name="Normal 13 10 5" xfId="28692"/>
    <cellStyle name="Normal 13 10 6" xfId="28693"/>
    <cellStyle name="Normal 13 11" xfId="28694"/>
    <cellStyle name="Normal 13 11 2" xfId="28695"/>
    <cellStyle name="Normal 13 11 2 2" xfId="28696"/>
    <cellStyle name="Normal 13 11 2 3" xfId="28697"/>
    <cellStyle name="Normal 13 11 3" xfId="28698"/>
    <cellStyle name="Normal 13 11 4" xfId="28699"/>
    <cellStyle name="Normal 13 11 5" xfId="28700"/>
    <cellStyle name="Normal 13 11 6" xfId="28701"/>
    <cellStyle name="Normal 13 12" xfId="28702"/>
    <cellStyle name="Normal 13 12 2" xfId="28703"/>
    <cellStyle name="Normal 13 12 2 2" xfId="28704"/>
    <cellStyle name="Normal 13 12 2 3" xfId="28705"/>
    <cellStyle name="Normal 13 12 3" xfId="28706"/>
    <cellStyle name="Normal 13 12 4" xfId="28707"/>
    <cellStyle name="Normal 13 12 5" xfId="28708"/>
    <cellStyle name="Normal 13 12 6" xfId="28709"/>
    <cellStyle name="Normal 13 13" xfId="28710"/>
    <cellStyle name="Normal 13 13 2" xfId="28711"/>
    <cellStyle name="Normal 13 13 2 2" xfId="28712"/>
    <cellStyle name="Normal 13 13 2 3" xfId="28713"/>
    <cellStyle name="Normal 13 13 3" xfId="28714"/>
    <cellStyle name="Normal 13 13 4" xfId="28715"/>
    <cellStyle name="Normal 13 13 5" xfId="28716"/>
    <cellStyle name="Normal 13 14" xfId="28717"/>
    <cellStyle name="Normal 13 14 2" xfId="28718"/>
    <cellStyle name="Normal 13 14 3" xfId="28719"/>
    <cellStyle name="Normal 13 14 4" xfId="28720"/>
    <cellStyle name="Normal 13 15" xfId="28721"/>
    <cellStyle name="Normal 13 16" xfId="28722"/>
    <cellStyle name="Normal 13 17" xfId="28723"/>
    <cellStyle name="Normal 13 18" xfId="28724"/>
    <cellStyle name="Normal 13 2" xfId="811"/>
    <cellStyle name="Normal 13 2 10" xfId="28725"/>
    <cellStyle name="Normal 13 2 10 2" xfId="28726"/>
    <cellStyle name="Normal 13 2 10 2 2" xfId="28727"/>
    <cellStyle name="Normal 13 2 10 2 3" xfId="28728"/>
    <cellStyle name="Normal 13 2 10 3" xfId="28729"/>
    <cellStyle name="Normal 13 2 10 4" xfId="28730"/>
    <cellStyle name="Normal 13 2 10 5" xfId="28731"/>
    <cellStyle name="Normal 13 2 10 6" xfId="28732"/>
    <cellStyle name="Normal 13 2 11" xfId="28733"/>
    <cellStyle name="Normal 13 2 11 2" xfId="28734"/>
    <cellStyle name="Normal 13 2 11 2 2" xfId="28735"/>
    <cellStyle name="Normal 13 2 11 2 3" xfId="28736"/>
    <cellStyle name="Normal 13 2 11 3" xfId="28737"/>
    <cellStyle name="Normal 13 2 11 4" xfId="28738"/>
    <cellStyle name="Normal 13 2 11 5" xfId="28739"/>
    <cellStyle name="Normal 13 2 12" xfId="28740"/>
    <cellStyle name="Normal 13 2 12 2" xfId="28741"/>
    <cellStyle name="Normal 13 2 12 3" xfId="28742"/>
    <cellStyle name="Normal 13 2 12 4" xfId="28743"/>
    <cellStyle name="Normal 13 2 13" xfId="28744"/>
    <cellStyle name="Normal 13 2 14" xfId="28745"/>
    <cellStyle name="Normal 13 2 15" xfId="28746"/>
    <cellStyle name="Normal 13 2 16" xfId="28747"/>
    <cellStyle name="Normal 13 2 17" xfId="28748"/>
    <cellStyle name="Normal 13 2 2" xfId="28749"/>
    <cellStyle name="Normal 13 2 2 10" xfId="28750"/>
    <cellStyle name="Normal 13 2 2 11" xfId="28751"/>
    <cellStyle name="Normal 13 2 2 2" xfId="28752"/>
    <cellStyle name="Normal 13 2 2 2 2" xfId="28753"/>
    <cellStyle name="Normal 13 2 2 2 2 2" xfId="28754"/>
    <cellStyle name="Normal 13 2 2 2 2 2 2" xfId="28755"/>
    <cellStyle name="Normal 13 2 2 2 2 2 2 2" xfId="28756"/>
    <cellStyle name="Normal 13 2 2 2 2 2 2 3" xfId="28757"/>
    <cellStyle name="Normal 13 2 2 2 2 2 3" xfId="28758"/>
    <cellStyle name="Normal 13 2 2 2 2 2 4" xfId="28759"/>
    <cellStyle name="Normal 13 2 2 2 2 2 5" xfId="28760"/>
    <cellStyle name="Normal 13 2 2 2 2 2 6" xfId="28761"/>
    <cellStyle name="Normal 13 2 2 2 2 3" xfId="28762"/>
    <cellStyle name="Normal 13 2 2 2 2 3 2" xfId="28763"/>
    <cellStyle name="Normal 13 2 2 2 2 3 3" xfId="28764"/>
    <cellStyle name="Normal 13 2 2 2 2 4" xfId="28765"/>
    <cellStyle name="Normal 13 2 2 2 2 5" xfId="28766"/>
    <cellStyle name="Normal 13 2 2 2 2 6" xfId="28767"/>
    <cellStyle name="Normal 13 2 2 2 2 7" xfId="28768"/>
    <cellStyle name="Normal 13 2 2 2 3" xfId="28769"/>
    <cellStyle name="Normal 13 2 2 2 3 2" xfId="28770"/>
    <cellStyle name="Normal 13 2 2 2 3 2 2" xfId="28771"/>
    <cellStyle name="Normal 13 2 2 2 3 2 3" xfId="28772"/>
    <cellStyle name="Normal 13 2 2 2 3 3" xfId="28773"/>
    <cellStyle name="Normal 13 2 2 2 3 4" xfId="28774"/>
    <cellStyle name="Normal 13 2 2 2 3 5" xfId="28775"/>
    <cellStyle name="Normal 13 2 2 2 3 6" xfId="28776"/>
    <cellStyle name="Normal 13 2 2 2 4" xfId="28777"/>
    <cellStyle name="Normal 13 2 2 2 4 2" xfId="28778"/>
    <cellStyle name="Normal 13 2 2 2 4 3" xfId="28779"/>
    <cellStyle name="Normal 13 2 2 2 5" xfId="28780"/>
    <cellStyle name="Normal 13 2 2 2 6" xfId="28781"/>
    <cellStyle name="Normal 13 2 2 2 7" xfId="28782"/>
    <cellStyle name="Normal 13 2 2 2 8" xfId="28783"/>
    <cellStyle name="Normal 13 2 2 3" xfId="28784"/>
    <cellStyle name="Normal 13 2 2 3 2" xfId="28785"/>
    <cellStyle name="Normal 13 2 2 3 2 2" xfId="28786"/>
    <cellStyle name="Normal 13 2 2 3 2 2 2" xfId="28787"/>
    <cellStyle name="Normal 13 2 2 3 2 2 3" xfId="28788"/>
    <cellStyle name="Normal 13 2 2 3 2 3" xfId="28789"/>
    <cellStyle name="Normal 13 2 2 3 2 4" xfId="28790"/>
    <cellStyle name="Normal 13 2 2 3 2 5" xfId="28791"/>
    <cellStyle name="Normal 13 2 2 3 2 6" xfId="28792"/>
    <cellStyle name="Normal 13 2 2 3 3" xfId="28793"/>
    <cellStyle name="Normal 13 2 2 3 3 2" xfId="28794"/>
    <cellStyle name="Normal 13 2 2 3 3 3" xfId="28795"/>
    <cellStyle name="Normal 13 2 2 3 4" xfId="28796"/>
    <cellStyle name="Normal 13 2 2 3 5" xfId="28797"/>
    <cellStyle name="Normal 13 2 2 3 6" xfId="28798"/>
    <cellStyle name="Normal 13 2 2 3 7" xfId="28799"/>
    <cellStyle name="Normal 13 2 2 4" xfId="28800"/>
    <cellStyle name="Normal 13 2 2 4 2" xfId="28801"/>
    <cellStyle name="Normal 13 2 2 4 2 2" xfId="28802"/>
    <cellStyle name="Normal 13 2 2 4 2 3" xfId="28803"/>
    <cellStyle name="Normal 13 2 2 4 3" xfId="28804"/>
    <cellStyle name="Normal 13 2 2 4 4" xfId="28805"/>
    <cellStyle name="Normal 13 2 2 4 5" xfId="28806"/>
    <cellStyle name="Normal 13 2 2 4 6" xfId="28807"/>
    <cellStyle name="Normal 13 2 2 5" xfId="28808"/>
    <cellStyle name="Normal 13 2 2 5 2" xfId="28809"/>
    <cellStyle name="Normal 13 2 2 5 2 2" xfId="28810"/>
    <cellStyle name="Normal 13 2 2 5 2 3" xfId="28811"/>
    <cellStyle name="Normal 13 2 2 5 3" xfId="28812"/>
    <cellStyle name="Normal 13 2 2 5 4" xfId="28813"/>
    <cellStyle name="Normal 13 2 2 5 5" xfId="28814"/>
    <cellStyle name="Normal 13 2 2 5 6" xfId="28815"/>
    <cellStyle name="Normal 13 2 2 6" xfId="28816"/>
    <cellStyle name="Normal 13 2 2 6 2" xfId="28817"/>
    <cellStyle name="Normal 13 2 2 6 2 2" xfId="28818"/>
    <cellStyle name="Normal 13 2 2 6 2 3" xfId="28819"/>
    <cellStyle name="Normal 13 2 2 6 3" xfId="28820"/>
    <cellStyle name="Normal 13 2 2 6 4" xfId="28821"/>
    <cellStyle name="Normal 13 2 2 6 5" xfId="28822"/>
    <cellStyle name="Normal 13 2 2 7" xfId="28823"/>
    <cellStyle name="Normal 13 2 2 7 2" xfId="28824"/>
    <cellStyle name="Normal 13 2 2 7 3" xfId="28825"/>
    <cellStyle name="Normal 13 2 2 8" xfId="28826"/>
    <cellStyle name="Normal 13 2 2 9" xfId="28827"/>
    <cellStyle name="Normal 13 2 3" xfId="28828"/>
    <cellStyle name="Normal 13 2 3 10" xfId="28829"/>
    <cellStyle name="Normal 13 2 3 11" xfId="28830"/>
    <cellStyle name="Normal 13 2 3 2" xfId="28831"/>
    <cellStyle name="Normal 13 2 3 2 2" xfId="28832"/>
    <cellStyle name="Normal 13 2 3 2 2 2" xfId="28833"/>
    <cellStyle name="Normal 13 2 3 2 2 2 2" xfId="28834"/>
    <cellStyle name="Normal 13 2 3 2 2 2 2 2" xfId="28835"/>
    <cellStyle name="Normal 13 2 3 2 2 2 2 3" xfId="28836"/>
    <cellStyle name="Normal 13 2 3 2 2 2 3" xfId="28837"/>
    <cellStyle name="Normal 13 2 3 2 2 2 4" xfId="28838"/>
    <cellStyle name="Normal 13 2 3 2 2 2 5" xfId="28839"/>
    <cellStyle name="Normal 13 2 3 2 2 2 6" xfId="28840"/>
    <cellStyle name="Normal 13 2 3 2 2 3" xfId="28841"/>
    <cellStyle name="Normal 13 2 3 2 2 3 2" xfId="28842"/>
    <cellStyle name="Normal 13 2 3 2 2 3 3" xfId="28843"/>
    <cellStyle name="Normal 13 2 3 2 2 4" xfId="28844"/>
    <cellStyle name="Normal 13 2 3 2 2 5" xfId="28845"/>
    <cellStyle name="Normal 13 2 3 2 2 6" xfId="28846"/>
    <cellStyle name="Normal 13 2 3 2 2 7" xfId="28847"/>
    <cellStyle name="Normal 13 2 3 2 3" xfId="28848"/>
    <cellStyle name="Normal 13 2 3 2 3 2" xfId="28849"/>
    <cellStyle name="Normal 13 2 3 2 3 2 2" xfId="28850"/>
    <cellStyle name="Normal 13 2 3 2 3 2 3" xfId="28851"/>
    <cellStyle name="Normal 13 2 3 2 3 3" xfId="28852"/>
    <cellStyle name="Normal 13 2 3 2 3 4" xfId="28853"/>
    <cellStyle name="Normal 13 2 3 2 3 5" xfId="28854"/>
    <cellStyle name="Normal 13 2 3 2 3 6" xfId="28855"/>
    <cellStyle name="Normal 13 2 3 2 4" xfId="28856"/>
    <cellStyle name="Normal 13 2 3 2 4 2" xfId="28857"/>
    <cellStyle name="Normal 13 2 3 2 4 3" xfId="28858"/>
    <cellStyle name="Normal 13 2 3 2 5" xfId="28859"/>
    <cellStyle name="Normal 13 2 3 2 6" xfId="28860"/>
    <cellStyle name="Normal 13 2 3 2 7" xfId="28861"/>
    <cellStyle name="Normal 13 2 3 2 8" xfId="28862"/>
    <cellStyle name="Normal 13 2 3 3" xfId="28863"/>
    <cellStyle name="Normal 13 2 3 3 2" xfId="28864"/>
    <cellStyle name="Normal 13 2 3 3 2 2" xfId="28865"/>
    <cellStyle name="Normal 13 2 3 3 2 2 2" xfId="28866"/>
    <cellStyle name="Normal 13 2 3 3 2 2 3" xfId="28867"/>
    <cellStyle name="Normal 13 2 3 3 2 3" xfId="28868"/>
    <cellStyle name="Normal 13 2 3 3 2 4" xfId="28869"/>
    <cellStyle name="Normal 13 2 3 3 2 5" xfId="28870"/>
    <cellStyle name="Normal 13 2 3 3 2 6" xfId="28871"/>
    <cellStyle name="Normal 13 2 3 3 3" xfId="28872"/>
    <cellStyle name="Normal 13 2 3 3 3 2" xfId="28873"/>
    <cellStyle name="Normal 13 2 3 3 3 3" xfId="28874"/>
    <cellStyle name="Normal 13 2 3 3 4" xfId="28875"/>
    <cellStyle name="Normal 13 2 3 3 5" xfId="28876"/>
    <cellStyle name="Normal 13 2 3 3 6" xfId="28877"/>
    <cellStyle name="Normal 13 2 3 3 7" xfId="28878"/>
    <cellStyle name="Normal 13 2 3 4" xfId="28879"/>
    <cellStyle name="Normal 13 2 3 4 2" xfId="28880"/>
    <cellStyle name="Normal 13 2 3 4 2 2" xfId="28881"/>
    <cellStyle name="Normal 13 2 3 4 2 3" xfId="28882"/>
    <cellStyle name="Normal 13 2 3 4 3" xfId="28883"/>
    <cellStyle name="Normal 13 2 3 4 4" xfId="28884"/>
    <cellStyle name="Normal 13 2 3 4 5" xfId="28885"/>
    <cellStyle name="Normal 13 2 3 4 6" xfId="28886"/>
    <cellStyle name="Normal 13 2 3 5" xfId="28887"/>
    <cellStyle name="Normal 13 2 3 5 2" xfId="28888"/>
    <cellStyle name="Normal 13 2 3 5 2 2" xfId="28889"/>
    <cellStyle name="Normal 13 2 3 5 2 3" xfId="28890"/>
    <cellStyle name="Normal 13 2 3 5 3" xfId="28891"/>
    <cellStyle name="Normal 13 2 3 5 4" xfId="28892"/>
    <cellStyle name="Normal 13 2 3 5 5" xfId="28893"/>
    <cellStyle name="Normal 13 2 3 5 6" xfId="28894"/>
    <cellStyle name="Normal 13 2 3 6" xfId="28895"/>
    <cellStyle name="Normal 13 2 3 6 2" xfId="28896"/>
    <cellStyle name="Normal 13 2 3 6 2 2" xfId="28897"/>
    <cellStyle name="Normal 13 2 3 6 2 3" xfId="28898"/>
    <cellStyle name="Normal 13 2 3 6 3" xfId="28899"/>
    <cellStyle name="Normal 13 2 3 6 4" xfId="28900"/>
    <cellStyle name="Normal 13 2 3 6 5" xfId="28901"/>
    <cellStyle name="Normal 13 2 3 7" xfId="28902"/>
    <cellStyle name="Normal 13 2 3 7 2" xfId="28903"/>
    <cellStyle name="Normal 13 2 3 7 3" xfId="28904"/>
    <cellStyle name="Normal 13 2 3 8" xfId="28905"/>
    <cellStyle name="Normal 13 2 3 9" xfId="28906"/>
    <cellStyle name="Normal 13 2 4" xfId="28907"/>
    <cellStyle name="Normal 13 2 4 2" xfId="28908"/>
    <cellStyle name="Normal 13 2 4 2 2" xfId="28909"/>
    <cellStyle name="Normal 13 2 4 2 2 2" xfId="28910"/>
    <cellStyle name="Normal 13 2 4 2 2 2 2" xfId="28911"/>
    <cellStyle name="Normal 13 2 4 2 2 2 3" xfId="28912"/>
    <cellStyle name="Normal 13 2 4 2 2 3" xfId="28913"/>
    <cellStyle name="Normal 13 2 4 2 2 4" xfId="28914"/>
    <cellStyle name="Normal 13 2 4 2 2 5" xfId="28915"/>
    <cellStyle name="Normal 13 2 4 2 2 6" xfId="28916"/>
    <cellStyle name="Normal 13 2 4 2 3" xfId="28917"/>
    <cellStyle name="Normal 13 2 4 2 3 2" xfId="28918"/>
    <cellStyle name="Normal 13 2 4 2 3 3" xfId="28919"/>
    <cellStyle name="Normal 13 2 4 2 4" xfId="28920"/>
    <cellStyle name="Normal 13 2 4 2 5" xfId="28921"/>
    <cellStyle name="Normal 13 2 4 2 6" xfId="28922"/>
    <cellStyle name="Normal 13 2 4 2 7" xfId="28923"/>
    <cellStyle name="Normal 13 2 4 3" xfId="28924"/>
    <cellStyle name="Normal 13 2 4 3 2" xfId="28925"/>
    <cellStyle name="Normal 13 2 4 3 2 2" xfId="28926"/>
    <cellStyle name="Normal 13 2 4 3 2 3" xfId="28927"/>
    <cellStyle name="Normal 13 2 4 3 3" xfId="28928"/>
    <cellStyle name="Normal 13 2 4 3 4" xfId="28929"/>
    <cellStyle name="Normal 13 2 4 3 5" xfId="28930"/>
    <cellStyle name="Normal 13 2 4 3 6" xfId="28931"/>
    <cellStyle name="Normal 13 2 4 4" xfId="28932"/>
    <cellStyle name="Normal 13 2 4 4 2" xfId="28933"/>
    <cellStyle name="Normal 13 2 4 4 3" xfId="28934"/>
    <cellStyle name="Normal 13 2 4 5" xfId="28935"/>
    <cellStyle name="Normal 13 2 4 6" xfId="28936"/>
    <cellStyle name="Normal 13 2 4 7" xfId="28937"/>
    <cellStyle name="Normal 13 2 4 8" xfId="28938"/>
    <cellStyle name="Normal 13 2 5" xfId="28939"/>
    <cellStyle name="Normal 13 2 5 2" xfId="28940"/>
    <cellStyle name="Normal 13 2 5 2 2" xfId="28941"/>
    <cellStyle name="Normal 13 2 5 2 2 2" xfId="28942"/>
    <cellStyle name="Normal 13 2 5 2 2 2 2" xfId="28943"/>
    <cellStyle name="Normal 13 2 5 2 2 2 3" xfId="28944"/>
    <cellStyle name="Normal 13 2 5 2 2 3" xfId="28945"/>
    <cellStyle name="Normal 13 2 5 2 2 4" xfId="28946"/>
    <cellStyle name="Normal 13 2 5 2 2 5" xfId="28947"/>
    <cellStyle name="Normal 13 2 5 2 2 6" xfId="28948"/>
    <cellStyle name="Normal 13 2 5 2 3" xfId="28949"/>
    <cellStyle name="Normal 13 2 5 2 3 2" xfId="28950"/>
    <cellStyle name="Normal 13 2 5 2 3 3" xfId="28951"/>
    <cellStyle name="Normal 13 2 5 2 4" xfId="28952"/>
    <cellStyle name="Normal 13 2 5 2 5" xfId="28953"/>
    <cellStyle name="Normal 13 2 5 2 6" xfId="28954"/>
    <cellStyle name="Normal 13 2 5 2 7" xfId="28955"/>
    <cellStyle name="Normal 13 2 5 3" xfId="28956"/>
    <cellStyle name="Normal 13 2 5 3 2" xfId="28957"/>
    <cellStyle name="Normal 13 2 5 3 2 2" xfId="28958"/>
    <cellStyle name="Normal 13 2 5 3 2 3" xfId="28959"/>
    <cellStyle name="Normal 13 2 5 3 3" xfId="28960"/>
    <cellStyle name="Normal 13 2 5 3 4" xfId="28961"/>
    <cellStyle name="Normal 13 2 5 3 5" xfId="28962"/>
    <cellStyle name="Normal 13 2 5 3 6" xfId="28963"/>
    <cellStyle name="Normal 13 2 5 4" xfId="28964"/>
    <cellStyle name="Normal 13 2 5 4 2" xfId="28965"/>
    <cellStyle name="Normal 13 2 5 4 3" xfId="28966"/>
    <cellStyle name="Normal 13 2 5 5" xfId="28967"/>
    <cellStyle name="Normal 13 2 5 6" xfId="28968"/>
    <cellStyle name="Normal 13 2 5 7" xfId="28969"/>
    <cellStyle name="Normal 13 2 5 8" xfId="28970"/>
    <cellStyle name="Normal 13 2 6" xfId="28971"/>
    <cellStyle name="Normal 13 2 6 2" xfId="28972"/>
    <cellStyle name="Normal 13 2 6 2 2" xfId="28973"/>
    <cellStyle name="Normal 13 2 6 2 2 2" xfId="28974"/>
    <cellStyle name="Normal 13 2 6 2 2 2 2" xfId="28975"/>
    <cellStyle name="Normal 13 2 6 2 2 2 3" xfId="28976"/>
    <cellStyle name="Normal 13 2 6 2 2 3" xfId="28977"/>
    <cellStyle name="Normal 13 2 6 2 2 4" xfId="28978"/>
    <cellStyle name="Normal 13 2 6 2 2 5" xfId="28979"/>
    <cellStyle name="Normal 13 2 6 2 2 6" xfId="28980"/>
    <cellStyle name="Normal 13 2 6 2 3" xfId="28981"/>
    <cellStyle name="Normal 13 2 6 2 3 2" xfId="28982"/>
    <cellStyle name="Normal 13 2 6 2 3 3" xfId="28983"/>
    <cellStyle name="Normal 13 2 6 2 4" xfId="28984"/>
    <cellStyle name="Normal 13 2 6 2 5" xfId="28985"/>
    <cellStyle name="Normal 13 2 6 2 6" xfId="28986"/>
    <cellStyle name="Normal 13 2 6 2 7" xfId="28987"/>
    <cellStyle name="Normal 13 2 6 3" xfId="28988"/>
    <cellStyle name="Normal 13 2 6 3 2" xfId="28989"/>
    <cellStyle name="Normal 13 2 6 3 2 2" xfId="28990"/>
    <cellStyle name="Normal 13 2 6 3 2 3" xfId="28991"/>
    <cellStyle name="Normal 13 2 6 3 3" xfId="28992"/>
    <cellStyle name="Normal 13 2 6 3 4" xfId="28993"/>
    <cellStyle name="Normal 13 2 6 3 5" xfId="28994"/>
    <cellStyle name="Normal 13 2 6 3 6" xfId="28995"/>
    <cellStyle name="Normal 13 2 6 4" xfId="28996"/>
    <cellStyle name="Normal 13 2 6 4 2" xfId="28997"/>
    <cellStyle name="Normal 13 2 6 4 3" xfId="28998"/>
    <cellStyle name="Normal 13 2 6 5" xfId="28999"/>
    <cellStyle name="Normal 13 2 6 6" xfId="29000"/>
    <cellStyle name="Normal 13 2 6 7" xfId="29001"/>
    <cellStyle name="Normal 13 2 6 8" xfId="29002"/>
    <cellStyle name="Normal 13 2 7" xfId="29003"/>
    <cellStyle name="Normal 13 2 7 2" xfId="29004"/>
    <cellStyle name="Normal 13 2 7 2 2" xfId="29005"/>
    <cellStyle name="Normal 13 2 7 2 2 2" xfId="29006"/>
    <cellStyle name="Normal 13 2 7 2 2 3" xfId="29007"/>
    <cellStyle name="Normal 13 2 7 2 3" xfId="29008"/>
    <cellStyle name="Normal 13 2 7 2 4" xfId="29009"/>
    <cellStyle name="Normal 13 2 7 2 5" xfId="29010"/>
    <cellStyle name="Normal 13 2 7 2 6" xfId="29011"/>
    <cellStyle name="Normal 13 2 7 3" xfId="29012"/>
    <cellStyle name="Normal 13 2 7 3 2" xfId="29013"/>
    <cellStyle name="Normal 13 2 7 3 3" xfId="29014"/>
    <cellStyle name="Normal 13 2 7 4" xfId="29015"/>
    <cellStyle name="Normal 13 2 7 5" xfId="29016"/>
    <cellStyle name="Normal 13 2 7 6" xfId="29017"/>
    <cellStyle name="Normal 13 2 7 7" xfId="29018"/>
    <cellStyle name="Normal 13 2 8" xfId="29019"/>
    <cellStyle name="Normal 13 2 8 2" xfId="29020"/>
    <cellStyle name="Normal 13 2 8 2 2" xfId="29021"/>
    <cellStyle name="Normal 13 2 8 2 3" xfId="29022"/>
    <cellStyle name="Normal 13 2 8 3" xfId="29023"/>
    <cellStyle name="Normal 13 2 8 4" xfId="29024"/>
    <cellStyle name="Normal 13 2 8 5" xfId="29025"/>
    <cellStyle name="Normal 13 2 8 6" xfId="29026"/>
    <cellStyle name="Normal 13 2 9" xfId="29027"/>
    <cellStyle name="Normal 13 2 9 2" xfId="29028"/>
    <cellStyle name="Normal 13 2 9 2 2" xfId="29029"/>
    <cellStyle name="Normal 13 2 9 2 3" xfId="29030"/>
    <cellStyle name="Normal 13 2 9 3" xfId="29031"/>
    <cellStyle name="Normal 13 2 9 4" xfId="29032"/>
    <cellStyle name="Normal 13 2 9 5" xfId="29033"/>
    <cellStyle name="Normal 13 2 9 6" xfId="29034"/>
    <cellStyle name="Normal 13 3" xfId="29035"/>
    <cellStyle name="Normal 13 3 10" xfId="29036"/>
    <cellStyle name="Normal 13 3 10 2" xfId="29037"/>
    <cellStyle name="Normal 13 3 10 2 2" xfId="29038"/>
    <cellStyle name="Normal 13 3 10 2 3" xfId="29039"/>
    <cellStyle name="Normal 13 3 10 3" xfId="29040"/>
    <cellStyle name="Normal 13 3 10 4" xfId="29041"/>
    <cellStyle name="Normal 13 3 10 5" xfId="29042"/>
    <cellStyle name="Normal 13 3 10 6" xfId="29043"/>
    <cellStyle name="Normal 13 3 11" xfId="29044"/>
    <cellStyle name="Normal 13 3 11 2" xfId="29045"/>
    <cellStyle name="Normal 13 3 11 2 2" xfId="29046"/>
    <cellStyle name="Normal 13 3 11 2 3" xfId="29047"/>
    <cellStyle name="Normal 13 3 11 3" xfId="29048"/>
    <cellStyle name="Normal 13 3 11 4" xfId="29049"/>
    <cellStyle name="Normal 13 3 11 5" xfId="29050"/>
    <cellStyle name="Normal 13 3 12" xfId="29051"/>
    <cellStyle name="Normal 13 3 12 2" xfId="29052"/>
    <cellStyle name="Normal 13 3 12 3" xfId="29053"/>
    <cellStyle name="Normal 13 3 12 4" xfId="29054"/>
    <cellStyle name="Normal 13 3 13" xfId="29055"/>
    <cellStyle name="Normal 13 3 14" xfId="29056"/>
    <cellStyle name="Normal 13 3 15" xfId="29057"/>
    <cellStyle name="Normal 13 3 16" xfId="29058"/>
    <cellStyle name="Normal 13 3 2" xfId="29059"/>
    <cellStyle name="Normal 13 3 2 10" xfId="29060"/>
    <cellStyle name="Normal 13 3 2 11" xfId="29061"/>
    <cellStyle name="Normal 13 3 2 2" xfId="29062"/>
    <cellStyle name="Normal 13 3 2 2 2" xfId="29063"/>
    <cellStyle name="Normal 13 3 2 2 2 2" xfId="29064"/>
    <cellStyle name="Normal 13 3 2 2 2 2 2" xfId="29065"/>
    <cellStyle name="Normal 13 3 2 2 2 2 2 2" xfId="29066"/>
    <cellStyle name="Normal 13 3 2 2 2 2 2 3" xfId="29067"/>
    <cellStyle name="Normal 13 3 2 2 2 2 3" xfId="29068"/>
    <cellStyle name="Normal 13 3 2 2 2 2 4" xfId="29069"/>
    <cellStyle name="Normal 13 3 2 2 2 2 5" xfId="29070"/>
    <cellStyle name="Normal 13 3 2 2 2 2 6" xfId="29071"/>
    <cellStyle name="Normal 13 3 2 2 2 3" xfId="29072"/>
    <cellStyle name="Normal 13 3 2 2 2 3 2" xfId="29073"/>
    <cellStyle name="Normal 13 3 2 2 2 3 3" xfId="29074"/>
    <cellStyle name="Normal 13 3 2 2 2 4" xfId="29075"/>
    <cellStyle name="Normal 13 3 2 2 2 5" xfId="29076"/>
    <cellStyle name="Normal 13 3 2 2 2 6" xfId="29077"/>
    <cellStyle name="Normal 13 3 2 2 2 7" xfId="29078"/>
    <cellStyle name="Normal 13 3 2 2 3" xfId="29079"/>
    <cellStyle name="Normal 13 3 2 2 3 2" xfId="29080"/>
    <cellStyle name="Normal 13 3 2 2 3 2 2" xfId="29081"/>
    <cellStyle name="Normal 13 3 2 2 3 2 3" xfId="29082"/>
    <cellStyle name="Normal 13 3 2 2 3 3" xfId="29083"/>
    <cellStyle name="Normal 13 3 2 2 3 4" xfId="29084"/>
    <cellStyle name="Normal 13 3 2 2 3 5" xfId="29085"/>
    <cellStyle name="Normal 13 3 2 2 3 6" xfId="29086"/>
    <cellStyle name="Normal 13 3 2 2 4" xfId="29087"/>
    <cellStyle name="Normal 13 3 2 2 4 2" xfId="29088"/>
    <cellStyle name="Normal 13 3 2 2 4 3" xfId="29089"/>
    <cellStyle name="Normal 13 3 2 2 5" xfId="29090"/>
    <cellStyle name="Normal 13 3 2 2 6" xfId="29091"/>
    <cellStyle name="Normal 13 3 2 2 7" xfId="29092"/>
    <cellStyle name="Normal 13 3 2 2 8" xfId="29093"/>
    <cellStyle name="Normal 13 3 2 3" xfId="29094"/>
    <cellStyle name="Normal 13 3 2 3 2" xfId="29095"/>
    <cellStyle name="Normal 13 3 2 3 2 2" xfId="29096"/>
    <cellStyle name="Normal 13 3 2 3 2 2 2" xfId="29097"/>
    <cellStyle name="Normal 13 3 2 3 2 2 3" xfId="29098"/>
    <cellStyle name="Normal 13 3 2 3 2 3" xfId="29099"/>
    <cellStyle name="Normal 13 3 2 3 2 4" xfId="29100"/>
    <cellStyle name="Normal 13 3 2 3 2 5" xfId="29101"/>
    <cellStyle name="Normal 13 3 2 3 2 6" xfId="29102"/>
    <cellStyle name="Normal 13 3 2 3 3" xfId="29103"/>
    <cellStyle name="Normal 13 3 2 3 3 2" xfId="29104"/>
    <cellStyle name="Normal 13 3 2 3 3 3" xfId="29105"/>
    <cellStyle name="Normal 13 3 2 3 4" xfId="29106"/>
    <cellStyle name="Normal 13 3 2 3 5" xfId="29107"/>
    <cellStyle name="Normal 13 3 2 3 6" xfId="29108"/>
    <cellStyle name="Normal 13 3 2 3 7" xfId="29109"/>
    <cellStyle name="Normal 13 3 2 4" xfId="29110"/>
    <cellStyle name="Normal 13 3 2 4 2" xfId="29111"/>
    <cellStyle name="Normal 13 3 2 4 2 2" xfId="29112"/>
    <cellStyle name="Normal 13 3 2 4 2 3" xfId="29113"/>
    <cellStyle name="Normal 13 3 2 4 3" xfId="29114"/>
    <cellStyle name="Normal 13 3 2 4 4" xfId="29115"/>
    <cellStyle name="Normal 13 3 2 4 5" xfId="29116"/>
    <cellStyle name="Normal 13 3 2 4 6" xfId="29117"/>
    <cellStyle name="Normal 13 3 2 5" xfId="29118"/>
    <cellStyle name="Normal 13 3 2 5 2" xfId="29119"/>
    <cellStyle name="Normal 13 3 2 5 2 2" xfId="29120"/>
    <cellStyle name="Normal 13 3 2 5 2 3" xfId="29121"/>
    <cellStyle name="Normal 13 3 2 5 3" xfId="29122"/>
    <cellStyle name="Normal 13 3 2 5 4" xfId="29123"/>
    <cellStyle name="Normal 13 3 2 5 5" xfId="29124"/>
    <cellStyle name="Normal 13 3 2 5 6" xfId="29125"/>
    <cellStyle name="Normal 13 3 2 6" xfId="29126"/>
    <cellStyle name="Normal 13 3 2 6 2" xfId="29127"/>
    <cellStyle name="Normal 13 3 2 6 2 2" xfId="29128"/>
    <cellStyle name="Normal 13 3 2 6 2 3" xfId="29129"/>
    <cellStyle name="Normal 13 3 2 6 3" xfId="29130"/>
    <cellStyle name="Normal 13 3 2 6 4" xfId="29131"/>
    <cellStyle name="Normal 13 3 2 6 5" xfId="29132"/>
    <cellStyle name="Normal 13 3 2 7" xfId="29133"/>
    <cellStyle name="Normal 13 3 2 7 2" xfId="29134"/>
    <cellStyle name="Normal 13 3 2 7 3" xfId="29135"/>
    <cellStyle name="Normal 13 3 2 8" xfId="29136"/>
    <cellStyle name="Normal 13 3 2 9" xfId="29137"/>
    <cellStyle name="Normal 13 3 3" xfId="29138"/>
    <cellStyle name="Normal 13 3 3 10" xfId="29139"/>
    <cellStyle name="Normal 13 3 3 11" xfId="29140"/>
    <cellStyle name="Normal 13 3 3 2" xfId="29141"/>
    <cellStyle name="Normal 13 3 3 2 2" xfId="29142"/>
    <cellStyle name="Normal 13 3 3 2 2 2" xfId="29143"/>
    <cellStyle name="Normal 13 3 3 2 2 2 2" xfId="29144"/>
    <cellStyle name="Normal 13 3 3 2 2 2 2 2" xfId="29145"/>
    <cellStyle name="Normal 13 3 3 2 2 2 2 3" xfId="29146"/>
    <cellStyle name="Normal 13 3 3 2 2 2 3" xfId="29147"/>
    <cellStyle name="Normal 13 3 3 2 2 2 4" xfId="29148"/>
    <cellStyle name="Normal 13 3 3 2 2 2 5" xfId="29149"/>
    <cellStyle name="Normal 13 3 3 2 2 2 6" xfId="29150"/>
    <cellStyle name="Normal 13 3 3 2 2 3" xfId="29151"/>
    <cellStyle name="Normal 13 3 3 2 2 3 2" xfId="29152"/>
    <cellStyle name="Normal 13 3 3 2 2 3 3" xfId="29153"/>
    <cellStyle name="Normal 13 3 3 2 2 4" xfId="29154"/>
    <cellStyle name="Normal 13 3 3 2 2 5" xfId="29155"/>
    <cellStyle name="Normal 13 3 3 2 2 6" xfId="29156"/>
    <cellStyle name="Normal 13 3 3 2 2 7" xfId="29157"/>
    <cellStyle name="Normal 13 3 3 2 3" xfId="29158"/>
    <cellStyle name="Normal 13 3 3 2 3 2" xfId="29159"/>
    <cellStyle name="Normal 13 3 3 2 3 2 2" xfId="29160"/>
    <cellStyle name="Normal 13 3 3 2 3 2 3" xfId="29161"/>
    <cellStyle name="Normal 13 3 3 2 3 3" xfId="29162"/>
    <cellStyle name="Normal 13 3 3 2 3 4" xfId="29163"/>
    <cellStyle name="Normal 13 3 3 2 3 5" xfId="29164"/>
    <cellStyle name="Normal 13 3 3 2 3 6" xfId="29165"/>
    <cellStyle name="Normal 13 3 3 2 4" xfId="29166"/>
    <cellStyle name="Normal 13 3 3 2 4 2" xfId="29167"/>
    <cellStyle name="Normal 13 3 3 2 4 3" xfId="29168"/>
    <cellStyle name="Normal 13 3 3 2 5" xfId="29169"/>
    <cellStyle name="Normal 13 3 3 2 6" xfId="29170"/>
    <cellStyle name="Normal 13 3 3 2 7" xfId="29171"/>
    <cellStyle name="Normal 13 3 3 2 8" xfId="29172"/>
    <cellStyle name="Normal 13 3 3 3" xfId="29173"/>
    <cellStyle name="Normal 13 3 3 3 2" xfId="29174"/>
    <cellStyle name="Normal 13 3 3 3 2 2" xfId="29175"/>
    <cellStyle name="Normal 13 3 3 3 2 2 2" xfId="29176"/>
    <cellStyle name="Normal 13 3 3 3 2 2 3" xfId="29177"/>
    <cellStyle name="Normal 13 3 3 3 2 3" xfId="29178"/>
    <cellStyle name="Normal 13 3 3 3 2 4" xfId="29179"/>
    <cellStyle name="Normal 13 3 3 3 2 5" xfId="29180"/>
    <cellStyle name="Normal 13 3 3 3 2 6" xfId="29181"/>
    <cellStyle name="Normal 13 3 3 3 3" xfId="29182"/>
    <cellStyle name="Normal 13 3 3 3 3 2" xfId="29183"/>
    <cellStyle name="Normal 13 3 3 3 3 3" xfId="29184"/>
    <cellStyle name="Normal 13 3 3 3 4" xfId="29185"/>
    <cellStyle name="Normal 13 3 3 3 5" xfId="29186"/>
    <cellStyle name="Normal 13 3 3 3 6" xfId="29187"/>
    <cellStyle name="Normal 13 3 3 3 7" xfId="29188"/>
    <cellStyle name="Normal 13 3 3 4" xfId="29189"/>
    <cellStyle name="Normal 13 3 3 4 2" xfId="29190"/>
    <cellStyle name="Normal 13 3 3 4 2 2" xfId="29191"/>
    <cellStyle name="Normal 13 3 3 4 2 3" xfId="29192"/>
    <cellStyle name="Normal 13 3 3 4 3" xfId="29193"/>
    <cellStyle name="Normal 13 3 3 4 4" xfId="29194"/>
    <cellStyle name="Normal 13 3 3 4 5" xfId="29195"/>
    <cellStyle name="Normal 13 3 3 4 6" xfId="29196"/>
    <cellStyle name="Normal 13 3 3 5" xfId="29197"/>
    <cellStyle name="Normal 13 3 3 5 2" xfId="29198"/>
    <cellStyle name="Normal 13 3 3 5 2 2" xfId="29199"/>
    <cellStyle name="Normal 13 3 3 5 2 3" xfId="29200"/>
    <cellStyle name="Normal 13 3 3 5 3" xfId="29201"/>
    <cellStyle name="Normal 13 3 3 5 4" xfId="29202"/>
    <cellStyle name="Normal 13 3 3 5 5" xfId="29203"/>
    <cellStyle name="Normal 13 3 3 5 6" xfId="29204"/>
    <cellStyle name="Normal 13 3 3 6" xfId="29205"/>
    <cellStyle name="Normal 13 3 3 6 2" xfId="29206"/>
    <cellStyle name="Normal 13 3 3 6 2 2" xfId="29207"/>
    <cellStyle name="Normal 13 3 3 6 2 3" xfId="29208"/>
    <cellStyle name="Normal 13 3 3 6 3" xfId="29209"/>
    <cellStyle name="Normal 13 3 3 6 4" xfId="29210"/>
    <cellStyle name="Normal 13 3 3 6 5" xfId="29211"/>
    <cellStyle name="Normal 13 3 3 7" xfId="29212"/>
    <cellStyle name="Normal 13 3 3 7 2" xfId="29213"/>
    <cellStyle name="Normal 13 3 3 7 3" xfId="29214"/>
    <cellStyle name="Normal 13 3 3 8" xfId="29215"/>
    <cellStyle name="Normal 13 3 3 9" xfId="29216"/>
    <cellStyle name="Normal 13 3 4" xfId="29217"/>
    <cellStyle name="Normal 13 3 4 2" xfId="29218"/>
    <cellStyle name="Normal 13 3 4 2 2" xfId="29219"/>
    <cellStyle name="Normal 13 3 4 2 2 2" xfId="29220"/>
    <cellStyle name="Normal 13 3 4 2 2 2 2" xfId="29221"/>
    <cellStyle name="Normal 13 3 4 2 2 2 3" xfId="29222"/>
    <cellStyle name="Normal 13 3 4 2 2 3" xfId="29223"/>
    <cellStyle name="Normal 13 3 4 2 2 4" xfId="29224"/>
    <cellStyle name="Normal 13 3 4 2 2 5" xfId="29225"/>
    <cellStyle name="Normal 13 3 4 2 2 6" xfId="29226"/>
    <cellStyle name="Normal 13 3 4 2 3" xfId="29227"/>
    <cellStyle name="Normal 13 3 4 2 3 2" xfId="29228"/>
    <cellStyle name="Normal 13 3 4 2 3 3" xfId="29229"/>
    <cellStyle name="Normal 13 3 4 2 4" xfId="29230"/>
    <cellStyle name="Normal 13 3 4 2 5" xfId="29231"/>
    <cellStyle name="Normal 13 3 4 2 6" xfId="29232"/>
    <cellStyle name="Normal 13 3 4 2 7" xfId="29233"/>
    <cellStyle name="Normal 13 3 4 3" xfId="29234"/>
    <cellStyle name="Normal 13 3 4 3 2" xfId="29235"/>
    <cellStyle name="Normal 13 3 4 3 2 2" xfId="29236"/>
    <cellStyle name="Normal 13 3 4 3 2 3" xfId="29237"/>
    <cellStyle name="Normal 13 3 4 3 3" xfId="29238"/>
    <cellStyle name="Normal 13 3 4 3 4" xfId="29239"/>
    <cellStyle name="Normal 13 3 4 3 5" xfId="29240"/>
    <cellStyle name="Normal 13 3 4 3 6" xfId="29241"/>
    <cellStyle name="Normal 13 3 4 4" xfId="29242"/>
    <cellStyle name="Normal 13 3 4 4 2" xfId="29243"/>
    <cellStyle name="Normal 13 3 4 4 3" xfId="29244"/>
    <cellStyle name="Normal 13 3 4 5" xfId="29245"/>
    <cellStyle name="Normal 13 3 4 6" xfId="29246"/>
    <cellStyle name="Normal 13 3 4 7" xfId="29247"/>
    <cellStyle name="Normal 13 3 4 8" xfId="29248"/>
    <cellStyle name="Normal 13 3 5" xfId="29249"/>
    <cellStyle name="Normal 13 3 5 2" xfId="29250"/>
    <cellStyle name="Normal 13 3 5 2 2" xfId="29251"/>
    <cellStyle name="Normal 13 3 5 2 2 2" xfId="29252"/>
    <cellStyle name="Normal 13 3 5 2 2 2 2" xfId="29253"/>
    <cellStyle name="Normal 13 3 5 2 2 2 3" xfId="29254"/>
    <cellStyle name="Normal 13 3 5 2 2 3" xfId="29255"/>
    <cellStyle name="Normal 13 3 5 2 2 4" xfId="29256"/>
    <cellStyle name="Normal 13 3 5 2 2 5" xfId="29257"/>
    <cellStyle name="Normal 13 3 5 2 2 6" xfId="29258"/>
    <cellStyle name="Normal 13 3 5 2 3" xfId="29259"/>
    <cellStyle name="Normal 13 3 5 2 3 2" xfId="29260"/>
    <cellStyle name="Normal 13 3 5 2 3 3" xfId="29261"/>
    <cellStyle name="Normal 13 3 5 2 4" xfId="29262"/>
    <cellStyle name="Normal 13 3 5 2 5" xfId="29263"/>
    <cellStyle name="Normal 13 3 5 2 6" xfId="29264"/>
    <cellStyle name="Normal 13 3 5 2 7" xfId="29265"/>
    <cellStyle name="Normal 13 3 5 3" xfId="29266"/>
    <cellStyle name="Normal 13 3 5 3 2" xfId="29267"/>
    <cellStyle name="Normal 13 3 5 3 2 2" xfId="29268"/>
    <cellStyle name="Normal 13 3 5 3 2 3" xfId="29269"/>
    <cellStyle name="Normal 13 3 5 3 3" xfId="29270"/>
    <cellStyle name="Normal 13 3 5 3 4" xfId="29271"/>
    <cellStyle name="Normal 13 3 5 3 5" xfId="29272"/>
    <cellStyle name="Normal 13 3 5 3 6" xfId="29273"/>
    <cellStyle name="Normal 13 3 5 4" xfId="29274"/>
    <cellStyle name="Normal 13 3 5 4 2" xfId="29275"/>
    <cellStyle name="Normal 13 3 5 4 3" xfId="29276"/>
    <cellStyle name="Normal 13 3 5 5" xfId="29277"/>
    <cellStyle name="Normal 13 3 5 6" xfId="29278"/>
    <cellStyle name="Normal 13 3 5 7" xfId="29279"/>
    <cellStyle name="Normal 13 3 5 8" xfId="29280"/>
    <cellStyle name="Normal 13 3 6" xfId="29281"/>
    <cellStyle name="Normal 13 3 6 2" xfId="29282"/>
    <cellStyle name="Normal 13 3 6 2 2" xfId="29283"/>
    <cellStyle name="Normal 13 3 6 2 2 2" xfId="29284"/>
    <cellStyle name="Normal 13 3 6 2 2 2 2" xfId="29285"/>
    <cellStyle name="Normal 13 3 6 2 2 2 3" xfId="29286"/>
    <cellStyle name="Normal 13 3 6 2 2 3" xfId="29287"/>
    <cellStyle name="Normal 13 3 6 2 2 4" xfId="29288"/>
    <cellStyle name="Normal 13 3 6 2 2 5" xfId="29289"/>
    <cellStyle name="Normal 13 3 6 2 2 6" xfId="29290"/>
    <cellStyle name="Normal 13 3 6 2 3" xfId="29291"/>
    <cellStyle name="Normal 13 3 6 2 3 2" xfId="29292"/>
    <cellStyle name="Normal 13 3 6 2 3 3" xfId="29293"/>
    <cellStyle name="Normal 13 3 6 2 4" xfId="29294"/>
    <cellStyle name="Normal 13 3 6 2 5" xfId="29295"/>
    <cellStyle name="Normal 13 3 6 2 6" xfId="29296"/>
    <cellStyle name="Normal 13 3 6 2 7" xfId="29297"/>
    <cellStyle name="Normal 13 3 6 3" xfId="29298"/>
    <cellStyle name="Normal 13 3 6 3 2" xfId="29299"/>
    <cellStyle name="Normal 13 3 6 3 2 2" xfId="29300"/>
    <cellStyle name="Normal 13 3 6 3 2 3" xfId="29301"/>
    <cellStyle name="Normal 13 3 6 3 3" xfId="29302"/>
    <cellStyle name="Normal 13 3 6 3 4" xfId="29303"/>
    <cellStyle name="Normal 13 3 6 3 5" xfId="29304"/>
    <cellStyle name="Normal 13 3 6 3 6" xfId="29305"/>
    <cellStyle name="Normal 13 3 6 4" xfId="29306"/>
    <cellStyle name="Normal 13 3 6 4 2" xfId="29307"/>
    <cellStyle name="Normal 13 3 6 4 3" xfId="29308"/>
    <cellStyle name="Normal 13 3 6 5" xfId="29309"/>
    <cellStyle name="Normal 13 3 6 6" xfId="29310"/>
    <cellStyle name="Normal 13 3 6 7" xfId="29311"/>
    <cellStyle name="Normal 13 3 6 8" xfId="29312"/>
    <cellStyle name="Normal 13 3 7" xfId="29313"/>
    <cellStyle name="Normal 13 3 7 2" xfId="29314"/>
    <cellStyle name="Normal 13 3 7 2 2" xfId="29315"/>
    <cellStyle name="Normal 13 3 7 2 2 2" xfId="29316"/>
    <cellStyle name="Normal 13 3 7 2 2 3" xfId="29317"/>
    <cellStyle name="Normal 13 3 7 2 3" xfId="29318"/>
    <cellStyle name="Normal 13 3 7 2 4" xfId="29319"/>
    <cellStyle name="Normal 13 3 7 2 5" xfId="29320"/>
    <cellStyle name="Normal 13 3 7 2 6" xfId="29321"/>
    <cellStyle name="Normal 13 3 7 3" xfId="29322"/>
    <cellStyle name="Normal 13 3 7 3 2" xfId="29323"/>
    <cellStyle name="Normal 13 3 7 3 3" xfId="29324"/>
    <cellStyle name="Normal 13 3 7 4" xfId="29325"/>
    <cellStyle name="Normal 13 3 7 5" xfId="29326"/>
    <cellStyle name="Normal 13 3 7 6" xfId="29327"/>
    <cellStyle name="Normal 13 3 7 7" xfId="29328"/>
    <cellStyle name="Normal 13 3 8" xfId="29329"/>
    <cellStyle name="Normal 13 3 8 2" xfId="29330"/>
    <cellStyle name="Normal 13 3 8 2 2" xfId="29331"/>
    <cellStyle name="Normal 13 3 8 2 3" xfId="29332"/>
    <cellStyle name="Normal 13 3 8 3" xfId="29333"/>
    <cellStyle name="Normal 13 3 8 4" xfId="29334"/>
    <cellStyle name="Normal 13 3 8 5" xfId="29335"/>
    <cellStyle name="Normal 13 3 8 6" xfId="29336"/>
    <cellStyle name="Normal 13 3 9" xfId="29337"/>
    <cellStyle name="Normal 13 3 9 2" xfId="29338"/>
    <cellStyle name="Normal 13 3 9 2 2" xfId="29339"/>
    <cellStyle name="Normal 13 3 9 2 3" xfId="29340"/>
    <cellStyle name="Normal 13 3 9 3" xfId="29341"/>
    <cellStyle name="Normal 13 3 9 4" xfId="29342"/>
    <cellStyle name="Normal 13 3 9 5" xfId="29343"/>
    <cellStyle name="Normal 13 3 9 6" xfId="29344"/>
    <cellStyle name="Normal 13 4" xfId="29345"/>
    <cellStyle name="Normal 13 4 10" xfId="29346"/>
    <cellStyle name="Normal 13 4 10 2" xfId="29347"/>
    <cellStyle name="Normal 13 4 10 2 2" xfId="29348"/>
    <cellStyle name="Normal 13 4 10 2 3" xfId="29349"/>
    <cellStyle name="Normal 13 4 10 3" xfId="29350"/>
    <cellStyle name="Normal 13 4 10 4" xfId="29351"/>
    <cellStyle name="Normal 13 4 10 5" xfId="29352"/>
    <cellStyle name="Normal 13 4 10 6" xfId="29353"/>
    <cellStyle name="Normal 13 4 11" xfId="29354"/>
    <cellStyle name="Normal 13 4 11 2" xfId="29355"/>
    <cellStyle name="Normal 13 4 11 2 2" xfId="29356"/>
    <cellStyle name="Normal 13 4 11 2 3" xfId="29357"/>
    <cellStyle name="Normal 13 4 11 3" xfId="29358"/>
    <cellStyle name="Normal 13 4 11 4" xfId="29359"/>
    <cellStyle name="Normal 13 4 11 5" xfId="29360"/>
    <cellStyle name="Normal 13 4 12" xfId="29361"/>
    <cellStyle name="Normal 13 4 12 2" xfId="29362"/>
    <cellStyle name="Normal 13 4 12 3" xfId="29363"/>
    <cellStyle name="Normal 13 4 13" xfId="29364"/>
    <cellStyle name="Normal 13 4 14" xfId="29365"/>
    <cellStyle name="Normal 13 4 15" xfId="29366"/>
    <cellStyle name="Normal 13 4 16" xfId="29367"/>
    <cellStyle name="Normal 13 4 2" xfId="29368"/>
    <cellStyle name="Normal 13 4 2 10" xfId="29369"/>
    <cellStyle name="Normal 13 4 2 11" xfId="29370"/>
    <cellStyle name="Normal 13 4 2 12" xfId="29371"/>
    <cellStyle name="Normal 13 4 2 13" xfId="29372"/>
    <cellStyle name="Normal 13 4 2 2" xfId="29373"/>
    <cellStyle name="Normal 13 4 2 2 2" xfId="29374"/>
    <cellStyle name="Normal 13 4 2 2 2 2" xfId="29375"/>
    <cellStyle name="Normal 13 4 2 2 2 2 2" xfId="29376"/>
    <cellStyle name="Normal 13 4 2 2 2 2 2 2" xfId="29377"/>
    <cellStyle name="Normal 13 4 2 2 2 2 2 3" xfId="29378"/>
    <cellStyle name="Normal 13 4 2 2 2 2 3" xfId="29379"/>
    <cellStyle name="Normal 13 4 2 2 2 2 4" xfId="29380"/>
    <cellStyle name="Normal 13 4 2 2 2 2 5" xfId="29381"/>
    <cellStyle name="Normal 13 4 2 2 2 2 6" xfId="29382"/>
    <cellStyle name="Normal 13 4 2 2 2 3" xfId="29383"/>
    <cellStyle name="Normal 13 4 2 2 2 3 2" xfId="29384"/>
    <cellStyle name="Normal 13 4 2 2 2 3 3" xfId="29385"/>
    <cellStyle name="Normal 13 4 2 2 2 4" xfId="29386"/>
    <cellStyle name="Normal 13 4 2 2 2 5" xfId="29387"/>
    <cellStyle name="Normal 13 4 2 2 2 6" xfId="29388"/>
    <cellStyle name="Normal 13 4 2 2 2 7" xfId="29389"/>
    <cellStyle name="Normal 13 4 2 2 3" xfId="29390"/>
    <cellStyle name="Normal 13 4 2 2 3 2" xfId="29391"/>
    <cellStyle name="Normal 13 4 2 2 3 2 2" xfId="29392"/>
    <cellStyle name="Normal 13 4 2 2 3 2 3" xfId="29393"/>
    <cellStyle name="Normal 13 4 2 2 3 3" xfId="29394"/>
    <cellStyle name="Normal 13 4 2 2 3 4" xfId="29395"/>
    <cellStyle name="Normal 13 4 2 2 3 5" xfId="29396"/>
    <cellStyle name="Normal 13 4 2 2 3 6" xfId="29397"/>
    <cellStyle name="Normal 13 4 2 2 4" xfId="29398"/>
    <cellStyle name="Normal 13 4 2 2 4 2" xfId="29399"/>
    <cellStyle name="Normal 13 4 2 2 4 3" xfId="29400"/>
    <cellStyle name="Normal 13 4 2 2 5" xfId="29401"/>
    <cellStyle name="Normal 13 4 2 2 6" xfId="29402"/>
    <cellStyle name="Normal 13 4 2 2 7" xfId="29403"/>
    <cellStyle name="Normal 13 4 2 2 8" xfId="29404"/>
    <cellStyle name="Normal 13 4 2 3" xfId="29405"/>
    <cellStyle name="Normal 13 4 2 3 2" xfId="29406"/>
    <cellStyle name="Normal 13 4 2 3 2 2" xfId="29407"/>
    <cellStyle name="Normal 13 4 2 3 2 2 2" xfId="29408"/>
    <cellStyle name="Normal 13 4 2 3 2 2 2 2" xfId="29409"/>
    <cellStyle name="Normal 13 4 2 3 2 2 2 3" xfId="29410"/>
    <cellStyle name="Normal 13 4 2 3 2 2 3" xfId="29411"/>
    <cellStyle name="Normal 13 4 2 3 2 2 4" xfId="29412"/>
    <cellStyle name="Normal 13 4 2 3 2 2 5" xfId="29413"/>
    <cellStyle name="Normal 13 4 2 3 2 2 6" xfId="29414"/>
    <cellStyle name="Normal 13 4 2 3 2 3" xfId="29415"/>
    <cellStyle name="Normal 13 4 2 3 2 3 2" xfId="29416"/>
    <cellStyle name="Normal 13 4 2 3 2 3 3" xfId="29417"/>
    <cellStyle name="Normal 13 4 2 3 2 4" xfId="29418"/>
    <cellStyle name="Normal 13 4 2 3 2 5" xfId="29419"/>
    <cellStyle name="Normal 13 4 2 3 2 6" xfId="29420"/>
    <cellStyle name="Normal 13 4 2 3 2 7" xfId="29421"/>
    <cellStyle name="Normal 13 4 2 3 3" xfId="29422"/>
    <cellStyle name="Normal 13 4 2 3 3 2" xfId="29423"/>
    <cellStyle name="Normal 13 4 2 3 3 2 2" xfId="29424"/>
    <cellStyle name="Normal 13 4 2 3 3 2 3" xfId="29425"/>
    <cellStyle name="Normal 13 4 2 3 3 3" xfId="29426"/>
    <cellStyle name="Normal 13 4 2 3 3 4" xfId="29427"/>
    <cellStyle name="Normal 13 4 2 3 3 5" xfId="29428"/>
    <cellStyle name="Normal 13 4 2 3 3 6" xfId="29429"/>
    <cellStyle name="Normal 13 4 2 3 4" xfId="29430"/>
    <cellStyle name="Normal 13 4 2 3 4 2" xfId="29431"/>
    <cellStyle name="Normal 13 4 2 3 4 3" xfId="29432"/>
    <cellStyle name="Normal 13 4 2 3 5" xfId="29433"/>
    <cellStyle name="Normal 13 4 2 3 6" xfId="29434"/>
    <cellStyle name="Normal 13 4 2 3 7" xfId="29435"/>
    <cellStyle name="Normal 13 4 2 3 8" xfId="29436"/>
    <cellStyle name="Normal 13 4 2 4" xfId="29437"/>
    <cellStyle name="Normal 13 4 2 4 2" xfId="29438"/>
    <cellStyle name="Normal 13 4 2 4 2 2" xfId="29439"/>
    <cellStyle name="Normal 13 4 2 4 2 2 2" xfId="29440"/>
    <cellStyle name="Normal 13 4 2 4 2 2 2 2" xfId="29441"/>
    <cellStyle name="Normal 13 4 2 4 2 2 2 3" xfId="29442"/>
    <cellStyle name="Normal 13 4 2 4 2 2 3" xfId="29443"/>
    <cellStyle name="Normal 13 4 2 4 2 2 4" xfId="29444"/>
    <cellStyle name="Normal 13 4 2 4 2 2 5" xfId="29445"/>
    <cellStyle name="Normal 13 4 2 4 2 2 6" xfId="29446"/>
    <cellStyle name="Normal 13 4 2 4 2 3" xfId="29447"/>
    <cellStyle name="Normal 13 4 2 4 2 3 2" xfId="29448"/>
    <cellStyle name="Normal 13 4 2 4 2 3 3" xfId="29449"/>
    <cellStyle name="Normal 13 4 2 4 2 4" xfId="29450"/>
    <cellStyle name="Normal 13 4 2 4 2 5" xfId="29451"/>
    <cellStyle name="Normal 13 4 2 4 2 6" xfId="29452"/>
    <cellStyle name="Normal 13 4 2 4 2 7" xfId="29453"/>
    <cellStyle name="Normal 13 4 2 4 3" xfId="29454"/>
    <cellStyle name="Normal 13 4 2 4 3 2" xfId="29455"/>
    <cellStyle name="Normal 13 4 2 4 3 2 2" xfId="29456"/>
    <cellStyle name="Normal 13 4 2 4 3 2 3" xfId="29457"/>
    <cellStyle name="Normal 13 4 2 4 3 3" xfId="29458"/>
    <cellStyle name="Normal 13 4 2 4 3 4" xfId="29459"/>
    <cellStyle name="Normal 13 4 2 4 3 5" xfId="29460"/>
    <cellStyle name="Normal 13 4 2 4 3 6" xfId="29461"/>
    <cellStyle name="Normal 13 4 2 4 4" xfId="29462"/>
    <cellStyle name="Normal 13 4 2 4 4 2" xfId="29463"/>
    <cellStyle name="Normal 13 4 2 4 4 3" xfId="29464"/>
    <cellStyle name="Normal 13 4 2 4 5" xfId="29465"/>
    <cellStyle name="Normal 13 4 2 4 6" xfId="29466"/>
    <cellStyle name="Normal 13 4 2 4 7" xfId="29467"/>
    <cellStyle name="Normal 13 4 2 4 8" xfId="29468"/>
    <cellStyle name="Normal 13 4 2 5" xfId="29469"/>
    <cellStyle name="Normal 13 4 2 5 2" xfId="29470"/>
    <cellStyle name="Normal 13 4 2 5 2 2" xfId="29471"/>
    <cellStyle name="Normal 13 4 2 5 2 2 2" xfId="29472"/>
    <cellStyle name="Normal 13 4 2 5 2 2 3" xfId="29473"/>
    <cellStyle name="Normal 13 4 2 5 2 3" xfId="29474"/>
    <cellStyle name="Normal 13 4 2 5 2 4" xfId="29475"/>
    <cellStyle name="Normal 13 4 2 5 2 5" xfId="29476"/>
    <cellStyle name="Normal 13 4 2 5 2 6" xfId="29477"/>
    <cellStyle name="Normal 13 4 2 5 3" xfId="29478"/>
    <cellStyle name="Normal 13 4 2 5 3 2" xfId="29479"/>
    <cellStyle name="Normal 13 4 2 5 3 3" xfId="29480"/>
    <cellStyle name="Normal 13 4 2 5 4" xfId="29481"/>
    <cellStyle name="Normal 13 4 2 5 5" xfId="29482"/>
    <cellStyle name="Normal 13 4 2 5 6" xfId="29483"/>
    <cellStyle name="Normal 13 4 2 5 7" xfId="29484"/>
    <cellStyle name="Normal 13 4 2 6" xfId="29485"/>
    <cellStyle name="Normal 13 4 2 6 2" xfId="29486"/>
    <cellStyle name="Normal 13 4 2 6 2 2" xfId="29487"/>
    <cellStyle name="Normal 13 4 2 6 2 3" xfId="29488"/>
    <cellStyle name="Normal 13 4 2 6 3" xfId="29489"/>
    <cellStyle name="Normal 13 4 2 6 4" xfId="29490"/>
    <cellStyle name="Normal 13 4 2 6 5" xfId="29491"/>
    <cellStyle name="Normal 13 4 2 6 6" xfId="29492"/>
    <cellStyle name="Normal 13 4 2 7" xfId="29493"/>
    <cellStyle name="Normal 13 4 2 7 2" xfId="29494"/>
    <cellStyle name="Normal 13 4 2 7 2 2" xfId="29495"/>
    <cellStyle name="Normal 13 4 2 7 2 3" xfId="29496"/>
    <cellStyle name="Normal 13 4 2 7 3" xfId="29497"/>
    <cellStyle name="Normal 13 4 2 7 4" xfId="29498"/>
    <cellStyle name="Normal 13 4 2 7 5" xfId="29499"/>
    <cellStyle name="Normal 13 4 2 7 6" xfId="29500"/>
    <cellStyle name="Normal 13 4 2 8" xfId="29501"/>
    <cellStyle name="Normal 13 4 2 8 2" xfId="29502"/>
    <cellStyle name="Normal 13 4 2 8 2 2" xfId="29503"/>
    <cellStyle name="Normal 13 4 2 8 2 3" xfId="29504"/>
    <cellStyle name="Normal 13 4 2 8 3" xfId="29505"/>
    <cellStyle name="Normal 13 4 2 8 4" xfId="29506"/>
    <cellStyle name="Normal 13 4 2 8 5" xfId="29507"/>
    <cellStyle name="Normal 13 4 2 9" xfId="29508"/>
    <cellStyle name="Normal 13 4 2 9 2" xfId="29509"/>
    <cellStyle name="Normal 13 4 2 9 3" xfId="29510"/>
    <cellStyle name="Normal 13 4 3" xfId="29511"/>
    <cellStyle name="Normal 13 4 3 10" xfId="29512"/>
    <cellStyle name="Normal 13 4 3 11" xfId="29513"/>
    <cellStyle name="Normal 13 4 3 12" xfId="29514"/>
    <cellStyle name="Normal 13 4 3 2" xfId="29515"/>
    <cellStyle name="Normal 13 4 3 2 2" xfId="29516"/>
    <cellStyle name="Normal 13 4 3 2 2 2" xfId="29517"/>
    <cellStyle name="Normal 13 4 3 2 2 2 2" xfId="29518"/>
    <cellStyle name="Normal 13 4 3 2 2 2 2 2" xfId="29519"/>
    <cellStyle name="Normal 13 4 3 2 2 2 2 3" xfId="29520"/>
    <cellStyle name="Normal 13 4 3 2 2 2 3" xfId="29521"/>
    <cellStyle name="Normal 13 4 3 2 2 2 4" xfId="29522"/>
    <cellStyle name="Normal 13 4 3 2 2 2 5" xfId="29523"/>
    <cellStyle name="Normal 13 4 3 2 2 2 6" xfId="29524"/>
    <cellStyle name="Normal 13 4 3 2 2 3" xfId="29525"/>
    <cellStyle name="Normal 13 4 3 2 2 3 2" xfId="29526"/>
    <cellStyle name="Normal 13 4 3 2 2 3 3" xfId="29527"/>
    <cellStyle name="Normal 13 4 3 2 2 4" xfId="29528"/>
    <cellStyle name="Normal 13 4 3 2 2 5" xfId="29529"/>
    <cellStyle name="Normal 13 4 3 2 2 6" xfId="29530"/>
    <cellStyle name="Normal 13 4 3 2 2 7" xfId="29531"/>
    <cellStyle name="Normal 13 4 3 2 3" xfId="29532"/>
    <cellStyle name="Normal 13 4 3 2 3 2" xfId="29533"/>
    <cellStyle name="Normal 13 4 3 2 3 2 2" xfId="29534"/>
    <cellStyle name="Normal 13 4 3 2 3 2 3" xfId="29535"/>
    <cellStyle name="Normal 13 4 3 2 3 3" xfId="29536"/>
    <cellStyle name="Normal 13 4 3 2 3 4" xfId="29537"/>
    <cellStyle name="Normal 13 4 3 2 3 5" xfId="29538"/>
    <cellStyle name="Normal 13 4 3 2 3 6" xfId="29539"/>
    <cellStyle name="Normal 13 4 3 2 4" xfId="29540"/>
    <cellStyle name="Normal 13 4 3 2 4 2" xfId="29541"/>
    <cellStyle name="Normal 13 4 3 2 4 3" xfId="29542"/>
    <cellStyle name="Normal 13 4 3 2 5" xfId="29543"/>
    <cellStyle name="Normal 13 4 3 2 6" xfId="29544"/>
    <cellStyle name="Normal 13 4 3 2 7" xfId="29545"/>
    <cellStyle name="Normal 13 4 3 2 8" xfId="29546"/>
    <cellStyle name="Normal 13 4 3 3" xfId="29547"/>
    <cellStyle name="Normal 13 4 3 3 2" xfId="29548"/>
    <cellStyle name="Normal 13 4 3 3 2 2" xfId="29549"/>
    <cellStyle name="Normal 13 4 3 3 2 2 2" xfId="29550"/>
    <cellStyle name="Normal 13 4 3 3 2 2 2 2" xfId="29551"/>
    <cellStyle name="Normal 13 4 3 3 2 2 2 3" xfId="29552"/>
    <cellStyle name="Normal 13 4 3 3 2 2 3" xfId="29553"/>
    <cellStyle name="Normal 13 4 3 3 2 2 4" xfId="29554"/>
    <cellStyle name="Normal 13 4 3 3 2 2 5" xfId="29555"/>
    <cellStyle name="Normal 13 4 3 3 2 2 6" xfId="29556"/>
    <cellStyle name="Normal 13 4 3 3 2 3" xfId="29557"/>
    <cellStyle name="Normal 13 4 3 3 2 3 2" xfId="29558"/>
    <cellStyle name="Normal 13 4 3 3 2 3 3" xfId="29559"/>
    <cellStyle name="Normal 13 4 3 3 2 4" xfId="29560"/>
    <cellStyle name="Normal 13 4 3 3 2 5" xfId="29561"/>
    <cellStyle name="Normal 13 4 3 3 2 6" xfId="29562"/>
    <cellStyle name="Normal 13 4 3 3 2 7" xfId="29563"/>
    <cellStyle name="Normal 13 4 3 3 3" xfId="29564"/>
    <cellStyle name="Normal 13 4 3 3 3 2" xfId="29565"/>
    <cellStyle name="Normal 13 4 3 3 3 2 2" xfId="29566"/>
    <cellStyle name="Normal 13 4 3 3 3 2 3" xfId="29567"/>
    <cellStyle name="Normal 13 4 3 3 3 3" xfId="29568"/>
    <cellStyle name="Normal 13 4 3 3 3 4" xfId="29569"/>
    <cellStyle name="Normal 13 4 3 3 3 5" xfId="29570"/>
    <cellStyle name="Normal 13 4 3 3 3 6" xfId="29571"/>
    <cellStyle name="Normal 13 4 3 3 4" xfId="29572"/>
    <cellStyle name="Normal 13 4 3 3 4 2" xfId="29573"/>
    <cellStyle name="Normal 13 4 3 3 4 3" xfId="29574"/>
    <cellStyle name="Normal 13 4 3 3 5" xfId="29575"/>
    <cellStyle name="Normal 13 4 3 3 6" xfId="29576"/>
    <cellStyle name="Normal 13 4 3 3 7" xfId="29577"/>
    <cellStyle name="Normal 13 4 3 3 8" xfId="29578"/>
    <cellStyle name="Normal 13 4 3 4" xfId="29579"/>
    <cellStyle name="Normal 13 4 3 4 2" xfId="29580"/>
    <cellStyle name="Normal 13 4 3 4 2 2" xfId="29581"/>
    <cellStyle name="Normal 13 4 3 4 2 2 2" xfId="29582"/>
    <cellStyle name="Normal 13 4 3 4 2 2 3" xfId="29583"/>
    <cellStyle name="Normal 13 4 3 4 2 3" xfId="29584"/>
    <cellStyle name="Normal 13 4 3 4 2 4" xfId="29585"/>
    <cellStyle name="Normal 13 4 3 4 2 5" xfId="29586"/>
    <cellStyle name="Normal 13 4 3 4 2 6" xfId="29587"/>
    <cellStyle name="Normal 13 4 3 4 3" xfId="29588"/>
    <cellStyle name="Normal 13 4 3 4 3 2" xfId="29589"/>
    <cellStyle name="Normal 13 4 3 4 3 3" xfId="29590"/>
    <cellStyle name="Normal 13 4 3 4 4" xfId="29591"/>
    <cellStyle name="Normal 13 4 3 4 5" xfId="29592"/>
    <cellStyle name="Normal 13 4 3 4 6" xfId="29593"/>
    <cellStyle name="Normal 13 4 3 4 7" xfId="29594"/>
    <cellStyle name="Normal 13 4 3 5" xfId="29595"/>
    <cellStyle name="Normal 13 4 3 5 2" xfId="29596"/>
    <cellStyle name="Normal 13 4 3 5 2 2" xfId="29597"/>
    <cellStyle name="Normal 13 4 3 5 2 3" xfId="29598"/>
    <cellStyle name="Normal 13 4 3 5 3" xfId="29599"/>
    <cellStyle name="Normal 13 4 3 5 4" xfId="29600"/>
    <cellStyle name="Normal 13 4 3 5 5" xfId="29601"/>
    <cellStyle name="Normal 13 4 3 5 6" xfId="29602"/>
    <cellStyle name="Normal 13 4 3 6" xfId="29603"/>
    <cellStyle name="Normal 13 4 3 6 2" xfId="29604"/>
    <cellStyle name="Normal 13 4 3 6 2 2" xfId="29605"/>
    <cellStyle name="Normal 13 4 3 6 2 3" xfId="29606"/>
    <cellStyle name="Normal 13 4 3 6 3" xfId="29607"/>
    <cellStyle name="Normal 13 4 3 6 4" xfId="29608"/>
    <cellStyle name="Normal 13 4 3 6 5" xfId="29609"/>
    <cellStyle name="Normal 13 4 3 6 6" xfId="29610"/>
    <cellStyle name="Normal 13 4 3 7" xfId="29611"/>
    <cellStyle name="Normal 13 4 3 7 2" xfId="29612"/>
    <cellStyle name="Normal 13 4 3 7 2 2" xfId="29613"/>
    <cellStyle name="Normal 13 4 3 7 2 3" xfId="29614"/>
    <cellStyle name="Normal 13 4 3 7 3" xfId="29615"/>
    <cellStyle name="Normal 13 4 3 7 4" xfId="29616"/>
    <cellStyle name="Normal 13 4 3 7 5" xfId="29617"/>
    <cellStyle name="Normal 13 4 3 8" xfId="29618"/>
    <cellStyle name="Normal 13 4 3 8 2" xfId="29619"/>
    <cellStyle name="Normal 13 4 3 8 3" xfId="29620"/>
    <cellStyle name="Normal 13 4 3 9" xfId="29621"/>
    <cellStyle name="Normal 13 4 4" xfId="29622"/>
    <cellStyle name="Normal 13 4 4 2" xfId="29623"/>
    <cellStyle name="Normal 13 4 4 2 2" xfId="29624"/>
    <cellStyle name="Normal 13 4 4 2 2 2" xfId="29625"/>
    <cellStyle name="Normal 13 4 4 2 2 2 2" xfId="29626"/>
    <cellStyle name="Normal 13 4 4 2 2 2 3" xfId="29627"/>
    <cellStyle name="Normal 13 4 4 2 2 3" xfId="29628"/>
    <cellStyle name="Normal 13 4 4 2 2 4" xfId="29629"/>
    <cellStyle name="Normal 13 4 4 2 2 5" xfId="29630"/>
    <cellStyle name="Normal 13 4 4 2 2 6" xfId="29631"/>
    <cellStyle name="Normal 13 4 4 2 3" xfId="29632"/>
    <cellStyle name="Normal 13 4 4 2 3 2" xfId="29633"/>
    <cellStyle name="Normal 13 4 4 2 3 3" xfId="29634"/>
    <cellStyle name="Normal 13 4 4 2 4" xfId="29635"/>
    <cellStyle name="Normal 13 4 4 2 5" xfId="29636"/>
    <cellStyle name="Normal 13 4 4 2 6" xfId="29637"/>
    <cellStyle name="Normal 13 4 4 2 7" xfId="29638"/>
    <cellStyle name="Normal 13 4 4 3" xfId="29639"/>
    <cellStyle name="Normal 13 4 4 3 2" xfId="29640"/>
    <cellStyle name="Normal 13 4 4 3 2 2" xfId="29641"/>
    <cellStyle name="Normal 13 4 4 3 2 3" xfId="29642"/>
    <cellStyle name="Normal 13 4 4 3 3" xfId="29643"/>
    <cellStyle name="Normal 13 4 4 3 4" xfId="29644"/>
    <cellStyle name="Normal 13 4 4 3 5" xfId="29645"/>
    <cellStyle name="Normal 13 4 4 3 6" xfId="29646"/>
    <cellStyle name="Normal 13 4 4 4" xfId="29647"/>
    <cellStyle name="Normal 13 4 4 4 2" xfId="29648"/>
    <cellStyle name="Normal 13 4 4 4 3" xfId="29649"/>
    <cellStyle name="Normal 13 4 4 5" xfId="29650"/>
    <cellStyle name="Normal 13 4 4 6" xfId="29651"/>
    <cellStyle name="Normal 13 4 4 7" xfId="29652"/>
    <cellStyle name="Normal 13 4 4 8" xfId="29653"/>
    <cellStyle name="Normal 13 4 5" xfId="29654"/>
    <cellStyle name="Normal 13 4 5 2" xfId="29655"/>
    <cellStyle name="Normal 13 4 5 2 2" xfId="29656"/>
    <cellStyle name="Normal 13 4 5 2 2 2" xfId="29657"/>
    <cellStyle name="Normal 13 4 5 2 2 2 2" xfId="29658"/>
    <cellStyle name="Normal 13 4 5 2 2 2 3" xfId="29659"/>
    <cellStyle name="Normal 13 4 5 2 2 3" xfId="29660"/>
    <cellStyle name="Normal 13 4 5 2 2 4" xfId="29661"/>
    <cellStyle name="Normal 13 4 5 2 2 5" xfId="29662"/>
    <cellStyle name="Normal 13 4 5 2 2 6" xfId="29663"/>
    <cellStyle name="Normal 13 4 5 2 3" xfId="29664"/>
    <cellStyle name="Normal 13 4 5 2 3 2" xfId="29665"/>
    <cellStyle name="Normal 13 4 5 2 3 3" xfId="29666"/>
    <cellStyle name="Normal 13 4 5 2 4" xfId="29667"/>
    <cellStyle name="Normal 13 4 5 2 5" xfId="29668"/>
    <cellStyle name="Normal 13 4 5 2 6" xfId="29669"/>
    <cellStyle name="Normal 13 4 5 2 7" xfId="29670"/>
    <cellStyle name="Normal 13 4 5 3" xfId="29671"/>
    <cellStyle name="Normal 13 4 5 3 2" xfId="29672"/>
    <cellStyle name="Normal 13 4 5 3 2 2" xfId="29673"/>
    <cellStyle name="Normal 13 4 5 3 2 3" xfId="29674"/>
    <cellStyle name="Normal 13 4 5 3 3" xfId="29675"/>
    <cellStyle name="Normal 13 4 5 3 4" xfId="29676"/>
    <cellStyle name="Normal 13 4 5 3 5" xfId="29677"/>
    <cellStyle name="Normal 13 4 5 3 6" xfId="29678"/>
    <cellStyle name="Normal 13 4 5 4" xfId="29679"/>
    <cellStyle name="Normal 13 4 5 4 2" xfId="29680"/>
    <cellStyle name="Normal 13 4 5 4 3" xfId="29681"/>
    <cellStyle name="Normal 13 4 5 5" xfId="29682"/>
    <cellStyle name="Normal 13 4 5 6" xfId="29683"/>
    <cellStyle name="Normal 13 4 5 7" xfId="29684"/>
    <cellStyle name="Normal 13 4 5 8" xfId="29685"/>
    <cellStyle name="Normal 13 4 6" xfId="29686"/>
    <cellStyle name="Normal 13 4 6 2" xfId="29687"/>
    <cellStyle name="Normal 13 4 6 2 2" xfId="29688"/>
    <cellStyle name="Normal 13 4 6 2 2 2" xfId="29689"/>
    <cellStyle name="Normal 13 4 6 2 2 2 2" xfId="29690"/>
    <cellStyle name="Normal 13 4 6 2 2 2 3" xfId="29691"/>
    <cellStyle name="Normal 13 4 6 2 2 3" xfId="29692"/>
    <cellStyle name="Normal 13 4 6 2 2 4" xfId="29693"/>
    <cellStyle name="Normal 13 4 6 2 2 5" xfId="29694"/>
    <cellStyle name="Normal 13 4 6 2 2 6" xfId="29695"/>
    <cellStyle name="Normal 13 4 6 2 3" xfId="29696"/>
    <cellStyle name="Normal 13 4 6 2 3 2" xfId="29697"/>
    <cellStyle name="Normal 13 4 6 2 3 3" xfId="29698"/>
    <cellStyle name="Normal 13 4 6 2 4" xfId="29699"/>
    <cellStyle name="Normal 13 4 6 2 5" xfId="29700"/>
    <cellStyle name="Normal 13 4 6 2 6" xfId="29701"/>
    <cellStyle name="Normal 13 4 6 2 7" xfId="29702"/>
    <cellStyle name="Normal 13 4 6 3" xfId="29703"/>
    <cellStyle name="Normal 13 4 6 3 2" xfId="29704"/>
    <cellStyle name="Normal 13 4 6 3 2 2" xfId="29705"/>
    <cellStyle name="Normal 13 4 6 3 2 3" xfId="29706"/>
    <cellStyle name="Normal 13 4 6 3 3" xfId="29707"/>
    <cellStyle name="Normal 13 4 6 3 4" xfId="29708"/>
    <cellStyle name="Normal 13 4 6 3 5" xfId="29709"/>
    <cellStyle name="Normal 13 4 6 3 6" xfId="29710"/>
    <cellStyle name="Normal 13 4 6 4" xfId="29711"/>
    <cellStyle name="Normal 13 4 6 4 2" xfId="29712"/>
    <cellStyle name="Normal 13 4 6 4 3" xfId="29713"/>
    <cellStyle name="Normal 13 4 6 5" xfId="29714"/>
    <cellStyle name="Normal 13 4 6 6" xfId="29715"/>
    <cellStyle name="Normal 13 4 6 7" xfId="29716"/>
    <cellStyle name="Normal 13 4 6 8" xfId="29717"/>
    <cellStyle name="Normal 13 4 7" xfId="29718"/>
    <cellStyle name="Normal 13 4 7 2" xfId="29719"/>
    <cellStyle name="Normal 13 4 7 2 2" xfId="29720"/>
    <cellStyle name="Normal 13 4 7 2 2 2" xfId="29721"/>
    <cellStyle name="Normal 13 4 7 2 2 2 2" xfId="29722"/>
    <cellStyle name="Normal 13 4 7 2 2 2 3" xfId="29723"/>
    <cellStyle name="Normal 13 4 7 2 2 3" xfId="29724"/>
    <cellStyle name="Normal 13 4 7 2 2 4" xfId="29725"/>
    <cellStyle name="Normal 13 4 7 2 2 5" xfId="29726"/>
    <cellStyle name="Normal 13 4 7 2 2 6" xfId="29727"/>
    <cellStyle name="Normal 13 4 7 2 3" xfId="29728"/>
    <cellStyle name="Normal 13 4 7 2 3 2" xfId="29729"/>
    <cellStyle name="Normal 13 4 7 2 3 3" xfId="29730"/>
    <cellStyle name="Normal 13 4 7 2 4" xfId="29731"/>
    <cellStyle name="Normal 13 4 7 2 5" xfId="29732"/>
    <cellStyle name="Normal 13 4 7 2 6" xfId="29733"/>
    <cellStyle name="Normal 13 4 7 2 7" xfId="29734"/>
    <cellStyle name="Normal 13 4 7 3" xfId="29735"/>
    <cellStyle name="Normal 13 4 7 3 2" xfId="29736"/>
    <cellStyle name="Normal 13 4 7 3 2 2" xfId="29737"/>
    <cellStyle name="Normal 13 4 7 3 2 3" xfId="29738"/>
    <cellStyle name="Normal 13 4 7 3 3" xfId="29739"/>
    <cellStyle name="Normal 13 4 7 3 4" xfId="29740"/>
    <cellStyle name="Normal 13 4 7 3 5" xfId="29741"/>
    <cellStyle name="Normal 13 4 7 3 6" xfId="29742"/>
    <cellStyle name="Normal 13 4 7 4" xfId="29743"/>
    <cellStyle name="Normal 13 4 7 4 2" xfId="29744"/>
    <cellStyle name="Normal 13 4 7 4 3" xfId="29745"/>
    <cellStyle name="Normal 13 4 7 5" xfId="29746"/>
    <cellStyle name="Normal 13 4 7 6" xfId="29747"/>
    <cellStyle name="Normal 13 4 7 7" xfId="29748"/>
    <cellStyle name="Normal 13 4 7 8" xfId="29749"/>
    <cellStyle name="Normal 13 4 8" xfId="29750"/>
    <cellStyle name="Normal 13 4 8 2" xfId="29751"/>
    <cellStyle name="Normal 13 4 8 2 2" xfId="29752"/>
    <cellStyle name="Normal 13 4 8 2 2 2" xfId="29753"/>
    <cellStyle name="Normal 13 4 8 2 2 3" xfId="29754"/>
    <cellStyle name="Normal 13 4 8 2 3" xfId="29755"/>
    <cellStyle name="Normal 13 4 8 2 4" xfId="29756"/>
    <cellStyle name="Normal 13 4 8 2 5" xfId="29757"/>
    <cellStyle name="Normal 13 4 8 2 6" xfId="29758"/>
    <cellStyle name="Normal 13 4 8 3" xfId="29759"/>
    <cellStyle name="Normal 13 4 8 3 2" xfId="29760"/>
    <cellStyle name="Normal 13 4 8 3 3" xfId="29761"/>
    <cellStyle name="Normal 13 4 8 4" xfId="29762"/>
    <cellStyle name="Normal 13 4 8 5" xfId="29763"/>
    <cellStyle name="Normal 13 4 8 6" xfId="29764"/>
    <cellStyle name="Normal 13 4 8 7" xfId="29765"/>
    <cellStyle name="Normal 13 4 9" xfId="29766"/>
    <cellStyle name="Normal 13 4 9 2" xfId="29767"/>
    <cellStyle name="Normal 13 4 9 2 2" xfId="29768"/>
    <cellStyle name="Normal 13 4 9 2 3" xfId="29769"/>
    <cellStyle name="Normal 13 4 9 3" xfId="29770"/>
    <cellStyle name="Normal 13 4 9 4" xfId="29771"/>
    <cellStyle name="Normal 13 4 9 5" xfId="29772"/>
    <cellStyle name="Normal 13 4 9 6" xfId="29773"/>
    <cellStyle name="Normal 13 5" xfId="29774"/>
    <cellStyle name="Normal 13 5 10" xfId="29775"/>
    <cellStyle name="Normal 13 5 11" xfId="29776"/>
    <cellStyle name="Normal 13 5 12" xfId="29777"/>
    <cellStyle name="Normal 13 5 13" xfId="29778"/>
    <cellStyle name="Normal 13 5 2" xfId="29779"/>
    <cellStyle name="Normal 13 5 2 10" xfId="29780"/>
    <cellStyle name="Normal 13 5 2 11" xfId="29781"/>
    <cellStyle name="Normal 13 5 2 2" xfId="29782"/>
    <cellStyle name="Normal 13 5 2 2 2" xfId="29783"/>
    <cellStyle name="Normal 13 5 2 2 2 2" xfId="29784"/>
    <cellStyle name="Normal 13 5 2 2 2 2 2" xfId="29785"/>
    <cellStyle name="Normal 13 5 2 2 2 2 2 2" xfId="29786"/>
    <cellStyle name="Normal 13 5 2 2 2 2 2 3" xfId="29787"/>
    <cellStyle name="Normal 13 5 2 2 2 2 3" xfId="29788"/>
    <cellStyle name="Normal 13 5 2 2 2 2 4" xfId="29789"/>
    <cellStyle name="Normal 13 5 2 2 2 2 5" xfId="29790"/>
    <cellStyle name="Normal 13 5 2 2 2 2 6" xfId="29791"/>
    <cellStyle name="Normal 13 5 2 2 2 3" xfId="29792"/>
    <cellStyle name="Normal 13 5 2 2 2 3 2" xfId="29793"/>
    <cellStyle name="Normal 13 5 2 2 2 3 3" xfId="29794"/>
    <cellStyle name="Normal 13 5 2 2 2 4" xfId="29795"/>
    <cellStyle name="Normal 13 5 2 2 2 5" xfId="29796"/>
    <cellStyle name="Normal 13 5 2 2 2 6" xfId="29797"/>
    <cellStyle name="Normal 13 5 2 2 2 7" xfId="29798"/>
    <cellStyle name="Normal 13 5 2 2 3" xfId="29799"/>
    <cellStyle name="Normal 13 5 2 2 3 2" xfId="29800"/>
    <cellStyle name="Normal 13 5 2 2 3 2 2" xfId="29801"/>
    <cellStyle name="Normal 13 5 2 2 3 2 3" xfId="29802"/>
    <cellStyle name="Normal 13 5 2 2 3 3" xfId="29803"/>
    <cellStyle name="Normal 13 5 2 2 3 4" xfId="29804"/>
    <cellStyle name="Normal 13 5 2 2 3 5" xfId="29805"/>
    <cellStyle name="Normal 13 5 2 2 3 6" xfId="29806"/>
    <cellStyle name="Normal 13 5 2 2 4" xfId="29807"/>
    <cellStyle name="Normal 13 5 2 2 4 2" xfId="29808"/>
    <cellStyle name="Normal 13 5 2 2 4 3" xfId="29809"/>
    <cellStyle name="Normal 13 5 2 2 5" xfId="29810"/>
    <cellStyle name="Normal 13 5 2 2 6" xfId="29811"/>
    <cellStyle name="Normal 13 5 2 2 7" xfId="29812"/>
    <cellStyle name="Normal 13 5 2 2 8" xfId="29813"/>
    <cellStyle name="Normal 13 5 2 3" xfId="29814"/>
    <cellStyle name="Normal 13 5 2 3 2" xfId="29815"/>
    <cellStyle name="Normal 13 5 2 3 2 2" xfId="29816"/>
    <cellStyle name="Normal 13 5 2 3 2 2 2" xfId="29817"/>
    <cellStyle name="Normal 13 5 2 3 2 2 3" xfId="29818"/>
    <cellStyle name="Normal 13 5 2 3 2 3" xfId="29819"/>
    <cellStyle name="Normal 13 5 2 3 2 4" xfId="29820"/>
    <cellStyle name="Normal 13 5 2 3 2 5" xfId="29821"/>
    <cellStyle name="Normal 13 5 2 3 2 6" xfId="29822"/>
    <cellStyle name="Normal 13 5 2 3 3" xfId="29823"/>
    <cellStyle name="Normal 13 5 2 3 3 2" xfId="29824"/>
    <cellStyle name="Normal 13 5 2 3 3 3" xfId="29825"/>
    <cellStyle name="Normal 13 5 2 3 4" xfId="29826"/>
    <cellStyle name="Normal 13 5 2 3 5" xfId="29827"/>
    <cellStyle name="Normal 13 5 2 3 6" xfId="29828"/>
    <cellStyle name="Normal 13 5 2 3 7" xfId="29829"/>
    <cellStyle name="Normal 13 5 2 4" xfId="29830"/>
    <cellStyle name="Normal 13 5 2 4 2" xfId="29831"/>
    <cellStyle name="Normal 13 5 2 4 2 2" xfId="29832"/>
    <cellStyle name="Normal 13 5 2 4 2 3" xfId="29833"/>
    <cellStyle name="Normal 13 5 2 4 3" xfId="29834"/>
    <cellStyle name="Normal 13 5 2 4 4" xfId="29835"/>
    <cellStyle name="Normal 13 5 2 4 5" xfId="29836"/>
    <cellStyle name="Normal 13 5 2 4 6" xfId="29837"/>
    <cellStyle name="Normal 13 5 2 5" xfId="29838"/>
    <cellStyle name="Normal 13 5 2 5 2" xfId="29839"/>
    <cellStyle name="Normal 13 5 2 5 2 2" xfId="29840"/>
    <cellStyle name="Normal 13 5 2 5 2 3" xfId="29841"/>
    <cellStyle name="Normal 13 5 2 5 3" xfId="29842"/>
    <cellStyle name="Normal 13 5 2 5 4" xfId="29843"/>
    <cellStyle name="Normal 13 5 2 5 5" xfId="29844"/>
    <cellStyle name="Normal 13 5 2 5 6" xfId="29845"/>
    <cellStyle name="Normal 13 5 2 6" xfId="29846"/>
    <cellStyle name="Normal 13 5 2 6 2" xfId="29847"/>
    <cellStyle name="Normal 13 5 2 6 2 2" xfId="29848"/>
    <cellStyle name="Normal 13 5 2 6 2 3" xfId="29849"/>
    <cellStyle name="Normal 13 5 2 6 3" xfId="29850"/>
    <cellStyle name="Normal 13 5 2 6 4" xfId="29851"/>
    <cellStyle name="Normal 13 5 2 6 5" xfId="29852"/>
    <cellStyle name="Normal 13 5 2 7" xfId="29853"/>
    <cellStyle name="Normal 13 5 2 7 2" xfId="29854"/>
    <cellStyle name="Normal 13 5 2 7 3" xfId="29855"/>
    <cellStyle name="Normal 13 5 2 8" xfId="29856"/>
    <cellStyle name="Normal 13 5 2 9" xfId="29857"/>
    <cellStyle name="Normal 13 5 3" xfId="29858"/>
    <cellStyle name="Normal 13 5 3 2" xfId="29859"/>
    <cellStyle name="Normal 13 5 3 2 2" xfId="29860"/>
    <cellStyle name="Normal 13 5 3 2 2 2" xfId="29861"/>
    <cellStyle name="Normal 13 5 3 2 2 2 2" xfId="29862"/>
    <cellStyle name="Normal 13 5 3 2 2 2 3" xfId="29863"/>
    <cellStyle name="Normal 13 5 3 2 2 3" xfId="29864"/>
    <cellStyle name="Normal 13 5 3 2 2 4" xfId="29865"/>
    <cellStyle name="Normal 13 5 3 2 2 5" xfId="29866"/>
    <cellStyle name="Normal 13 5 3 2 2 6" xfId="29867"/>
    <cellStyle name="Normal 13 5 3 2 3" xfId="29868"/>
    <cellStyle name="Normal 13 5 3 2 3 2" xfId="29869"/>
    <cellStyle name="Normal 13 5 3 2 3 3" xfId="29870"/>
    <cellStyle name="Normal 13 5 3 2 4" xfId="29871"/>
    <cellStyle name="Normal 13 5 3 2 5" xfId="29872"/>
    <cellStyle name="Normal 13 5 3 2 6" xfId="29873"/>
    <cellStyle name="Normal 13 5 3 2 7" xfId="29874"/>
    <cellStyle name="Normal 13 5 3 3" xfId="29875"/>
    <cellStyle name="Normal 13 5 3 3 2" xfId="29876"/>
    <cellStyle name="Normal 13 5 3 3 2 2" xfId="29877"/>
    <cellStyle name="Normal 13 5 3 3 2 3" xfId="29878"/>
    <cellStyle name="Normal 13 5 3 3 3" xfId="29879"/>
    <cellStyle name="Normal 13 5 3 3 4" xfId="29880"/>
    <cellStyle name="Normal 13 5 3 3 5" xfId="29881"/>
    <cellStyle name="Normal 13 5 3 3 6" xfId="29882"/>
    <cellStyle name="Normal 13 5 3 4" xfId="29883"/>
    <cellStyle name="Normal 13 5 3 4 2" xfId="29884"/>
    <cellStyle name="Normal 13 5 3 4 3" xfId="29885"/>
    <cellStyle name="Normal 13 5 3 5" xfId="29886"/>
    <cellStyle name="Normal 13 5 3 6" xfId="29887"/>
    <cellStyle name="Normal 13 5 3 7" xfId="29888"/>
    <cellStyle name="Normal 13 5 3 8" xfId="29889"/>
    <cellStyle name="Normal 13 5 4" xfId="29890"/>
    <cellStyle name="Normal 13 5 4 2" xfId="29891"/>
    <cellStyle name="Normal 13 5 4 2 2" xfId="29892"/>
    <cellStyle name="Normal 13 5 4 2 2 2" xfId="29893"/>
    <cellStyle name="Normal 13 5 4 2 2 2 2" xfId="29894"/>
    <cellStyle name="Normal 13 5 4 2 2 2 3" xfId="29895"/>
    <cellStyle name="Normal 13 5 4 2 2 3" xfId="29896"/>
    <cellStyle name="Normal 13 5 4 2 2 4" xfId="29897"/>
    <cellStyle name="Normal 13 5 4 2 2 5" xfId="29898"/>
    <cellStyle name="Normal 13 5 4 2 2 6" xfId="29899"/>
    <cellStyle name="Normal 13 5 4 2 3" xfId="29900"/>
    <cellStyle name="Normal 13 5 4 2 3 2" xfId="29901"/>
    <cellStyle name="Normal 13 5 4 2 3 3" xfId="29902"/>
    <cellStyle name="Normal 13 5 4 2 4" xfId="29903"/>
    <cellStyle name="Normal 13 5 4 2 5" xfId="29904"/>
    <cellStyle name="Normal 13 5 4 2 6" xfId="29905"/>
    <cellStyle name="Normal 13 5 4 2 7" xfId="29906"/>
    <cellStyle name="Normal 13 5 4 3" xfId="29907"/>
    <cellStyle name="Normal 13 5 4 3 2" xfId="29908"/>
    <cellStyle name="Normal 13 5 4 3 2 2" xfId="29909"/>
    <cellStyle name="Normal 13 5 4 3 2 3" xfId="29910"/>
    <cellStyle name="Normal 13 5 4 3 3" xfId="29911"/>
    <cellStyle name="Normal 13 5 4 3 4" xfId="29912"/>
    <cellStyle name="Normal 13 5 4 3 5" xfId="29913"/>
    <cellStyle name="Normal 13 5 4 3 6" xfId="29914"/>
    <cellStyle name="Normal 13 5 4 4" xfId="29915"/>
    <cellStyle name="Normal 13 5 4 4 2" xfId="29916"/>
    <cellStyle name="Normal 13 5 4 4 3" xfId="29917"/>
    <cellStyle name="Normal 13 5 4 5" xfId="29918"/>
    <cellStyle name="Normal 13 5 4 6" xfId="29919"/>
    <cellStyle name="Normal 13 5 4 7" xfId="29920"/>
    <cellStyle name="Normal 13 5 4 8" xfId="29921"/>
    <cellStyle name="Normal 13 5 5" xfId="29922"/>
    <cellStyle name="Normal 13 5 5 2" xfId="29923"/>
    <cellStyle name="Normal 13 5 5 2 2" xfId="29924"/>
    <cellStyle name="Normal 13 5 5 2 2 2" xfId="29925"/>
    <cellStyle name="Normal 13 5 5 2 2 3" xfId="29926"/>
    <cellStyle name="Normal 13 5 5 2 3" xfId="29927"/>
    <cellStyle name="Normal 13 5 5 2 4" xfId="29928"/>
    <cellStyle name="Normal 13 5 5 2 5" xfId="29929"/>
    <cellStyle name="Normal 13 5 5 2 6" xfId="29930"/>
    <cellStyle name="Normal 13 5 5 3" xfId="29931"/>
    <cellStyle name="Normal 13 5 5 3 2" xfId="29932"/>
    <cellStyle name="Normal 13 5 5 3 3" xfId="29933"/>
    <cellStyle name="Normal 13 5 5 4" xfId="29934"/>
    <cellStyle name="Normal 13 5 5 5" xfId="29935"/>
    <cellStyle name="Normal 13 5 5 6" xfId="29936"/>
    <cellStyle name="Normal 13 5 5 7" xfId="29937"/>
    <cellStyle name="Normal 13 5 6" xfId="29938"/>
    <cellStyle name="Normal 13 5 6 2" xfId="29939"/>
    <cellStyle name="Normal 13 5 6 2 2" xfId="29940"/>
    <cellStyle name="Normal 13 5 6 2 3" xfId="29941"/>
    <cellStyle name="Normal 13 5 6 3" xfId="29942"/>
    <cellStyle name="Normal 13 5 6 4" xfId="29943"/>
    <cellStyle name="Normal 13 5 6 5" xfId="29944"/>
    <cellStyle name="Normal 13 5 6 6" xfId="29945"/>
    <cellStyle name="Normal 13 5 7" xfId="29946"/>
    <cellStyle name="Normal 13 5 7 2" xfId="29947"/>
    <cellStyle name="Normal 13 5 7 2 2" xfId="29948"/>
    <cellStyle name="Normal 13 5 7 2 3" xfId="29949"/>
    <cellStyle name="Normal 13 5 7 3" xfId="29950"/>
    <cellStyle name="Normal 13 5 7 4" xfId="29951"/>
    <cellStyle name="Normal 13 5 7 5" xfId="29952"/>
    <cellStyle name="Normal 13 5 7 6" xfId="29953"/>
    <cellStyle name="Normal 13 5 8" xfId="29954"/>
    <cellStyle name="Normal 13 5 8 2" xfId="29955"/>
    <cellStyle name="Normal 13 5 8 2 2" xfId="29956"/>
    <cellStyle name="Normal 13 5 8 2 3" xfId="29957"/>
    <cellStyle name="Normal 13 5 8 3" xfId="29958"/>
    <cellStyle name="Normal 13 5 8 4" xfId="29959"/>
    <cellStyle name="Normal 13 5 8 5" xfId="29960"/>
    <cellStyle name="Normal 13 5 9" xfId="29961"/>
    <cellStyle name="Normal 13 5 9 2" xfId="29962"/>
    <cellStyle name="Normal 13 5 9 3" xfId="29963"/>
    <cellStyle name="Normal 13 6" xfId="29964"/>
    <cellStyle name="Normal 13 6 2" xfId="29965"/>
    <cellStyle name="Normal 13 6 2 2" xfId="29966"/>
    <cellStyle name="Normal 13 6 2 2 2" xfId="29967"/>
    <cellStyle name="Normal 13 6 2 2 2 2" xfId="29968"/>
    <cellStyle name="Normal 13 6 2 2 2 3" xfId="29969"/>
    <cellStyle name="Normal 13 6 2 2 3" xfId="29970"/>
    <cellStyle name="Normal 13 6 2 2 4" xfId="29971"/>
    <cellStyle name="Normal 13 6 2 2 5" xfId="29972"/>
    <cellStyle name="Normal 13 6 2 2 6" xfId="29973"/>
    <cellStyle name="Normal 13 6 2 3" xfId="29974"/>
    <cellStyle name="Normal 13 6 2 3 2" xfId="29975"/>
    <cellStyle name="Normal 13 6 2 3 3" xfId="29976"/>
    <cellStyle name="Normal 13 6 2 4" xfId="29977"/>
    <cellStyle name="Normal 13 6 2 5" xfId="29978"/>
    <cellStyle name="Normal 13 6 2 6" xfId="29979"/>
    <cellStyle name="Normal 13 6 2 7" xfId="29980"/>
    <cellStyle name="Normal 13 6 3" xfId="29981"/>
    <cellStyle name="Normal 13 6 3 2" xfId="29982"/>
    <cellStyle name="Normal 13 6 3 2 2" xfId="29983"/>
    <cellStyle name="Normal 13 6 3 2 3" xfId="29984"/>
    <cellStyle name="Normal 13 6 3 3" xfId="29985"/>
    <cellStyle name="Normal 13 6 3 4" xfId="29986"/>
    <cellStyle name="Normal 13 6 3 5" xfId="29987"/>
    <cellStyle name="Normal 13 6 3 6" xfId="29988"/>
    <cellStyle name="Normal 13 6 4" xfId="29989"/>
    <cellStyle name="Normal 13 6 4 2" xfId="29990"/>
    <cellStyle name="Normal 13 6 4 3" xfId="29991"/>
    <cellStyle name="Normal 13 6 5" xfId="29992"/>
    <cellStyle name="Normal 13 6 6" xfId="29993"/>
    <cellStyle name="Normal 13 6 7" xfId="29994"/>
    <cellStyle name="Normal 13 6 8" xfId="29995"/>
    <cellStyle name="Normal 13 7" xfId="29996"/>
    <cellStyle name="Normal 13 7 2" xfId="29997"/>
    <cellStyle name="Normal 13 7 2 2" xfId="29998"/>
    <cellStyle name="Normal 13 7 2 2 2" xfId="29999"/>
    <cellStyle name="Normal 13 7 2 2 2 2" xfId="30000"/>
    <cellStyle name="Normal 13 7 2 2 2 3" xfId="30001"/>
    <cellStyle name="Normal 13 7 2 2 3" xfId="30002"/>
    <cellStyle name="Normal 13 7 2 2 4" xfId="30003"/>
    <cellStyle name="Normal 13 7 2 2 5" xfId="30004"/>
    <cellStyle name="Normal 13 7 2 2 6" xfId="30005"/>
    <cellStyle name="Normal 13 7 2 3" xfId="30006"/>
    <cellStyle name="Normal 13 7 2 3 2" xfId="30007"/>
    <cellStyle name="Normal 13 7 2 3 3" xfId="30008"/>
    <cellStyle name="Normal 13 7 2 4" xfId="30009"/>
    <cellStyle name="Normal 13 7 2 5" xfId="30010"/>
    <cellStyle name="Normal 13 7 2 6" xfId="30011"/>
    <cellStyle name="Normal 13 7 2 7" xfId="30012"/>
    <cellStyle name="Normal 13 7 3" xfId="30013"/>
    <cellStyle name="Normal 13 7 3 2" xfId="30014"/>
    <cellStyle name="Normal 13 7 3 2 2" xfId="30015"/>
    <cellStyle name="Normal 13 7 3 2 3" xfId="30016"/>
    <cellStyle name="Normal 13 7 3 3" xfId="30017"/>
    <cellStyle name="Normal 13 7 3 4" xfId="30018"/>
    <cellStyle name="Normal 13 7 3 5" xfId="30019"/>
    <cellStyle name="Normal 13 7 3 6" xfId="30020"/>
    <cellStyle name="Normal 13 7 4" xfId="30021"/>
    <cellStyle name="Normal 13 7 4 2" xfId="30022"/>
    <cellStyle name="Normal 13 7 4 3" xfId="30023"/>
    <cellStyle name="Normal 13 7 5" xfId="30024"/>
    <cellStyle name="Normal 13 7 6" xfId="30025"/>
    <cellStyle name="Normal 13 7 7" xfId="30026"/>
    <cellStyle name="Normal 13 7 8" xfId="30027"/>
    <cellStyle name="Normal 13 8" xfId="30028"/>
    <cellStyle name="Normal 13 8 2" xfId="30029"/>
    <cellStyle name="Normal 13 8 2 2" xfId="30030"/>
    <cellStyle name="Normal 13 8 2 2 2" xfId="30031"/>
    <cellStyle name="Normal 13 8 2 2 2 2" xfId="30032"/>
    <cellStyle name="Normal 13 8 2 2 2 3" xfId="30033"/>
    <cellStyle name="Normal 13 8 2 2 3" xfId="30034"/>
    <cellStyle name="Normal 13 8 2 2 4" xfId="30035"/>
    <cellStyle name="Normal 13 8 2 2 5" xfId="30036"/>
    <cellStyle name="Normal 13 8 2 2 6" xfId="30037"/>
    <cellStyle name="Normal 13 8 2 3" xfId="30038"/>
    <cellStyle name="Normal 13 8 2 3 2" xfId="30039"/>
    <cellStyle name="Normal 13 8 2 3 3" xfId="30040"/>
    <cellStyle name="Normal 13 8 2 4" xfId="30041"/>
    <cellStyle name="Normal 13 8 2 5" xfId="30042"/>
    <cellStyle name="Normal 13 8 2 6" xfId="30043"/>
    <cellStyle name="Normal 13 8 2 7" xfId="30044"/>
    <cellStyle name="Normal 13 8 3" xfId="30045"/>
    <cellStyle name="Normal 13 8 3 2" xfId="30046"/>
    <cellStyle name="Normal 13 8 3 2 2" xfId="30047"/>
    <cellStyle name="Normal 13 8 3 2 3" xfId="30048"/>
    <cellStyle name="Normal 13 8 3 3" xfId="30049"/>
    <cellStyle name="Normal 13 8 3 4" xfId="30050"/>
    <cellStyle name="Normal 13 8 3 5" xfId="30051"/>
    <cellStyle name="Normal 13 8 3 6" xfId="30052"/>
    <cellStyle name="Normal 13 8 4" xfId="30053"/>
    <cellStyle name="Normal 13 8 4 2" xfId="30054"/>
    <cellStyle name="Normal 13 8 4 3" xfId="30055"/>
    <cellStyle name="Normal 13 8 5" xfId="30056"/>
    <cellStyle name="Normal 13 8 6" xfId="30057"/>
    <cellStyle name="Normal 13 8 7" xfId="30058"/>
    <cellStyle name="Normal 13 8 8" xfId="30059"/>
    <cellStyle name="Normal 13 9" xfId="30060"/>
    <cellStyle name="Normal 13 9 2" xfId="30061"/>
    <cellStyle name="Normal 13 9 2 2" xfId="30062"/>
    <cellStyle name="Normal 13 9 2 2 2" xfId="30063"/>
    <cellStyle name="Normal 13 9 2 2 3" xfId="30064"/>
    <cellStyle name="Normal 13 9 2 3" xfId="30065"/>
    <cellStyle name="Normal 13 9 2 4" xfId="30066"/>
    <cellStyle name="Normal 13 9 2 5" xfId="30067"/>
    <cellStyle name="Normal 13 9 2 6" xfId="30068"/>
    <cellStyle name="Normal 13 9 3" xfId="30069"/>
    <cellStyle name="Normal 13 9 3 2" xfId="30070"/>
    <cellStyle name="Normal 13 9 3 3" xfId="30071"/>
    <cellStyle name="Normal 13 9 4" xfId="30072"/>
    <cellStyle name="Normal 13 9 5" xfId="30073"/>
    <cellStyle name="Normal 13 9 6" xfId="30074"/>
    <cellStyle name="Normal 13 9 7" xfId="30075"/>
    <cellStyle name="Normal 130" xfId="812"/>
    <cellStyle name="Normal 131" xfId="813"/>
    <cellStyle name="Normal 132" xfId="814"/>
    <cellStyle name="Normal 132 2" xfId="30076"/>
    <cellStyle name="Normal 132 3" xfId="30077"/>
    <cellStyle name="Normal 133" xfId="815"/>
    <cellStyle name="Normal 133 2" xfId="30078"/>
    <cellStyle name="Normal 133 3" xfId="30079"/>
    <cellStyle name="Normal 134" xfId="816"/>
    <cellStyle name="Normal 134 2" xfId="30080"/>
    <cellStyle name="Normal 134 3" xfId="30081"/>
    <cellStyle name="Normal 135" xfId="817"/>
    <cellStyle name="Normal 135 2" xfId="30082"/>
    <cellStyle name="Normal 135 3" xfId="30083"/>
    <cellStyle name="Normal 136" xfId="818"/>
    <cellStyle name="Normal 136 2" xfId="30084"/>
    <cellStyle name="Normal 136 3" xfId="30085"/>
    <cellStyle name="Normal 137" xfId="819"/>
    <cellStyle name="Normal 138" xfId="820"/>
    <cellStyle name="Normal 139" xfId="821"/>
    <cellStyle name="Normal 14" xfId="822"/>
    <cellStyle name="Normal 14 10" xfId="30086"/>
    <cellStyle name="Normal 14 10 2" xfId="30087"/>
    <cellStyle name="Normal 14 10 2 2" xfId="30088"/>
    <cellStyle name="Normal 14 10 2 3" xfId="30089"/>
    <cellStyle name="Normal 14 10 3" xfId="30090"/>
    <cellStyle name="Normal 14 10 4" xfId="30091"/>
    <cellStyle name="Normal 14 10 5" xfId="30092"/>
    <cellStyle name="Normal 14 10 6" xfId="30093"/>
    <cellStyle name="Normal 14 11" xfId="30094"/>
    <cellStyle name="Normal 14 11 2" xfId="30095"/>
    <cellStyle name="Normal 14 11 2 2" xfId="30096"/>
    <cellStyle name="Normal 14 11 2 3" xfId="30097"/>
    <cellStyle name="Normal 14 11 3" xfId="30098"/>
    <cellStyle name="Normal 14 11 4" xfId="30099"/>
    <cellStyle name="Normal 14 11 5" xfId="30100"/>
    <cellStyle name="Normal 14 11 6" xfId="30101"/>
    <cellStyle name="Normal 14 12" xfId="30102"/>
    <cellStyle name="Normal 14 12 2" xfId="30103"/>
    <cellStyle name="Normal 14 12 2 2" xfId="30104"/>
    <cellStyle name="Normal 14 12 2 3" xfId="30105"/>
    <cellStyle name="Normal 14 12 3" xfId="30106"/>
    <cellStyle name="Normal 14 12 4" xfId="30107"/>
    <cellStyle name="Normal 14 12 5" xfId="30108"/>
    <cellStyle name="Normal 14 12 6" xfId="30109"/>
    <cellStyle name="Normal 14 13" xfId="30110"/>
    <cellStyle name="Normal 14 13 2" xfId="30111"/>
    <cellStyle name="Normal 14 13 2 2" xfId="30112"/>
    <cellStyle name="Normal 14 13 2 3" xfId="30113"/>
    <cellStyle name="Normal 14 13 3" xfId="30114"/>
    <cellStyle name="Normal 14 13 4" xfId="30115"/>
    <cellStyle name="Normal 14 13 5" xfId="30116"/>
    <cellStyle name="Normal 14 14" xfId="30117"/>
    <cellStyle name="Normal 14 14 2" xfId="30118"/>
    <cellStyle name="Normal 14 14 3" xfId="30119"/>
    <cellStyle name="Normal 14 14 4" xfId="30120"/>
    <cellStyle name="Normal 14 15" xfId="30121"/>
    <cellStyle name="Normal 14 16" xfId="30122"/>
    <cellStyle name="Normal 14 17" xfId="30123"/>
    <cellStyle name="Normal 14 18" xfId="30124"/>
    <cellStyle name="Normal 14 19" xfId="30125"/>
    <cellStyle name="Normal 14 2" xfId="823"/>
    <cellStyle name="Normal 14 2 10" xfId="30126"/>
    <cellStyle name="Normal 14 2 10 2" xfId="30127"/>
    <cellStyle name="Normal 14 2 10 2 2" xfId="30128"/>
    <cellStyle name="Normal 14 2 10 2 3" xfId="30129"/>
    <cellStyle name="Normal 14 2 10 3" xfId="30130"/>
    <cellStyle name="Normal 14 2 10 4" xfId="30131"/>
    <cellStyle name="Normal 14 2 10 5" xfId="30132"/>
    <cellStyle name="Normal 14 2 10 6" xfId="30133"/>
    <cellStyle name="Normal 14 2 11" xfId="30134"/>
    <cellStyle name="Normal 14 2 11 2" xfId="30135"/>
    <cellStyle name="Normal 14 2 11 2 2" xfId="30136"/>
    <cellStyle name="Normal 14 2 11 2 3" xfId="30137"/>
    <cellStyle name="Normal 14 2 11 3" xfId="30138"/>
    <cellStyle name="Normal 14 2 11 4" xfId="30139"/>
    <cellStyle name="Normal 14 2 11 5" xfId="30140"/>
    <cellStyle name="Normal 14 2 12" xfId="30141"/>
    <cellStyle name="Normal 14 2 12 2" xfId="30142"/>
    <cellStyle name="Normal 14 2 12 3" xfId="30143"/>
    <cellStyle name="Normal 14 2 12 4" xfId="30144"/>
    <cellStyle name="Normal 14 2 13" xfId="30145"/>
    <cellStyle name="Normal 14 2 14" xfId="30146"/>
    <cellStyle name="Normal 14 2 15" xfId="30147"/>
    <cellStyle name="Normal 14 2 16" xfId="30148"/>
    <cellStyle name="Normal 14 2 17" xfId="30149"/>
    <cellStyle name="Normal 14 2 2" xfId="30150"/>
    <cellStyle name="Normal 14 2 2 10" xfId="30151"/>
    <cellStyle name="Normal 14 2 2 11" xfId="30152"/>
    <cellStyle name="Normal 14 2 2 2" xfId="30153"/>
    <cellStyle name="Normal 14 2 2 2 2" xfId="30154"/>
    <cellStyle name="Normal 14 2 2 2 2 2" xfId="30155"/>
    <cellStyle name="Normal 14 2 2 2 2 2 2" xfId="30156"/>
    <cellStyle name="Normal 14 2 2 2 2 2 2 2" xfId="30157"/>
    <cellStyle name="Normal 14 2 2 2 2 2 2 3" xfId="30158"/>
    <cellStyle name="Normal 14 2 2 2 2 2 3" xfId="30159"/>
    <cellStyle name="Normal 14 2 2 2 2 2 4" xfId="30160"/>
    <cellStyle name="Normal 14 2 2 2 2 2 5" xfId="30161"/>
    <cellStyle name="Normal 14 2 2 2 2 2 6" xfId="30162"/>
    <cellStyle name="Normal 14 2 2 2 2 3" xfId="30163"/>
    <cellStyle name="Normal 14 2 2 2 2 3 2" xfId="30164"/>
    <cellStyle name="Normal 14 2 2 2 2 3 3" xfId="30165"/>
    <cellStyle name="Normal 14 2 2 2 2 4" xfId="30166"/>
    <cellStyle name="Normal 14 2 2 2 2 5" xfId="30167"/>
    <cellStyle name="Normal 14 2 2 2 2 6" xfId="30168"/>
    <cellStyle name="Normal 14 2 2 2 2 7" xfId="30169"/>
    <cellStyle name="Normal 14 2 2 2 3" xfId="30170"/>
    <cellStyle name="Normal 14 2 2 2 3 2" xfId="30171"/>
    <cellStyle name="Normal 14 2 2 2 3 2 2" xfId="30172"/>
    <cellStyle name="Normal 14 2 2 2 3 2 3" xfId="30173"/>
    <cellStyle name="Normal 14 2 2 2 3 3" xfId="30174"/>
    <cellStyle name="Normal 14 2 2 2 3 4" xfId="30175"/>
    <cellStyle name="Normal 14 2 2 2 3 5" xfId="30176"/>
    <cellStyle name="Normal 14 2 2 2 3 6" xfId="30177"/>
    <cellStyle name="Normal 14 2 2 2 4" xfId="30178"/>
    <cellStyle name="Normal 14 2 2 2 4 2" xfId="30179"/>
    <cellStyle name="Normal 14 2 2 2 4 3" xfId="30180"/>
    <cellStyle name="Normal 14 2 2 2 5" xfId="30181"/>
    <cellStyle name="Normal 14 2 2 2 6" xfId="30182"/>
    <cellStyle name="Normal 14 2 2 2 7" xfId="30183"/>
    <cellStyle name="Normal 14 2 2 2 8" xfId="30184"/>
    <cellStyle name="Normal 14 2 2 3" xfId="30185"/>
    <cellStyle name="Normal 14 2 2 3 2" xfId="30186"/>
    <cellStyle name="Normal 14 2 2 3 2 2" xfId="30187"/>
    <cellStyle name="Normal 14 2 2 3 2 2 2" xfId="30188"/>
    <cellStyle name="Normal 14 2 2 3 2 2 3" xfId="30189"/>
    <cellStyle name="Normal 14 2 2 3 2 3" xfId="30190"/>
    <cellStyle name="Normal 14 2 2 3 2 4" xfId="30191"/>
    <cellStyle name="Normal 14 2 2 3 2 5" xfId="30192"/>
    <cellStyle name="Normal 14 2 2 3 2 6" xfId="30193"/>
    <cellStyle name="Normal 14 2 2 3 3" xfId="30194"/>
    <cellStyle name="Normal 14 2 2 3 3 2" xfId="30195"/>
    <cellStyle name="Normal 14 2 2 3 3 3" xfId="30196"/>
    <cellStyle name="Normal 14 2 2 3 4" xfId="30197"/>
    <cellStyle name="Normal 14 2 2 3 5" xfId="30198"/>
    <cellStyle name="Normal 14 2 2 3 6" xfId="30199"/>
    <cellStyle name="Normal 14 2 2 3 7" xfId="30200"/>
    <cellStyle name="Normal 14 2 2 4" xfId="30201"/>
    <cellStyle name="Normal 14 2 2 4 2" xfId="30202"/>
    <cellStyle name="Normal 14 2 2 4 2 2" xfId="30203"/>
    <cellStyle name="Normal 14 2 2 4 2 3" xfId="30204"/>
    <cellStyle name="Normal 14 2 2 4 3" xfId="30205"/>
    <cellStyle name="Normal 14 2 2 4 4" xfId="30206"/>
    <cellStyle name="Normal 14 2 2 4 5" xfId="30207"/>
    <cellStyle name="Normal 14 2 2 4 6" xfId="30208"/>
    <cellStyle name="Normal 14 2 2 5" xfId="30209"/>
    <cellStyle name="Normal 14 2 2 5 2" xfId="30210"/>
    <cellStyle name="Normal 14 2 2 5 2 2" xfId="30211"/>
    <cellStyle name="Normal 14 2 2 5 2 3" xfId="30212"/>
    <cellStyle name="Normal 14 2 2 5 3" xfId="30213"/>
    <cellStyle name="Normal 14 2 2 5 4" xfId="30214"/>
    <cellStyle name="Normal 14 2 2 5 5" xfId="30215"/>
    <cellStyle name="Normal 14 2 2 5 6" xfId="30216"/>
    <cellStyle name="Normal 14 2 2 6" xfId="30217"/>
    <cellStyle name="Normal 14 2 2 6 2" xfId="30218"/>
    <cellStyle name="Normal 14 2 2 6 2 2" xfId="30219"/>
    <cellStyle name="Normal 14 2 2 6 2 3" xfId="30220"/>
    <cellStyle name="Normal 14 2 2 6 3" xfId="30221"/>
    <cellStyle name="Normal 14 2 2 6 4" xfId="30222"/>
    <cellStyle name="Normal 14 2 2 6 5" xfId="30223"/>
    <cellStyle name="Normal 14 2 2 7" xfId="30224"/>
    <cellStyle name="Normal 14 2 2 7 2" xfId="30225"/>
    <cellStyle name="Normal 14 2 2 7 3" xfId="30226"/>
    <cellStyle name="Normal 14 2 2 8" xfId="30227"/>
    <cellStyle name="Normal 14 2 2 9" xfId="30228"/>
    <cellStyle name="Normal 14 2 3" xfId="30229"/>
    <cellStyle name="Normal 14 2 3 10" xfId="30230"/>
    <cellStyle name="Normal 14 2 3 11" xfId="30231"/>
    <cellStyle name="Normal 14 2 3 2" xfId="30232"/>
    <cellStyle name="Normal 14 2 3 2 2" xfId="30233"/>
    <cellStyle name="Normal 14 2 3 2 2 2" xfId="30234"/>
    <cellStyle name="Normal 14 2 3 2 2 2 2" xfId="30235"/>
    <cellStyle name="Normal 14 2 3 2 2 2 2 2" xfId="30236"/>
    <cellStyle name="Normal 14 2 3 2 2 2 2 3" xfId="30237"/>
    <cellStyle name="Normal 14 2 3 2 2 2 3" xfId="30238"/>
    <cellStyle name="Normal 14 2 3 2 2 2 4" xfId="30239"/>
    <cellStyle name="Normal 14 2 3 2 2 2 5" xfId="30240"/>
    <cellStyle name="Normal 14 2 3 2 2 2 6" xfId="30241"/>
    <cellStyle name="Normal 14 2 3 2 2 3" xfId="30242"/>
    <cellStyle name="Normal 14 2 3 2 2 3 2" xfId="30243"/>
    <cellStyle name="Normal 14 2 3 2 2 3 3" xfId="30244"/>
    <cellStyle name="Normal 14 2 3 2 2 4" xfId="30245"/>
    <cellStyle name="Normal 14 2 3 2 2 5" xfId="30246"/>
    <cellStyle name="Normal 14 2 3 2 2 6" xfId="30247"/>
    <cellStyle name="Normal 14 2 3 2 2 7" xfId="30248"/>
    <cellStyle name="Normal 14 2 3 2 3" xfId="30249"/>
    <cellStyle name="Normal 14 2 3 2 3 2" xfId="30250"/>
    <cellStyle name="Normal 14 2 3 2 3 2 2" xfId="30251"/>
    <cellStyle name="Normal 14 2 3 2 3 2 3" xfId="30252"/>
    <cellStyle name="Normal 14 2 3 2 3 3" xfId="30253"/>
    <cellStyle name="Normal 14 2 3 2 3 4" xfId="30254"/>
    <cellStyle name="Normal 14 2 3 2 3 5" xfId="30255"/>
    <cellStyle name="Normal 14 2 3 2 3 6" xfId="30256"/>
    <cellStyle name="Normal 14 2 3 2 4" xfId="30257"/>
    <cellStyle name="Normal 14 2 3 2 4 2" xfId="30258"/>
    <cellStyle name="Normal 14 2 3 2 4 3" xfId="30259"/>
    <cellStyle name="Normal 14 2 3 2 5" xfId="30260"/>
    <cellStyle name="Normal 14 2 3 2 6" xfId="30261"/>
    <cellStyle name="Normal 14 2 3 2 7" xfId="30262"/>
    <cellStyle name="Normal 14 2 3 2 8" xfId="30263"/>
    <cellStyle name="Normal 14 2 3 3" xfId="30264"/>
    <cellStyle name="Normal 14 2 3 3 2" xfId="30265"/>
    <cellStyle name="Normal 14 2 3 3 2 2" xfId="30266"/>
    <cellStyle name="Normal 14 2 3 3 2 2 2" xfId="30267"/>
    <cellStyle name="Normal 14 2 3 3 2 2 3" xfId="30268"/>
    <cellStyle name="Normal 14 2 3 3 2 3" xfId="30269"/>
    <cellStyle name="Normal 14 2 3 3 2 4" xfId="30270"/>
    <cellStyle name="Normal 14 2 3 3 2 5" xfId="30271"/>
    <cellStyle name="Normal 14 2 3 3 2 6" xfId="30272"/>
    <cellStyle name="Normal 14 2 3 3 3" xfId="30273"/>
    <cellStyle name="Normal 14 2 3 3 3 2" xfId="30274"/>
    <cellStyle name="Normal 14 2 3 3 3 3" xfId="30275"/>
    <cellStyle name="Normal 14 2 3 3 4" xfId="30276"/>
    <cellStyle name="Normal 14 2 3 3 5" xfId="30277"/>
    <cellStyle name="Normal 14 2 3 3 6" xfId="30278"/>
    <cellStyle name="Normal 14 2 3 3 7" xfId="30279"/>
    <cellStyle name="Normal 14 2 3 4" xfId="30280"/>
    <cellStyle name="Normal 14 2 3 4 2" xfId="30281"/>
    <cellStyle name="Normal 14 2 3 4 2 2" xfId="30282"/>
    <cellStyle name="Normal 14 2 3 4 2 3" xfId="30283"/>
    <cellStyle name="Normal 14 2 3 4 3" xfId="30284"/>
    <cellStyle name="Normal 14 2 3 4 4" xfId="30285"/>
    <cellStyle name="Normal 14 2 3 4 5" xfId="30286"/>
    <cellStyle name="Normal 14 2 3 4 6" xfId="30287"/>
    <cellStyle name="Normal 14 2 3 5" xfId="30288"/>
    <cellStyle name="Normal 14 2 3 5 2" xfId="30289"/>
    <cellStyle name="Normal 14 2 3 5 2 2" xfId="30290"/>
    <cellStyle name="Normal 14 2 3 5 2 3" xfId="30291"/>
    <cellStyle name="Normal 14 2 3 5 3" xfId="30292"/>
    <cellStyle name="Normal 14 2 3 5 4" xfId="30293"/>
    <cellStyle name="Normal 14 2 3 5 5" xfId="30294"/>
    <cellStyle name="Normal 14 2 3 5 6" xfId="30295"/>
    <cellStyle name="Normal 14 2 3 6" xfId="30296"/>
    <cellStyle name="Normal 14 2 3 6 2" xfId="30297"/>
    <cellStyle name="Normal 14 2 3 6 2 2" xfId="30298"/>
    <cellStyle name="Normal 14 2 3 6 2 3" xfId="30299"/>
    <cellStyle name="Normal 14 2 3 6 3" xfId="30300"/>
    <cellStyle name="Normal 14 2 3 6 4" xfId="30301"/>
    <cellStyle name="Normal 14 2 3 6 5" xfId="30302"/>
    <cellStyle name="Normal 14 2 3 7" xfId="30303"/>
    <cellStyle name="Normal 14 2 3 7 2" xfId="30304"/>
    <cellStyle name="Normal 14 2 3 7 3" xfId="30305"/>
    <cellStyle name="Normal 14 2 3 8" xfId="30306"/>
    <cellStyle name="Normal 14 2 3 9" xfId="30307"/>
    <cellStyle name="Normal 14 2 4" xfId="30308"/>
    <cellStyle name="Normal 14 2 4 2" xfId="30309"/>
    <cellStyle name="Normal 14 2 4 2 2" xfId="30310"/>
    <cellStyle name="Normal 14 2 4 2 2 2" xfId="30311"/>
    <cellStyle name="Normal 14 2 4 2 2 2 2" xfId="30312"/>
    <cellStyle name="Normal 14 2 4 2 2 2 3" xfId="30313"/>
    <cellStyle name="Normal 14 2 4 2 2 3" xfId="30314"/>
    <cellStyle name="Normal 14 2 4 2 2 4" xfId="30315"/>
    <cellStyle name="Normal 14 2 4 2 2 5" xfId="30316"/>
    <cellStyle name="Normal 14 2 4 2 2 6" xfId="30317"/>
    <cellStyle name="Normal 14 2 4 2 3" xfId="30318"/>
    <cellStyle name="Normal 14 2 4 2 3 2" xfId="30319"/>
    <cellStyle name="Normal 14 2 4 2 3 3" xfId="30320"/>
    <cellStyle name="Normal 14 2 4 2 4" xfId="30321"/>
    <cellStyle name="Normal 14 2 4 2 5" xfId="30322"/>
    <cellStyle name="Normal 14 2 4 2 6" xfId="30323"/>
    <cellStyle name="Normal 14 2 4 2 7" xfId="30324"/>
    <cellStyle name="Normal 14 2 4 3" xfId="30325"/>
    <cellStyle name="Normal 14 2 4 3 2" xfId="30326"/>
    <cellStyle name="Normal 14 2 4 3 2 2" xfId="30327"/>
    <cellStyle name="Normal 14 2 4 3 2 3" xfId="30328"/>
    <cellStyle name="Normal 14 2 4 3 3" xfId="30329"/>
    <cellStyle name="Normal 14 2 4 3 4" xfId="30330"/>
    <cellStyle name="Normal 14 2 4 3 5" xfId="30331"/>
    <cellStyle name="Normal 14 2 4 3 6" xfId="30332"/>
    <cellStyle name="Normal 14 2 4 4" xfId="30333"/>
    <cellStyle name="Normal 14 2 4 4 2" xfId="30334"/>
    <cellStyle name="Normal 14 2 4 4 3" xfId="30335"/>
    <cellStyle name="Normal 14 2 4 5" xfId="30336"/>
    <cellStyle name="Normal 14 2 4 6" xfId="30337"/>
    <cellStyle name="Normal 14 2 4 7" xfId="30338"/>
    <cellStyle name="Normal 14 2 4 8" xfId="30339"/>
    <cellStyle name="Normal 14 2 5" xfId="30340"/>
    <cellStyle name="Normal 14 2 5 2" xfId="30341"/>
    <cellStyle name="Normal 14 2 5 2 2" xfId="30342"/>
    <cellStyle name="Normal 14 2 5 2 2 2" xfId="30343"/>
    <cellStyle name="Normal 14 2 5 2 2 2 2" xfId="30344"/>
    <cellStyle name="Normal 14 2 5 2 2 2 3" xfId="30345"/>
    <cellStyle name="Normal 14 2 5 2 2 3" xfId="30346"/>
    <cellStyle name="Normal 14 2 5 2 2 4" xfId="30347"/>
    <cellStyle name="Normal 14 2 5 2 2 5" xfId="30348"/>
    <cellStyle name="Normal 14 2 5 2 2 6" xfId="30349"/>
    <cellStyle name="Normal 14 2 5 2 3" xfId="30350"/>
    <cellStyle name="Normal 14 2 5 2 3 2" xfId="30351"/>
    <cellStyle name="Normal 14 2 5 2 3 3" xfId="30352"/>
    <cellStyle name="Normal 14 2 5 2 4" xfId="30353"/>
    <cellStyle name="Normal 14 2 5 2 5" xfId="30354"/>
    <cellStyle name="Normal 14 2 5 2 6" xfId="30355"/>
    <cellStyle name="Normal 14 2 5 2 7" xfId="30356"/>
    <cellStyle name="Normal 14 2 5 3" xfId="30357"/>
    <cellStyle name="Normal 14 2 5 3 2" xfId="30358"/>
    <cellStyle name="Normal 14 2 5 3 2 2" xfId="30359"/>
    <cellStyle name="Normal 14 2 5 3 2 3" xfId="30360"/>
    <cellStyle name="Normal 14 2 5 3 3" xfId="30361"/>
    <cellStyle name="Normal 14 2 5 3 4" xfId="30362"/>
    <cellStyle name="Normal 14 2 5 3 5" xfId="30363"/>
    <cellStyle name="Normal 14 2 5 3 6" xfId="30364"/>
    <cellStyle name="Normal 14 2 5 4" xfId="30365"/>
    <cellStyle name="Normal 14 2 5 4 2" xfId="30366"/>
    <cellStyle name="Normal 14 2 5 4 3" xfId="30367"/>
    <cellStyle name="Normal 14 2 5 5" xfId="30368"/>
    <cellStyle name="Normal 14 2 5 6" xfId="30369"/>
    <cellStyle name="Normal 14 2 5 7" xfId="30370"/>
    <cellStyle name="Normal 14 2 5 8" xfId="30371"/>
    <cellStyle name="Normal 14 2 6" xfId="30372"/>
    <cellStyle name="Normal 14 2 6 2" xfId="30373"/>
    <cellStyle name="Normal 14 2 6 2 2" xfId="30374"/>
    <cellStyle name="Normal 14 2 6 2 2 2" xfId="30375"/>
    <cellStyle name="Normal 14 2 6 2 2 2 2" xfId="30376"/>
    <cellStyle name="Normal 14 2 6 2 2 2 3" xfId="30377"/>
    <cellStyle name="Normal 14 2 6 2 2 3" xfId="30378"/>
    <cellStyle name="Normal 14 2 6 2 2 4" xfId="30379"/>
    <cellStyle name="Normal 14 2 6 2 2 5" xfId="30380"/>
    <cellStyle name="Normal 14 2 6 2 2 6" xfId="30381"/>
    <cellStyle name="Normal 14 2 6 2 3" xfId="30382"/>
    <cellStyle name="Normal 14 2 6 2 3 2" xfId="30383"/>
    <cellStyle name="Normal 14 2 6 2 3 3" xfId="30384"/>
    <cellStyle name="Normal 14 2 6 2 4" xfId="30385"/>
    <cellStyle name="Normal 14 2 6 2 5" xfId="30386"/>
    <cellStyle name="Normal 14 2 6 2 6" xfId="30387"/>
    <cellStyle name="Normal 14 2 6 2 7" xfId="30388"/>
    <cellStyle name="Normal 14 2 6 3" xfId="30389"/>
    <cellStyle name="Normal 14 2 6 3 2" xfId="30390"/>
    <cellStyle name="Normal 14 2 6 3 2 2" xfId="30391"/>
    <cellStyle name="Normal 14 2 6 3 2 3" xfId="30392"/>
    <cellStyle name="Normal 14 2 6 3 3" xfId="30393"/>
    <cellStyle name="Normal 14 2 6 3 4" xfId="30394"/>
    <cellStyle name="Normal 14 2 6 3 5" xfId="30395"/>
    <cellStyle name="Normal 14 2 6 3 6" xfId="30396"/>
    <cellStyle name="Normal 14 2 6 4" xfId="30397"/>
    <cellStyle name="Normal 14 2 6 4 2" xfId="30398"/>
    <cellStyle name="Normal 14 2 6 4 3" xfId="30399"/>
    <cellStyle name="Normal 14 2 6 5" xfId="30400"/>
    <cellStyle name="Normal 14 2 6 6" xfId="30401"/>
    <cellStyle name="Normal 14 2 6 7" xfId="30402"/>
    <cellStyle name="Normal 14 2 6 8" xfId="30403"/>
    <cellStyle name="Normal 14 2 7" xfId="30404"/>
    <cellStyle name="Normal 14 2 7 2" xfId="30405"/>
    <cellStyle name="Normal 14 2 7 2 2" xfId="30406"/>
    <cellStyle name="Normal 14 2 7 2 2 2" xfId="30407"/>
    <cellStyle name="Normal 14 2 7 2 2 3" xfId="30408"/>
    <cellStyle name="Normal 14 2 7 2 3" xfId="30409"/>
    <cellStyle name="Normal 14 2 7 2 4" xfId="30410"/>
    <cellStyle name="Normal 14 2 7 2 5" xfId="30411"/>
    <cellStyle name="Normal 14 2 7 2 6" xfId="30412"/>
    <cellStyle name="Normal 14 2 7 3" xfId="30413"/>
    <cellStyle name="Normal 14 2 7 3 2" xfId="30414"/>
    <cellStyle name="Normal 14 2 7 3 3" xfId="30415"/>
    <cellStyle name="Normal 14 2 7 4" xfId="30416"/>
    <cellStyle name="Normal 14 2 7 5" xfId="30417"/>
    <cellStyle name="Normal 14 2 7 6" xfId="30418"/>
    <cellStyle name="Normal 14 2 7 7" xfId="30419"/>
    <cellStyle name="Normal 14 2 8" xfId="30420"/>
    <cellStyle name="Normal 14 2 8 2" xfId="30421"/>
    <cellStyle name="Normal 14 2 8 2 2" xfId="30422"/>
    <cellStyle name="Normal 14 2 8 2 3" xfId="30423"/>
    <cellStyle name="Normal 14 2 8 3" xfId="30424"/>
    <cellStyle name="Normal 14 2 8 4" xfId="30425"/>
    <cellStyle name="Normal 14 2 8 5" xfId="30426"/>
    <cellStyle name="Normal 14 2 8 6" xfId="30427"/>
    <cellStyle name="Normal 14 2 9" xfId="30428"/>
    <cellStyle name="Normal 14 2 9 2" xfId="30429"/>
    <cellStyle name="Normal 14 2 9 2 2" xfId="30430"/>
    <cellStyle name="Normal 14 2 9 2 3" xfId="30431"/>
    <cellStyle name="Normal 14 2 9 3" xfId="30432"/>
    <cellStyle name="Normal 14 2 9 4" xfId="30433"/>
    <cellStyle name="Normal 14 2 9 5" xfId="30434"/>
    <cellStyle name="Normal 14 2 9 6" xfId="30435"/>
    <cellStyle name="Normal 14 3" xfId="30436"/>
    <cellStyle name="Normal 14 3 10" xfId="30437"/>
    <cellStyle name="Normal 14 3 10 2" xfId="30438"/>
    <cellStyle name="Normal 14 3 10 2 2" xfId="30439"/>
    <cellStyle name="Normal 14 3 10 2 3" xfId="30440"/>
    <cellStyle name="Normal 14 3 10 3" xfId="30441"/>
    <cellStyle name="Normal 14 3 10 4" xfId="30442"/>
    <cellStyle name="Normal 14 3 10 5" xfId="30443"/>
    <cellStyle name="Normal 14 3 10 6" xfId="30444"/>
    <cellStyle name="Normal 14 3 11" xfId="30445"/>
    <cellStyle name="Normal 14 3 11 2" xfId="30446"/>
    <cellStyle name="Normal 14 3 11 2 2" xfId="30447"/>
    <cellStyle name="Normal 14 3 11 2 3" xfId="30448"/>
    <cellStyle name="Normal 14 3 11 3" xfId="30449"/>
    <cellStyle name="Normal 14 3 11 4" xfId="30450"/>
    <cellStyle name="Normal 14 3 11 5" xfId="30451"/>
    <cellStyle name="Normal 14 3 12" xfId="30452"/>
    <cellStyle name="Normal 14 3 12 2" xfId="30453"/>
    <cellStyle name="Normal 14 3 12 3" xfId="30454"/>
    <cellStyle name="Normal 14 3 12 4" xfId="30455"/>
    <cellStyle name="Normal 14 3 13" xfId="30456"/>
    <cellStyle name="Normal 14 3 14" xfId="30457"/>
    <cellStyle name="Normal 14 3 15" xfId="30458"/>
    <cellStyle name="Normal 14 3 16" xfId="30459"/>
    <cellStyle name="Normal 14 3 2" xfId="30460"/>
    <cellStyle name="Normal 14 3 2 10" xfId="30461"/>
    <cellStyle name="Normal 14 3 2 11" xfId="30462"/>
    <cellStyle name="Normal 14 3 2 2" xfId="30463"/>
    <cellStyle name="Normal 14 3 2 2 2" xfId="30464"/>
    <cellStyle name="Normal 14 3 2 2 2 2" xfId="30465"/>
    <cellStyle name="Normal 14 3 2 2 2 2 2" xfId="30466"/>
    <cellStyle name="Normal 14 3 2 2 2 2 2 2" xfId="30467"/>
    <cellStyle name="Normal 14 3 2 2 2 2 2 3" xfId="30468"/>
    <cellStyle name="Normal 14 3 2 2 2 2 3" xfId="30469"/>
    <cellStyle name="Normal 14 3 2 2 2 2 4" xfId="30470"/>
    <cellStyle name="Normal 14 3 2 2 2 2 5" xfId="30471"/>
    <cellStyle name="Normal 14 3 2 2 2 2 6" xfId="30472"/>
    <cellStyle name="Normal 14 3 2 2 2 3" xfId="30473"/>
    <cellStyle name="Normal 14 3 2 2 2 3 2" xfId="30474"/>
    <cellStyle name="Normal 14 3 2 2 2 3 3" xfId="30475"/>
    <cellStyle name="Normal 14 3 2 2 2 4" xfId="30476"/>
    <cellStyle name="Normal 14 3 2 2 2 5" xfId="30477"/>
    <cellStyle name="Normal 14 3 2 2 2 6" xfId="30478"/>
    <cellStyle name="Normal 14 3 2 2 2 7" xfId="30479"/>
    <cellStyle name="Normal 14 3 2 2 3" xfId="30480"/>
    <cellStyle name="Normal 14 3 2 2 3 2" xfId="30481"/>
    <cellStyle name="Normal 14 3 2 2 3 2 2" xfId="30482"/>
    <cellStyle name="Normal 14 3 2 2 3 2 3" xfId="30483"/>
    <cellStyle name="Normal 14 3 2 2 3 3" xfId="30484"/>
    <cellStyle name="Normal 14 3 2 2 3 4" xfId="30485"/>
    <cellStyle name="Normal 14 3 2 2 3 5" xfId="30486"/>
    <cellStyle name="Normal 14 3 2 2 3 6" xfId="30487"/>
    <cellStyle name="Normal 14 3 2 2 4" xfId="30488"/>
    <cellStyle name="Normal 14 3 2 2 4 2" xfId="30489"/>
    <cellStyle name="Normal 14 3 2 2 4 3" xfId="30490"/>
    <cellStyle name="Normal 14 3 2 2 5" xfId="30491"/>
    <cellStyle name="Normal 14 3 2 2 6" xfId="30492"/>
    <cellStyle name="Normal 14 3 2 2 7" xfId="30493"/>
    <cellStyle name="Normal 14 3 2 2 8" xfId="30494"/>
    <cellStyle name="Normal 14 3 2 3" xfId="30495"/>
    <cellStyle name="Normal 14 3 2 3 2" xfId="30496"/>
    <cellStyle name="Normal 14 3 2 3 2 2" xfId="30497"/>
    <cellStyle name="Normal 14 3 2 3 2 2 2" xfId="30498"/>
    <cellStyle name="Normal 14 3 2 3 2 2 3" xfId="30499"/>
    <cellStyle name="Normal 14 3 2 3 2 3" xfId="30500"/>
    <cellStyle name="Normal 14 3 2 3 2 4" xfId="30501"/>
    <cellStyle name="Normal 14 3 2 3 2 5" xfId="30502"/>
    <cellStyle name="Normal 14 3 2 3 2 6" xfId="30503"/>
    <cellStyle name="Normal 14 3 2 3 3" xfId="30504"/>
    <cellStyle name="Normal 14 3 2 3 3 2" xfId="30505"/>
    <cellStyle name="Normal 14 3 2 3 3 3" xfId="30506"/>
    <cellStyle name="Normal 14 3 2 3 4" xfId="30507"/>
    <cellStyle name="Normal 14 3 2 3 5" xfId="30508"/>
    <cellStyle name="Normal 14 3 2 3 6" xfId="30509"/>
    <cellStyle name="Normal 14 3 2 3 7" xfId="30510"/>
    <cellStyle name="Normal 14 3 2 4" xfId="30511"/>
    <cellStyle name="Normal 14 3 2 4 2" xfId="30512"/>
    <cellStyle name="Normal 14 3 2 4 2 2" xfId="30513"/>
    <cellStyle name="Normal 14 3 2 4 2 3" xfId="30514"/>
    <cellStyle name="Normal 14 3 2 4 3" xfId="30515"/>
    <cellStyle name="Normal 14 3 2 4 4" xfId="30516"/>
    <cellStyle name="Normal 14 3 2 4 5" xfId="30517"/>
    <cellStyle name="Normal 14 3 2 4 6" xfId="30518"/>
    <cellStyle name="Normal 14 3 2 5" xfId="30519"/>
    <cellStyle name="Normal 14 3 2 5 2" xfId="30520"/>
    <cellStyle name="Normal 14 3 2 5 2 2" xfId="30521"/>
    <cellStyle name="Normal 14 3 2 5 2 3" xfId="30522"/>
    <cellStyle name="Normal 14 3 2 5 3" xfId="30523"/>
    <cellStyle name="Normal 14 3 2 5 4" xfId="30524"/>
    <cellStyle name="Normal 14 3 2 5 5" xfId="30525"/>
    <cellStyle name="Normal 14 3 2 5 6" xfId="30526"/>
    <cellStyle name="Normal 14 3 2 6" xfId="30527"/>
    <cellStyle name="Normal 14 3 2 6 2" xfId="30528"/>
    <cellStyle name="Normal 14 3 2 6 2 2" xfId="30529"/>
    <cellStyle name="Normal 14 3 2 6 2 3" xfId="30530"/>
    <cellStyle name="Normal 14 3 2 6 3" xfId="30531"/>
    <cellStyle name="Normal 14 3 2 6 4" xfId="30532"/>
    <cellStyle name="Normal 14 3 2 6 5" xfId="30533"/>
    <cellStyle name="Normal 14 3 2 7" xfId="30534"/>
    <cellStyle name="Normal 14 3 2 7 2" xfId="30535"/>
    <cellStyle name="Normal 14 3 2 7 3" xfId="30536"/>
    <cellStyle name="Normal 14 3 2 8" xfId="30537"/>
    <cellStyle name="Normal 14 3 2 9" xfId="30538"/>
    <cellStyle name="Normal 14 3 3" xfId="30539"/>
    <cellStyle name="Normal 14 3 3 10" xfId="30540"/>
    <cellStyle name="Normal 14 3 3 11" xfId="30541"/>
    <cellStyle name="Normal 14 3 3 2" xfId="30542"/>
    <cellStyle name="Normal 14 3 3 2 2" xfId="30543"/>
    <cellStyle name="Normal 14 3 3 2 2 2" xfId="30544"/>
    <cellStyle name="Normal 14 3 3 2 2 2 2" xfId="30545"/>
    <cellStyle name="Normal 14 3 3 2 2 2 2 2" xfId="30546"/>
    <cellStyle name="Normal 14 3 3 2 2 2 2 3" xfId="30547"/>
    <cellStyle name="Normal 14 3 3 2 2 2 3" xfId="30548"/>
    <cellStyle name="Normal 14 3 3 2 2 2 4" xfId="30549"/>
    <cellStyle name="Normal 14 3 3 2 2 2 5" xfId="30550"/>
    <cellStyle name="Normal 14 3 3 2 2 2 6" xfId="30551"/>
    <cellStyle name="Normal 14 3 3 2 2 3" xfId="30552"/>
    <cellStyle name="Normal 14 3 3 2 2 3 2" xfId="30553"/>
    <cellStyle name="Normal 14 3 3 2 2 3 3" xfId="30554"/>
    <cellStyle name="Normal 14 3 3 2 2 4" xfId="30555"/>
    <cellStyle name="Normal 14 3 3 2 2 5" xfId="30556"/>
    <cellStyle name="Normal 14 3 3 2 2 6" xfId="30557"/>
    <cellStyle name="Normal 14 3 3 2 2 7" xfId="30558"/>
    <cellStyle name="Normal 14 3 3 2 3" xfId="30559"/>
    <cellStyle name="Normal 14 3 3 2 3 2" xfId="30560"/>
    <cellStyle name="Normal 14 3 3 2 3 2 2" xfId="30561"/>
    <cellStyle name="Normal 14 3 3 2 3 2 3" xfId="30562"/>
    <cellStyle name="Normal 14 3 3 2 3 3" xfId="30563"/>
    <cellStyle name="Normal 14 3 3 2 3 4" xfId="30564"/>
    <cellStyle name="Normal 14 3 3 2 3 5" xfId="30565"/>
    <cellStyle name="Normal 14 3 3 2 3 6" xfId="30566"/>
    <cellStyle name="Normal 14 3 3 2 4" xfId="30567"/>
    <cellStyle name="Normal 14 3 3 2 4 2" xfId="30568"/>
    <cellStyle name="Normal 14 3 3 2 4 3" xfId="30569"/>
    <cellStyle name="Normal 14 3 3 2 5" xfId="30570"/>
    <cellStyle name="Normal 14 3 3 2 6" xfId="30571"/>
    <cellStyle name="Normal 14 3 3 2 7" xfId="30572"/>
    <cellStyle name="Normal 14 3 3 2 8" xfId="30573"/>
    <cellStyle name="Normal 14 3 3 3" xfId="30574"/>
    <cellStyle name="Normal 14 3 3 3 2" xfId="30575"/>
    <cellStyle name="Normal 14 3 3 3 2 2" xfId="30576"/>
    <cellStyle name="Normal 14 3 3 3 2 2 2" xfId="30577"/>
    <cellStyle name="Normal 14 3 3 3 2 2 3" xfId="30578"/>
    <cellStyle name="Normal 14 3 3 3 2 3" xfId="30579"/>
    <cellStyle name="Normal 14 3 3 3 2 4" xfId="30580"/>
    <cellStyle name="Normal 14 3 3 3 2 5" xfId="30581"/>
    <cellStyle name="Normal 14 3 3 3 2 6" xfId="30582"/>
    <cellStyle name="Normal 14 3 3 3 3" xfId="30583"/>
    <cellStyle name="Normal 14 3 3 3 3 2" xfId="30584"/>
    <cellStyle name="Normal 14 3 3 3 3 3" xfId="30585"/>
    <cellStyle name="Normal 14 3 3 3 4" xfId="30586"/>
    <cellStyle name="Normal 14 3 3 3 5" xfId="30587"/>
    <cellStyle name="Normal 14 3 3 3 6" xfId="30588"/>
    <cellStyle name="Normal 14 3 3 3 7" xfId="30589"/>
    <cellStyle name="Normal 14 3 3 4" xfId="30590"/>
    <cellStyle name="Normal 14 3 3 4 2" xfId="30591"/>
    <cellStyle name="Normal 14 3 3 4 2 2" xfId="30592"/>
    <cellStyle name="Normal 14 3 3 4 2 3" xfId="30593"/>
    <cellStyle name="Normal 14 3 3 4 3" xfId="30594"/>
    <cellStyle name="Normal 14 3 3 4 4" xfId="30595"/>
    <cellStyle name="Normal 14 3 3 4 5" xfId="30596"/>
    <cellStyle name="Normal 14 3 3 4 6" xfId="30597"/>
    <cellStyle name="Normal 14 3 3 5" xfId="30598"/>
    <cellStyle name="Normal 14 3 3 5 2" xfId="30599"/>
    <cellStyle name="Normal 14 3 3 5 2 2" xfId="30600"/>
    <cellStyle name="Normal 14 3 3 5 2 3" xfId="30601"/>
    <cellStyle name="Normal 14 3 3 5 3" xfId="30602"/>
    <cellStyle name="Normal 14 3 3 5 4" xfId="30603"/>
    <cellStyle name="Normal 14 3 3 5 5" xfId="30604"/>
    <cellStyle name="Normal 14 3 3 5 6" xfId="30605"/>
    <cellStyle name="Normal 14 3 3 6" xfId="30606"/>
    <cellStyle name="Normal 14 3 3 6 2" xfId="30607"/>
    <cellStyle name="Normal 14 3 3 6 2 2" xfId="30608"/>
    <cellStyle name="Normal 14 3 3 6 2 3" xfId="30609"/>
    <cellStyle name="Normal 14 3 3 6 3" xfId="30610"/>
    <cellStyle name="Normal 14 3 3 6 4" xfId="30611"/>
    <cellStyle name="Normal 14 3 3 6 5" xfId="30612"/>
    <cellStyle name="Normal 14 3 3 7" xfId="30613"/>
    <cellStyle name="Normal 14 3 3 7 2" xfId="30614"/>
    <cellStyle name="Normal 14 3 3 7 3" xfId="30615"/>
    <cellStyle name="Normal 14 3 3 8" xfId="30616"/>
    <cellStyle name="Normal 14 3 3 9" xfId="30617"/>
    <cellStyle name="Normal 14 3 4" xfId="30618"/>
    <cellStyle name="Normal 14 3 4 2" xfId="30619"/>
    <cellStyle name="Normal 14 3 4 2 2" xfId="30620"/>
    <cellStyle name="Normal 14 3 4 2 2 2" xfId="30621"/>
    <cellStyle name="Normal 14 3 4 2 2 2 2" xfId="30622"/>
    <cellStyle name="Normal 14 3 4 2 2 2 3" xfId="30623"/>
    <cellStyle name="Normal 14 3 4 2 2 3" xfId="30624"/>
    <cellStyle name="Normal 14 3 4 2 2 4" xfId="30625"/>
    <cellStyle name="Normal 14 3 4 2 2 5" xfId="30626"/>
    <cellStyle name="Normal 14 3 4 2 2 6" xfId="30627"/>
    <cellStyle name="Normal 14 3 4 2 3" xfId="30628"/>
    <cellStyle name="Normal 14 3 4 2 3 2" xfId="30629"/>
    <cellStyle name="Normal 14 3 4 2 3 3" xfId="30630"/>
    <cellStyle name="Normal 14 3 4 2 4" xfId="30631"/>
    <cellStyle name="Normal 14 3 4 2 5" xfId="30632"/>
    <cellStyle name="Normal 14 3 4 2 6" xfId="30633"/>
    <cellStyle name="Normal 14 3 4 2 7" xfId="30634"/>
    <cellStyle name="Normal 14 3 4 3" xfId="30635"/>
    <cellStyle name="Normal 14 3 4 3 2" xfId="30636"/>
    <cellStyle name="Normal 14 3 4 3 2 2" xfId="30637"/>
    <cellStyle name="Normal 14 3 4 3 2 3" xfId="30638"/>
    <cellStyle name="Normal 14 3 4 3 3" xfId="30639"/>
    <cellStyle name="Normal 14 3 4 3 4" xfId="30640"/>
    <cellStyle name="Normal 14 3 4 3 5" xfId="30641"/>
    <cellStyle name="Normal 14 3 4 3 6" xfId="30642"/>
    <cellStyle name="Normal 14 3 4 4" xfId="30643"/>
    <cellStyle name="Normal 14 3 4 4 2" xfId="30644"/>
    <cellStyle name="Normal 14 3 4 4 3" xfId="30645"/>
    <cellStyle name="Normal 14 3 4 5" xfId="30646"/>
    <cellStyle name="Normal 14 3 4 6" xfId="30647"/>
    <cellStyle name="Normal 14 3 4 7" xfId="30648"/>
    <cellStyle name="Normal 14 3 4 8" xfId="30649"/>
    <cellStyle name="Normal 14 3 5" xfId="30650"/>
    <cellStyle name="Normal 14 3 5 2" xfId="30651"/>
    <cellStyle name="Normal 14 3 5 2 2" xfId="30652"/>
    <cellStyle name="Normal 14 3 5 2 2 2" xfId="30653"/>
    <cellStyle name="Normal 14 3 5 2 2 2 2" xfId="30654"/>
    <cellStyle name="Normal 14 3 5 2 2 2 3" xfId="30655"/>
    <cellStyle name="Normal 14 3 5 2 2 3" xfId="30656"/>
    <cellStyle name="Normal 14 3 5 2 2 4" xfId="30657"/>
    <cellStyle name="Normal 14 3 5 2 2 5" xfId="30658"/>
    <cellStyle name="Normal 14 3 5 2 2 6" xfId="30659"/>
    <cellStyle name="Normal 14 3 5 2 3" xfId="30660"/>
    <cellStyle name="Normal 14 3 5 2 3 2" xfId="30661"/>
    <cellStyle name="Normal 14 3 5 2 3 3" xfId="30662"/>
    <cellStyle name="Normal 14 3 5 2 4" xfId="30663"/>
    <cellStyle name="Normal 14 3 5 2 5" xfId="30664"/>
    <cellStyle name="Normal 14 3 5 2 6" xfId="30665"/>
    <cellStyle name="Normal 14 3 5 2 7" xfId="30666"/>
    <cellStyle name="Normal 14 3 5 3" xfId="30667"/>
    <cellStyle name="Normal 14 3 5 3 2" xfId="30668"/>
    <cellStyle name="Normal 14 3 5 3 2 2" xfId="30669"/>
    <cellStyle name="Normal 14 3 5 3 2 3" xfId="30670"/>
    <cellStyle name="Normal 14 3 5 3 3" xfId="30671"/>
    <cellStyle name="Normal 14 3 5 3 4" xfId="30672"/>
    <cellStyle name="Normal 14 3 5 3 5" xfId="30673"/>
    <cellStyle name="Normal 14 3 5 3 6" xfId="30674"/>
    <cellStyle name="Normal 14 3 5 4" xfId="30675"/>
    <cellStyle name="Normal 14 3 5 4 2" xfId="30676"/>
    <cellStyle name="Normal 14 3 5 4 3" xfId="30677"/>
    <cellStyle name="Normal 14 3 5 5" xfId="30678"/>
    <cellStyle name="Normal 14 3 5 6" xfId="30679"/>
    <cellStyle name="Normal 14 3 5 7" xfId="30680"/>
    <cellStyle name="Normal 14 3 5 8" xfId="30681"/>
    <cellStyle name="Normal 14 3 6" xfId="30682"/>
    <cellStyle name="Normal 14 3 6 2" xfId="30683"/>
    <cellStyle name="Normal 14 3 6 2 2" xfId="30684"/>
    <cellStyle name="Normal 14 3 6 2 2 2" xfId="30685"/>
    <cellStyle name="Normal 14 3 6 2 2 2 2" xfId="30686"/>
    <cellStyle name="Normal 14 3 6 2 2 2 3" xfId="30687"/>
    <cellStyle name="Normal 14 3 6 2 2 3" xfId="30688"/>
    <cellStyle name="Normal 14 3 6 2 2 4" xfId="30689"/>
    <cellStyle name="Normal 14 3 6 2 2 5" xfId="30690"/>
    <cellStyle name="Normal 14 3 6 2 2 6" xfId="30691"/>
    <cellStyle name="Normal 14 3 6 2 3" xfId="30692"/>
    <cellStyle name="Normal 14 3 6 2 3 2" xfId="30693"/>
    <cellStyle name="Normal 14 3 6 2 3 3" xfId="30694"/>
    <cellStyle name="Normal 14 3 6 2 4" xfId="30695"/>
    <cellStyle name="Normal 14 3 6 2 5" xfId="30696"/>
    <cellStyle name="Normal 14 3 6 2 6" xfId="30697"/>
    <cellStyle name="Normal 14 3 6 2 7" xfId="30698"/>
    <cellStyle name="Normal 14 3 6 3" xfId="30699"/>
    <cellStyle name="Normal 14 3 6 3 2" xfId="30700"/>
    <cellStyle name="Normal 14 3 6 3 2 2" xfId="30701"/>
    <cellStyle name="Normal 14 3 6 3 2 3" xfId="30702"/>
    <cellStyle name="Normal 14 3 6 3 3" xfId="30703"/>
    <cellStyle name="Normal 14 3 6 3 4" xfId="30704"/>
    <cellStyle name="Normal 14 3 6 3 5" xfId="30705"/>
    <cellStyle name="Normal 14 3 6 3 6" xfId="30706"/>
    <cellStyle name="Normal 14 3 6 4" xfId="30707"/>
    <cellStyle name="Normal 14 3 6 4 2" xfId="30708"/>
    <cellStyle name="Normal 14 3 6 4 3" xfId="30709"/>
    <cellStyle name="Normal 14 3 6 5" xfId="30710"/>
    <cellStyle name="Normal 14 3 6 6" xfId="30711"/>
    <cellStyle name="Normal 14 3 6 7" xfId="30712"/>
    <cellStyle name="Normal 14 3 6 8" xfId="30713"/>
    <cellStyle name="Normal 14 3 7" xfId="30714"/>
    <cellStyle name="Normal 14 3 7 2" xfId="30715"/>
    <cellStyle name="Normal 14 3 7 2 2" xfId="30716"/>
    <cellStyle name="Normal 14 3 7 2 2 2" xfId="30717"/>
    <cellStyle name="Normal 14 3 7 2 2 3" xfId="30718"/>
    <cellStyle name="Normal 14 3 7 2 3" xfId="30719"/>
    <cellStyle name="Normal 14 3 7 2 4" xfId="30720"/>
    <cellStyle name="Normal 14 3 7 2 5" xfId="30721"/>
    <cellStyle name="Normal 14 3 7 2 6" xfId="30722"/>
    <cellStyle name="Normal 14 3 7 3" xfId="30723"/>
    <cellStyle name="Normal 14 3 7 3 2" xfId="30724"/>
    <cellStyle name="Normal 14 3 7 3 3" xfId="30725"/>
    <cellStyle name="Normal 14 3 7 4" xfId="30726"/>
    <cellStyle name="Normal 14 3 7 5" xfId="30727"/>
    <cellStyle name="Normal 14 3 7 6" xfId="30728"/>
    <cellStyle name="Normal 14 3 7 7" xfId="30729"/>
    <cellStyle name="Normal 14 3 8" xfId="30730"/>
    <cellStyle name="Normal 14 3 8 2" xfId="30731"/>
    <cellStyle name="Normal 14 3 8 2 2" xfId="30732"/>
    <cellStyle name="Normal 14 3 8 2 3" xfId="30733"/>
    <cellStyle name="Normal 14 3 8 3" xfId="30734"/>
    <cellStyle name="Normal 14 3 8 4" xfId="30735"/>
    <cellStyle name="Normal 14 3 8 5" xfId="30736"/>
    <cellStyle name="Normal 14 3 8 6" xfId="30737"/>
    <cellStyle name="Normal 14 3 9" xfId="30738"/>
    <cellStyle name="Normal 14 3 9 2" xfId="30739"/>
    <cellStyle name="Normal 14 3 9 2 2" xfId="30740"/>
    <cellStyle name="Normal 14 3 9 2 3" xfId="30741"/>
    <cellStyle name="Normal 14 3 9 3" xfId="30742"/>
    <cellStyle name="Normal 14 3 9 4" xfId="30743"/>
    <cellStyle name="Normal 14 3 9 5" xfId="30744"/>
    <cellStyle name="Normal 14 3 9 6" xfId="30745"/>
    <cellStyle name="Normal 14 4" xfId="30746"/>
    <cellStyle name="Normal 14 4 10" xfId="30747"/>
    <cellStyle name="Normal 14 4 11" xfId="30748"/>
    <cellStyle name="Normal 14 4 2" xfId="30749"/>
    <cellStyle name="Normal 14 4 2 2" xfId="30750"/>
    <cellStyle name="Normal 14 4 2 2 2" xfId="30751"/>
    <cellStyle name="Normal 14 4 2 2 2 2" xfId="30752"/>
    <cellStyle name="Normal 14 4 2 2 2 2 2" xfId="30753"/>
    <cellStyle name="Normal 14 4 2 2 2 2 3" xfId="30754"/>
    <cellStyle name="Normal 14 4 2 2 2 3" xfId="30755"/>
    <cellStyle name="Normal 14 4 2 2 2 4" xfId="30756"/>
    <cellStyle name="Normal 14 4 2 2 2 5" xfId="30757"/>
    <cellStyle name="Normal 14 4 2 2 2 6" xfId="30758"/>
    <cellStyle name="Normal 14 4 2 2 3" xfId="30759"/>
    <cellStyle name="Normal 14 4 2 2 3 2" xfId="30760"/>
    <cellStyle name="Normal 14 4 2 2 3 3" xfId="30761"/>
    <cellStyle name="Normal 14 4 2 2 4" xfId="30762"/>
    <cellStyle name="Normal 14 4 2 2 5" xfId="30763"/>
    <cellStyle name="Normal 14 4 2 2 6" xfId="30764"/>
    <cellStyle name="Normal 14 4 2 2 7" xfId="30765"/>
    <cellStyle name="Normal 14 4 2 3" xfId="30766"/>
    <cellStyle name="Normal 14 4 2 3 2" xfId="30767"/>
    <cellStyle name="Normal 14 4 2 3 2 2" xfId="30768"/>
    <cellStyle name="Normal 14 4 2 3 2 3" xfId="30769"/>
    <cellStyle name="Normal 14 4 2 3 3" xfId="30770"/>
    <cellStyle name="Normal 14 4 2 3 4" xfId="30771"/>
    <cellStyle name="Normal 14 4 2 3 5" xfId="30772"/>
    <cellStyle name="Normal 14 4 2 3 6" xfId="30773"/>
    <cellStyle name="Normal 14 4 2 4" xfId="30774"/>
    <cellStyle name="Normal 14 4 2 4 2" xfId="30775"/>
    <cellStyle name="Normal 14 4 2 4 3" xfId="30776"/>
    <cellStyle name="Normal 14 4 2 5" xfId="30777"/>
    <cellStyle name="Normal 14 4 2 6" xfId="30778"/>
    <cellStyle name="Normal 14 4 2 7" xfId="30779"/>
    <cellStyle name="Normal 14 4 2 8" xfId="30780"/>
    <cellStyle name="Normal 14 4 3" xfId="30781"/>
    <cellStyle name="Normal 14 4 3 2" xfId="30782"/>
    <cellStyle name="Normal 14 4 3 2 2" xfId="30783"/>
    <cellStyle name="Normal 14 4 3 2 2 2" xfId="30784"/>
    <cellStyle name="Normal 14 4 3 2 2 3" xfId="30785"/>
    <cellStyle name="Normal 14 4 3 2 3" xfId="30786"/>
    <cellStyle name="Normal 14 4 3 2 4" xfId="30787"/>
    <cellStyle name="Normal 14 4 3 2 5" xfId="30788"/>
    <cellStyle name="Normal 14 4 3 2 6" xfId="30789"/>
    <cellStyle name="Normal 14 4 3 3" xfId="30790"/>
    <cellStyle name="Normal 14 4 3 3 2" xfId="30791"/>
    <cellStyle name="Normal 14 4 3 3 3" xfId="30792"/>
    <cellStyle name="Normal 14 4 3 4" xfId="30793"/>
    <cellStyle name="Normal 14 4 3 5" xfId="30794"/>
    <cellStyle name="Normal 14 4 3 6" xfId="30795"/>
    <cellStyle name="Normal 14 4 3 7" xfId="30796"/>
    <cellStyle name="Normal 14 4 4" xfId="30797"/>
    <cellStyle name="Normal 14 4 4 2" xfId="30798"/>
    <cellStyle name="Normal 14 4 4 2 2" xfId="30799"/>
    <cellStyle name="Normal 14 4 4 2 3" xfId="30800"/>
    <cellStyle name="Normal 14 4 4 3" xfId="30801"/>
    <cellStyle name="Normal 14 4 4 4" xfId="30802"/>
    <cellStyle name="Normal 14 4 4 5" xfId="30803"/>
    <cellStyle name="Normal 14 4 4 6" xfId="30804"/>
    <cellStyle name="Normal 14 4 5" xfId="30805"/>
    <cellStyle name="Normal 14 4 5 2" xfId="30806"/>
    <cellStyle name="Normal 14 4 5 2 2" xfId="30807"/>
    <cellStyle name="Normal 14 4 5 2 3" xfId="30808"/>
    <cellStyle name="Normal 14 4 5 3" xfId="30809"/>
    <cellStyle name="Normal 14 4 5 4" xfId="30810"/>
    <cellStyle name="Normal 14 4 5 5" xfId="30811"/>
    <cellStyle name="Normal 14 4 5 6" xfId="30812"/>
    <cellStyle name="Normal 14 4 6" xfId="30813"/>
    <cellStyle name="Normal 14 4 6 2" xfId="30814"/>
    <cellStyle name="Normal 14 4 6 2 2" xfId="30815"/>
    <cellStyle name="Normal 14 4 6 2 3" xfId="30816"/>
    <cellStyle name="Normal 14 4 6 3" xfId="30817"/>
    <cellStyle name="Normal 14 4 6 4" xfId="30818"/>
    <cellStyle name="Normal 14 4 6 5" xfId="30819"/>
    <cellStyle name="Normal 14 4 7" xfId="30820"/>
    <cellStyle name="Normal 14 4 7 2" xfId="30821"/>
    <cellStyle name="Normal 14 4 7 3" xfId="30822"/>
    <cellStyle name="Normal 14 4 8" xfId="30823"/>
    <cellStyle name="Normal 14 4 9" xfId="30824"/>
    <cellStyle name="Normal 14 5" xfId="30825"/>
    <cellStyle name="Normal 14 5 10" xfId="30826"/>
    <cellStyle name="Normal 14 5 11" xfId="30827"/>
    <cellStyle name="Normal 14 5 2" xfId="30828"/>
    <cellStyle name="Normal 14 5 2 2" xfId="30829"/>
    <cellStyle name="Normal 14 5 2 2 2" xfId="30830"/>
    <cellStyle name="Normal 14 5 2 2 2 2" xfId="30831"/>
    <cellStyle name="Normal 14 5 2 2 2 2 2" xfId="30832"/>
    <cellStyle name="Normal 14 5 2 2 2 2 3" xfId="30833"/>
    <cellStyle name="Normal 14 5 2 2 2 3" xfId="30834"/>
    <cellStyle name="Normal 14 5 2 2 2 4" xfId="30835"/>
    <cellStyle name="Normal 14 5 2 2 2 5" xfId="30836"/>
    <cellStyle name="Normal 14 5 2 2 2 6" xfId="30837"/>
    <cellStyle name="Normal 14 5 2 2 3" xfId="30838"/>
    <cellStyle name="Normal 14 5 2 2 3 2" xfId="30839"/>
    <cellStyle name="Normal 14 5 2 2 3 3" xfId="30840"/>
    <cellStyle name="Normal 14 5 2 2 4" xfId="30841"/>
    <cellStyle name="Normal 14 5 2 2 5" xfId="30842"/>
    <cellStyle name="Normal 14 5 2 2 6" xfId="30843"/>
    <cellStyle name="Normal 14 5 2 2 7" xfId="30844"/>
    <cellStyle name="Normal 14 5 2 3" xfId="30845"/>
    <cellStyle name="Normal 14 5 2 3 2" xfId="30846"/>
    <cellStyle name="Normal 14 5 2 3 2 2" xfId="30847"/>
    <cellStyle name="Normal 14 5 2 3 2 3" xfId="30848"/>
    <cellStyle name="Normal 14 5 2 3 3" xfId="30849"/>
    <cellStyle name="Normal 14 5 2 3 4" xfId="30850"/>
    <cellStyle name="Normal 14 5 2 3 5" xfId="30851"/>
    <cellStyle name="Normal 14 5 2 3 6" xfId="30852"/>
    <cellStyle name="Normal 14 5 2 4" xfId="30853"/>
    <cellStyle name="Normal 14 5 2 4 2" xfId="30854"/>
    <cellStyle name="Normal 14 5 2 4 3" xfId="30855"/>
    <cellStyle name="Normal 14 5 2 5" xfId="30856"/>
    <cellStyle name="Normal 14 5 2 6" xfId="30857"/>
    <cellStyle name="Normal 14 5 2 7" xfId="30858"/>
    <cellStyle name="Normal 14 5 2 8" xfId="30859"/>
    <cellStyle name="Normal 14 5 3" xfId="30860"/>
    <cellStyle name="Normal 14 5 3 2" xfId="30861"/>
    <cellStyle name="Normal 14 5 3 2 2" xfId="30862"/>
    <cellStyle name="Normal 14 5 3 2 2 2" xfId="30863"/>
    <cellStyle name="Normal 14 5 3 2 2 3" xfId="30864"/>
    <cellStyle name="Normal 14 5 3 2 3" xfId="30865"/>
    <cellStyle name="Normal 14 5 3 2 4" xfId="30866"/>
    <cellStyle name="Normal 14 5 3 2 5" xfId="30867"/>
    <cellStyle name="Normal 14 5 3 2 6" xfId="30868"/>
    <cellStyle name="Normal 14 5 3 3" xfId="30869"/>
    <cellStyle name="Normal 14 5 3 3 2" xfId="30870"/>
    <cellStyle name="Normal 14 5 3 3 3" xfId="30871"/>
    <cellStyle name="Normal 14 5 3 4" xfId="30872"/>
    <cellStyle name="Normal 14 5 3 5" xfId="30873"/>
    <cellStyle name="Normal 14 5 3 6" xfId="30874"/>
    <cellStyle name="Normal 14 5 3 7" xfId="30875"/>
    <cellStyle name="Normal 14 5 4" xfId="30876"/>
    <cellStyle name="Normal 14 5 4 2" xfId="30877"/>
    <cellStyle name="Normal 14 5 4 2 2" xfId="30878"/>
    <cellStyle name="Normal 14 5 4 2 3" xfId="30879"/>
    <cellStyle name="Normal 14 5 4 3" xfId="30880"/>
    <cellStyle name="Normal 14 5 4 4" xfId="30881"/>
    <cellStyle name="Normal 14 5 4 5" xfId="30882"/>
    <cellStyle name="Normal 14 5 4 6" xfId="30883"/>
    <cellStyle name="Normal 14 5 5" xfId="30884"/>
    <cellStyle name="Normal 14 5 5 2" xfId="30885"/>
    <cellStyle name="Normal 14 5 5 2 2" xfId="30886"/>
    <cellStyle name="Normal 14 5 5 2 3" xfId="30887"/>
    <cellStyle name="Normal 14 5 5 3" xfId="30888"/>
    <cellStyle name="Normal 14 5 5 4" xfId="30889"/>
    <cellStyle name="Normal 14 5 5 5" xfId="30890"/>
    <cellStyle name="Normal 14 5 5 6" xfId="30891"/>
    <cellStyle name="Normal 14 5 6" xfId="30892"/>
    <cellStyle name="Normal 14 5 6 2" xfId="30893"/>
    <cellStyle name="Normal 14 5 6 2 2" xfId="30894"/>
    <cellStyle name="Normal 14 5 6 2 3" xfId="30895"/>
    <cellStyle name="Normal 14 5 6 3" xfId="30896"/>
    <cellStyle name="Normal 14 5 6 4" xfId="30897"/>
    <cellStyle name="Normal 14 5 6 5" xfId="30898"/>
    <cellStyle name="Normal 14 5 7" xfId="30899"/>
    <cellStyle name="Normal 14 5 7 2" xfId="30900"/>
    <cellStyle name="Normal 14 5 7 3" xfId="30901"/>
    <cellStyle name="Normal 14 5 8" xfId="30902"/>
    <cellStyle name="Normal 14 5 9" xfId="30903"/>
    <cellStyle name="Normal 14 6" xfId="30904"/>
    <cellStyle name="Normal 14 6 2" xfId="30905"/>
    <cellStyle name="Normal 14 6 2 2" xfId="30906"/>
    <cellStyle name="Normal 14 6 2 2 2" xfId="30907"/>
    <cellStyle name="Normal 14 6 2 2 2 2" xfId="30908"/>
    <cellStyle name="Normal 14 6 2 2 2 3" xfId="30909"/>
    <cellStyle name="Normal 14 6 2 2 3" xfId="30910"/>
    <cellStyle name="Normal 14 6 2 2 4" xfId="30911"/>
    <cellStyle name="Normal 14 6 2 2 5" xfId="30912"/>
    <cellStyle name="Normal 14 6 2 2 6" xfId="30913"/>
    <cellStyle name="Normal 14 6 2 3" xfId="30914"/>
    <cellStyle name="Normal 14 6 2 3 2" xfId="30915"/>
    <cellStyle name="Normal 14 6 2 3 3" xfId="30916"/>
    <cellStyle name="Normal 14 6 2 4" xfId="30917"/>
    <cellStyle name="Normal 14 6 2 5" xfId="30918"/>
    <cellStyle name="Normal 14 6 2 6" xfId="30919"/>
    <cellStyle name="Normal 14 6 2 7" xfId="30920"/>
    <cellStyle name="Normal 14 6 3" xfId="30921"/>
    <cellStyle name="Normal 14 6 3 2" xfId="30922"/>
    <cellStyle name="Normal 14 6 3 2 2" xfId="30923"/>
    <cellStyle name="Normal 14 6 3 2 3" xfId="30924"/>
    <cellStyle name="Normal 14 6 3 3" xfId="30925"/>
    <cellStyle name="Normal 14 6 3 4" xfId="30926"/>
    <cellStyle name="Normal 14 6 3 5" xfId="30927"/>
    <cellStyle name="Normal 14 6 3 6" xfId="30928"/>
    <cellStyle name="Normal 14 6 4" xfId="30929"/>
    <cellStyle name="Normal 14 6 4 2" xfId="30930"/>
    <cellStyle name="Normal 14 6 4 3" xfId="30931"/>
    <cellStyle name="Normal 14 6 5" xfId="30932"/>
    <cellStyle name="Normal 14 6 6" xfId="30933"/>
    <cellStyle name="Normal 14 6 7" xfId="30934"/>
    <cellStyle name="Normal 14 6 8" xfId="30935"/>
    <cellStyle name="Normal 14 7" xfId="30936"/>
    <cellStyle name="Normal 14 7 2" xfId="30937"/>
    <cellStyle name="Normal 14 7 2 2" xfId="30938"/>
    <cellStyle name="Normal 14 7 2 2 2" xfId="30939"/>
    <cellStyle name="Normal 14 7 2 2 2 2" xfId="30940"/>
    <cellStyle name="Normal 14 7 2 2 2 3" xfId="30941"/>
    <cellStyle name="Normal 14 7 2 2 3" xfId="30942"/>
    <cellStyle name="Normal 14 7 2 2 4" xfId="30943"/>
    <cellStyle name="Normal 14 7 2 2 5" xfId="30944"/>
    <cellStyle name="Normal 14 7 2 2 6" xfId="30945"/>
    <cellStyle name="Normal 14 7 2 3" xfId="30946"/>
    <cellStyle name="Normal 14 7 2 3 2" xfId="30947"/>
    <cellStyle name="Normal 14 7 2 3 3" xfId="30948"/>
    <cellStyle name="Normal 14 7 2 4" xfId="30949"/>
    <cellStyle name="Normal 14 7 2 5" xfId="30950"/>
    <cellStyle name="Normal 14 7 2 6" xfId="30951"/>
    <cellStyle name="Normal 14 7 2 7" xfId="30952"/>
    <cellStyle name="Normal 14 7 3" xfId="30953"/>
    <cellStyle name="Normal 14 7 3 2" xfId="30954"/>
    <cellStyle name="Normal 14 7 3 2 2" xfId="30955"/>
    <cellStyle name="Normal 14 7 3 2 3" xfId="30956"/>
    <cellStyle name="Normal 14 7 3 3" xfId="30957"/>
    <cellStyle name="Normal 14 7 3 4" xfId="30958"/>
    <cellStyle name="Normal 14 7 3 5" xfId="30959"/>
    <cellStyle name="Normal 14 7 3 6" xfId="30960"/>
    <cellStyle name="Normal 14 7 4" xfId="30961"/>
    <cellStyle name="Normal 14 7 4 2" xfId="30962"/>
    <cellStyle name="Normal 14 7 4 3" xfId="30963"/>
    <cellStyle name="Normal 14 7 5" xfId="30964"/>
    <cellStyle name="Normal 14 7 6" xfId="30965"/>
    <cellStyle name="Normal 14 7 7" xfId="30966"/>
    <cellStyle name="Normal 14 7 8" xfId="30967"/>
    <cellStyle name="Normal 14 8" xfId="30968"/>
    <cellStyle name="Normal 14 8 2" xfId="30969"/>
    <cellStyle name="Normal 14 8 2 2" xfId="30970"/>
    <cellStyle name="Normal 14 8 2 2 2" xfId="30971"/>
    <cellStyle name="Normal 14 8 2 2 2 2" xfId="30972"/>
    <cellStyle name="Normal 14 8 2 2 2 3" xfId="30973"/>
    <cellStyle name="Normal 14 8 2 2 3" xfId="30974"/>
    <cellStyle name="Normal 14 8 2 2 4" xfId="30975"/>
    <cellStyle name="Normal 14 8 2 2 5" xfId="30976"/>
    <cellStyle name="Normal 14 8 2 2 6" xfId="30977"/>
    <cellStyle name="Normal 14 8 2 3" xfId="30978"/>
    <cellStyle name="Normal 14 8 2 3 2" xfId="30979"/>
    <cellStyle name="Normal 14 8 2 3 3" xfId="30980"/>
    <cellStyle name="Normal 14 8 2 4" xfId="30981"/>
    <cellStyle name="Normal 14 8 2 5" xfId="30982"/>
    <cellStyle name="Normal 14 8 2 6" xfId="30983"/>
    <cellStyle name="Normal 14 8 2 7" xfId="30984"/>
    <cellStyle name="Normal 14 8 3" xfId="30985"/>
    <cellStyle name="Normal 14 8 3 2" xfId="30986"/>
    <cellStyle name="Normal 14 8 3 2 2" xfId="30987"/>
    <cellStyle name="Normal 14 8 3 2 3" xfId="30988"/>
    <cellStyle name="Normal 14 8 3 3" xfId="30989"/>
    <cellStyle name="Normal 14 8 3 4" xfId="30990"/>
    <cellStyle name="Normal 14 8 3 5" xfId="30991"/>
    <cellStyle name="Normal 14 8 3 6" xfId="30992"/>
    <cellStyle name="Normal 14 8 4" xfId="30993"/>
    <cellStyle name="Normal 14 8 4 2" xfId="30994"/>
    <cellStyle name="Normal 14 8 4 3" xfId="30995"/>
    <cellStyle name="Normal 14 8 5" xfId="30996"/>
    <cellStyle name="Normal 14 8 6" xfId="30997"/>
    <cellStyle name="Normal 14 8 7" xfId="30998"/>
    <cellStyle name="Normal 14 8 8" xfId="30999"/>
    <cellStyle name="Normal 14 9" xfId="31000"/>
    <cellStyle name="Normal 14 9 2" xfId="31001"/>
    <cellStyle name="Normal 14 9 2 2" xfId="31002"/>
    <cellStyle name="Normal 14 9 2 2 2" xfId="31003"/>
    <cellStyle name="Normal 14 9 2 2 3" xfId="31004"/>
    <cellStyle name="Normal 14 9 2 3" xfId="31005"/>
    <cellStyle name="Normal 14 9 2 4" xfId="31006"/>
    <cellStyle name="Normal 14 9 2 5" xfId="31007"/>
    <cellStyle name="Normal 14 9 2 6" xfId="31008"/>
    <cellStyle name="Normal 14 9 3" xfId="31009"/>
    <cellStyle name="Normal 14 9 3 2" xfId="31010"/>
    <cellStyle name="Normal 14 9 3 3" xfId="31011"/>
    <cellStyle name="Normal 14 9 4" xfId="31012"/>
    <cellStyle name="Normal 14 9 5" xfId="31013"/>
    <cellStyle name="Normal 14 9 6" xfId="31014"/>
    <cellStyle name="Normal 14 9 7" xfId="31015"/>
    <cellStyle name="Normal 140" xfId="824"/>
    <cellStyle name="Normal 141" xfId="825"/>
    <cellStyle name="Normal 142" xfId="826"/>
    <cellStyle name="Normal 143" xfId="827"/>
    <cellStyle name="Normal 144" xfId="828"/>
    <cellStyle name="Normal 145" xfId="829"/>
    <cellStyle name="Normal 145 2" xfId="31016"/>
    <cellStyle name="Normal 145 2 10" xfId="31017"/>
    <cellStyle name="Normal 145 2 11" xfId="31018"/>
    <cellStyle name="Normal 145 2 12" xfId="31019"/>
    <cellStyle name="Normal 145 2 2" xfId="31020"/>
    <cellStyle name="Normal 145 2 3" xfId="31021"/>
    <cellStyle name="Normal 145 2 3 2" xfId="31022"/>
    <cellStyle name="Normal 145 2 3 2 2" xfId="31023"/>
    <cellStyle name="Normal 145 2 3 2 2 2" xfId="31024"/>
    <cellStyle name="Normal 145 2 3 2 3" xfId="31025"/>
    <cellStyle name="Normal 145 2 3 2 4" xfId="31026"/>
    <cellStyle name="Normal 145 2 3 2 5" xfId="31027"/>
    <cellStyle name="Normal 145 2 3 2 6" xfId="31028"/>
    <cellStyle name="Normal 145 2 3 3" xfId="31029"/>
    <cellStyle name="Normal 145 2 3 3 2" xfId="31030"/>
    <cellStyle name="Normal 145 2 3 3 3" xfId="31031"/>
    <cellStyle name="Normal 145 2 3 3 4" xfId="31032"/>
    <cellStyle name="Normal 145 2 3 4" xfId="31033"/>
    <cellStyle name="Normal 145 2 3 5" xfId="31034"/>
    <cellStyle name="Normal 145 2 3 6" xfId="31035"/>
    <cellStyle name="Normal 145 2 3 7" xfId="31036"/>
    <cellStyle name="Normal 145 2 3 8" xfId="31037"/>
    <cellStyle name="Normal 145 2 3 9" xfId="31038"/>
    <cellStyle name="Normal 145 2 4" xfId="31039"/>
    <cellStyle name="Normal 145 2 4 2" xfId="31040"/>
    <cellStyle name="Normal 145 2 4 2 2" xfId="31041"/>
    <cellStyle name="Normal 145 2 4 2 2 2" xfId="31042"/>
    <cellStyle name="Normal 145 2 4 2 3" xfId="31043"/>
    <cellStyle name="Normal 145 2 4 2 4" xfId="31044"/>
    <cellStyle name="Normal 145 2 4 2 5" xfId="31045"/>
    <cellStyle name="Normal 145 2 4 2 6" xfId="31046"/>
    <cellStyle name="Normal 145 2 4 3" xfId="31047"/>
    <cellStyle name="Normal 145 2 4 3 2" xfId="31048"/>
    <cellStyle name="Normal 145 2 4 3 3" xfId="31049"/>
    <cellStyle name="Normal 145 2 4 4" xfId="31050"/>
    <cellStyle name="Normal 145 2 4 5" xfId="31051"/>
    <cellStyle name="Normal 145 2 4 6" xfId="31052"/>
    <cellStyle name="Normal 145 2 4 7" xfId="31053"/>
    <cellStyle name="Normal 145 2 4 8" xfId="31054"/>
    <cellStyle name="Normal 145 2 5" xfId="31055"/>
    <cellStyle name="Normal 145 2 5 2" xfId="31056"/>
    <cellStyle name="Normal 145 2 5 2 2" xfId="31057"/>
    <cellStyle name="Normal 145 2 5 3" xfId="31058"/>
    <cellStyle name="Normal 145 2 5 4" xfId="31059"/>
    <cellStyle name="Normal 145 2 5 5" xfId="31060"/>
    <cellStyle name="Normal 145 2 5 6" xfId="31061"/>
    <cellStyle name="Normal 145 2 6" xfId="31062"/>
    <cellStyle name="Normal 145 2 6 2" xfId="31063"/>
    <cellStyle name="Normal 145 2 6 3" xfId="31064"/>
    <cellStyle name="Normal 145 2 6 4" xfId="31065"/>
    <cellStyle name="Normal 145 2 7" xfId="31066"/>
    <cellStyle name="Normal 145 2 8" xfId="31067"/>
    <cellStyle name="Normal 145 2 9" xfId="31068"/>
    <cellStyle name="Normal 145 3" xfId="31069"/>
    <cellStyle name="Normal 145 3 10" xfId="31070"/>
    <cellStyle name="Normal 145 3 2" xfId="31071"/>
    <cellStyle name="Normal 145 3 2 2" xfId="31072"/>
    <cellStyle name="Normal 145 3 2 2 2" xfId="31073"/>
    <cellStyle name="Normal 145 3 2 2 2 2" xfId="31074"/>
    <cellStyle name="Normal 145 3 2 2 3" xfId="31075"/>
    <cellStyle name="Normal 145 3 2 2 4" xfId="31076"/>
    <cellStyle name="Normal 145 3 2 2 5" xfId="31077"/>
    <cellStyle name="Normal 145 3 2 2 6" xfId="31078"/>
    <cellStyle name="Normal 145 3 2 3" xfId="31079"/>
    <cellStyle name="Normal 145 3 2 3 2" xfId="31080"/>
    <cellStyle name="Normal 145 3 2 3 3" xfId="31081"/>
    <cellStyle name="Normal 145 3 2 4" xfId="31082"/>
    <cellStyle name="Normal 145 3 2 5" xfId="31083"/>
    <cellStyle name="Normal 145 3 2 6" xfId="31084"/>
    <cellStyle name="Normal 145 3 2 7" xfId="31085"/>
    <cellStyle name="Normal 145 3 2 8" xfId="31086"/>
    <cellStyle name="Normal 145 3 3" xfId="31087"/>
    <cellStyle name="Normal 145 3 3 2" xfId="31088"/>
    <cellStyle name="Normal 145 3 3 2 2" xfId="31089"/>
    <cellStyle name="Normal 145 3 3 3" xfId="31090"/>
    <cellStyle name="Normal 145 3 3 4" xfId="31091"/>
    <cellStyle name="Normal 145 3 3 5" xfId="31092"/>
    <cellStyle name="Normal 145 3 3 6" xfId="31093"/>
    <cellStyle name="Normal 145 3 4" xfId="31094"/>
    <cellStyle name="Normal 145 3 4 2" xfId="31095"/>
    <cellStyle name="Normal 145 3 4 3" xfId="31096"/>
    <cellStyle name="Normal 145 3 4 4" xfId="31097"/>
    <cellStyle name="Normal 145 3 5" xfId="31098"/>
    <cellStyle name="Normal 145 3 6" xfId="31099"/>
    <cellStyle name="Normal 145 3 7" xfId="31100"/>
    <cellStyle name="Normal 145 3 8" xfId="31101"/>
    <cellStyle name="Normal 145 3 9" xfId="31102"/>
    <cellStyle name="Normal 146" xfId="830"/>
    <cellStyle name="Normal 147" xfId="831"/>
    <cellStyle name="Normal 148" xfId="832"/>
    <cellStyle name="Normal 149" xfId="833"/>
    <cellStyle name="Normal 15" xfId="834"/>
    <cellStyle name="Normal 15 2" xfId="835"/>
    <cellStyle name="Normal 15 2 2" xfId="31103"/>
    <cellStyle name="Normal 15 3" xfId="31104"/>
    <cellStyle name="Normal 150" xfId="836"/>
    <cellStyle name="Normal 151" xfId="837"/>
    <cellStyle name="Normal 152" xfId="838"/>
    <cellStyle name="Normal 153" xfId="839"/>
    <cellStyle name="Normal 154" xfId="840"/>
    <cellStyle name="Normal 155" xfId="841"/>
    <cellStyle name="Normal 156" xfId="842"/>
    <cellStyle name="Normal 157" xfId="843"/>
    <cellStyle name="Normal 158" xfId="844"/>
    <cellStyle name="Normal 159" xfId="845"/>
    <cellStyle name="Normal 16" xfId="846"/>
    <cellStyle name="Normal 16 10" xfId="31105"/>
    <cellStyle name="Normal 16 10 2" xfId="31106"/>
    <cellStyle name="Normal 16 10 2 2" xfId="31107"/>
    <cellStyle name="Normal 16 10 2 3" xfId="31108"/>
    <cellStyle name="Normal 16 10 3" xfId="31109"/>
    <cellStyle name="Normal 16 10 4" xfId="31110"/>
    <cellStyle name="Normal 16 10 5" xfId="31111"/>
    <cellStyle name="Normal 16 10 6" xfId="31112"/>
    <cellStyle name="Normal 16 11" xfId="31113"/>
    <cellStyle name="Normal 16 11 2" xfId="31114"/>
    <cellStyle name="Normal 16 11 2 2" xfId="31115"/>
    <cellStyle name="Normal 16 11 2 3" xfId="31116"/>
    <cellStyle name="Normal 16 11 3" xfId="31117"/>
    <cellStyle name="Normal 16 11 4" xfId="31118"/>
    <cellStyle name="Normal 16 11 5" xfId="31119"/>
    <cellStyle name="Normal 16 11 6" xfId="31120"/>
    <cellStyle name="Normal 16 12" xfId="31121"/>
    <cellStyle name="Normal 16 12 2" xfId="31122"/>
    <cellStyle name="Normal 16 12 2 2" xfId="31123"/>
    <cellStyle name="Normal 16 12 2 3" xfId="31124"/>
    <cellStyle name="Normal 16 12 3" xfId="31125"/>
    <cellStyle name="Normal 16 12 4" xfId="31126"/>
    <cellStyle name="Normal 16 12 5" xfId="31127"/>
    <cellStyle name="Normal 16 12 6" xfId="31128"/>
    <cellStyle name="Normal 16 13" xfId="31129"/>
    <cellStyle name="Normal 16 13 2" xfId="31130"/>
    <cellStyle name="Normal 16 13 2 2" xfId="31131"/>
    <cellStyle name="Normal 16 13 2 3" xfId="31132"/>
    <cellStyle name="Normal 16 13 3" xfId="31133"/>
    <cellStyle name="Normal 16 13 4" xfId="31134"/>
    <cellStyle name="Normal 16 13 5" xfId="31135"/>
    <cellStyle name="Normal 16 14" xfId="31136"/>
    <cellStyle name="Normal 16 14 2" xfId="31137"/>
    <cellStyle name="Normal 16 14 3" xfId="31138"/>
    <cellStyle name="Normal 16 14 4" xfId="31139"/>
    <cellStyle name="Normal 16 15" xfId="31140"/>
    <cellStyle name="Normal 16 16" xfId="31141"/>
    <cellStyle name="Normal 16 17" xfId="31142"/>
    <cellStyle name="Normal 16 18" xfId="31143"/>
    <cellStyle name="Normal 16 19" xfId="31144"/>
    <cellStyle name="Normal 16 2" xfId="847"/>
    <cellStyle name="Normal 16 2 10" xfId="31145"/>
    <cellStyle name="Normal 16 2 10 2" xfId="31146"/>
    <cellStyle name="Normal 16 2 10 2 2" xfId="31147"/>
    <cellStyle name="Normal 16 2 10 2 3" xfId="31148"/>
    <cellStyle name="Normal 16 2 10 3" xfId="31149"/>
    <cellStyle name="Normal 16 2 10 4" xfId="31150"/>
    <cellStyle name="Normal 16 2 10 5" xfId="31151"/>
    <cellStyle name="Normal 16 2 10 6" xfId="31152"/>
    <cellStyle name="Normal 16 2 11" xfId="31153"/>
    <cellStyle name="Normal 16 2 11 2" xfId="31154"/>
    <cellStyle name="Normal 16 2 11 2 2" xfId="31155"/>
    <cellStyle name="Normal 16 2 11 2 3" xfId="31156"/>
    <cellStyle name="Normal 16 2 11 3" xfId="31157"/>
    <cellStyle name="Normal 16 2 11 4" xfId="31158"/>
    <cellStyle name="Normal 16 2 11 5" xfId="31159"/>
    <cellStyle name="Normal 16 2 12" xfId="31160"/>
    <cellStyle name="Normal 16 2 12 2" xfId="31161"/>
    <cellStyle name="Normal 16 2 12 3" xfId="31162"/>
    <cellStyle name="Normal 16 2 12 4" xfId="31163"/>
    <cellStyle name="Normal 16 2 13" xfId="31164"/>
    <cellStyle name="Normal 16 2 14" xfId="31165"/>
    <cellStyle name="Normal 16 2 15" xfId="31166"/>
    <cellStyle name="Normal 16 2 16" xfId="31167"/>
    <cellStyle name="Normal 16 2 17" xfId="31168"/>
    <cellStyle name="Normal 16 2 2" xfId="31169"/>
    <cellStyle name="Normal 16 2 2 10" xfId="31170"/>
    <cellStyle name="Normal 16 2 2 11" xfId="31171"/>
    <cellStyle name="Normal 16 2 2 2" xfId="31172"/>
    <cellStyle name="Normal 16 2 2 2 2" xfId="31173"/>
    <cellStyle name="Normal 16 2 2 2 2 2" xfId="31174"/>
    <cellStyle name="Normal 16 2 2 2 2 2 2" xfId="31175"/>
    <cellStyle name="Normal 16 2 2 2 2 2 2 2" xfId="31176"/>
    <cellStyle name="Normal 16 2 2 2 2 2 2 3" xfId="31177"/>
    <cellStyle name="Normal 16 2 2 2 2 2 3" xfId="31178"/>
    <cellStyle name="Normal 16 2 2 2 2 2 4" xfId="31179"/>
    <cellStyle name="Normal 16 2 2 2 2 2 5" xfId="31180"/>
    <cellStyle name="Normal 16 2 2 2 2 2 6" xfId="31181"/>
    <cellStyle name="Normal 16 2 2 2 2 3" xfId="31182"/>
    <cellStyle name="Normal 16 2 2 2 2 3 2" xfId="31183"/>
    <cellStyle name="Normal 16 2 2 2 2 3 3" xfId="31184"/>
    <cellStyle name="Normal 16 2 2 2 2 4" xfId="31185"/>
    <cellStyle name="Normal 16 2 2 2 2 5" xfId="31186"/>
    <cellStyle name="Normal 16 2 2 2 2 6" xfId="31187"/>
    <cellStyle name="Normal 16 2 2 2 2 7" xfId="31188"/>
    <cellStyle name="Normal 16 2 2 2 3" xfId="31189"/>
    <cellStyle name="Normal 16 2 2 2 3 2" xfId="31190"/>
    <cellStyle name="Normal 16 2 2 2 3 2 2" xfId="31191"/>
    <cellStyle name="Normal 16 2 2 2 3 2 3" xfId="31192"/>
    <cellStyle name="Normal 16 2 2 2 3 3" xfId="31193"/>
    <cellStyle name="Normal 16 2 2 2 3 4" xfId="31194"/>
    <cellStyle name="Normal 16 2 2 2 3 5" xfId="31195"/>
    <cellStyle name="Normal 16 2 2 2 3 6" xfId="31196"/>
    <cellStyle name="Normal 16 2 2 2 4" xfId="31197"/>
    <cellStyle name="Normal 16 2 2 2 4 2" xfId="31198"/>
    <cellStyle name="Normal 16 2 2 2 4 3" xfId="31199"/>
    <cellStyle name="Normal 16 2 2 2 5" xfId="31200"/>
    <cellStyle name="Normal 16 2 2 2 6" xfId="31201"/>
    <cellStyle name="Normal 16 2 2 2 7" xfId="31202"/>
    <cellStyle name="Normal 16 2 2 2 8" xfId="31203"/>
    <cellStyle name="Normal 16 2 2 3" xfId="31204"/>
    <cellStyle name="Normal 16 2 2 3 2" xfId="31205"/>
    <cellStyle name="Normal 16 2 2 3 2 2" xfId="31206"/>
    <cellStyle name="Normal 16 2 2 3 2 2 2" xfId="31207"/>
    <cellStyle name="Normal 16 2 2 3 2 2 3" xfId="31208"/>
    <cellStyle name="Normal 16 2 2 3 2 3" xfId="31209"/>
    <cellStyle name="Normal 16 2 2 3 2 4" xfId="31210"/>
    <cellStyle name="Normal 16 2 2 3 2 5" xfId="31211"/>
    <cellStyle name="Normal 16 2 2 3 2 6" xfId="31212"/>
    <cellStyle name="Normal 16 2 2 3 3" xfId="31213"/>
    <cellStyle name="Normal 16 2 2 3 3 2" xfId="31214"/>
    <cellStyle name="Normal 16 2 2 3 3 3" xfId="31215"/>
    <cellStyle name="Normal 16 2 2 3 4" xfId="31216"/>
    <cellStyle name="Normal 16 2 2 3 5" xfId="31217"/>
    <cellStyle name="Normal 16 2 2 3 6" xfId="31218"/>
    <cellStyle name="Normal 16 2 2 3 7" xfId="31219"/>
    <cellStyle name="Normal 16 2 2 4" xfId="31220"/>
    <cellStyle name="Normal 16 2 2 4 2" xfId="31221"/>
    <cellStyle name="Normal 16 2 2 4 2 2" xfId="31222"/>
    <cellStyle name="Normal 16 2 2 4 2 3" xfId="31223"/>
    <cellStyle name="Normal 16 2 2 4 3" xfId="31224"/>
    <cellStyle name="Normal 16 2 2 4 4" xfId="31225"/>
    <cellStyle name="Normal 16 2 2 4 5" xfId="31226"/>
    <cellStyle name="Normal 16 2 2 4 6" xfId="31227"/>
    <cellStyle name="Normal 16 2 2 5" xfId="31228"/>
    <cellStyle name="Normal 16 2 2 5 2" xfId="31229"/>
    <cellStyle name="Normal 16 2 2 5 2 2" xfId="31230"/>
    <cellStyle name="Normal 16 2 2 5 2 3" xfId="31231"/>
    <cellStyle name="Normal 16 2 2 5 3" xfId="31232"/>
    <cellStyle name="Normal 16 2 2 5 4" xfId="31233"/>
    <cellStyle name="Normal 16 2 2 5 5" xfId="31234"/>
    <cellStyle name="Normal 16 2 2 5 6" xfId="31235"/>
    <cellStyle name="Normal 16 2 2 6" xfId="31236"/>
    <cellStyle name="Normal 16 2 2 6 2" xfId="31237"/>
    <cellStyle name="Normal 16 2 2 6 2 2" xfId="31238"/>
    <cellStyle name="Normal 16 2 2 6 2 3" xfId="31239"/>
    <cellStyle name="Normal 16 2 2 6 3" xfId="31240"/>
    <cellStyle name="Normal 16 2 2 6 4" xfId="31241"/>
    <cellStyle name="Normal 16 2 2 6 5" xfId="31242"/>
    <cellStyle name="Normal 16 2 2 7" xfId="31243"/>
    <cellStyle name="Normal 16 2 2 7 2" xfId="31244"/>
    <cellStyle name="Normal 16 2 2 7 3" xfId="31245"/>
    <cellStyle name="Normal 16 2 2 8" xfId="31246"/>
    <cellStyle name="Normal 16 2 2 9" xfId="31247"/>
    <cellStyle name="Normal 16 2 3" xfId="31248"/>
    <cellStyle name="Normal 16 2 3 10" xfId="31249"/>
    <cellStyle name="Normal 16 2 3 11" xfId="31250"/>
    <cellStyle name="Normal 16 2 3 2" xfId="31251"/>
    <cellStyle name="Normal 16 2 3 2 2" xfId="31252"/>
    <cellStyle name="Normal 16 2 3 2 2 2" xfId="31253"/>
    <cellStyle name="Normal 16 2 3 2 2 2 2" xfId="31254"/>
    <cellStyle name="Normal 16 2 3 2 2 2 2 2" xfId="31255"/>
    <cellStyle name="Normal 16 2 3 2 2 2 2 3" xfId="31256"/>
    <cellStyle name="Normal 16 2 3 2 2 2 3" xfId="31257"/>
    <cellStyle name="Normal 16 2 3 2 2 2 4" xfId="31258"/>
    <cellStyle name="Normal 16 2 3 2 2 2 5" xfId="31259"/>
    <cellStyle name="Normal 16 2 3 2 2 2 6" xfId="31260"/>
    <cellStyle name="Normal 16 2 3 2 2 3" xfId="31261"/>
    <cellStyle name="Normal 16 2 3 2 2 3 2" xfId="31262"/>
    <cellStyle name="Normal 16 2 3 2 2 3 3" xfId="31263"/>
    <cellStyle name="Normal 16 2 3 2 2 4" xfId="31264"/>
    <cellStyle name="Normal 16 2 3 2 2 5" xfId="31265"/>
    <cellStyle name="Normal 16 2 3 2 2 6" xfId="31266"/>
    <cellStyle name="Normal 16 2 3 2 2 7" xfId="31267"/>
    <cellStyle name="Normal 16 2 3 2 3" xfId="31268"/>
    <cellStyle name="Normal 16 2 3 2 3 2" xfId="31269"/>
    <cellStyle name="Normal 16 2 3 2 3 2 2" xfId="31270"/>
    <cellStyle name="Normal 16 2 3 2 3 2 3" xfId="31271"/>
    <cellStyle name="Normal 16 2 3 2 3 3" xfId="31272"/>
    <cellStyle name="Normal 16 2 3 2 3 4" xfId="31273"/>
    <cellStyle name="Normal 16 2 3 2 3 5" xfId="31274"/>
    <cellStyle name="Normal 16 2 3 2 3 6" xfId="31275"/>
    <cellStyle name="Normal 16 2 3 2 4" xfId="31276"/>
    <cellStyle name="Normal 16 2 3 2 4 2" xfId="31277"/>
    <cellStyle name="Normal 16 2 3 2 4 3" xfId="31278"/>
    <cellStyle name="Normal 16 2 3 2 5" xfId="31279"/>
    <cellStyle name="Normal 16 2 3 2 6" xfId="31280"/>
    <cellStyle name="Normal 16 2 3 2 7" xfId="31281"/>
    <cellStyle name="Normal 16 2 3 2 8" xfId="31282"/>
    <cellStyle name="Normal 16 2 3 3" xfId="31283"/>
    <cellStyle name="Normal 16 2 3 3 2" xfId="31284"/>
    <cellStyle name="Normal 16 2 3 3 2 2" xfId="31285"/>
    <cellStyle name="Normal 16 2 3 3 2 2 2" xfId="31286"/>
    <cellStyle name="Normal 16 2 3 3 2 2 3" xfId="31287"/>
    <cellStyle name="Normal 16 2 3 3 2 3" xfId="31288"/>
    <cellStyle name="Normal 16 2 3 3 2 4" xfId="31289"/>
    <cellStyle name="Normal 16 2 3 3 2 5" xfId="31290"/>
    <cellStyle name="Normal 16 2 3 3 2 6" xfId="31291"/>
    <cellStyle name="Normal 16 2 3 3 3" xfId="31292"/>
    <cellStyle name="Normal 16 2 3 3 3 2" xfId="31293"/>
    <cellStyle name="Normal 16 2 3 3 3 3" xfId="31294"/>
    <cellStyle name="Normal 16 2 3 3 4" xfId="31295"/>
    <cellStyle name="Normal 16 2 3 3 5" xfId="31296"/>
    <cellStyle name="Normal 16 2 3 3 6" xfId="31297"/>
    <cellStyle name="Normal 16 2 3 3 7" xfId="31298"/>
    <cellStyle name="Normal 16 2 3 4" xfId="31299"/>
    <cellStyle name="Normal 16 2 3 4 2" xfId="31300"/>
    <cellStyle name="Normal 16 2 3 4 2 2" xfId="31301"/>
    <cellStyle name="Normal 16 2 3 4 2 3" xfId="31302"/>
    <cellStyle name="Normal 16 2 3 4 3" xfId="31303"/>
    <cellStyle name="Normal 16 2 3 4 4" xfId="31304"/>
    <cellStyle name="Normal 16 2 3 4 5" xfId="31305"/>
    <cellStyle name="Normal 16 2 3 4 6" xfId="31306"/>
    <cellStyle name="Normal 16 2 3 5" xfId="31307"/>
    <cellStyle name="Normal 16 2 3 5 2" xfId="31308"/>
    <cellStyle name="Normal 16 2 3 5 2 2" xfId="31309"/>
    <cellStyle name="Normal 16 2 3 5 2 3" xfId="31310"/>
    <cellStyle name="Normal 16 2 3 5 3" xfId="31311"/>
    <cellStyle name="Normal 16 2 3 5 4" xfId="31312"/>
    <cellStyle name="Normal 16 2 3 5 5" xfId="31313"/>
    <cellStyle name="Normal 16 2 3 5 6" xfId="31314"/>
    <cellStyle name="Normal 16 2 3 6" xfId="31315"/>
    <cellStyle name="Normal 16 2 3 6 2" xfId="31316"/>
    <cellStyle name="Normal 16 2 3 6 2 2" xfId="31317"/>
    <cellStyle name="Normal 16 2 3 6 2 3" xfId="31318"/>
    <cellStyle name="Normal 16 2 3 6 3" xfId="31319"/>
    <cellStyle name="Normal 16 2 3 6 4" xfId="31320"/>
    <cellStyle name="Normal 16 2 3 6 5" xfId="31321"/>
    <cellStyle name="Normal 16 2 3 7" xfId="31322"/>
    <cellStyle name="Normal 16 2 3 7 2" xfId="31323"/>
    <cellStyle name="Normal 16 2 3 7 3" xfId="31324"/>
    <cellStyle name="Normal 16 2 3 8" xfId="31325"/>
    <cellStyle name="Normal 16 2 3 9" xfId="31326"/>
    <cellStyle name="Normal 16 2 4" xfId="31327"/>
    <cellStyle name="Normal 16 2 4 2" xfId="31328"/>
    <cellStyle name="Normal 16 2 4 2 2" xfId="31329"/>
    <cellStyle name="Normal 16 2 4 2 2 2" xfId="31330"/>
    <cellStyle name="Normal 16 2 4 2 2 2 2" xfId="31331"/>
    <cellStyle name="Normal 16 2 4 2 2 2 3" xfId="31332"/>
    <cellStyle name="Normal 16 2 4 2 2 3" xfId="31333"/>
    <cellStyle name="Normal 16 2 4 2 2 4" xfId="31334"/>
    <cellStyle name="Normal 16 2 4 2 2 5" xfId="31335"/>
    <cellStyle name="Normal 16 2 4 2 2 6" xfId="31336"/>
    <cellStyle name="Normal 16 2 4 2 3" xfId="31337"/>
    <cellStyle name="Normal 16 2 4 2 3 2" xfId="31338"/>
    <cellStyle name="Normal 16 2 4 2 3 3" xfId="31339"/>
    <cellStyle name="Normal 16 2 4 2 4" xfId="31340"/>
    <cellStyle name="Normal 16 2 4 2 5" xfId="31341"/>
    <cellStyle name="Normal 16 2 4 2 6" xfId="31342"/>
    <cellStyle name="Normal 16 2 4 2 7" xfId="31343"/>
    <cellStyle name="Normal 16 2 4 3" xfId="31344"/>
    <cellStyle name="Normal 16 2 4 3 2" xfId="31345"/>
    <cellStyle name="Normal 16 2 4 3 2 2" xfId="31346"/>
    <cellStyle name="Normal 16 2 4 3 2 3" xfId="31347"/>
    <cellStyle name="Normal 16 2 4 3 3" xfId="31348"/>
    <cellStyle name="Normal 16 2 4 3 4" xfId="31349"/>
    <cellStyle name="Normal 16 2 4 3 5" xfId="31350"/>
    <cellStyle name="Normal 16 2 4 3 6" xfId="31351"/>
    <cellStyle name="Normal 16 2 4 4" xfId="31352"/>
    <cellStyle name="Normal 16 2 4 4 2" xfId="31353"/>
    <cellStyle name="Normal 16 2 4 4 3" xfId="31354"/>
    <cellStyle name="Normal 16 2 4 5" xfId="31355"/>
    <cellStyle name="Normal 16 2 4 6" xfId="31356"/>
    <cellStyle name="Normal 16 2 4 7" xfId="31357"/>
    <cellStyle name="Normal 16 2 4 8" xfId="31358"/>
    <cellStyle name="Normal 16 2 5" xfId="31359"/>
    <cellStyle name="Normal 16 2 5 2" xfId="31360"/>
    <cellStyle name="Normal 16 2 5 2 2" xfId="31361"/>
    <cellStyle name="Normal 16 2 5 2 2 2" xfId="31362"/>
    <cellStyle name="Normal 16 2 5 2 2 2 2" xfId="31363"/>
    <cellStyle name="Normal 16 2 5 2 2 2 3" xfId="31364"/>
    <cellStyle name="Normal 16 2 5 2 2 3" xfId="31365"/>
    <cellStyle name="Normal 16 2 5 2 2 4" xfId="31366"/>
    <cellStyle name="Normal 16 2 5 2 2 5" xfId="31367"/>
    <cellStyle name="Normal 16 2 5 2 2 6" xfId="31368"/>
    <cellStyle name="Normal 16 2 5 2 3" xfId="31369"/>
    <cellStyle name="Normal 16 2 5 2 3 2" xfId="31370"/>
    <cellStyle name="Normal 16 2 5 2 3 3" xfId="31371"/>
    <cellStyle name="Normal 16 2 5 2 4" xfId="31372"/>
    <cellStyle name="Normal 16 2 5 2 5" xfId="31373"/>
    <cellStyle name="Normal 16 2 5 2 6" xfId="31374"/>
    <cellStyle name="Normal 16 2 5 2 7" xfId="31375"/>
    <cellStyle name="Normal 16 2 5 3" xfId="31376"/>
    <cellStyle name="Normal 16 2 5 3 2" xfId="31377"/>
    <cellStyle name="Normal 16 2 5 3 2 2" xfId="31378"/>
    <cellStyle name="Normal 16 2 5 3 2 3" xfId="31379"/>
    <cellStyle name="Normal 16 2 5 3 3" xfId="31380"/>
    <cellStyle name="Normal 16 2 5 3 4" xfId="31381"/>
    <cellStyle name="Normal 16 2 5 3 5" xfId="31382"/>
    <cellStyle name="Normal 16 2 5 3 6" xfId="31383"/>
    <cellStyle name="Normal 16 2 5 4" xfId="31384"/>
    <cellStyle name="Normal 16 2 5 4 2" xfId="31385"/>
    <cellStyle name="Normal 16 2 5 4 3" xfId="31386"/>
    <cellStyle name="Normal 16 2 5 5" xfId="31387"/>
    <cellStyle name="Normal 16 2 5 6" xfId="31388"/>
    <cellStyle name="Normal 16 2 5 7" xfId="31389"/>
    <cellStyle name="Normal 16 2 5 8" xfId="31390"/>
    <cellStyle name="Normal 16 2 6" xfId="31391"/>
    <cellStyle name="Normal 16 2 6 2" xfId="31392"/>
    <cellStyle name="Normal 16 2 6 2 2" xfId="31393"/>
    <cellStyle name="Normal 16 2 6 2 2 2" xfId="31394"/>
    <cellStyle name="Normal 16 2 6 2 2 2 2" xfId="31395"/>
    <cellStyle name="Normal 16 2 6 2 2 2 3" xfId="31396"/>
    <cellStyle name="Normal 16 2 6 2 2 3" xfId="31397"/>
    <cellStyle name="Normal 16 2 6 2 2 4" xfId="31398"/>
    <cellStyle name="Normal 16 2 6 2 2 5" xfId="31399"/>
    <cellStyle name="Normal 16 2 6 2 2 6" xfId="31400"/>
    <cellStyle name="Normal 16 2 6 2 3" xfId="31401"/>
    <cellStyle name="Normal 16 2 6 2 3 2" xfId="31402"/>
    <cellStyle name="Normal 16 2 6 2 3 3" xfId="31403"/>
    <cellStyle name="Normal 16 2 6 2 4" xfId="31404"/>
    <cellStyle name="Normal 16 2 6 2 5" xfId="31405"/>
    <cellStyle name="Normal 16 2 6 2 6" xfId="31406"/>
    <cellStyle name="Normal 16 2 6 2 7" xfId="31407"/>
    <cellStyle name="Normal 16 2 6 3" xfId="31408"/>
    <cellStyle name="Normal 16 2 6 3 2" xfId="31409"/>
    <cellStyle name="Normal 16 2 6 3 2 2" xfId="31410"/>
    <cellStyle name="Normal 16 2 6 3 2 3" xfId="31411"/>
    <cellStyle name="Normal 16 2 6 3 3" xfId="31412"/>
    <cellStyle name="Normal 16 2 6 3 4" xfId="31413"/>
    <cellStyle name="Normal 16 2 6 3 5" xfId="31414"/>
    <cellStyle name="Normal 16 2 6 3 6" xfId="31415"/>
    <cellStyle name="Normal 16 2 6 4" xfId="31416"/>
    <cellStyle name="Normal 16 2 6 4 2" xfId="31417"/>
    <cellStyle name="Normal 16 2 6 4 3" xfId="31418"/>
    <cellStyle name="Normal 16 2 6 5" xfId="31419"/>
    <cellStyle name="Normal 16 2 6 6" xfId="31420"/>
    <cellStyle name="Normal 16 2 6 7" xfId="31421"/>
    <cellStyle name="Normal 16 2 6 8" xfId="31422"/>
    <cellStyle name="Normal 16 2 7" xfId="31423"/>
    <cellStyle name="Normal 16 2 7 2" xfId="31424"/>
    <cellStyle name="Normal 16 2 7 2 2" xfId="31425"/>
    <cellStyle name="Normal 16 2 7 2 2 2" xfId="31426"/>
    <cellStyle name="Normal 16 2 7 2 2 3" xfId="31427"/>
    <cellStyle name="Normal 16 2 7 2 3" xfId="31428"/>
    <cellStyle name="Normal 16 2 7 2 4" xfId="31429"/>
    <cellStyle name="Normal 16 2 7 2 5" xfId="31430"/>
    <cellStyle name="Normal 16 2 7 2 6" xfId="31431"/>
    <cellStyle name="Normal 16 2 7 3" xfId="31432"/>
    <cellStyle name="Normal 16 2 7 3 2" xfId="31433"/>
    <cellStyle name="Normal 16 2 7 3 3" xfId="31434"/>
    <cellStyle name="Normal 16 2 7 4" xfId="31435"/>
    <cellStyle name="Normal 16 2 7 5" xfId="31436"/>
    <cellStyle name="Normal 16 2 7 6" xfId="31437"/>
    <cellStyle name="Normal 16 2 7 7" xfId="31438"/>
    <cellStyle name="Normal 16 2 8" xfId="31439"/>
    <cellStyle name="Normal 16 2 8 2" xfId="31440"/>
    <cellStyle name="Normal 16 2 8 2 2" xfId="31441"/>
    <cellStyle name="Normal 16 2 8 2 3" xfId="31442"/>
    <cellStyle name="Normal 16 2 8 3" xfId="31443"/>
    <cellStyle name="Normal 16 2 8 4" xfId="31444"/>
    <cellStyle name="Normal 16 2 8 5" xfId="31445"/>
    <cellStyle name="Normal 16 2 8 6" xfId="31446"/>
    <cellStyle name="Normal 16 2 9" xfId="31447"/>
    <cellStyle name="Normal 16 2 9 2" xfId="31448"/>
    <cellStyle name="Normal 16 2 9 2 2" xfId="31449"/>
    <cellStyle name="Normal 16 2 9 2 3" xfId="31450"/>
    <cellStyle name="Normal 16 2 9 3" xfId="31451"/>
    <cellStyle name="Normal 16 2 9 4" xfId="31452"/>
    <cellStyle name="Normal 16 2 9 5" xfId="31453"/>
    <cellStyle name="Normal 16 2 9 6" xfId="31454"/>
    <cellStyle name="Normal 16 3" xfId="31455"/>
    <cellStyle name="Normal 16 3 10" xfId="31456"/>
    <cellStyle name="Normal 16 3 10 2" xfId="31457"/>
    <cellStyle name="Normal 16 3 10 2 2" xfId="31458"/>
    <cellStyle name="Normal 16 3 10 2 3" xfId="31459"/>
    <cellStyle name="Normal 16 3 10 3" xfId="31460"/>
    <cellStyle name="Normal 16 3 10 4" xfId="31461"/>
    <cellStyle name="Normal 16 3 10 5" xfId="31462"/>
    <cellStyle name="Normal 16 3 10 6" xfId="31463"/>
    <cellStyle name="Normal 16 3 11" xfId="31464"/>
    <cellStyle name="Normal 16 3 11 2" xfId="31465"/>
    <cellStyle name="Normal 16 3 11 2 2" xfId="31466"/>
    <cellStyle name="Normal 16 3 11 2 3" xfId="31467"/>
    <cellStyle name="Normal 16 3 11 3" xfId="31468"/>
    <cellStyle name="Normal 16 3 11 4" xfId="31469"/>
    <cellStyle name="Normal 16 3 11 5" xfId="31470"/>
    <cellStyle name="Normal 16 3 12" xfId="31471"/>
    <cellStyle name="Normal 16 3 12 2" xfId="31472"/>
    <cellStyle name="Normal 16 3 12 3" xfId="31473"/>
    <cellStyle name="Normal 16 3 12 4" xfId="31474"/>
    <cellStyle name="Normal 16 3 13" xfId="31475"/>
    <cellStyle name="Normal 16 3 14" xfId="31476"/>
    <cellStyle name="Normal 16 3 15" xfId="31477"/>
    <cellStyle name="Normal 16 3 16" xfId="31478"/>
    <cellStyle name="Normal 16 3 2" xfId="31479"/>
    <cellStyle name="Normal 16 3 2 10" xfId="31480"/>
    <cellStyle name="Normal 16 3 2 11" xfId="31481"/>
    <cellStyle name="Normal 16 3 2 2" xfId="31482"/>
    <cellStyle name="Normal 16 3 2 2 2" xfId="31483"/>
    <cellStyle name="Normal 16 3 2 2 2 2" xfId="31484"/>
    <cellStyle name="Normal 16 3 2 2 2 2 2" xfId="31485"/>
    <cellStyle name="Normal 16 3 2 2 2 2 2 2" xfId="31486"/>
    <cellStyle name="Normal 16 3 2 2 2 2 2 3" xfId="31487"/>
    <cellStyle name="Normal 16 3 2 2 2 2 3" xfId="31488"/>
    <cellStyle name="Normal 16 3 2 2 2 2 4" xfId="31489"/>
    <cellStyle name="Normal 16 3 2 2 2 2 5" xfId="31490"/>
    <cellStyle name="Normal 16 3 2 2 2 2 6" xfId="31491"/>
    <cellStyle name="Normal 16 3 2 2 2 3" xfId="31492"/>
    <cellStyle name="Normal 16 3 2 2 2 3 2" xfId="31493"/>
    <cellStyle name="Normal 16 3 2 2 2 3 3" xfId="31494"/>
    <cellStyle name="Normal 16 3 2 2 2 4" xfId="31495"/>
    <cellStyle name="Normal 16 3 2 2 2 5" xfId="31496"/>
    <cellStyle name="Normal 16 3 2 2 2 6" xfId="31497"/>
    <cellStyle name="Normal 16 3 2 2 2 7" xfId="31498"/>
    <cellStyle name="Normal 16 3 2 2 3" xfId="31499"/>
    <cellStyle name="Normal 16 3 2 2 3 2" xfId="31500"/>
    <cellStyle name="Normal 16 3 2 2 3 2 2" xfId="31501"/>
    <cellStyle name="Normal 16 3 2 2 3 2 3" xfId="31502"/>
    <cellStyle name="Normal 16 3 2 2 3 3" xfId="31503"/>
    <cellStyle name="Normal 16 3 2 2 3 4" xfId="31504"/>
    <cellStyle name="Normal 16 3 2 2 3 5" xfId="31505"/>
    <cellStyle name="Normal 16 3 2 2 3 6" xfId="31506"/>
    <cellStyle name="Normal 16 3 2 2 4" xfId="31507"/>
    <cellStyle name="Normal 16 3 2 2 4 2" xfId="31508"/>
    <cellStyle name="Normal 16 3 2 2 4 3" xfId="31509"/>
    <cellStyle name="Normal 16 3 2 2 5" xfId="31510"/>
    <cellStyle name="Normal 16 3 2 2 6" xfId="31511"/>
    <cellStyle name="Normal 16 3 2 2 7" xfId="31512"/>
    <cellStyle name="Normal 16 3 2 2 8" xfId="31513"/>
    <cellStyle name="Normal 16 3 2 3" xfId="31514"/>
    <cellStyle name="Normal 16 3 2 3 2" xfId="31515"/>
    <cellStyle name="Normal 16 3 2 3 2 2" xfId="31516"/>
    <cellStyle name="Normal 16 3 2 3 2 2 2" xfId="31517"/>
    <cellStyle name="Normal 16 3 2 3 2 2 3" xfId="31518"/>
    <cellStyle name="Normal 16 3 2 3 2 3" xfId="31519"/>
    <cellStyle name="Normal 16 3 2 3 2 4" xfId="31520"/>
    <cellStyle name="Normal 16 3 2 3 2 5" xfId="31521"/>
    <cellStyle name="Normal 16 3 2 3 2 6" xfId="31522"/>
    <cellStyle name="Normal 16 3 2 3 3" xfId="31523"/>
    <cellStyle name="Normal 16 3 2 3 3 2" xfId="31524"/>
    <cellStyle name="Normal 16 3 2 3 3 3" xfId="31525"/>
    <cellStyle name="Normal 16 3 2 3 4" xfId="31526"/>
    <cellStyle name="Normal 16 3 2 3 5" xfId="31527"/>
    <cellStyle name="Normal 16 3 2 3 6" xfId="31528"/>
    <cellStyle name="Normal 16 3 2 3 7" xfId="31529"/>
    <cellStyle name="Normal 16 3 2 4" xfId="31530"/>
    <cellStyle name="Normal 16 3 2 4 2" xfId="31531"/>
    <cellStyle name="Normal 16 3 2 4 2 2" xfId="31532"/>
    <cellStyle name="Normal 16 3 2 4 2 3" xfId="31533"/>
    <cellStyle name="Normal 16 3 2 4 3" xfId="31534"/>
    <cellStyle name="Normal 16 3 2 4 4" xfId="31535"/>
    <cellStyle name="Normal 16 3 2 4 5" xfId="31536"/>
    <cellStyle name="Normal 16 3 2 4 6" xfId="31537"/>
    <cellStyle name="Normal 16 3 2 5" xfId="31538"/>
    <cellStyle name="Normal 16 3 2 5 2" xfId="31539"/>
    <cellStyle name="Normal 16 3 2 5 2 2" xfId="31540"/>
    <cellStyle name="Normal 16 3 2 5 2 3" xfId="31541"/>
    <cellStyle name="Normal 16 3 2 5 3" xfId="31542"/>
    <cellStyle name="Normal 16 3 2 5 4" xfId="31543"/>
    <cellStyle name="Normal 16 3 2 5 5" xfId="31544"/>
    <cellStyle name="Normal 16 3 2 5 6" xfId="31545"/>
    <cellStyle name="Normal 16 3 2 6" xfId="31546"/>
    <cellStyle name="Normal 16 3 2 6 2" xfId="31547"/>
    <cellStyle name="Normal 16 3 2 6 2 2" xfId="31548"/>
    <cellStyle name="Normal 16 3 2 6 2 3" xfId="31549"/>
    <cellStyle name="Normal 16 3 2 6 3" xfId="31550"/>
    <cellStyle name="Normal 16 3 2 6 4" xfId="31551"/>
    <cellStyle name="Normal 16 3 2 6 5" xfId="31552"/>
    <cellStyle name="Normal 16 3 2 7" xfId="31553"/>
    <cellStyle name="Normal 16 3 2 7 2" xfId="31554"/>
    <cellStyle name="Normal 16 3 2 7 3" xfId="31555"/>
    <cellStyle name="Normal 16 3 2 8" xfId="31556"/>
    <cellStyle name="Normal 16 3 2 9" xfId="31557"/>
    <cellStyle name="Normal 16 3 3" xfId="31558"/>
    <cellStyle name="Normal 16 3 3 10" xfId="31559"/>
    <cellStyle name="Normal 16 3 3 11" xfId="31560"/>
    <cellStyle name="Normal 16 3 3 2" xfId="31561"/>
    <cellStyle name="Normal 16 3 3 2 2" xfId="31562"/>
    <cellStyle name="Normal 16 3 3 2 2 2" xfId="31563"/>
    <cellStyle name="Normal 16 3 3 2 2 2 2" xfId="31564"/>
    <cellStyle name="Normal 16 3 3 2 2 2 2 2" xfId="31565"/>
    <cellStyle name="Normal 16 3 3 2 2 2 2 3" xfId="31566"/>
    <cellStyle name="Normal 16 3 3 2 2 2 3" xfId="31567"/>
    <cellStyle name="Normal 16 3 3 2 2 2 4" xfId="31568"/>
    <cellStyle name="Normal 16 3 3 2 2 2 5" xfId="31569"/>
    <cellStyle name="Normal 16 3 3 2 2 2 6" xfId="31570"/>
    <cellStyle name="Normal 16 3 3 2 2 3" xfId="31571"/>
    <cellStyle name="Normal 16 3 3 2 2 3 2" xfId="31572"/>
    <cellStyle name="Normal 16 3 3 2 2 3 3" xfId="31573"/>
    <cellStyle name="Normal 16 3 3 2 2 4" xfId="31574"/>
    <cellStyle name="Normal 16 3 3 2 2 5" xfId="31575"/>
    <cellStyle name="Normal 16 3 3 2 2 6" xfId="31576"/>
    <cellStyle name="Normal 16 3 3 2 2 7" xfId="31577"/>
    <cellStyle name="Normal 16 3 3 2 3" xfId="31578"/>
    <cellStyle name="Normal 16 3 3 2 3 2" xfId="31579"/>
    <cellStyle name="Normal 16 3 3 2 3 2 2" xfId="31580"/>
    <cellStyle name="Normal 16 3 3 2 3 2 3" xfId="31581"/>
    <cellStyle name="Normal 16 3 3 2 3 3" xfId="31582"/>
    <cellStyle name="Normal 16 3 3 2 3 4" xfId="31583"/>
    <cellStyle name="Normal 16 3 3 2 3 5" xfId="31584"/>
    <cellStyle name="Normal 16 3 3 2 3 6" xfId="31585"/>
    <cellStyle name="Normal 16 3 3 2 4" xfId="31586"/>
    <cellStyle name="Normal 16 3 3 2 4 2" xfId="31587"/>
    <cellStyle name="Normal 16 3 3 2 4 3" xfId="31588"/>
    <cellStyle name="Normal 16 3 3 2 5" xfId="31589"/>
    <cellStyle name="Normal 16 3 3 2 6" xfId="31590"/>
    <cellStyle name="Normal 16 3 3 2 7" xfId="31591"/>
    <cellStyle name="Normal 16 3 3 2 8" xfId="31592"/>
    <cellStyle name="Normal 16 3 3 3" xfId="31593"/>
    <cellStyle name="Normal 16 3 3 3 2" xfId="31594"/>
    <cellStyle name="Normal 16 3 3 3 2 2" xfId="31595"/>
    <cellStyle name="Normal 16 3 3 3 2 2 2" xfId="31596"/>
    <cellStyle name="Normal 16 3 3 3 2 2 3" xfId="31597"/>
    <cellStyle name="Normal 16 3 3 3 2 3" xfId="31598"/>
    <cellStyle name="Normal 16 3 3 3 2 4" xfId="31599"/>
    <cellStyle name="Normal 16 3 3 3 2 5" xfId="31600"/>
    <cellStyle name="Normal 16 3 3 3 2 6" xfId="31601"/>
    <cellStyle name="Normal 16 3 3 3 3" xfId="31602"/>
    <cellStyle name="Normal 16 3 3 3 3 2" xfId="31603"/>
    <cellStyle name="Normal 16 3 3 3 3 3" xfId="31604"/>
    <cellStyle name="Normal 16 3 3 3 4" xfId="31605"/>
    <cellStyle name="Normal 16 3 3 3 5" xfId="31606"/>
    <cellStyle name="Normal 16 3 3 3 6" xfId="31607"/>
    <cellStyle name="Normal 16 3 3 3 7" xfId="31608"/>
    <cellStyle name="Normal 16 3 3 4" xfId="31609"/>
    <cellStyle name="Normal 16 3 3 4 2" xfId="31610"/>
    <cellStyle name="Normal 16 3 3 4 2 2" xfId="31611"/>
    <cellStyle name="Normal 16 3 3 4 2 3" xfId="31612"/>
    <cellStyle name="Normal 16 3 3 4 3" xfId="31613"/>
    <cellStyle name="Normal 16 3 3 4 4" xfId="31614"/>
    <cellStyle name="Normal 16 3 3 4 5" xfId="31615"/>
    <cellStyle name="Normal 16 3 3 4 6" xfId="31616"/>
    <cellStyle name="Normal 16 3 3 5" xfId="31617"/>
    <cellStyle name="Normal 16 3 3 5 2" xfId="31618"/>
    <cellStyle name="Normal 16 3 3 5 2 2" xfId="31619"/>
    <cellStyle name="Normal 16 3 3 5 2 3" xfId="31620"/>
    <cellStyle name="Normal 16 3 3 5 3" xfId="31621"/>
    <cellStyle name="Normal 16 3 3 5 4" xfId="31622"/>
    <cellStyle name="Normal 16 3 3 5 5" xfId="31623"/>
    <cellStyle name="Normal 16 3 3 5 6" xfId="31624"/>
    <cellStyle name="Normal 16 3 3 6" xfId="31625"/>
    <cellStyle name="Normal 16 3 3 6 2" xfId="31626"/>
    <cellStyle name="Normal 16 3 3 6 2 2" xfId="31627"/>
    <cellStyle name="Normal 16 3 3 6 2 3" xfId="31628"/>
    <cellStyle name="Normal 16 3 3 6 3" xfId="31629"/>
    <cellStyle name="Normal 16 3 3 6 4" xfId="31630"/>
    <cellStyle name="Normal 16 3 3 6 5" xfId="31631"/>
    <cellStyle name="Normal 16 3 3 7" xfId="31632"/>
    <cellStyle name="Normal 16 3 3 7 2" xfId="31633"/>
    <cellStyle name="Normal 16 3 3 7 3" xfId="31634"/>
    <cellStyle name="Normal 16 3 3 8" xfId="31635"/>
    <cellStyle name="Normal 16 3 3 9" xfId="31636"/>
    <cellStyle name="Normal 16 3 4" xfId="31637"/>
    <cellStyle name="Normal 16 3 4 2" xfId="31638"/>
    <cellStyle name="Normal 16 3 4 2 2" xfId="31639"/>
    <cellStyle name="Normal 16 3 4 2 2 2" xfId="31640"/>
    <cellStyle name="Normal 16 3 4 2 2 2 2" xfId="31641"/>
    <cellStyle name="Normal 16 3 4 2 2 2 3" xfId="31642"/>
    <cellStyle name="Normal 16 3 4 2 2 3" xfId="31643"/>
    <cellStyle name="Normal 16 3 4 2 2 4" xfId="31644"/>
    <cellStyle name="Normal 16 3 4 2 2 5" xfId="31645"/>
    <cellStyle name="Normal 16 3 4 2 2 6" xfId="31646"/>
    <cellStyle name="Normal 16 3 4 2 3" xfId="31647"/>
    <cellStyle name="Normal 16 3 4 2 3 2" xfId="31648"/>
    <cellStyle name="Normal 16 3 4 2 3 3" xfId="31649"/>
    <cellStyle name="Normal 16 3 4 2 4" xfId="31650"/>
    <cellStyle name="Normal 16 3 4 2 5" xfId="31651"/>
    <cellStyle name="Normal 16 3 4 2 6" xfId="31652"/>
    <cellStyle name="Normal 16 3 4 2 7" xfId="31653"/>
    <cellStyle name="Normal 16 3 4 3" xfId="31654"/>
    <cellStyle name="Normal 16 3 4 3 2" xfId="31655"/>
    <cellStyle name="Normal 16 3 4 3 2 2" xfId="31656"/>
    <cellStyle name="Normal 16 3 4 3 2 3" xfId="31657"/>
    <cellStyle name="Normal 16 3 4 3 3" xfId="31658"/>
    <cellStyle name="Normal 16 3 4 3 4" xfId="31659"/>
    <cellStyle name="Normal 16 3 4 3 5" xfId="31660"/>
    <cellStyle name="Normal 16 3 4 3 6" xfId="31661"/>
    <cellStyle name="Normal 16 3 4 4" xfId="31662"/>
    <cellStyle name="Normal 16 3 4 4 2" xfId="31663"/>
    <cellStyle name="Normal 16 3 4 4 3" xfId="31664"/>
    <cellStyle name="Normal 16 3 4 5" xfId="31665"/>
    <cellStyle name="Normal 16 3 4 6" xfId="31666"/>
    <cellStyle name="Normal 16 3 4 7" xfId="31667"/>
    <cellStyle name="Normal 16 3 4 8" xfId="31668"/>
    <cellStyle name="Normal 16 3 5" xfId="31669"/>
    <cellStyle name="Normal 16 3 5 2" xfId="31670"/>
    <cellStyle name="Normal 16 3 5 2 2" xfId="31671"/>
    <cellStyle name="Normal 16 3 5 2 2 2" xfId="31672"/>
    <cellStyle name="Normal 16 3 5 2 2 2 2" xfId="31673"/>
    <cellStyle name="Normal 16 3 5 2 2 2 3" xfId="31674"/>
    <cellStyle name="Normal 16 3 5 2 2 3" xfId="31675"/>
    <cellStyle name="Normal 16 3 5 2 2 4" xfId="31676"/>
    <cellStyle name="Normal 16 3 5 2 2 5" xfId="31677"/>
    <cellStyle name="Normal 16 3 5 2 2 6" xfId="31678"/>
    <cellStyle name="Normal 16 3 5 2 3" xfId="31679"/>
    <cellStyle name="Normal 16 3 5 2 3 2" xfId="31680"/>
    <cellStyle name="Normal 16 3 5 2 3 3" xfId="31681"/>
    <cellStyle name="Normal 16 3 5 2 4" xfId="31682"/>
    <cellStyle name="Normal 16 3 5 2 5" xfId="31683"/>
    <cellStyle name="Normal 16 3 5 2 6" xfId="31684"/>
    <cellStyle name="Normal 16 3 5 2 7" xfId="31685"/>
    <cellStyle name="Normal 16 3 5 3" xfId="31686"/>
    <cellStyle name="Normal 16 3 5 3 2" xfId="31687"/>
    <cellStyle name="Normal 16 3 5 3 2 2" xfId="31688"/>
    <cellStyle name="Normal 16 3 5 3 2 3" xfId="31689"/>
    <cellStyle name="Normal 16 3 5 3 3" xfId="31690"/>
    <cellStyle name="Normal 16 3 5 3 4" xfId="31691"/>
    <cellStyle name="Normal 16 3 5 3 5" xfId="31692"/>
    <cellStyle name="Normal 16 3 5 3 6" xfId="31693"/>
    <cellStyle name="Normal 16 3 5 4" xfId="31694"/>
    <cellStyle name="Normal 16 3 5 4 2" xfId="31695"/>
    <cellStyle name="Normal 16 3 5 4 3" xfId="31696"/>
    <cellStyle name="Normal 16 3 5 5" xfId="31697"/>
    <cellStyle name="Normal 16 3 5 6" xfId="31698"/>
    <cellStyle name="Normal 16 3 5 7" xfId="31699"/>
    <cellStyle name="Normal 16 3 5 8" xfId="31700"/>
    <cellStyle name="Normal 16 3 6" xfId="31701"/>
    <cellStyle name="Normal 16 3 6 2" xfId="31702"/>
    <cellStyle name="Normal 16 3 6 2 2" xfId="31703"/>
    <cellStyle name="Normal 16 3 6 2 2 2" xfId="31704"/>
    <cellStyle name="Normal 16 3 6 2 2 2 2" xfId="31705"/>
    <cellStyle name="Normal 16 3 6 2 2 2 3" xfId="31706"/>
    <cellStyle name="Normal 16 3 6 2 2 3" xfId="31707"/>
    <cellStyle name="Normal 16 3 6 2 2 4" xfId="31708"/>
    <cellStyle name="Normal 16 3 6 2 2 5" xfId="31709"/>
    <cellStyle name="Normal 16 3 6 2 2 6" xfId="31710"/>
    <cellStyle name="Normal 16 3 6 2 3" xfId="31711"/>
    <cellStyle name="Normal 16 3 6 2 3 2" xfId="31712"/>
    <cellStyle name="Normal 16 3 6 2 3 3" xfId="31713"/>
    <cellStyle name="Normal 16 3 6 2 4" xfId="31714"/>
    <cellStyle name="Normal 16 3 6 2 5" xfId="31715"/>
    <cellStyle name="Normal 16 3 6 2 6" xfId="31716"/>
    <cellStyle name="Normal 16 3 6 2 7" xfId="31717"/>
    <cellStyle name="Normal 16 3 6 3" xfId="31718"/>
    <cellStyle name="Normal 16 3 6 3 2" xfId="31719"/>
    <cellStyle name="Normal 16 3 6 3 2 2" xfId="31720"/>
    <cellStyle name="Normal 16 3 6 3 2 3" xfId="31721"/>
    <cellStyle name="Normal 16 3 6 3 3" xfId="31722"/>
    <cellStyle name="Normal 16 3 6 3 4" xfId="31723"/>
    <cellStyle name="Normal 16 3 6 3 5" xfId="31724"/>
    <cellStyle name="Normal 16 3 6 3 6" xfId="31725"/>
    <cellStyle name="Normal 16 3 6 4" xfId="31726"/>
    <cellStyle name="Normal 16 3 6 4 2" xfId="31727"/>
    <cellStyle name="Normal 16 3 6 4 3" xfId="31728"/>
    <cellStyle name="Normal 16 3 6 5" xfId="31729"/>
    <cellStyle name="Normal 16 3 6 6" xfId="31730"/>
    <cellStyle name="Normal 16 3 6 7" xfId="31731"/>
    <cellStyle name="Normal 16 3 6 8" xfId="31732"/>
    <cellStyle name="Normal 16 3 7" xfId="31733"/>
    <cellStyle name="Normal 16 3 7 2" xfId="31734"/>
    <cellStyle name="Normal 16 3 7 2 2" xfId="31735"/>
    <cellStyle name="Normal 16 3 7 2 2 2" xfId="31736"/>
    <cellStyle name="Normal 16 3 7 2 2 3" xfId="31737"/>
    <cellStyle name="Normal 16 3 7 2 3" xfId="31738"/>
    <cellStyle name="Normal 16 3 7 2 4" xfId="31739"/>
    <cellStyle name="Normal 16 3 7 2 5" xfId="31740"/>
    <cellStyle name="Normal 16 3 7 2 6" xfId="31741"/>
    <cellStyle name="Normal 16 3 7 3" xfId="31742"/>
    <cellStyle name="Normal 16 3 7 3 2" xfId="31743"/>
    <cellStyle name="Normal 16 3 7 3 3" xfId="31744"/>
    <cellStyle name="Normal 16 3 7 4" xfId="31745"/>
    <cellStyle name="Normal 16 3 7 5" xfId="31746"/>
    <cellStyle name="Normal 16 3 7 6" xfId="31747"/>
    <cellStyle name="Normal 16 3 7 7" xfId="31748"/>
    <cellStyle name="Normal 16 3 8" xfId="31749"/>
    <cellStyle name="Normal 16 3 8 2" xfId="31750"/>
    <cellStyle name="Normal 16 3 8 2 2" xfId="31751"/>
    <cellStyle name="Normal 16 3 8 2 3" xfId="31752"/>
    <cellStyle name="Normal 16 3 8 3" xfId="31753"/>
    <cellStyle name="Normal 16 3 8 4" xfId="31754"/>
    <cellStyle name="Normal 16 3 8 5" xfId="31755"/>
    <cellStyle name="Normal 16 3 8 6" xfId="31756"/>
    <cellStyle name="Normal 16 3 9" xfId="31757"/>
    <cellStyle name="Normal 16 3 9 2" xfId="31758"/>
    <cellStyle name="Normal 16 3 9 2 2" xfId="31759"/>
    <cellStyle name="Normal 16 3 9 2 3" xfId="31760"/>
    <cellStyle name="Normal 16 3 9 3" xfId="31761"/>
    <cellStyle name="Normal 16 3 9 4" xfId="31762"/>
    <cellStyle name="Normal 16 3 9 5" xfId="31763"/>
    <cellStyle name="Normal 16 3 9 6" xfId="31764"/>
    <cellStyle name="Normal 16 4" xfId="31765"/>
    <cellStyle name="Normal 16 4 10" xfId="31766"/>
    <cellStyle name="Normal 16 4 11" xfId="31767"/>
    <cellStyle name="Normal 16 4 2" xfId="31768"/>
    <cellStyle name="Normal 16 4 2 2" xfId="31769"/>
    <cellStyle name="Normal 16 4 2 2 2" xfId="31770"/>
    <cellStyle name="Normal 16 4 2 2 2 2" xfId="31771"/>
    <cellStyle name="Normal 16 4 2 2 2 2 2" xfId="31772"/>
    <cellStyle name="Normal 16 4 2 2 2 2 3" xfId="31773"/>
    <cellStyle name="Normal 16 4 2 2 2 3" xfId="31774"/>
    <cellStyle name="Normal 16 4 2 2 2 4" xfId="31775"/>
    <cellStyle name="Normal 16 4 2 2 2 5" xfId="31776"/>
    <cellStyle name="Normal 16 4 2 2 2 6" xfId="31777"/>
    <cellStyle name="Normal 16 4 2 2 3" xfId="31778"/>
    <cellStyle name="Normal 16 4 2 2 3 2" xfId="31779"/>
    <cellStyle name="Normal 16 4 2 2 3 3" xfId="31780"/>
    <cellStyle name="Normal 16 4 2 2 4" xfId="31781"/>
    <cellStyle name="Normal 16 4 2 2 5" xfId="31782"/>
    <cellStyle name="Normal 16 4 2 2 6" xfId="31783"/>
    <cellStyle name="Normal 16 4 2 2 7" xfId="31784"/>
    <cellStyle name="Normal 16 4 2 3" xfId="31785"/>
    <cellStyle name="Normal 16 4 2 3 2" xfId="31786"/>
    <cellStyle name="Normal 16 4 2 3 2 2" xfId="31787"/>
    <cellStyle name="Normal 16 4 2 3 2 3" xfId="31788"/>
    <cellStyle name="Normal 16 4 2 3 3" xfId="31789"/>
    <cellStyle name="Normal 16 4 2 3 4" xfId="31790"/>
    <cellStyle name="Normal 16 4 2 3 5" xfId="31791"/>
    <cellStyle name="Normal 16 4 2 3 6" xfId="31792"/>
    <cellStyle name="Normal 16 4 2 4" xfId="31793"/>
    <cellStyle name="Normal 16 4 2 4 2" xfId="31794"/>
    <cellStyle name="Normal 16 4 2 4 3" xfId="31795"/>
    <cellStyle name="Normal 16 4 2 5" xfId="31796"/>
    <cellStyle name="Normal 16 4 2 6" xfId="31797"/>
    <cellStyle name="Normal 16 4 2 7" xfId="31798"/>
    <cellStyle name="Normal 16 4 2 8" xfId="31799"/>
    <cellStyle name="Normal 16 4 3" xfId="31800"/>
    <cellStyle name="Normal 16 4 3 2" xfId="31801"/>
    <cellStyle name="Normal 16 4 3 2 2" xfId="31802"/>
    <cellStyle name="Normal 16 4 3 2 2 2" xfId="31803"/>
    <cellStyle name="Normal 16 4 3 2 2 3" xfId="31804"/>
    <cellStyle name="Normal 16 4 3 2 3" xfId="31805"/>
    <cellStyle name="Normal 16 4 3 2 4" xfId="31806"/>
    <cellStyle name="Normal 16 4 3 2 5" xfId="31807"/>
    <cellStyle name="Normal 16 4 3 2 6" xfId="31808"/>
    <cellStyle name="Normal 16 4 3 3" xfId="31809"/>
    <cellStyle name="Normal 16 4 3 3 2" xfId="31810"/>
    <cellStyle name="Normal 16 4 3 3 3" xfId="31811"/>
    <cellStyle name="Normal 16 4 3 4" xfId="31812"/>
    <cellStyle name="Normal 16 4 3 5" xfId="31813"/>
    <cellStyle name="Normal 16 4 3 6" xfId="31814"/>
    <cellStyle name="Normal 16 4 3 7" xfId="31815"/>
    <cellStyle name="Normal 16 4 4" xfId="31816"/>
    <cellStyle name="Normal 16 4 4 2" xfId="31817"/>
    <cellStyle name="Normal 16 4 4 2 2" xfId="31818"/>
    <cellStyle name="Normal 16 4 4 2 3" xfId="31819"/>
    <cellStyle name="Normal 16 4 4 3" xfId="31820"/>
    <cellStyle name="Normal 16 4 4 4" xfId="31821"/>
    <cellStyle name="Normal 16 4 4 5" xfId="31822"/>
    <cellStyle name="Normal 16 4 4 6" xfId="31823"/>
    <cellStyle name="Normal 16 4 5" xfId="31824"/>
    <cellStyle name="Normal 16 4 5 2" xfId="31825"/>
    <cellStyle name="Normal 16 4 5 2 2" xfId="31826"/>
    <cellStyle name="Normal 16 4 5 2 3" xfId="31827"/>
    <cellStyle name="Normal 16 4 5 3" xfId="31828"/>
    <cellStyle name="Normal 16 4 5 4" xfId="31829"/>
    <cellStyle name="Normal 16 4 5 5" xfId="31830"/>
    <cellStyle name="Normal 16 4 5 6" xfId="31831"/>
    <cellStyle name="Normal 16 4 6" xfId="31832"/>
    <cellStyle name="Normal 16 4 6 2" xfId="31833"/>
    <cellStyle name="Normal 16 4 6 2 2" xfId="31834"/>
    <cellStyle name="Normal 16 4 6 2 3" xfId="31835"/>
    <cellStyle name="Normal 16 4 6 3" xfId="31836"/>
    <cellStyle name="Normal 16 4 6 4" xfId="31837"/>
    <cellStyle name="Normal 16 4 6 5" xfId="31838"/>
    <cellStyle name="Normal 16 4 7" xfId="31839"/>
    <cellStyle name="Normal 16 4 7 2" xfId="31840"/>
    <cellStyle name="Normal 16 4 7 3" xfId="31841"/>
    <cellStyle name="Normal 16 4 8" xfId="31842"/>
    <cellStyle name="Normal 16 4 9" xfId="31843"/>
    <cellStyle name="Normal 16 5" xfId="31844"/>
    <cellStyle name="Normal 16 5 10" xfId="31845"/>
    <cellStyle name="Normal 16 5 11" xfId="31846"/>
    <cellStyle name="Normal 16 5 2" xfId="31847"/>
    <cellStyle name="Normal 16 5 2 2" xfId="31848"/>
    <cellStyle name="Normal 16 5 2 2 2" xfId="31849"/>
    <cellStyle name="Normal 16 5 2 2 2 2" xfId="31850"/>
    <cellStyle name="Normal 16 5 2 2 2 2 2" xfId="31851"/>
    <cellStyle name="Normal 16 5 2 2 2 2 3" xfId="31852"/>
    <cellStyle name="Normal 16 5 2 2 2 3" xfId="31853"/>
    <cellStyle name="Normal 16 5 2 2 2 4" xfId="31854"/>
    <cellStyle name="Normal 16 5 2 2 2 5" xfId="31855"/>
    <cellStyle name="Normal 16 5 2 2 2 6" xfId="31856"/>
    <cellStyle name="Normal 16 5 2 2 3" xfId="31857"/>
    <cellStyle name="Normal 16 5 2 2 3 2" xfId="31858"/>
    <cellStyle name="Normal 16 5 2 2 3 3" xfId="31859"/>
    <cellStyle name="Normal 16 5 2 2 4" xfId="31860"/>
    <cellStyle name="Normal 16 5 2 2 5" xfId="31861"/>
    <cellStyle name="Normal 16 5 2 2 6" xfId="31862"/>
    <cellStyle name="Normal 16 5 2 2 7" xfId="31863"/>
    <cellStyle name="Normal 16 5 2 3" xfId="31864"/>
    <cellStyle name="Normal 16 5 2 3 2" xfId="31865"/>
    <cellStyle name="Normal 16 5 2 3 2 2" xfId="31866"/>
    <cellStyle name="Normal 16 5 2 3 2 3" xfId="31867"/>
    <cellStyle name="Normal 16 5 2 3 3" xfId="31868"/>
    <cellStyle name="Normal 16 5 2 3 4" xfId="31869"/>
    <cellStyle name="Normal 16 5 2 3 5" xfId="31870"/>
    <cellStyle name="Normal 16 5 2 3 6" xfId="31871"/>
    <cellStyle name="Normal 16 5 2 4" xfId="31872"/>
    <cellStyle name="Normal 16 5 2 4 2" xfId="31873"/>
    <cellStyle name="Normal 16 5 2 4 3" xfId="31874"/>
    <cellStyle name="Normal 16 5 2 5" xfId="31875"/>
    <cellStyle name="Normal 16 5 2 6" xfId="31876"/>
    <cellStyle name="Normal 16 5 2 7" xfId="31877"/>
    <cellStyle name="Normal 16 5 2 8" xfId="31878"/>
    <cellStyle name="Normal 16 5 3" xfId="31879"/>
    <cellStyle name="Normal 16 5 3 2" xfId="31880"/>
    <cellStyle name="Normal 16 5 3 2 2" xfId="31881"/>
    <cellStyle name="Normal 16 5 3 2 2 2" xfId="31882"/>
    <cellStyle name="Normal 16 5 3 2 2 3" xfId="31883"/>
    <cellStyle name="Normal 16 5 3 2 3" xfId="31884"/>
    <cellStyle name="Normal 16 5 3 2 4" xfId="31885"/>
    <cellStyle name="Normal 16 5 3 2 5" xfId="31886"/>
    <cellStyle name="Normal 16 5 3 2 6" xfId="31887"/>
    <cellStyle name="Normal 16 5 3 3" xfId="31888"/>
    <cellStyle name="Normal 16 5 3 3 2" xfId="31889"/>
    <cellStyle name="Normal 16 5 3 3 3" xfId="31890"/>
    <cellStyle name="Normal 16 5 3 4" xfId="31891"/>
    <cellStyle name="Normal 16 5 3 5" xfId="31892"/>
    <cellStyle name="Normal 16 5 3 6" xfId="31893"/>
    <cellStyle name="Normal 16 5 3 7" xfId="31894"/>
    <cellStyle name="Normal 16 5 4" xfId="31895"/>
    <cellStyle name="Normal 16 5 4 2" xfId="31896"/>
    <cellStyle name="Normal 16 5 4 2 2" xfId="31897"/>
    <cellStyle name="Normal 16 5 4 2 3" xfId="31898"/>
    <cellStyle name="Normal 16 5 4 3" xfId="31899"/>
    <cellStyle name="Normal 16 5 4 4" xfId="31900"/>
    <cellStyle name="Normal 16 5 4 5" xfId="31901"/>
    <cellStyle name="Normal 16 5 4 6" xfId="31902"/>
    <cellStyle name="Normal 16 5 5" xfId="31903"/>
    <cellStyle name="Normal 16 5 5 2" xfId="31904"/>
    <cellStyle name="Normal 16 5 5 2 2" xfId="31905"/>
    <cellStyle name="Normal 16 5 5 2 3" xfId="31906"/>
    <cellStyle name="Normal 16 5 5 3" xfId="31907"/>
    <cellStyle name="Normal 16 5 5 4" xfId="31908"/>
    <cellStyle name="Normal 16 5 5 5" xfId="31909"/>
    <cellStyle name="Normal 16 5 5 6" xfId="31910"/>
    <cellStyle name="Normal 16 5 6" xfId="31911"/>
    <cellStyle name="Normal 16 5 6 2" xfId="31912"/>
    <cellStyle name="Normal 16 5 6 2 2" xfId="31913"/>
    <cellStyle name="Normal 16 5 6 2 3" xfId="31914"/>
    <cellStyle name="Normal 16 5 6 3" xfId="31915"/>
    <cellStyle name="Normal 16 5 6 4" xfId="31916"/>
    <cellStyle name="Normal 16 5 6 5" xfId="31917"/>
    <cellStyle name="Normal 16 5 7" xfId="31918"/>
    <cellStyle name="Normal 16 5 7 2" xfId="31919"/>
    <cellStyle name="Normal 16 5 7 3" xfId="31920"/>
    <cellStyle name="Normal 16 5 8" xfId="31921"/>
    <cellStyle name="Normal 16 5 9" xfId="31922"/>
    <cellStyle name="Normal 16 6" xfId="31923"/>
    <cellStyle name="Normal 16 6 2" xfId="31924"/>
    <cellStyle name="Normal 16 6 2 2" xfId="31925"/>
    <cellStyle name="Normal 16 6 2 2 2" xfId="31926"/>
    <cellStyle name="Normal 16 6 2 2 2 2" xfId="31927"/>
    <cellStyle name="Normal 16 6 2 2 2 3" xfId="31928"/>
    <cellStyle name="Normal 16 6 2 2 3" xfId="31929"/>
    <cellStyle name="Normal 16 6 2 2 4" xfId="31930"/>
    <cellStyle name="Normal 16 6 2 2 5" xfId="31931"/>
    <cellStyle name="Normal 16 6 2 2 6" xfId="31932"/>
    <cellStyle name="Normal 16 6 2 3" xfId="31933"/>
    <cellStyle name="Normal 16 6 2 3 2" xfId="31934"/>
    <cellStyle name="Normal 16 6 2 3 3" xfId="31935"/>
    <cellStyle name="Normal 16 6 2 4" xfId="31936"/>
    <cellStyle name="Normal 16 6 2 5" xfId="31937"/>
    <cellStyle name="Normal 16 6 2 6" xfId="31938"/>
    <cellStyle name="Normal 16 6 2 7" xfId="31939"/>
    <cellStyle name="Normal 16 6 3" xfId="31940"/>
    <cellStyle name="Normal 16 6 3 2" xfId="31941"/>
    <cellStyle name="Normal 16 6 3 2 2" xfId="31942"/>
    <cellStyle name="Normal 16 6 3 2 3" xfId="31943"/>
    <cellStyle name="Normal 16 6 3 3" xfId="31944"/>
    <cellStyle name="Normal 16 6 3 4" xfId="31945"/>
    <cellStyle name="Normal 16 6 3 5" xfId="31946"/>
    <cellStyle name="Normal 16 6 3 6" xfId="31947"/>
    <cellStyle name="Normal 16 6 4" xfId="31948"/>
    <cellStyle name="Normal 16 6 4 2" xfId="31949"/>
    <cellStyle name="Normal 16 6 4 3" xfId="31950"/>
    <cellStyle name="Normal 16 6 5" xfId="31951"/>
    <cellStyle name="Normal 16 6 6" xfId="31952"/>
    <cellStyle name="Normal 16 6 7" xfId="31953"/>
    <cellStyle name="Normal 16 6 8" xfId="31954"/>
    <cellStyle name="Normal 16 7" xfId="31955"/>
    <cellStyle name="Normal 16 7 2" xfId="31956"/>
    <cellStyle name="Normal 16 7 2 2" xfId="31957"/>
    <cellStyle name="Normal 16 7 2 2 2" xfId="31958"/>
    <cellStyle name="Normal 16 7 2 2 2 2" xfId="31959"/>
    <cellStyle name="Normal 16 7 2 2 2 3" xfId="31960"/>
    <cellStyle name="Normal 16 7 2 2 3" xfId="31961"/>
    <cellStyle name="Normal 16 7 2 2 4" xfId="31962"/>
    <cellStyle name="Normal 16 7 2 2 5" xfId="31963"/>
    <cellStyle name="Normal 16 7 2 2 6" xfId="31964"/>
    <cellStyle name="Normal 16 7 2 3" xfId="31965"/>
    <cellStyle name="Normal 16 7 2 3 2" xfId="31966"/>
    <cellStyle name="Normal 16 7 2 3 3" xfId="31967"/>
    <cellStyle name="Normal 16 7 2 4" xfId="31968"/>
    <cellStyle name="Normal 16 7 2 5" xfId="31969"/>
    <cellStyle name="Normal 16 7 2 6" xfId="31970"/>
    <cellStyle name="Normal 16 7 2 7" xfId="31971"/>
    <cellStyle name="Normal 16 7 3" xfId="31972"/>
    <cellStyle name="Normal 16 7 3 2" xfId="31973"/>
    <cellStyle name="Normal 16 7 3 2 2" xfId="31974"/>
    <cellStyle name="Normal 16 7 3 2 3" xfId="31975"/>
    <cellStyle name="Normal 16 7 3 3" xfId="31976"/>
    <cellStyle name="Normal 16 7 3 4" xfId="31977"/>
    <cellStyle name="Normal 16 7 3 5" xfId="31978"/>
    <cellStyle name="Normal 16 7 3 6" xfId="31979"/>
    <cellStyle name="Normal 16 7 4" xfId="31980"/>
    <cellStyle name="Normal 16 7 4 2" xfId="31981"/>
    <cellStyle name="Normal 16 7 4 3" xfId="31982"/>
    <cellStyle name="Normal 16 7 5" xfId="31983"/>
    <cellStyle name="Normal 16 7 6" xfId="31984"/>
    <cellStyle name="Normal 16 7 7" xfId="31985"/>
    <cellStyle name="Normal 16 7 8" xfId="31986"/>
    <cellStyle name="Normal 16 8" xfId="31987"/>
    <cellStyle name="Normal 16 8 2" xfId="31988"/>
    <cellStyle name="Normal 16 8 2 2" xfId="31989"/>
    <cellStyle name="Normal 16 8 2 2 2" xfId="31990"/>
    <cellStyle name="Normal 16 8 2 2 2 2" xfId="31991"/>
    <cellStyle name="Normal 16 8 2 2 2 3" xfId="31992"/>
    <cellStyle name="Normal 16 8 2 2 3" xfId="31993"/>
    <cellStyle name="Normal 16 8 2 2 4" xfId="31994"/>
    <cellStyle name="Normal 16 8 2 2 5" xfId="31995"/>
    <cellStyle name="Normal 16 8 2 2 6" xfId="31996"/>
    <cellStyle name="Normal 16 8 2 3" xfId="31997"/>
    <cellStyle name="Normal 16 8 2 3 2" xfId="31998"/>
    <cellStyle name="Normal 16 8 2 3 3" xfId="31999"/>
    <cellStyle name="Normal 16 8 2 4" xfId="32000"/>
    <cellStyle name="Normal 16 8 2 5" xfId="32001"/>
    <cellStyle name="Normal 16 8 2 6" xfId="32002"/>
    <cellStyle name="Normal 16 8 2 7" xfId="32003"/>
    <cellStyle name="Normal 16 8 3" xfId="32004"/>
    <cellStyle name="Normal 16 8 3 2" xfId="32005"/>
    <cellStyle name="Normal 16 8 3 2 2" xfId="32006"/>
    <cellStyle name="Normal 16 8 3 2 3" xfId="32007"/>
    <cellStyle name="Normal 16 8 3 3" xfId="32008"/>
    <cellStyle name="Normal 16 8 3 4" xfId="32009"/>
    <cellStyle name="Normal 16 8 3 5" xfId="32010"/>
    <cellStyle name="Normal 16 8 3 6" xfId="32011"/>
    <cellStyle name="Normal 16 8 4" xfId="32012"/>
    <cellStyle name="Normal 16 8 4 2" xfId="32013"/>
    <cellStyle name="Normal 16 8 4 3" xfId="32014"/>
    <cellStyle name="Normal 16 8 5" xfId="32015"/>
    <cellStyle name="Normal 16 8 6" xfId="32016"/>
    <cellStyle name="Normal 16 8 7" xfId="32017"/>
    <cellStyle name="Normal 16 8 8" xfId="32018"/>
    <cellStyle name="Normal 16 9" xfId="32019"/>
    <cellStyle name="Normal 16 9 2" xfId="32020"/>
    <cellStyle name="Normal 16 9 2 2" xfId="32021"/>
    <cellStyle name="Normal 16 9 2 2 2" xfId="32022"/>
    <cellStyle name="Normal 16 9 2 2 3" xfId="32023"/>
    <cellStyle name="Normal 16 9 2 3" xfId="32024"/>
    <cellStyle name="Normal 16 9 2 4" xfId="32025"/>
    <cellStyle name="Normal 16 9 2 5" xfId="32026"/>
    <cellStyle name="Normal 16 9 2 6" xfId="32027"/>
    <cellStyle name="Normal 16 9 3" xfId="32028"/>
    <cellStyle name="Normal 16 9 3 2" xfId="32029"/>
    <cellStyle name="Normal 16 9 3 3" xfId="32030"/>
    <cellStyle name="Normal 16 9 4" xfId="32031"/>
    <cellStyle name="Normal 16 9 5" xfId="32032"/>
    <cellStyle name="Normal 16 9 6" xfId="32033"/>
    <cellStyle name="Normal 16 9 7" xfId="32034"/>
    <cellStyle name="Normal 160" xfId="848"/>
    <cellStyle name="Normal 161" xfId="849"/>
    <cellStyle name="Normal 162" xfId="850"/>
    <cellStyle name="Normal 162 2" xfId="32035"/>
    <cellStyle name="Normal 163" xfId="851"/>
    <cellStyle name="Normal 164" xfId="852"/>
    <cellStyle name="Normal 165" xfId="853"/>
    <cellStyle name="Normal 166" xfId="854"/>
    <cellStyle name="Normal 167" xfId="855"/>
    <cellStyle name="Normal 168" xfId="856"/>
    <cellStyle name="Normal 169" xfId="857"/>
    <cellStyle name="Normal 17" xfId="858"/>
    <cellStyle name="Normal 17 2" xfId="859"/>
    <cellStyle name="Normal 17 2 2" xfId="32036"/>
    <cellStyle name="Normal 17 2 2 2" xfId="32037"/>
    <cellStyle name="Normal 17 2 3" xfId="32038"/>
    <cellStyle name="Normal 17 3" xfId="32039"/>
    <cellStyle name="Normal 17 3 2" xfId="32040"/>
    <cellStyle name="Normal 17 4" xfId="32041"/>
    <cellStyle name="Normal 170" xfId="860"/>
    <cellStyle name="Normal 171" xfId="861"/>
    <cellStyle name="Normal 172" xfId="862"/>
    <cellStyle name="Normal 172 2" xfId="32042"/>
    <cellStyle name="Normal 173" xfId="863"/>
    <cellStyle name="Normal 174" xfId="864"/>
    <cellStyle name="Normal 174 2" xfId="32043"/>
    <cellStyle name="Normal 174 2 2" xfId="32044"/>
    <cellStyle name="Normal 174 3" xfId="32045"/>
    <cellStyle name="Normal 174 4" xfId="32046"/>
    <cellStyle name="Normal 175" xfId="865"/>
    <cellStyle name="Normal 175 2" xfId="32047"/>
    <cellStyle name="Normal 175 2 2" xfId="32048"/>
    <cellStyle name="Normal 175 3" xfId="32049"/>
    <cellStyle name="Normal 175 4" xfId="32050"/>
    <cellStyle name="Normal 176" xfId="866"/>
    <cellStyle name="Normal 176 2" xfId="32051"/>
    <cellStyle name="Normal 176 2 2" xfId="32052"/>
    <cellStyle name="Normal 176 3" xfId="32053"/>
    <cellStyle name="Normal 176 4" xfId="32054"/>
    <cellStyle name="Normal 177" xfId="867"/>
    <cellStyle name="Normal 177 2" xfId="32055"/>
    <cellStyle name="Normal 177 2 2" xfId="32056"/>
    <cellStyle name="Normal 177 3" xfId="32057"/>
    <cellStyle name="Normal 177 4" xfId="32058"/>
    <cellStyle name="Normal 178" xfId="868"/>
    <cellStyle name="Normal 178 2" xfId="32059"/>
    <cellStyle name="Normal 178 2 2" xfId="32060"/>
    <cellStyle name="Normal 178 3" xfId="32061"/>
    <cellStyle name="Normal 178 4" xfId="32062"/>
    <cellStyle name="Normal 179" xfId="869"/>
    <cellStyle name="Normal 179 2" xfId="32063"/>
    <cellStyle name="Normal 18" xfId="870"/>
    <cellStyle name="Normal 18 2" xfId="32064"/>
    <cellStyle name="Normal 18 2 2" xfId="32065"/>
    <cellStyle name="Normal 18 2 3" xfId="32066"/>
    <cellStyle name="Normal 18 3" xfId="32067"/>
    <cellStyle name="Normal 18 4" xfId="32068"/>
    <cellStyle name="Normal 180" xfId="871"/>
    <cellStyle name="Normal 181" xfId="872"/>
    <cellStyle name="Normal 182" xfId="873"/>
    <cellStyle name="Normal 183" xfId="874"/>
    <cellStyle name="Normal 184" xfId="875"/>
    <cellStyle name="Normal 184 10" xfId="32069"/>
    <cellStyle name="Normal 184 11" xfId="32070"/>
    <cellStyle name="Normal 184 12" xfId="32071"/>
    <cellStyle name="Normal 184 13" xfId="32072"/>
    <cellStyle name="Normal 184 14" xfId="32073"/>
    <cellStyle name="Normal 184 15" xfId="32074"/>
    <cellStyle name="Normal 184 2" xfId="876"/>
    <cellStyle name="Normal 184 3" xfId="32075"/>
    <cellStyle name="Normal 184 3 10" xfId="32076"/>
    <cellStyle name="Normal 184 3 2" xfId="32077"/>
    <cellStyle name="Normal 184 3 2 2" xfId="32078"/>
    <cellStyle name="Normal 184 3 2 2 2" xfId="32079"/>
    <cellStyle name="Normal 184 3 2 2 2 2" xfId="32080"/>
    <cellStyle name="Normal 184 3 2 2 3" xfId="32081"/>
    <cellStyle name="Normal 184 3 2 2 4" xfId="32082"/>
    <cellStyle name="Normal 184 3 2 2 5" xfId="32083"/>
    <cellStyle name="Normal 184 3 2 2 6" xfId="32084"/>
    <cellStyle name="Normal 184 3 2 3" xfId="32085"/>
    <cellStyle name="Normal 184 3 2 3 2" xfId="32086"/>
    <cellStyle name="Normal 184 3 2 3 3" xfId="32087"/>
    <cellStyle name="Normal 184 3 2 4" xfId="32088"/>
    <cellStyle name="Normal 184 3 2 5" xfId="32089"/>
    <cellStyle name="Normal 184 3 2 6" xfId="32090"/>
    <cellStyle name="Normal 184 3 2 7" xfId="32091"/>
    <cellStyle name="Normal 184 3 2 8" xfId="32092"/>
    <cellStyle name="Normal 184 3 3" xfId="32093"/>
    <cellStyle name="Normal 184 3 3 2" xfId="32094"/>
    <cellStyle name="Normal 184 3 3 2 2" xfId="32095"/>
    <cellStyle name="Normal 184 3 3 3" xfId="32096"/>
    <cellStyle name="Normal 184 3 3 4" xfId="32097"/>
    <cellStyle name="Normal 184 3 3 5" xfId="32098"/>
    <cellStyle name="Normal 184 3 3 6" xfId="32099"/>
    <cellStyle name="Normal 184 3 4" xfId="32100"/>
    <cellStyle name="Normal 184 3 4 2" xfId="32101"/>
    <cellStyle name="Normal 184 3 4 3" xfId="32102"/>
    <cellStyle name="Normal 184 3 4 4" xfId="32103"/>
    <cellStyle name="Normal 184 3 5" xfId="32104"/>
    <cellStyle name="Normal 184 3 6" xfId="32105"/>
    <cellStyle name="Normal 184 3 7" xfId="32106"/>
    <cellStyle name="Normal 184 3 8" xfId="32107"/>
    <cellStyle name="Normal 184 3 9" xfId="32108"/>
    <cellStyle name="Normal 184 4" xfId="32109"/>
    <cellStyle name="Normal 184 4 10" xfId="32110"/>
    <cellStyle name="Normal 184 4 2" xfId="32111"/>
    <cellStyle name="Normal 184 4 2 2" xfId="32112"/>
    <cellStyle name="Normal 184 4 2 2 2" xfId="32113"/>
    <cellStyle name="Normal 184 4 2 2 2 2" xfId="32114"/>
    <cellStyle name="Normal 184 4 2 2 3" xfId="32115"/>
    <cellStyle name="Normal 184 4 2 2 4" xfId="32116"/>
    <cellStyle name="Normal 184 4 2 2 5" xfId="32117"/>
    <cellStyle name="Normal 184 4 2 2 6" xfId="32118"/>
    <cellStyle name="Normal 184 4 2 3" xfId="32119"/>
    <cellStyle name="Normal 184 4 2 3 2" xfId="32120"/>
    <cellStyle name="Normal 184 4 2 3 3" xfId="32121"/>
    <cellStyle name="Normal 184 4 2 4" xfId="32122"/>
    <cellStyle name="Normal 184 4 2 5" xfId="32123"/>
    <cellStyle name="Normal 184 4 2 6" xfId="32124"/>
    <cellStyle name="Normal 184 4 2 7" xfId="32125"/>
    <cellStyle name="Normal 184 4 2 8" xfId="32126"/>
    <cellStyle name="Normal 184 4 3" xfId="32127"/>
    <cellStyle name="Normal 184 4 3 2" xfId="32128"/>
    <cellStyle name="Normal 184 4 3 2 2" xfId="32129"/>
    <cellStyle name="Normal 184 4 3 3" xfId="32130"/>
    <cellStyle name="Normal 184 4 3 4" xfId="32131"/>
    <cellStyle name="Normal 184 4 3 5" xfId="32132"/>
    <cellStyle name="Normal 184 4 3 6" xfId="32133"/>
    <cellStyle name="Normal 184 4 4" xfId="32134"/>
    <cellStyle name="Normal 184 4 4 2" xfId="32135"/>
    <cellStyle name="Normal 184 4 4 3" xfId="32136"/>
    <cellStyle name="Normal 184 4 4 4" xfId="32137"/>
    <cellStyle name="Normal 184 4 5" xfId="32138"/>
    <cellStyle name="Normal 184 4 6" xfId="32139"/>
    <cellStyle name="Normal 184 4 7" xfId="32140"/>
    <cellStyle name="Normal 184 4 8" xfId="32141"/>
    <cellStyle name="Normal 184 4 9" xfId="32142"/>
    <cellStyle name="Normal 184 5" xfId="32143"/>
    <cellStyle name="Normal 184 5 10" xfId="32144"/>
    <cellStyle name="Normal 184 5 2" xfId="32145"/>
    <cellStyle name="Normal 184 5 2 2" xfId="32146"/>
    <cellStyle name="Normal 184 5 2 2 2" xfId="32147"/>
    <cellStyle name="Normal 184 5 2 2 2 2" xfId="32148"/>
    <cellStyle name="Normal 184 5 2 2 3" xfId="32149"/>
    <cellStyle name="Normal 184 5 2 2 4" xfId="32150"/>
    <cellStyle name="Normal 184 5 2 2 5" xfId="32151"/>
    <cellStyle name="Normal 184 5 2 2 6" xfId="32152"/>
    <cellStyle name="Normal 184 5 2 3" xfId="32153"/>
    <cellStyle name="Normal 184 5 2 3 2" xfId="32154"/>
    <cellStyle name="Normal 184 5 2 3 3" xfId="32155"/>
    <cellStyle name="Normal 184 5 2 4" xfId="32156"/>
    <cellStyle name="Normal 184 5 2 5" xfId="32157"/>
    <cellStyle name="Normal 184 5 2 6" xfId="32158"/>
    <cellStyle name="Normal 184 5 2 7" xfId="32159"/>
    <cellStyle name="Normal 184 5 2 8" xfId="32160"/>
    <cellStyle name="Normal 184 5 3" xfId="32161"/>
    <cellStyle name="Normal 184 5 3 2" xfId="32162"/>
    <cellStyle name="Normal 184 5 3 2 2" xfId="32163"/>
    <cellStyle name="Normal 184 5 3 3" xfId="32164"/>
    <cellStyle name="Normal 184 5 3 4" xfId="32165"/>
    <cellStyle name="Normal 184 5 3 5" xfId="32166"/>
    <cellStyle name="Normal 184 5 3 6" xfId="32167"/>
    <cellStyle name="Normal 184 5 4" xfId="32168"/>
    <cellStyle name="Normal 184 5 4 2" xfId="32169"/>
    <cellStyle name="Normal 184 5 4 3" xfId="32170"/>
    <cellStyle name="Normal 184 5 4 4" xfId="32171"/>
    <cellStyle name="Normal 184 5 5" xfId="32172"/>
    <cellStyle name="Normal 184 5 6" xfId="32173"/>
    <cellStyle name="Normal 184 5 7" xfId="32174"/>
    <cellStyle name="Normal 184 5 8" xfId="32175"/>
    <cellStyle name="Normal 184 5 9" xfId="32176"/>
    <cellStyle name="Normal 184 6" xfId="32177"/>
    <cellStyle name="Normal 184 6 2" xfId="32178"/>
    <cellStyle name="Normal 184 6 2 2" xfId="32179"/>
    <cellStyle name="Normal 184 6 2 2 2" xfId="32180"/>
    <cellStyle name="Normal 184 6 2 3" xfId="32181"/>
    <cellStyle name="Normal 184 6 2 4" xfId="32182"/>
    <cellStyle name="Normal 184 6 2 5" xfId="32183"/>
    <cellStyle name="Normal 184 6 2 6" xfId="32184"/>
    <cellStyle name="Normal 184 6 3" xfId="32185"/>
    <cellStyle name="Normal 184 6 3 2" xfId="32186"/>
    <cellStyle name="Normal 184 6 3 3" xfId="32187"/>
    <cellStyle name="Normal 184 6 3 4" xfId="32188"/>
    <cellStyle name="Normal 184 6 4" xfId="32189"/>
    <cellStyle name="Normal 184 6 5" xfId="32190"/>
    <cellStyle name="Normal 184 6 6" xfId="32191"/>
    <cellStyle name="Normal 184 6 7" xfId="32192"/>
    <cellStyle name="Normal 184 6 8" xfId="32193"/>
    <cellStyle name="Normal 184 6 9" xfId="32194"/>
    <cellStyle name="Normal 184 7" xfId="32195"/>
    <cellStyle name="Normal 184 7 2" xfId="32196"/>
    <cellStyle name="Normal 184 7 2 2" xfId="32197"/>
    <cellStyle name="Normal 184 7 2 2 2" xfId="32198"/>
    <cellStyle name="Normal 184 7 2 3" xfId="32199"/>
    <cellStyle name="Normal 184 7 2 4" xfId="32200"/>
    <cellStyle name="Normal 184 7 2 5" xfId="32201"/>
    <cellStyle name="Normal 184 7 2 6" xfId="32202"/>
    <cellStyle name="Normal 184 7 3" xfId="32203"/>
    <cellStyle name="Normal 184 7 3 2" xfId="32204"/>
    <cellStyle name="Normal 184 7 3 3" xfId="32205"/>
    <cellStyle name="Normal 184 7 4" xfId="32206"/>
    <cellStyle name="Normal 184 7 5" xfId="32207"/>
    <cellStyle name="Normal 184 7 6" xfId="32208"/>
    <cellStyle name="Normal 184 7 7" xfId="32209"/>
    <cellStyle name="Normal 184 7 8" xfId="32210"/>
    <cellStyle name="Normal 184 8" xfId="32211"/>
    <cellStyle name="Normal 184 8 2" xfId="32212"/>
    <cellStyle name="Normal 184 8 2 2" xfId="32213"/>
    <cellStyle name="Normal 184 8 2 3" xfId="32214"/>
    <cellStyle name="Normal 184 8 3" xfId="32215"/>
    <cellStyle name="Normal 184 8 4" xfId="32216"/>
    <cellStyle name="Normal 184 8 5" xfId="32217"/>
    <cellStyle name="Normal 184 8 6" xfId="32218"/>
    <cellStyle name="Normal 184 8 7" xfId="32219"/>
    <cellStyle name="Normal 184 9" xfId="32220"/>
    <cellStyle name="Normal 184 9 2" xfId="32221"/>
    <cellStyle name="Normal 184 9 3" xfId="32222"/>
    <cellStyle name="Normal 184 9 4" xfId="32223"/>
    <cellStyle name="Normal 184 9 5" xfId="32224"/>
    <cellStyle name="Normal 184 9 6" xfId="32225"/>
    <cellStyle name="Normal 185" xfId="877"/>
    <cellStyle name="Normal 186" xfId="878"/>
    <cellStyle name="Normal 187" xfId="879"/>
    <cellStyle name="Normal 188" xfId="880"/>
    <cellStyle name="Normal 189" xfId="881"/>
    <cellStyle name="Normal 19" xfId="882"/>
    <cellStyle name="Normal 19 2" xfId="32226"/>
    <cellStyle name="Normal 19 2 2" xfId="32227"/>
    <cellStyle name="Normal 19 2 3" xfId="32228"/>
    <cellStyle name="Normal 19 3" xfId="32229"/>
    <cellStyle name="Normal 19 4" xfId="32230"/>
    <cellStyle name="Normal 190" xfId="883"/>
    <cellStyle name="Normal 191" xfId="884"/>
    <cellStyle name="Normal 192" xfId="885"/>
    <cellStyle name="Normal 193" xfId="886"/>
    <cellStyle name="Normal 194" xfId="887"/>
    <cellStyle name="Normal 195" xfId="888"/>
    <cellStyle name="Normal 196" xfId="889"/>
    <cellStyle name="Normal 197" xfId="890"/>
    <cellStyle name="Normal 198" xfId="891"/>
    <cellStyle name="Normal 199" xfId="892"/>
    <cellStyle name="Normal 2" xfId="46"/>
    <cellStyle name="Normal 2 10" xfId="893"/>
    <cellStyle name="Normal 2 10 2" xfId="32231"/>
    <cellStyle name="Normal 2 10 3" xfId="32232"/>
    <cellStyle name="Normal 2 11" xfId="894"/>
    <cellStyle name="Normal 2 12" xfId="895"/>
    <cellStyle name="Normal 2 13" xfId="896"/>
    <cellStyle name="Normal 2 14" xfId="897"/>
    <cellStyle name="Normal 2 15" xfId="898"/>
    <cellStyle name="Normal 2 16" xfId="899"/>
    <cellStyle name="Normal 2 17" xfId="900"/>
    <cellStyle name="Normal 2 18" xfId="901"/>
    <cellStyle name="Normal 2 18 10" xfId="32233"/>
    <cellStyle name="Normal 2 18 11" xfId="32234"/>
    <cellStyle name="Normal 2 18 12" xfId="32235"/>
    <cellStyle name="Normal 2 18 13" xfId="32236"/>
    <cellStyle name="Normal 2 18 14" xfId="32237"/>
    <cellStyle name="Normal 2 18 2" xfId="32238"/>
    <cellStyle name="Normal 2 18 2 10" xfId="32239"/>
    <cellStyle name="Normal 2 18 2 2" xfId="32240"/>
    <cellStyle name="Normal 2 18 2 2 2" xfId="32241"/>
    <cellStyle name="Normal 2 18 2 2 2 2" xfId="32242"/>
    <cellStyle name="Normal 2 18 2 2 2 2 2" xfId="32243"/>
    <cellStyle name="Normal 2 18 2 2 2 3" xfId="32244"/>
    <cellStyle name="Normal 2 18 2 2 2 4" xfId="32245"/>
    <cellStyle name="Normal 2 18 2 2 2 5" xfId="32246"/>
    <cellStyle name="Normal 2 18 2 2 2 6" xfId="32247"/>
    <cellStyle name="Normal 2 18 2 2 3" xfId="32248"/>
    <cellStyle name="Normal 2 18 2 2 3 2" xfId="32249"/>
    <cellStyle name="Normal 2 18 2 2 3 3" xfId="32250"/>
    <cellStyle name="Normal 2 18 2 2 4" xfId="32251"/>
    <cellStyle name="Normal 2 18 2 2 5" xfId="32252"/>
    <cellStyle name="Normal 2 18 2 2 6" xfId="32253"/>
    <cellStyle name="Normal 2 18 2 2 7" xfId="32254"/>
    <cellStyle name="Normal 2 18 2 2 8" xfId="32255"/>
    <cellStyle name="Normal 2 18 2 3" xfId="32256"/>
    <cellStyle name="Normal 2 18 2 3 2" xfId="32257"/>
    <cellStyle name="Normal 2 18 2 3 2 2" xfId="32258"/>
    <cellStyle name="Normal 2 18 2 3 3" xfId="32259"/>
    <cellStyle name="Normal 2 18 2 3 4" xfId="32260"/>
    <cellStyle name="Normal 2 18 2 3 5" xfId="32261"/>
    <cellStyle name="Normal 2 18 2 3 6" xfId="32262"/>
    <cellStyle name="Normal 2 18 2 4" xfId="32263"/>
    <cellStyle name="Normal 2 18 2 4 2" xfId="32264"/>
    <cellStyle name="Normal 2 18 2 4 3" xfId="32265"/>
    <cellStyle name="Normal 2 18 2 4 4" xfId="32266"/>
    <cellStyle name="Normal 2 18 2 5" xfId="32267"/>
    <cellStyle name="Normal 2 18 2 6" xfId="32268"/>
    <cellStyle name="Normal 2 18 2 7" xfId="32269"/>
    <cellStyle name="Normal 2 18 2 8" xfId="32270"/>
    <cellStyle name="Normal 2 18 2 9" xfId="32271"/>
    <cellStyle name="Normal 2 18 3" xfId="32272"/>
    <cellStyle name="Normal 2 18 3 10" xfId="32273"/>
    <cellStyle name="Normal 2 18 3 2" xfId="32274"/>
    <cellStyle name="Normal 2 18 3 2 2" xfId="32275"/>
    <cellStyle name="Normal 2 18 3 2 2 2" xfId="32276"/>
    <cellStyle name="Normal 2 18 3 2 2 2 2" xfId="32277"/>
    <cellStyle name="Normal 2 18 3 2 2 3" xfId="32278"/>
    <cellStyle name="Normal 2 18 3 2 2 4" xfId="32279"/>
    <cellStyle name="Normal 2 18 3 2 2 5" xfId="32280"/>
    <cellStyle name="Normal 2 18 3 2 2 6" xfId="32281"/>
    <cellStyle name="Normal 2 18 3 2 3" xfId="32282"/>
    <cellStyle name="Normal 2 18 3 2 3 2" xfId="32283"/>
    <cellStyle name="Normal 2 18 3 2 3 3" xfId="32284"/>
    <cellStyle name="Normal 2 18 3 2 4" xfId="32285"/>
    <cellStyle name="Normal 2 18 3 2 5" xfId="32286"/>
    <cellStyle name="Normal 2 18 3 2 6" xfId="32287"/>
    <cellStyle name="Normal 2 18 3 2 7" xfId="32288"/>
    <cellStyle name="Normal 2 18 3 2 8" xfId="32289"/>
    <cellStyle name="Normal 2 18 3 3" xfId="32290"/>
    <cellStyle name="Normal 2 18 3 3 2" xfId="32291"/>
    <cellStyle name="Normal 2 18 3 3 2 2" xfId="32292"/>
    <cellStyle name="Normal 2 18 3 3 3" xfId="32293"/>
    <cellStyle name="Normal 2 18 3 3 4" xfId="32294"/>
    <cellStyle name="Normal 2 18 3 3 5" xfId="32295"/>
    <cellStyle name="Normal 2 18 3 3 6" xfId="32296"/>
    <cellStyle name="Normal 2 18 3 4" xfId="32297"/>
    <cellStyle name="Normal 2 18 3 4 2" xfId="32298"/>
    <cellStyle name="Normal 2 18 3 4 3" xfId="32299"/>
    <cellStyle name="Normal 2 18 3 4 4" xfId="32300"/>
    <cellStyle name="Normal 2 18 3 5" xfId="32301"/>
    <cellStyle name="Normal 2 18 3 6" xfId="32302"/>
    <cellStyle name="Normal 2 18 3 7" xfId="32303"/>
    <cellStyle name="Normal 2 18 3 8" xfId="32304"/>
    <cellStyle name="Normal 2 18 3 9" xfId="32305"/>
    <cellStyle name="Normal 2 18 4" xfId="32306"/>
    <cellStyle name="Normal 2 18 4 10" xfId="32307"/>
    <cellStyle name="Normal 2 18 4 2" xfId="32308"/>
    <cellStyle name="Normal 2 18 4 2 2" xfId="32309"/>
    <cellStyle name="Normal 2 18 4 2 2 2" xfId="32310"/>
    <cellStyle name="Normal 2 18 4 2 2 2 2" xfId="32311"/>
    <cellStyle name="Normal 2 18 4 2 2 3" xfId="32312"/>
    <cellStyle name="Normal 2 18 4 2 2 4" xfId="32313"/>
    <cellStyle name="Normal 2 18 4 2 2 5" xfId="32314"/>
    <cellStyle name="Normal 2 18 4 2 2 6" xfId="32315"/>
    <cellStyle name="Normal 2 18 4 2 3" xfId="32316"/>
    <cellStyle name="Normal 2 18 4 2 3 2" xfId="32317"/>
    <cellStyle name="Normal 2 18 4 2 3 3" xfId="32318"/>
    <cellStyle name="Normal 2 18 4 2 4" xfId="32319"/>
    <cellStyle name="Normal 2 18 4 2 5" xfId="32320"/>
    <cellStyle name="Normal 2 18 4 2 6" xfId="32321"/>
    <cellStyle name="Normal 2 18 4 2 7" xfId="32322"/>
    <cellStyle name="Normal 2 18 4 2 8" xfId="32323"/>
    <cellStyle name="Normal 2 18 4 3" xfId="32324"/>
    <cellStyle name="Normal 2 18 4 3 2" xfId="32325"/>
    <cellStyle name="Normal 2 18 4 3 2 2" xfId="32326"/>
    <cellStyle name="Normal 2 18 4 3 3" xfId="32327"/>
    <cellStyle name="Normal 2 18 4 3 4" xfId="32328"/>
    <cellStyle name="Normal 2 18 4 3 5" xfId="32329"/>
    <cellStyle name="Normal 2 18 4 3 6" xfId="32330"/>
    <cellStyle name="Normal 2 18 4 4" xfId="32331"/>
    <cellStyle name="Normal 2 18 4 4 2" xfId="32332"/>
    <cellStyle name="Normal 2 18 4 4 3" xfId="32333"/>
    <cellStyle name="Normal 2 18 4 4 4" xfId="32334"/>
    <cellStyle name="Normal 2 18 4 5" xfId="32335"/>
    <cellStyle name="Normal 2 18 4 6" xfId="32336"/>
    <cellStyle name="Normal 2 18 4 7" xfId="32337"/>
    <cellStyle name="Normal 2 18 4 8" xfId="32338"/>
    <cellStyle name="Normal 2 18 4 9" xfId="32339"/>
    <cellStyle name="Normal 2 18 5" xfId="32340"/>
    <cellStyle name="Normal 2 18 5 2" xfId="32341"/>
    <cellStyle name="Normal 2 18 5 2 2" xfId="32342"/>
    <cellStyle name="Normal 2 18 5 2 2 2" xfId="32343"/>
    <cellStyle name="Normal 2 18 5 2 3" xfId="32344"/>
    <cellStyle name="Normal 2 18 5 2 4" xfId="32345"/>
    <cellStyle name="Normal 2 18 5 2 5" xfId="32346"/>
    <cellStyle name="Normal 2 18 5 2 6" xfId="32347"/>
    <cellStyle name="Normal 2 18 5 3" xfId="32348"/>
    <cellStyle name="Normal 2 18 5 3 2" xfId="32349"/>
    <cellStyle name="Normal 2 18 5 3 3" xfId="32350"/>
    <cellStyle name="Normal 2 18 5 3 4" xfId="32351"/>
    <cellStyle name="Normal 2 18 5 4" xfId="32352"/>
    <cellStyle name="Normal 2 18 5 5" xfId="32353"/>
    <cellStyle name="Normal 2 18 5 6" xfId="32354"/>
    <cellStyle name="Normal 2 18 5 7" xfId="32355"/>
    <cellStyle name="Normal 2 18 5 8" xfId="32356"/>
    <cellStyle name="Normal 2 18 5 9" xfId="32357"/>
    <cellStyle name="Normal 2 18 6" xfId="32358"/>
    <cellStyle name="Normal 2 18 6 2" xfId="32359"/>
    <cellStyle name="Normal 2 18 6 2 2" xfId="32360"/>
    <cellStyle name="Normal 2 18 6 2 2 2" xfId="32361"/>
    <cellStyle name="Normal 2 18 6 2 3" xfId="32362"/>
    <cellStyle name="Normal 2 18 6 2 4" xfId="32363"/>
    <cellStyle name="Normal 2 18 6 2 5" xfId="32364"/>
    <cellStyle name="Normal 2 18 6 2 6" xfId="32365"/>
    <cellStyle name="Normal 2 18 6 3" xfId="32366"/>
    <cellStyle name="Normal 2 18 6 3 2" xfId="32367"/>
    <cellStyle name="Normal 2 18 6 3 3" xfId="32368"/>
    <cellStyle name="Normal 2 18 6 4" xfId="32369"/>
    <cellStyle name="Normal 2 18 6 5" xfId="32370"/>
    <cellStyle name="Normal 2 18 6 6" xfId="32371"/>
    <cellStyle name="Normal 2 18 6 7" xfId="32372"/>
    <cellStyle name="Normal 2 18 6 8" xfId="32373"/>
    <cellStyle name="Normal 2 18 7" xfId="32374"/>
    <cellStyle name="Normal 2 18 7 2" xfId="32375"/>
    <cellStyle name="Normal 2 18 7 2 2" xfId="32376"/>
    <cellStyle name="Normal 2 18 7 2 3" xfId="32377"/>
    <cellStyle name="Normal 2 18 7 3" xfId="32378"/>
    <cellStyle name="Normal 2 18 7 4" xfId="32379"/>
    <cellStyle name="Normal 2 18 7 5" xfId="32380"/>
    <cellStyle name="Normal 2 18 7 6" xfId="32381"/>
    <cellStyle name="Normal 2 18 7 7" xfId="32382"/>
    <cellStyle name="Normal 2 18 8" xfId="32383"/>
    <cellStyle name="Normal 2 18 8 2" xfId="32384"/>
    <cellStyle name="Normal 2 18 8 3" xfId="32385"/>
    <cellStyle name="Normal 2 18 8 4" xfId="32386"/>
    <cellStyle name="Normal 2 18 8 5" xfId="32387"/>
    <cellStyle name="Normal 2 18 8 6" xfId="32388"/>
    <cellStyle name="Normal 2 18 9" xfId="32389"/>
    <cellStyle name="Normal 2 19" xfId="1664"/>
    <cellStyle name="Normal 2 19 2" xfId="32390"/>
    <cellStyle name="Normal 2 19 3" xfId="32391"/>
    <cellStyle name="Normal 2 19 3 10" xfId="32392"/>
    <cellStyle name="Normal 2 19 3 2" xfId="32393"/>
    <cellStyle name="Normal 2 19 3 2 2" xfId="32394"/>
    <cellStyle name="Normal 2 19 3 2 2 2" xfId="32395"/>
    <cellStyle name="Normal 2 19 3 2 2 2 2" xfId="32396"/>
    <cellStyle name="Normal 2 19 3 2 2 3" xfId="32397"/>
    <cellStyle name="Normal 2 19 3 2 2 4" xfId="32398"/>
    <cellStyle name="Normal 2 19 3 2 2 5" xfId="32399"/>
    <cellStyle name="Normal 2 19 3 2 2 6" xfId="32400"/>
    <cellStyle name="Normal 2 19 3 2 3" xfId="32401"/>
    <cellStyle name="Normal 2 19 3 2 3 2" xfId="32402"/>
    <cellStyle name="Normal 2 19 3 2 3 3" xfId="32403"/>
    <cellStyle name="Normal 2 19 3 2 4" xfId="32404"/>
    <cellStyle name="Normal 2 19 3 2 5" xfId="32405"/>
    <cellStyle name="Normal 2 19 3 2 6" xfId="32406"/>
    <cellStyle name="Normal 2 19 3 2 7" xfId="32407"/>
    <cellStyle name="Normal 2 19 3 2 8" xfId="32408"/>
    <cellStyle name="Normal 2 19 3 3" xfId="32409"/>
    <cellStyle name="Normal 2 19 3 3 2" xfId="32410"/>
    <cellStyle name="Normal 2 19 3 3 2 2" xfId="32411"/>
    <cellStyle name="Normal 2 19 3 3 3" xfId="32412"/>
    <cellStyle name="Normal 2 19 3 3 4" xfId="32413"/>
    <cellStyle name="Normal 2 19 3 3 5" xfId="32414"/>
    <cellStyle name="Normal 2 19 3 3 6" xfId="32415"/>
    <cellStyle name="Normal 2 19 3 4" xfId="32416"/>
    <cellStyle name="Normal 2 19 3 4 2" xfId="32417"/>
    <cellStyle name="Normal 2 19 3 4 3" xfId="32418"/>
    <cellStyle name="Normal 2 19 3 4 4" xfId="32419"/>
    <cellStyle name="Normal 2 19 3 5" xfId="32420"/>
    <cellStyle name="Normal 2 19 3 6" xfId="32421"/>
    <cellStyle name="Normal 2 19 3 7" xfId="32422"/>
    <cellStyle name="Normal 2 19 3 8" xfId="32423"/>
    <cellStyle name="Normal 2 19 3 9" xfId="32424"/>
    <cellStyle name="Normal 2 2" xfId="902"/>
    <cellStyle name="Normal 2 2 10" xfId="903"/>
    <cellStyle name="Normal 2 2 11" xfId="904"/>
    <cellStyle name="Normal 2 2 12" xfId="905"/>
    <cellStyle name="Normal 2 2 13" xfId="906"/>
    <cellStyle name="Normal 2 2 14" xfId="907"/>
    <cellStyle name="Normal 2 2 15" xfId="908"/>
    <cellStyle name="Normal 2 2 16" xfId="32425"/>
    <cellStyle name="Normal 2 2 17" xfId="32426"/>
    <cellStyle name="Normal 2 2 17 10" xfId="32427"/>
    <cellStyle name="Normal 2 2 17 11" xfId="32428"/>
    <cellStyle name="Normal 2 2 17 12" xfId="32429"/>
    <cellStyle name="Normal 2 2 17 2" xfId="32430"/>
    <cellStyle name="Normal 2 2 17 3" xfId="32431"/>
    <cellStyle name="Normal 2 2 17 3 2" xfId="32432"/>
    <cellStyle name="Normal 2 2 17 3 2 2" xfId="32433"/>
    <cellStyle name="Normal 2 2 17 3 2 2 2" xfId="32434"/>
    <cellStyle name="Normal 2 2 17 3 2 3" xfId="32435"/>
    <cellStyle name="Normal 2 2 17 3 2 4" xfId="32436"/>
    <cellStyle name="Normal 2 2 17 3 2 5" xfId="32437"/>
    <cellStyle name="Normal 2 2 17 3 2 6" xfId="32438"/>
    <cellStyle name="Normal 2 2 17 3 3" xfId="32439"/>
    <cellStyle name="Normal 2 2 17 3 3 2" xfId="32440"/>
    <cellStyle name="Normal 2 2 17 3 3 3" xfId="32441"/>
    <cellStyle name="Normal 2 2 17 3 3 4" xfId="32442"/>
    <cellStyle name="Normal 2 2 17 3 4" xfId="32443"/>
    <cellStyle name="Normal 2 2 17 3 5" xfId="32444"/>
    <cellStyle name="Normal 2 2 17 3 6" xfId="32445"/>
    <cellStyle name="Normal 2 2 17 3 7" xfId="32446"/>
    <cellStyle name="Normal 2 2 17 3 8" xfId="32447"/>
    <cellStyle name="Normal 2 2 17 3 9" xfId="32448"/>
    <cellStyle name="Normal 2 2 17 4" xfId="32449"/>
    <cellStyle name="Normal 2 2 17 4 2" xfId="32450"/>
    <cellStyle name="Normal 2 2 17 4 2 2" xfId="32451"/>
    <cellStyle name="Normal 2 2 17 4 2 2 2" xfId="32452"/>
    <cellStyle name="Normal 2 2 17 4 2 3" xfId="32453"/>
    <cellStyle name="Normal 2 2 17 4 2 4" xfId="32454"/>
    <cellStyle name="Normal 2 2 17 4 2 5" xfId="32455"/>
    <cellStyle name="Normal 2 2 17 4 2 6" xfId="32456"/>
    <cellStyle name="Normal 2 2 17 4 3" xfId="32457"/>
    <cellStyle name="Normal 2 2 17 4 3 2" xfId="32458"/>
    <cellStyle name="Normal 2 2 17 4 3 3" xfId="32459"/>
    <cellStyle name="Normal 2 2 17 4 4" xfId="32460"/>
    <cellStyle name="Normal 2 2 17 4 5" xfId="32461"/>
    <cellStyle name="Normal 2 2 17 4 6" xfId="32462"/>
    <cellStyle name="Normal 2 2 17 4 7" xfId="32463"/>
    <cellStyle name="Normal 2 2 17 4 8" xfId="32464"/>
    <cellStyle name="Normal 2 2 17 5" xfId="32465"/>
    <cellStyle name="Normal 2 2 17 5 2" xfId="32466"/>
    <cellStyle name="Normal 2 2 17 5 2 2" xfId="32467"/>
    <cellStyle name="Normal 2 2 17 5 3" xfId="32468"/>
    <cellStyle name="Normal 2 2 17 5 4" xfId="32469"/>
    <cellStyle name="Normal 2 2 17 5 5" xfId="32470"/>
    <cellStyle name="Normal 2 2 17 5 6" xfId="32471"/>
    <cellStyle name="Normal 2 2 17 6" xfId="32472"/>
    <cellStyle name="Normal 2 2 17 6 2" xfId="32473"/>
    <cellStyle name="Normal 2 2 17 6 3" xfId="32474"/>
    <cellStyle name="Normal 2 2 17 6 4" xfId="32475"/>
    <cellStyle name="Normal 2 2 17 7" xfId="32476"/>
    <cellStyle name="Normal 2 2 17 8" xfId="32477"/>
    <cellStyle name="Normal 2 2 17 9" xfId="32478"/>
    <cellStyle name="Normal 2 2 2" xfId="909"/>
    <cellStyle name="Normal 2 2 2 10" xfId="910"/>
    <cellStyle name="Normal 2 2 2 11" xfId="911"/>
    <cellStyle name="Normal 2 2 2 12" xfId="912"/>
    <cellStyle name="Normal 2 2 2 13" xfId="32479"/>
    <cellStyle name="Normal 2 2 2 13 10" xfId="32480"/>
    <cellStyle name="Normal 2 2 2 13 11" xfId="32481"/>
    <cellStyle name="Normal 2 2 2 13 12" xfId="32482"/>
    <cellStyle name="Normal 2 2 2 13 2" xfId="32483"/>
    <cellStyle name="Normal 2 2 2 13 2 10" xfId="32484"/>
    <cellStyle name="Normal 2 2 2 13 2 2" xfId="32485"/>
    <cellStyle name="Normal 2 2 2 13 2 2 2" xfId="32486"/>
    <cellStyle name="Normal 2 2 2 13 2 2 2 2" xfId="32487"/>
    <cellStyle name="Normal 2 2 2 13 2 2 2 2 2" xfId="32488"/>
    <cellStyle name="Normal 2 2 2 13 2 2 2 3" xfId="32489"/>
    <cellStyle name="Normal 2 2 2 13 2 2 2 4" xfId="32490"/>
    <cellStyle name="Normal 2 2 2 13 2 2 2 5" xfId="32491"/>
    <cellStyle name="Normal 2 2 2 13 2 2 2 6" xfId="32492"/>
    <cellStyle name="Normal 2 2 2 13 2 2 3" xfId="32493"/>
    <cellStyle name="Normal 2 2 2 13 2 2 3 2" xfId="32494"/>
    <cellStyle name="Normal 2 2 2 13 2 2 3 3" xfId="32495"/>
    <cellStyle name="Normal 2 2 2 13 2 2 4" xfId="32496"/>
    <cellStyle name="Normal 2 2 2 13 2 2 5" xfId="32497"/>
    <cellStyle name="Normal 2 2 2 13 2 2 6" xfId="32498"/>
    <cellStyle name="Normal 2 2 2 13 2 2 7" xfId="32499"/>
    <cellStyle name="Normal 2 2 2 13 2 2 8" xfId="32500"/>
    <cellStyle name="Normal 2 2 2 13 2 3" xfId="32501"/>
    <cellStyle name="Normal 2 2 2 13 2 3 2" xfId="32502"/>
    <cellStyle name="Normal 2 2 2 13 2 3 2 2" xfId="32503"/>
    <cellStyle name="Normal 2 2 2 13 2 3 3" xfId="32504"/>
    <cellStyle name="Normal 2 2 2 13 2 3 4" xfId="32505"/>
    <cellStyle name="Normal 2 2 2 13 2 3 5" xfId="32506"/>
    <cellStyle name="Normal 2 2 2 13 2 3 6" xfId="32507"/>
    <cellStyle name="Normal 2 2 2 13 2 4" xfId="32508"/>
    <cellStyle name="Normal 2 2 2 13 2 4 2" xfId="32509"/>
    <cellStyle name="Normal 2 2 2 13 2 4 3" xfId="32510"/>
    <cellStyle name="Normal 2 2 2 13 2 4 4" xfId="32511"/>
    <cellStyle name="Normal 2 2 2 13 2 5" xfId="32512"/>
    <cellStyle name="Normal 2 2 2 13 2 6" xfId="32513"/>
    <cellStyle name="Normal 2 2 2 13 2 7" xfId="32514"/>
    <cellStyle name="Normal 2 2 2 13 2 8" xfId="32515"/>
    <cellStyle name="Normal 2 2 2 13 2 9" xfId="32516"/>
    <cellStyle name="Normal 2 2 2 13 3" xfId="32517"/>
    <cellStyle name="Normal 2 2 2 13 3 2" xfId="32518"/>
    <cellStyle name="Normal 2 2 2 13 3 2 2" xfId="32519"/>
    <cellStyle name="Normal 2 2 2 13 3 2 2 2" xfId="32520"/>
    <cellStyle name="Normal 2 2 2 13 3 2 3" xfId="32521"/>
    <cellStyle name="Normal 2 2 2 13 3 2 4" xfId="32522"/>
    <cellStyle name="Normal 2 2 2 13 3 2 5" xfId="32523"/>
    <cellStyle name="Normal 2 2 2 13 3 2 6" xfId="32524"/>
    <cellStyle name="Normal 2 2 2 13 3 3" xfId="32525"/>
    <cellStyle name="Normal 2 2 2 13 3 3 2" xfId="32526"/>
    <cellStyle name="Normal 2 2 2 13 3 3 3" xfId="32527"/>
    <cellStyle name="Normal 2 2 2 13 3 3 4" xfId="32528"/>
    <cellStyle name="Normal 2 2 2 13 3 4" xfId="32529"/>
    <cellStyle name="Normal 2 2 2 13 3 5" xfId="32530"/>
    <cellStyle name="Normal 2 2 2 13 3 6" xfId="32531"/>
    <cellStyle name="Normal 2 2 2 13 3 7" xfId="32532"/>
    <cellStyle name="Normal 2 2 2 13 3 8" xfId="32533"/>
    <cellStyle name="Normal 2 2 2 13 3 9" xfId="32534"/>
    <cellStyle name="Normal 2 2 2 13 4" xfId="32535"/>
    <cellStyle name="Normal 2 2 2 13 4 2" xfId="32536"/>
    <cellStyle name="Normal 2 2 2 13 4 2 2" xfId="32537"/>
    <cellStyle name="Normal 2 2 2 13 4 2 2 2" xfId="32538"/>
    <cellStyle name="Normal 2 2 2 13 4 2 3" xfId="32539"/>
    <cellStyle name="Normal 2 2 2 13 4 2 4" xfId="32540"/>
    <cellStyle name="Normal 2 2 2 13 4 2 5" xfId="32541"/>
    <cellStyle name="Normal 2 2 2 13 4 2 6" xfId="32542"/>
    <cellStyle name="Normal 2 2 2 13 4 3" xfId="32543"/>
    <cellStyle name="Normal 2 2 2 13 4 3 2" xfId="32544"/>
    <cellStyle name="Normal 2 2 2 13 4 3 3" xfId="32545"/>
    <cellStyle name="Normal 2 2 2 13 4 4" xfId="32546"/>
    <cellStyle name="Normal 2 2 2 13 4 5" xfId="32547"/>
    <cellStyle name="Normal 2 2 2 13 4 6" xfId="32548"/>
    <cellStyle name="Normal 2 2 2 13 4 7" xfId="32549"/>
    <cellStyle name="Normal 2 2 2 13 4 8" xfId="32550"/>
    <cellStyle name="Normal 2 2 2 13 5" xfId="32551"/>
    <cellStyle name="Normal 2 2 2 13 5 2" xfId="32552"/>
    <cellStyle name="Normal 2 2 2 13 5 2 2" xfId="32553"/>
    <cellStyle name="Normal 2 2 2 13 5 3" xfId="32554"/>
    <cellStyle name="Normal 2 2 2 13 5 4" xfId="32555"/>
    <cellStyle name="Normal 2 2 2 13 5 5" xfId="32556"/>
    <cellStyle name="Normal 2 2 2 13 5 6" xfId="32557"/>
    <cellStyle name="Normal 2 2 2 13 6" xfId="32558"/>
    <cellStyle name="Normal 2 2 2 13 6 2" xfId="32559"/>
    <cellStyle name="Normal 2 2 2 13 6 3" xfId="32560"/>
    <cellStyle name="Normal 2 2 2 13 6 4" xfId="32561"/>
    <cellStyle name="Normal 2 2 2 13 7" xfId="32562"/>
    <cellStyle name="Normal 2 2 2 13 8" xfId="32563"/>
    <cellStyle name="Normal 2 2 2 13 9" xfId="32564"/>
    <cellStyle name="Normal 2 2 2 2" xfId="913"/>
    <cellStyle name="Normal 2 2 2 2 2" xfId="914"/>
    <cellStyle name="Normal 2 2 2 2 2 2" xfId="32565"/>
    <cellStyle name="Normal 2 2 2 2 2 2 10" xfId="32566"/>
    <cellStyle name="Normal 2 2 2 2 2 2 11" xfId="32567"/>
    <cellStyle name="Normal 2 2 2 2 2 2 12" xfId="32568"/>
    <cellStyle name="Normal 2 2 2 2 2 2 2" xfId="32569"/>
    <cellStyle name="Normal 2 2 2 2 2 2 2 10" xfId="32570"/>
    <cellStyle name="Normal 2 2 2 2 2 2 2 2" xfId="32571"/>
    <cellStyle name="Normal 2 2 2 2 2 2 2 2 2" xfId="32572"/>
    <cellStyle name="Normal 2 2 2 2 2 2 2 2 2 2" xfId="32573"/>
    <cellStyle name="Normal 2 2 2 2 2 2 2 2 2 2 2" xfId="32574"/>
    <cellStyle name="Normal 2 2 2 2 2 2 2 2 2 3" xfId="32575"/>
    <cellStyle name="Normal 2 2 2 2 2 2 2 2 2 4" xfId="32576"/>
    <cellStyle name="Normal 2 2 2 2 2 2 2 2 2 5" xfId="32577"/>
    <cellStyle name="Normal 2 2 2 2 2 2 2 2 2 6" xfId="32578"/>
    <cellStyle name="Normal 2 2 2 2 2 2 2 2 3" xfId="32579"/>
    <cellStyle name="Normal 2 2 2 2 2 2 2 2 3 2" xfId="32580"/>
    <cellStyle name="Normal 2 2 2 2 2 2 2 2 3 3" xfId="32581"/>
    <cellStyle name="Normal 2 2 2 2 2 2 2 2 4" xfId="32582"/>
    <cellStyle name="Normal 2 2 2 2 2 2 2 2 5" xfId="32583"/>
    <cellStyle name="Normal 2 2 2 2 2 2 2 2 6" xfId="32584"/>
    <cellStyle name="Normal 2 2 2 2 2 2 2 2 7" xfId="32585"/>
    <cellStyle name="Normal 2 2 2 2 2 2 2 2 8" xfId="32586"/>
    <cellStyle name="Normal 2 2 2 2 2 2 2 3" xfId="32587"/>
    <cellStyle name="Normal 2 2 2 2 2 2 2 3 2" xfId="32588"/>
    <cellStyle name="Normal 2 2 2 2 2 2 2 3 2 2" xfId="32589"/>
    <cellStyle name="Normal 2 2 2 2 2 2 2 3 3" xfId="32590"/>
    <cellStyle name="Normal 2 2 2 2 2 2 2 3 4" xfId="32591"/>
    <cellStyle name="Normal 2 2 2 2 2 2 2 3 5" xfId="32592"/>
    <cellStyle name="Normal 2 2 2 2 2 2 2 3 6" xfId="32593"/>
    <cellStyle name="Normal 2 2 2 2 2 2 2 4" xfId="32594"/>
    <cellStyle name="Normal 2 2 2 2 2 2 2 4 2" xfId="32595"/>
    <cellStyle name="Normal 2 2 2 2 2 2 2 4 3" xfId="32596"/>
    <cellStyle name="Normal 2 2 2 2 2 2 2 4 4" xfId="32597"/>
    <cellStyle name="Normal 2 2 2 2 2 2 2 5" xfId="32598"/>
    <cellStyle name="Normal 2 2 2 2 2 2 2 6" xfId="32599"/>
    <cellStyle name="Normal 2 2 2 2 2 2 2 7" xfId="32600"/>
    <cellStyle name="Normal 2 2 2 2 2 2 2 8" xfId="32601"/>
    <cellStyle name="Normal 2 2 2 2 2 2 2 9" xfId="32602"/>
    <cellStyle name="Normal 2 2 2 2 2 2 3" xfId="32603"/>
    <cellStyle name="Normal 2 2 2 2 2 2 3 2" xfId="32604"/>
    <cellStyle name="Normal 2 2 2 2 2 2 3 2 2" xfId="32605"/>
    <cellStyle name="Normal 2 2 2 2 2 2 3 2 2 2" xfId="32606"/>
    <cellStyle name="Normal 2 2 2 2 2 2 3 2 3" xfId="32607"/>
    <cellStyle name="Normal 2 2 2 2 2 2 3 2 4" xfId="32608"/>
    <cellStyle name="Normal 2 2 2 2 2 2 3 2 5" xfId="32609"/>
    <cellStyle name="Normal 2 2 2 2 2 2 3 2 6" xfId="32610"/>
    <cellStyle name="Normal 2 2 2 2 2 2 3 3" xfId="32611"/>
    <cellStyle name="Normal 2 2 2 2 2 2 3 3 2" xfId="32612"/>
    <cellStyle name="Normal 2 2 2 2 2 2 3 3 3" xfId="32613"/>
    <cellStyle name="Normal 2 2 2 2 2 2 3 3 4" xfId="32614"/>
    <cellStyle name="Normal 2 2 2 2 2 2 3 4" xfId="32615"/>
    <cellStyle name="Normal 2 2 2 2 2 2 3 5" xfId="32616"/>
    <cellStyle name="Normal 2 2 2 2 2 2 3 6" xfId="32617"/>
    <cellStyle name="Normal 2 2 2 2 2 2 3 7" xfId="32618"/>
    <cellStyle name="Normal 2 2 2 2 2 2 3 8" xfId="32619"/>
    <cellStyle name="Normal 2 2 2 2 2 2 3 9" xfId="32620"/>
    <cellStyle name="Normal 2 2 2 2 2 2 4" xfId="32621"/>
    <cellStyle name="Normal 2 2 2 2 2 2 4 2" xfId="32622"/>
    <cellStyle name="Normal 2 2 2 2 2 2 4 2 2" xfId="32623"/>
    <cellStyle name="Normal 2 2 2 2 2 2 4 2 2 2" xfId="32624"/>
    <cellStyle name="Normal 2 2 2 2 2 2 4 2 3" xfId="32625"/>
    <cellStyle name="Normal 2 2 2 2 2 2 4 2 4" xfId="32626"/>
    <cellStyle name="Normal 2 2 2 2 2 2 4 2 5" xfId="32627"/>
    <cellStyle name="Normal 2 2 2 2 2 2 4 2 6" xfId="32628"/>
    <cellStyle name="Normal 2 2 2 2 2 2 4 3" xfId="32629"/>
    <cellStyle name="Normal 2 2 2 2 2 2 4 3 2" xfId="32630"/>
    <cellStyle name="Normal 2 2 2 2 2 2 4 3 3" xfId="32631"/>
    <cellStyle name="Normal 2 2 2 2 2 2 4 4" xfId="32632"/>
    <cellStyle name="Normal 2 2 2 2 2 2 4 5" xfId="32633"/>
    <cellStyle name="Normal 2 2 2 2 2 2 4 6" xfId="32634"/>
    <cellStyle name="Normal 2 2 2 2 2 2 4 7" xfId="32635"/>
    <cellStyle name="Normal 2 2 2 2 2 2 4 8" xfId="32636"/>
    <cellStyle name="Normal 2 2 2 2 2 2 5" xfId="32637"/>
    <cellStyle name="Normal 2 2 2 2 2 2 5 2" xfId="32638"/>
    <cellStyle name="Normal 2 2 2 2 2 2 5 2 2" xfId="32639"/>
    <cellStyle name="Normal 2 2 2 2 2 2 5 3" xfId="32640"/>
    <cellStyle name="Normal 2 2 2 2 2 2 5 4" xfId="32641"/>
    <cellStyle name="Normal 2 2 2 2 2 2 5 5" xfId="32642"/>
    <cellStyle name="Normal 2 2 2 2 2 2 5 6" xfId="32643"/>
    <cellStyle name="Normal 2 2 2 2 2 2 6" xfId="32644"/>
    <cellStyle name="Normal 2 2 2 2 2 2 6 2" xfId="32645"/>
    <cellStyle name="Normal 2 2 2 2 2 2 6 3" xfId="32646"/>
    <cellStyle name="Normal 2 2 2 2 2 2 6 4" xfId="32647"/>
    <cellStyle name="Normal 2 2 2 2 2 2 7" xfId="32648"/>
    <cellStyle name="Normal 2 2 2 2 2 2 8" xfId="32649"/>
    <cellStyle name="Normal 2 2 2 2 2 2 9" xfId="32650"/>
    <cellStyle name="Normal 2 2 2 2 3" xfId="32651"/>
    <cellStyle name="Normal 2 2 2 2 3 10" xfId="32652"/>
    <cellStyle name="Normal 2 2 2 2 3 11" xfId="32653"/>
    <cellStyle name="Normal 2 2 2 2 3 12" xfId="32654"/>
    <cellStyle name="Normal 2 2 2 2 3 2" xfId="32655"/>
    <cellStyle name="Normal 2 2 2 2 3 2 10" xfId="32656"/>
    <cellStyle name="Normal 2 2 2 2 3 2 2" xfId="32657"/>
    <cellStyle name="Normal 2 2 2 2 3 2 2 2" xfId="32658"/>
    <cellStyle name="Normal 2 2 2 2 3 2 2 2 2" xfId="32659"/>
    <cellStyle name="Normal 2 2 2 2 3 2 2 2 2 2" xfId="32660"/>
    <cellStyle name="Normal 2 2 2 2 3 2 2 2 3" xfId="32661"/>
    <cellStyle name="Normal 2 2 2 2 3 2 2 2 4" xfId="32662"/>
    <cellStyle name="Normal 2 2 2 2 3 2 2 2 5" xfId="32663"/>
    <cellStyle name="Normal 2 2 2 2 3 2 2 2 6" xfId="32664"/>
    <cellStyle name="Normal 2 2 2 2 3 2 2 3" xfId="32665"/>
    <cellStyle name="Normal 2 2 2 2 3 2 2 3 2" xfId="32666"/>
    <cellStyle name="Normal 2 2 2 2 3 2 2 3 3" xfId="32667"/>
    <cellStyle name="Normal 2 2 2 2 3 2 2 4" xfId="32668"/>
    <cellStyle name="Normal 2 2 2 2 3 2 2 5" xfId="32669"/>
    <cellStyle name="Normal 2 2 2 2 3 2 2 6" xfId="32670"/>
    <cellStyle name="Normal 2 2 2 2 3 2 2 7" xfId="32671"/>
    <cellStyle name="Normal 2 2 2 2 3 2 2 8" xfId="32672"/>
    <cellStyle name="Normal 2 2 2 2 3 2 3" xfId="32673"/>
    <cellStyle name="Normal 2 2 2 2 3 2 3 2" xfId="32674"/>
    <cellStyle name="Normal 2 2 2 2 3 2 3 2 2" xfId="32675"/>
    <cellStyle name="Normal 2 2 2 2 3 2 3 3" xfId="32676"/>
    <cellStyle name="Normal 2 2 2 2 3 2 3 4" xfId="32677"/>
    <cellStyle name="Normal 2 2 2 2 3 2 3 5" xfId="32678"/>
    <cellStyle name="Normal 2 2 2 2 3 2 3 6" xfId="32679"/>
    <cellStyle name="Normal 2 2 2 2 3 2 4" xfId="32680"/>
    <cellStyle name="Normal 2 2 2 2 3 2 4 2" xfId="32681"/>
    <cellStyle name="Normal 2 2 2 2 3 2 4 3" xfId="32682"/>
    <cellStyle name="Normal 2 2 2 2 3 2 4 4" xfId="32683"/>
    <cellStyle name="Normal 2 2 2 2 3 2 5" xfId="32684"/>
    <cellStyle name="Normal 2 2 2 2 3 2 6" xfId="32685"/>
    <cellStyle name="Normal 2 2 2 2 3 2 7" xfId="32686"/>
    <cellStyle name="Normal 2 2 2 2 3 2 8" xfId="32687"/>
    <cellStyle name="Normal 2 2 2 2 3 2 9" xfId="32688"/>
    <cellStyle name="Normal 2 2 2 2 3 3" xfId="32689"/>
    <cellStyle name="Normal 2 2 2 2 3 3 2" xfId="32690"/>
    <cellStyle name="Normal 2 2 2 2 3 3 2 2" xfId="32691"/>
    <cellStyle name="Normal 2 2 2 2 3 3 2 2 2" xfId="32692"/>
    <cellStyle name="Normal 2 2 2 2 3 3 2 3" xfId="32693"/>
    <cellStyle name="Normal 2 2 2 2 3 3 2 4" xfId="32694"/>
    <cellStyle name="Normal 2 2 2 2 3 3 2 5" xfId="32695"/>
    <cellStyle name="Normal 2 2 2 2 3 3 2 6" xfId="32696"/>
    <cellStyle name="Normal 2 2 2 2 3 3 3" xfId="32697"/>
    <cellStyle name="Normal 2 2 2 2 3 3 3 2" xfId="32698"/>
    <cellStyle name="Normal 2 2 2 2 3 3 3 3" xfId="32699"/>
    <cellStyle name="Normal 2 2 2 2 3 3 3 4" xfId="32700"/>
    <cellStyle name="Normal 2 2 2 2 3 3 4" xfId="32701"/>
    <cellStyle name="Normal 2 2 2 2 3 3 5" xfId="32702"/>
    <cellStyle name="Normal 2 2 2 2 3 3 6" xfId="32703"/>
    <cellStyle name="Normal 2 2 2 2 3 3 7" xfId="32704"/>
    <cellStyle name="Normal 2 2 2 2 3 3 8" xfId="32705"/>
    <cellStyle name="Normal 2 2 2 2 3 3 9" xfId="32706"/>
    <cellStyle name="Normal 2 2 2 2 3 4" xfId="32707"/>
    <cellStyle name="Normal 2 2 2 2 3 4 2" xfId="32708"/>
    <cellStyle name="Normal 2 2 2 2 3 4 2 2" xfId="32709"/>
    <cellStyle name="Normal 2 2 2 2 3 4 2 2 2" xfId="32710"/>
    <cellStyle name="Normal 2 2 2 2 3 4 2 3" xfId="32711"/>
    <cellStyle name="Normal 2 2 2 2 3 4 2 4" xfId="32712"/>
    <cellStyle name="Normal 2 2 2 2 3 4 2 5" xfId="32713"/>
    <cellStyle name="Normal 2 2 2 2 3 4 2 6" xfId="32714"/>
    <cellStyle name="Normal 2 2 2 2 3 4 3" xfId="32715"/>
    <cellStyle name="Normal 2 2 2 2 3 4 3 2" xfId="32716"/>
    <cellStyle name="Normal 2 2 2 2 3 4 3 3" xfId="32717"/>
    <cellStyle name="Normal 2 2 2 2 3 4 4" xfId="32718"/>
    <cellStyle name="Normal 2 2 2 2 3 4 5" xfId="32719"/>
    <cellStyle name="Normal 2 2 2 2 3 4 6" xfId="32720"/>
    <cellStyle name="Normal 2 2 2 2 3 4 7" xfId="32721"/>
    <cellStyle name="Normal 2 2 2 2 3 4 8" xfId="32722"/>
    <cellStyle name="Normal 2 2 2 2 3 5" xfId="32723"/>
    <cellStyle name="Normal 2 2 2 2 3 5 2" xfId="32724"/>
    <cellStyle name="Normal 2 2 2 2 3 5 2 2" xfId="32725"/>
    <cellStyle name="Normal 2 2 2 2 3 5 3" xfId="32726"/>
    <cellStyle name="Normal 2 2 2 2 3 5 4" xfId="32727"/>
    <cellStyle name="Normal 2 2 2 2 3 5 5" xfId="32728"/>
    <cellStyle name="Normal 2 2 2 2 3 5 6" xfId="32729"/>
    <cellStyle name="Normal 2 2 2 2 3 6" xfId="32730"/>
    <cellStyle name="Normal 2 2 2 2 3 6 2" xfId="32731"/>
    <cellStyle name="Normal 2 2 2 2 3 6 3" xfId="32732"/>
    <cellStyle name="Normal 2 2 2 2 3 6 4" xfId="32733"/>
    <cellStyle name="Normal 2 2 2 2 3 7" xfId="32734"/>
    <cellStyle name="Normal 2 2 2 2 3 8" xfId="32735"/>
    <cellStyle name="Normal 2 2 2 2 3 9" xfId="32736"/>
    <cellStyle name="Normal 2 2 2 3" xfId="915"/>
    <cellStyle name="Normal 2 2 2 3 2" xfId="32737"/>
    <cellStyle name="Normal 2 2 2 3 2 2" xfId="32738"/>
    <cellStyle name="Normal 2 2 2 3 3" xfId="32739"/>
    <cellStyle name="Normal 2 2 2 3 4" xfId="32740"/>
    <cellStyle name="Normal 2 2 2 4" xfId="916"/>
    <cellStyle name="Normal 2 2 2 5" xfId="917"/>
    <cellStyle name="Normal 2 2 2 6" xfId="918"/>
    <cellStyle name="Normal 2 2 2 7" xfId="919"/>
    <cellStyle name="Normal 2 2 2 8" xfId="920"/>
    <cellStyle name="Normal 2 2 2 9" xfId="921"/>
    <cellStyle name="Normal 2 2 3" xfId="922"/>
    <cellStyle name="Normal 2 2 3 2" xfId="32741"/>
    <cellStyle name="Normal 2 2 3 2 2" xfId="32742"/>
    <cellStyle name="Normal 2 2 3 2 3" xfId="32743"/>
    <cellStyle name="Normal 2 2 3 3" xfId="32744"/>
    <cellStyle name="Normal 2 2 3 4" xfId="32745"/>
    <cellStyle name="Normal 2 2 3 4 2" xfId="32746"/>
    <cellStyle name="Normal 2 2 3 5" xfId="32747"/>
    <cellStyle name="Normal 2 2 3 6" xfId="32748"/>
    <cellStyle name="Normal 2 2 3 7" xfId="32749"/>
    <cellStyle name="Normal 2 2 4" xfId="923"/>
    <cellStyle name="Normal 2 2 4 2" xfId="32750"/>
    <cellStyle name="Normal 2 2 4 2 2" xfId="32751"/>
    <cellStyle name="Normal 2 2 4 3" xfId="32752"/>
    <cellStyle name="Normal 2 2 4 4" xfId="32753"/>
    <cellStyle name="Normal 2 2 5" xfId="924"/>
    <cellStyle name="Normal 2 2 5 2" xfId="925"/>
    <cellStyle name="Normal 2 2 6" xfId="926"/>
    <cellStyle name="Normal 2 2 7" xfId="927"/>
    <cellStyle name="Normal 2 2 8" xfId="928"/>
    <cellStyle name="Normal 2 2 9" xfId="929"/>
    <cellStyle name="Normal 2 25" xfId="1674"/>
    <cellStyle name="Normal 2 3" xfId="930"/>
    <cellStyle name="Normal 2 3 10" xfId="931"/>
    <cellStyle name="Normal 2 3 11" xfId="932"/>
    <cellStyle name="Normal 2 3 12" xfId="933"/>
    <cellStyle name="Normal 2 3 13" xfId="32754"/>
    <cellStyle name="Normal 2 3 2" xfId="934"/>
    <cellStyle name="Normal 2 3 2 2" xfId="935"/>
    <cellStyle name="Normal 2 3 2 2 2" xfId="32755"/>
    <cellStyle name="Normal 2 3 2 2 3" xfId="32756"/>
    <cellStyle name="Normal 2 3 2 3" xfId="32757"/>
    <cellStyle name="Normal 2 3 2 4" xfId="32758"/>
    <cellStyle name="Normal 2 3 3" xfId="936"/>
    <cellStyle name="Normal 2 3 4" xfId="937"/>
    <cellStyle name="Normal 2 3 5" xfId="938"/>
    <cellStyle name="Normal 2 3 6" xfId="939"/>
    <cellStyle name="Normal 2 3 7" xfId="940"/>
    <cellStyle name="Normal 2 3 8" xfId="941"/>
    <cellStyle name="Normal 2 3 9" xfId="942"/>
    <cellStyle name="Normal 2 4" xfId="943"/>
    <cellStyle name="Normal 2 4 2" xfId="32759"/>
    <cellStyle name="Normal 2 4 2 2" xfId="32760"/>
    <cellStyle name="Normal 2 4 2 2 2" xfId="32761"/>
    <cellStyle name="Normal 2 4 2 3" xfId="32762"/>
    <cellStyle name="Normal 2 4 2 4" xfId="32763"/>
    <cellStyle name="Normal 2 4 2 5" xfId="32764"/>
    <cellStyle name="Normal 2 4 3" xfId="32765"/>
    <cellStyle name="Normal 2 4 3 10" xfId="32766"/>
    <cellStyle name="Normal 2 4 3 11" xfId="32767"/>
    <cellStyle name="Normal 2 4 3 12" xfId="32768"/>
    <cellStyle name="Normal 2 4 3 2" xfId="32769"/>
    <cellStyle name="Normal 2 4 3 2 10" xfId="32770"/>
    <cellStyle name="Normal 2 4 3 2 2" xfId="32771"/>
    <cellStyle name="Normal 2 4 3 2 2 2" xfId="32772"/>
    <cellStyle name="Normal 2 4 3 2 2 2 2" xfId="32773"/>
    <cellStyle name="Normal 2 4 3 2 2 2 2 2" xfId="32774"/>
    <cellStyle name="Normal 2 4 3 2 2 2 3" xfId="32775"/>
    <cellStyle name="Normal 2 4 3 2 2 2 4" xfId="32776"/>
    <cellStyle name="Normal 2 4 3 2 2 2 5" xfId="32777"/>
    <cellStyle name="Normal 2 4 3 2 2 2 6" xfId="32778"/>
    <cellStyle name="Normal 2 4 3 2 2 3" xfId="32779"/>
    <cellStyle name="Normal 2 4 3 2 2 3 2" xfId="32780"/>
    <cellStyle name="Normal 2 4 3 2 2 3 3" xfId="32781"/>
    <cellStyle name="Normal 2 4 3 2 2 4" xfId="32782"/>
    <cellStyle name="Normal 2 4 3 2 2 5" xfId="32783"/>
    <cellStyle name="Normal 2 4 3 2 2 6" xfId="32784"/>
    <cellStyle name="Normal 2 4 3 2 2 7" xfId="32785"/>
    <cellStyle name="Normal 2 4 3 2 2 8" xfId="32786"/>
    <cellStyle name="Normal 2 4 3 2 3" xfId="32787"/>
    <cellStyle name="Normal 2 4 3 2 3 2" xfId="32788"/>
    <cellStyle name="Normal 2 4 3 2 3 2 2" xfId="32789"/>
    <cellStyle name="Normal 2 4 3 2 3 3" xfId="32790"/>
    <cellStyle name="Normal 2 4 3 2 3 4" xfId="32791"/>
    <cellStyle name="Normal 2 4 3 2 3 5" xfId="32792"/>
    <cellStyle name="Normal 2 4 3 2 3 6" xfId="32793"/>
    <cellStyle name="Normal 2 4 3 2 4" xfId="32794"/>
    <cellStyle name="Normal 2 4 3 2 4 2" xfId="32795"/>
    <cellStyle name="Normal 2 4 3 2 4 3" xfId="32796"/>
    <cellStyle name="Normal 2 4 3 2 4 4" xfId="32797"/>
    <cellStyle name="Normal 2 4 3 2 5" xfId="32798"/>
    <cellStyle name="Normal 2 4 3 2 6" xfId="32799"/>
    <cellStyle name="Normal 2 4 3 2 7" xfId="32800"/>
    <cellStyle name="Normal 2 4 3 2 8" xfId="32801"/>
    <cellStyle name="Normal 2 4 3 2 9" xfId="32802"/>
    <cellStyle name="Normal 2 4 3 3" xfId="32803"/>
    <cellStyle name="Normal 2 4 3 3 2" xfId="32804"/>
    <cellStyle name="Normal 2 4 3 3 2 2" xfId="32805"/>
    <cellStyle name="Normal 2 4 3 3 2 2 2" xfId="32806"/>
    <cellStyle name="Normal 2 4 3 3 2 3" xfId="32807"/>
    <cellStyle name="Normal 2 4 3 3 2 4" xfId="32808"/>
    <cellStyle name="Normal 2 4 3 3 2 5" xfId="32809"/>
    <cellStyle name="Normal 2 4 3 3 2 6" xfId="32810"/>
    <cellStyle name="Normal 2 4 3 3 3" xfId="32811"/>
    <cellStyle name="Normal 2 4 3 3 3 2" xfId="32812"/>
    <cellStyle name="Normal 2 4 3 3 3 3" xfId="32813"/>
    <cellStyle name="Normal 2 4 3 3 3 4" xfId="32814"/>
    <cellStyle name="Normal 2 4 3 3 4" xfId="32815"/>
    <cellStyle name="Normal 2 4 3 3 5" xfId="32816"/>
    <cellStyle name="Normal 2 4 3 3 6" xfId="32817"/>
    <cellStyle name="Normal 2 4 3 3 7" xfId="32818"/>
    <cellStyle name="Normal 2 4 3 3 8" xfId="32819"/>
    <cellStyle name="Normal 2 4 3 3 9" xfId="32820"/>
    <cellStyle name="Normal 2 4 3 4" xfId="32821"/>
    <cellStyle name="Normal 2 4 3 4 2" xfId="32822"/>
    <cellStyle name="Normal 2 4 3 4 2 2" xfId="32823"/>
    <cellStyle name="Normal 2 4 3 4 2 2 2" xfId="32824"/>
    <cellStyle name="Normal 2 4 3 4 2 3" xfId="32825"/>
    <cellStyle name="Normal 2 4 3 4 2 4" xfId="32826"/>
    <cellStyle name="Normal 2 4 3 4 2 5" xfId="32827"/>
    <cellStyle name="Normal 2 4 3 4 2 6" xfId="32828"/>
    <cellStyle name="Normal 2 4 3 4 3" xfId="32829"/>
    <cellStyle name="Normal 2 4 3 4 3 2" xfId="32830"/>
    <cellStyle name="Normal 2 4 3 4 3 3" xfId="32831"/>
    <cellStyle name="Normal 2 4 3 4 4" xfId="32832"/>
    <cellStyle name="Normal 2 4 3 4 5" xfId="32833"/>
    <cellStyle name="Normal 2 4 3 4 6" xfId="32834"/>
    <cellStyle name="Normal 2 4 3 4 7" xfId="32835"/>
    <cellStyle name="Normal 2 4 3 4 8" xfId="32836"/>
    <cellStyle name="Normal 2 4 3 5" xfId="32837"/>
    <cellStyle name="Normal 2 4 3 5 2" xfId="32838"/>
    <cellStyle name="Normal 2 4 3 5 2 2" xfId="32839"/>
    <cellStyle name="Normal 2 4 3 5 3" xfId="32840"/>
    <cellStyle name="Normal 2 4 3 5 4" xfId="32841"/>
    <cellStyle name="Normal 2 4 3 5 5" xfId="32842"/>
    <cellStyle name="Normal 2 4 3 5 6" xfId="32843"/>
    <cellStyle name="Normal 2 4 3 6" xfId="32844"/>
    <cellStyle name="Normal 2 4 3 6 2" xfId="32845"/>
    <cellStyle name="Normal 2 4 3 6 3" xfId="32846"/>
    <cellStyle name="Normal 2 4 3 6 4" xfId="32847"/>
    <cellStyle name="Normal 2 4 3 7" xfId="32848"/>
    <cellStyle name="Normal 2 4 3 8" xfId="32849"/>
    <cellStyle name="Normal 2 4 3 9" xfId="32850"/>
    <cellStyle name="Normal 2 4 4" xfId="32851"/>
    <cellStyle name="Normal 2 4 5" xfId="32852"/>
    <cellStyle name="Normal 2 4 6" xfId="32853"/>
    <cellStyle name="Normal 2 4 7" xfId="32854"/>
    <cellStyle name="Normal 2 5" xfId="944"/>
    <cellStyle name="Normal 2 5 2" xfId="945"/>
    <cellStyle name="Normal 2 55" xfId="32855"/>
    <cellStyle name="Normal 2 6" xfId="946"/>
    <cellStyle name="Normal 2 7" xfId="947"/>
    <cellStyle name="Normal 2 8" xfId="948"/>
    <cellStyle name="Normal 2 8 2" xfId="32856"/>
    <cellStyle name="Normal 2 8 2 2" xfId="32857"/>
    <cellStyle name="Normal 2 8 3" xfId="32858"/>
    <cellStyle name="Normal 2 9" xfId="949"/>
    <cellStyle name="Normal 2_Arquitetura 3º Batalhão comando prancha 1-4" xfId="32859"/>
    <cellStyle name="Normal 20" xfId="950"/>
    <cellStyle name="Normal 20 2" xfId="32860"/>
    <cellStyle name="Normal 20 2 2" xfId="32861"/>
    <cellStyle name="Normal 20 2 3" xfId="32862"/>
    <cellStyle name="Normal 20 3" xfId="32863"/>
    <cellStyle name="Normal 20 4" xfId="32864"/>
    <cellStyle name="Normal 200" xfId="951"/>
    <cellStyle name="Normal 201" xfId="952"/>
    <cellStyle name="Normal 202" xfId="953"/>
    <cellStyle name="Normal 203" xfId="954"/>
    <cellStyle name="Normal 204" xfId="955"/>
    <cellStyle name="Normal 205" xfId="956"/>
    <cellStyle name="Normal 206" xfId="957"/>
    <cellStyle name="Normal 206 10" xfId="32865"/>
    <cellStyle name="Normal 206 11" xfId="32866"/>
    <cellStyle name="Normal 206 12" xfId="32867"/>
    <cellStyle name="Normal 206 13" xfId="32868"/>
    <cellStyle name="Normal 206 14" xfId="32869"/>
    <cellStyle name="Normal 206 2" xfId="32870"/>
    <cellStyle name="Normal 206 2 10" xfId="32871"/>
    <cellStyle name="Normal 206 2 2" xfId="32872"/>
    <cellStyle name="Normal 206 2 2 2" xfId="32873"/>
    <cellStyle name="Normal 206 2 2 2 2" xfId="32874"/>
    <cellStyle name="Normal 206 2 2 2 2 2" xfId="32875"/>
    <cellStyle name="Normal 206 2 2 2 3" xfId="32876"/>
    <cellStyle name="Normal 206 2 2 2 4" xfId="32877"/>
    <cellStyle name="Normal 206 2 2 2 5" xfId="32878"/>
    <cellStyle name="Normal 206 2 2 2 6" xfId="32879"/>
    <cellStyle name="Normal 206 2 2 3" xfId="32880"/>
    <cellStyle name="Normal 206 2 2 3 2" xfId="32881"/>
    <cellStyle name="Normal 206 2 2 3 3" xfId="32882"/>
    <cellStyle name="Normal 206 2 2 4" xfId="32883"/>
    <cellStyle name="Normal 206 2 2 5" xfId="32884"/>
    <cellStyle name="Normal 206 2 2 6" xfId="32885"/>
    <cellStyle name="Normal 206 2 2 7" xfId="32886"/>
    <cellStyle name="Normal 206 2 2 8" xfId="32887"/>
    <cellStyle name="Normal 206 2 3" xfId="32888"/>
    <cellStyle name="Normal 206 2 3 2" xfId="32889"/>
    <cellStyle name="Normal 206 2 3 2 2" xfId="32890"/>
    <cellStyle name="Normal 206 2 3 3" xfId="32891"/>
    <cellStyle name="Normal 206 2 3 4" xfId="32892"/>
    <cellStyle name="Normal 206 2 3 5" xfId="32893"/>
    <cellStyle name="Normal 206 2 3 6" xfId="32894"/>
    <cellStyle name="Normal 206 2 4" xfId="32895"/>
    <cellStyle name="Normal 206 2 4 2" xfId="32896"/>
    <cellStyle name="Normal 206 2 4 3" xfId="32897"/>
    <cellStyle name="Normal 206 2 4 4" xfId="32898"/>
    <cellStyle name="Normal 206 2 5" xfId="32899"/>
    <cellStyle name="Normal 206 2 6" xfId="32900"/>
    <cellStyle name="Normal 206 2 7" xfId="32901"/>
    <cellStyle name="Normal 206 2 8" xfId="32902"/>
    <cellStyle name="Normal 206 2 9" xfId="32903"/>
    <cellStyle name="Normal 206 3" xfId="32904"/>
    <cellStyle name="Normal 206 3 10" xfId="32905"/>
    <cellStyle name="Normal 206 3 2" xfId="32906"/>
    <cellStyle name="Normal 206 3 2 2" xfId="32907"/>
    <cellStyle name="Normal 206 3 2 2 2" xfId="32908"/>
    <cellStyle name="Normal 206 3 2 2 2 2" xfId="32909"/>
    <cellStyle name="Normal 206 3 2 2 3" xfId="32910"/>
    <cellStyle name="Normal 206 3 2 2 4" xfId="32911"/>
    <cellStyle name="Normal 206 3 2 2 5" xfId="32912"/>
    <cellStyle name="Normal 206 3 2 2 6" xfId="32913"/>
    <cellStyle name="Normal 206 3 2 3" xfId="32914"/>
    <cellStyle name="Normal 206 3 2 3 2" xfId="32915"/>
    <cellStyle name="Normal 206 3 2 3 3" xfId="32916"/>
    <cellStyle name="Normal 206 3 2 4" xfId="32917"/>
    <cellStyle name="Normal 206 3 2 5" xfId="32918"/>
    <cellStyle name="Normal 206 3 2 6" xfId="32919"/>
    <cellStyle name="Normal 206 3 2 7" xfId="32920"/>
    <cellStyle name="Normal 206 3 2 8" xfId="32921"/>
    <cellStyle name="Normal 206 3 3" xfId="32922"/>
    <cellStyle name="Normal 206 3 3 2" xfId="32923"/>
    <cellStyle name="Normal 206 3 3 2 2" xfId="32924"/>
    <cellStyle name="Normal 206 3 3 3" xfId="32925"/>
    <cellStyle name="Normal 206 3 3 4" xfId="32926"/>
    <cellStyle name="Normal 206 3 3 5" xfId="32927"/>
    <cellStyle name="Normal 206 3 3 6" xfId="32928"/>
    <cellStyle name="Normal 206 3 4" xfId="32929"/>
    <cellStyle name="Normal 206 3 4 2" xfId="32930"/>
    <cellStyle name="Normal 206 3 4 3" xfId="32931"/>
    <cellStyle name="Normal 206 3 4 4" xfId="32932"/>
    <cellStyle name="Normal 206 3 5" xfId="32933"/>
    <cellStyle name="Normal 206 3 6" xfId="32934"/>
    <cellStyle name="Normal 206 3 7" xfId="32935"/>
    <cellStyle name="Normal 206 3 8" xfId="32936"/>
    <cellStyle name="Normal 206 3 9" xfId="32937"/>
    <cellStyle name="Normal 206 4" xfId="32938"/>
    <cellStyle name="Normal 206 4 10" xfId="32939"/>
    <cellStyle name="Normal 206 4 2" xfId="32940"/>
    <cellStyle name="Normal 206 4 2 2" xfId="32941"/>
    <cellStyle name="Normal 206 4 2 2 2" xfId="32942"/>
    <cellStyle name="Normal 206 4 2 2 2 2" xfId="32943"/>
    <cellStyle name="Normal 206 4 2 2 3" xfId="32944"/>
    <cellStyle name="Normal 206 4 2 2 4" xfId="32945"/>
    <cellStyle name="Normal 206 4 2 2 5" xfId="32946"/>
    <cellStyle name="Normal 206 4 2 2 6" xfId="32947"/>
    <cellStyle name="Normal 206 4 2 3" xfId="32948"/>
    <cellStyle name="Normal 206 4 2 3 2" xfId="32949"/>
    <cellStyle name="Normal 206 4 2 3 3" xfId="32950"/>
    <cellStyle name="Normal 206 4 2 4" xfId="32951"/>
    <cellStyle name="Normal 206 4 2 5" xfId="32952"/>
    <cellStyle name="Normal 206 4 2 6" xfId="32953"/>
    <cellStyle name="Normal 206 4 2 7" xfId="32954"/>
    <cellStyle name="Normal 206 4 2 8" xfId="32955"/>
    <cellStyle name="Normal 206 4 3" xfId="32956"/>
    <cellStyle name="Normal 206 4 3 2" xfId="32957"/>
    <cellStyle name="Normal 206 4 3 2 2" xfId="32958"/>
    <cellStyle name="Normal 206 4 3 3" xfId="32959"/>
    <cellStyle name="Normal 206 4 3 4" xfId="32960"/>
    <cellStyle name="Normal 206 4 3 5" xfId="32961"/>
    <cellStyle name="Normal 206 4 3 6" xfId="32962"/>
    <cellStyle name="Normal 206 4 4" xfId="32963"/>
    <cellStyle name="Normal 206 4 4 2" xfId="32964"/>
    <cellStyle name="Normal 206 4 4 3" xfId="32965"/>
    <cellStyle name="Normal 206 4 4 4" xfId="32966"/>
    <cellStyle name="Normal 206 4 5" xfId="32967"/>
    <cellStyle name="Normal 206 4 6" xfId="32968"/>
    <cellStyle name="Normal 206 4 7" xfId="32969"/>
    <cellStyle name="Normal 206 4 8" xfId="32970"/>
    <cellStyle name="Normal 206 4 9" xfId="32971"/>
    <cellStyle name="Normal 206 5" xfId="32972"/>
    <cellStyle name="Normal 206 5 2" xfId="32973"/>
    <cellStyle name="Normal 206 5 2 2" xfId="32974"/>
    <cellStyle name="Normal 206 5 2 2 2" xfId="32975"/>
    <cellStyle name="Normal 206 5 2 3" xfId="32976"/>
    <cellStyle name="Normal 206 5 2 4" xfId="32977"/>
    <cellStyle name="Normal 206 5 2 5" xfId="32978"/>
    <cellStyle name="Normal 206 5 2 6" xfId="32979"/>
    <cellStyle name="Normal 206 5 3" xfId="32980"/>
    <cellStyle name="Normal 206 5 3 2" xfId="32981"/>
    <cellStyle name="Normal 206 5 3 3" xfId="32982"/>
    <cellStyle name="Normal 206 5 3 4" xfId="32983"/>
    <cellStyle name="Normal 206 5 4" xfId="32984"/>
    <cellStyle name="Normal 206 5 5" xfId="32985"/>
    <cellStyle name="Normal 206 5 6" xfId="32986"/>
    <cellStyle name="Normal 206 5 7" xfId="32987"/>
    <cellStyle name="Normal 206 5 8" xfId="32988"/>
    <cellStyle name="Normal 206 5 9" xfId="32989"/>
    <cellStyle name="Normal 206 6" xfId="32990"/>
    <cellStyle name="Normal 206 6 2" xfId="32991"/>
    <cellStyle name="Normal 206 6 2 2" xfId="32992"/>
    <cellStyle name="Normal 206 6 2 2 2" xfId="32993"/>
    <cellStyle name="Normal 206 6 2 3" xfId="32994"/>
    <cellStyle name="Normal 206 6 2 4" xfId="32995"/>
    <cellStyle name="Normal 206 6 2 5" xfId="32996"/>
    <cellStyle name="Normal 206 6 2 6" xfId="32997"/>
    <cellStyle name="Normal 206 6 3" xfId="32998"/>
    <cellStyle name="Normal 206 6 3 2" xfId="32999"/>
    <cellStyle name="Normal 206 6 3 3" xfId="33000"/>
    <cellStyle name="Normal 206 6 4" xfId="33001"/>
    <cellStyle name="Normal 206 6 5" xfId="33002"/>
    <cellStyle name="Normal 206 6 6" xfId="33003"/>
    <cellStyle name="Normal 206 6 7" xfId="33004"/>
    <cellStyle name="Normal 206 6 8" xfId="33005"/>
    <cellStyle name="Normal 206 7" xfId="33006"/>
    <cellStyle name="Normal 206 7 2" xfId="33007"/>
    <cellStyle name="Normal 206 7 2 2" xfId="33008"/>
    <cellStyle name="Normal 206 7 2 3" xfId="33009"/>
    <cellStyle name="Normal 206 7 3" xfId="33010"/>
    <cellStyle name="Normal 206 7 4" xfId="33011"/>
    <cellStyle name="Normal 206 7 5" xfId="33012"/>
    <cellStyle name="Normal 206 7 6" xfId="33013"/>
    <cellStyle name="Normal 206 7 7" xfId="33014"/>
    <cellStyle name="Normal 206 8" xfId="33015"/>
    <cellStyle name="Normal 206 8 2" xfId="33016"/>
    <cellStyle name="Normal 206 8 3" xfId="33017"/>
    <cellStyle name="Normal 206 8 4" xfId="33018"/>
    <cellStyle name="Normal 206 8 5" xfId="33019"/>
    <cellStyle name="Normal 206 8 6" xfId="33020"/>
    <cellStyle name="Normal 206 9" xfId="33021"/>
    <cellStyle name="Normal 207" xfId="958"/>
    <cellStyle name="Normal 208" xfId="1675"/>
    <cellStyle name="Normal 208 2" xfId="33022"/>
    <cellStyle name="Normal 208 2 10" xfId="33023"/>
    <cellStyle name="Normal 208 2 11" xfId="33024"/>
    <cellStyle name="Normal 208 2 12" xfId="33025"/>
    <cellStyle name="Normal 208 2 2" xfId="33026"/>
    <cellStyle name="Normal 208 2 2 10" xfId="33027"/>
    <cellStyle name="Normal 208 2 2 2" xfId="33028"/>
    <cellStyle name="Normal 208 2 2 2 2" xfId="33029"/>
    <cellStyle name="Normal 208 2 2 2 2 2" xfId="33030"/>
    <cellStyle name="Normal 208 2 2 2 2 2 2" xfId="33031"/>
    <cellStyle name="Normal 208 2 2 2 2 3" xfId="33032"/>
    <cellStyle name="Normal 208 2 2 2 2 4" xfId="33033"/>
    <cellStyle name="Normal 208 2 2 2 2 5" xfId="33034"/>
    <cellStyle name="Normal 208 2 2 2 2 6" xfId="33035"/>
    <cellStyle name="Normal 208 2 2 2 3" xfId="33036"/>
    <cellStyle name="Normal 208 2 2 2 3 2" xfId="33037"/>
    <cellStyle name="Normal 208 2 2 2 3 3" xfId="33038"/>
    <cellStyle name="Normal 208 2 2 2 4" xfId="33039"/>
    <cellStyle name="Normal 208 2 2 2 5" xfId="33040"/>
    <cellStyle name="Normal 208 2 2 2 6" xfId="33041"/>
    <cellStyle name="Normal 208 2 2 2 7" xfId="33042"/>
    <cellStyle name="Normal 208 2 2 2 8" xfId="33043"/>
    <cellStyle name="Normal 208 2 2 3" xfId="33044"/>
    <cellStyle name="Normal 208 2 2 3 2" xfId="33045"/>
    <cellStyle name="Normal 208 2 2 3 2 2" xfId="33046"/>
    <cellStyle name="Normal 208 2 2 3 3" xfId="33047"/>
    <cellStyle name="Normal 208 2 2 3 4" xfId="33048"/>
    <cellStyle name="Normal 208 2 2 3 5" xfId="33049"/>
    <cellStyle name="Normal 208 2 2 3 6" xfId="33050"/>
    <cellStyle name="Normal 208 2 2 4" xfId="33051"/>
    <cellStyle name="Normal 208 2 2 4 2" xfId="33052"/>
    <cellStyle name="Normal 208 2 2 4 3" xfId="33053"/>
    <cellStyle name="Normal 208 2 2 4 4" xfId="33054"/>
    <cellStyle name="Normal 208 2 2 5" xfId="33055"/>
    <cellStyle name="Normal 208 2 2 6" xfId="33056"/>
    <cellStyle name="Normal 208 2 2 7" xfId="33057"/>
    <cellStyle name="Normal 208 2 2 8" xfId="33058"/>
    <cellStyle name="Normal 208 2 2 9" xfId="33059"/>
    <cellStyle name="Normal 208 2 3" xfId="33060"/>
    <cellStyle name="Normal 208 2 3 2" xfId="33061"/>
    <cellStyle name="Normal 208 2 3 2 2" xfId="33062"/>
    <cellStyle name="Normal 208 2 3 2 2 2" xfId="33063"/>
    <cellStyle name="Normal 208 2 3 2 3" xfId="33064"/>
    <cellStyle name="Normal 208 2 3 2 4" xfId="33065"/>
    <cellStyle name="Normal 208 2 3 2 5" xfId="33066"/>
    <cellStyle name="Normal 208 2 3 2 6" xfId="33067"/>
    <cellStyle name="Normal 208 2 3 3" xfId="33068"/>
    <cellStyle name="Normal 208 2 3 3 2" xfId="33069"/>
    <cellStyle name="Normal 208 2 3 3 3" xfId="33070"/>
    <cellStyle name="Normal 208 2 3 3 4" xfId="33071"/>
    <cellStyle name="Normal 208 2 3 4" xfId="33072"/>
    <cellStyle name="Normal 208 2 3 5" xfId="33073"/>
    <cellStyle name="Normal 208 2 3 6" xfId="33074"/>
    <cellStyle name="Normal 208 2 3 7" xfId="33075"/>
    <cellStyle name="Normal 208 2 3 8" xfId="33076"/>
    <cellStyle name="Normal 208 2 3 9" xfId="33077"/>
    <cellStyle name="Normal 208 2 4" xfId="33078"/>
    <cellStyle name="Normal 208 2 4 2" xfId="33079"/>
    <cellStyle name="Normal 208 2 4 2 2" xfId="33080"/>
    <cellStyle name="Normal 208 2 4 2 2 2" xfId="33081"/>
    <cellStyle name="Normal 208 2 4 2 3" xfId="33082"/>
    <cellStyle name="Normal 208 2 4 2 4" xfId="33083"/>
    <cellStyle name="Normal 208 2 4 2 5" xfId="33084"/>
    <cellStyle name="Normal 208 2 4 2 6" xfId="33085"/>
    <cellStyle name="Normal 208 2 4 3" xfId="33086"/>
    <cellStyle name="Normal 208 2 4 3 2" xfId="33087"/>
    <cellStyle name="Normal 208 2 4 3 3" xfId="33088"/>
    <cellStyle name="Normal 208 2 4 4" xfId="33089"/>
    <cellStyle name="Normal 208 2 4 5" xfId="33090"/>
    <cellStyle name="Normal 208 2 4 6" xfId="33091"/>
    <cellStyle name="Normal 208 2 4 7" xfId="33092"/>
    <cellStyle name="Normal 208 2 4 8" xfId="33093"/>
    <cellStyle name="Normal 208 2 5" xfId="33094"/>
    <cellStyle name="Normal 208 2 5 2" xfId="33095"/>
    <cellStyle name="Normal 208 2 5 2 2" xfId="33096"/>
    <cellStyle name="Normal 208 2 5 3" xfId="33097"/>
    <cellStyle name="Normal 208 2 5 4" xfId="33098"/>
    <cellStyle name="Normal 208 2 5 5" xfId="33099"/>
    <cellStyle name="Normal 208 2 5 6" xfId="33100"/>
    <cellStyle name="Normal 208 2 6" xfId="33101"/>
    <cellStyle name="Normal 208 2 6 2" xfId="33102"/>
    <cellStyle name="Normal 208 2 6 3" xfId="33103"/>
    <cellStyle name="Normal 208 2 6 4" xfId="33104"/>
    <cellStyle name="Normal 208 2 7" xfId="33105"/>
    <cellStyle name="Normal 208 2 8" xfId="33106"/>
    <cellStyle name="Normal 208 2 9" xfId="33107"/>
    <cellStyle name="Normal 208 3" xfId="33108"/>
    <cellStyle name="Normal 208 4" xfId="33109"/>
    <cellStyle name="Normal 208 4 10" xfId="33110"/>
    <cellStyle name="Normal 208 4 2" xfId="33111"/>
    <cellStyle name="Normal 208 4 2 2" xfId="33112"/>
    <cellStyle name="Normal 208 4 2 2 2" xfId="33113"/>
    <cellStyle name="Normal 208 4 2 2 2 2" xfId="33114"/>
    <cellStyle name="Normal 208 4 2 2 3" xfId="33115"/>
    <cellStyle name="Normal 208 4 2 2 4" xfId="33116"/>
    <cellStyle name="Normal 208 4 2 2 5" xfId="33117"/>
    <cellStyle name="Normal 208 4 2 2 6" xfId="33118"/>
    <cellStyle name="Normal 208 4 2 3" xfId="33119"/>
    <cellStyle name="Normal 208 4 2 3 2" xfId="33120"/>
    <cellStyle name="Normal 208 4 2 3 3" xfId="33121"/>
    <cellStyle name="Normal 208 4 2 4" xfId="33122"/>
    <cellStyle name="Normal 208 4 2 5" xfId="33123"/>
    <cellStyle name="Normal 208 4 2 6" xfId="33124"/>
    <cellStyle name="Normal 208 4 2 7" xfId="33125"/>
    <cellStyle name="Normal 208 4 2 8" xfId="33126"/>
    <cellStyle name="Normal 208 4 3" xfId="33127"/>
    <cellStyle name="Normal 208 4 3 2" xfId="33128"/>
    <cellStyle name="Normal 208 4 3 2 2" xfId="33129"/>
    <cellStyle name="Normal 208 4 3 3" xfId="33130"/>
    <cellStyle name="Normal 208 4 3 4" xfId="33131"/>
    <cellStyle name="Normal 208 4 3 5" xfId="33132"/>
    <cellStyle name="Normal 208 4 3 6" xfId="33133"/>
    <cellStyle name="Normal 208 4 4" xfId="33134"/>
    <cellStyle name="Normal 208 4 4 2" xfId="33135"/>
    <cellStyle name="Normal 208 4 4 3" xfId="33136"/>
    <cellStyle name="Normal 208 4 4 4" xfId="33137"/>
    <cellStyle name="Normal 208 4 5" xfId="33138"/>
    <cellStyle name="Normal 208 4 6" xfId="33139"/>
    <cellStyle name="Normal 208 4 7" xfId="33140"/>
    <cellStyle name="Normal 208 4 8" xfId="33141"/>
    <cellStyle name="Normal 208 4 9" xfId="33142"/>
    <cellStyle name="Normal 209" xfId="1676"/>
    <cellStyle name="Normal 209 2" xfId="33143"/>
    <cellStyle name="Normal 209 2 2" xfId="33144"/>
    <cellStyle name="Normal 209 3" xfId="33145"/>
    <cellStyle name="Normal 21" xfId="959"/>
    <cellStyle name="Normal 21 2" xfId="960"/>
    <cellStyle name="Normal 21 2 2" xfId="33146"/>
    <cellStyle name="Normal 21 2 2 2" xfId="33147"/>
    <cellStyle name="Normal 21 2 3" xfId="33148"/>
    <cellStyle name="Normal 21 3" xfId="33149"/>
    <cellStyle name="Normal 21 3 2" xfId="33150"/>
    <cellStyle name="Normal 21 4" xfId="33151"/>
    <cellStyle name="Normal 210" xfId="1957"/>
    <cellStyle name="Normal 210 2" xfId="2246"/>
    <cellStyle name="Normal 210 2 2" xfId="33152"/>
    <cellStyle name="Normal 210 2 2 2" xfId="33153"/>
    <cellStyle name="Normal 210 3" xfId="33154"/>
    <cellStyle name="Normal 210 3 2" xfId="33155"/>
    <cellStyle name="Normal 210 4" xfId="33156"/>
    <cellStyle name="Normal 210 5" xfId="33157"/>
    <cellStyle name="Normal 210 5 10" xfId="33158"/>
    <cellStyle name="Normal 210 5 2" xfId="33159"/>
    <cellStyle name="Normal 210 5 2 2" xfId="33160"/>
    <cellStyle name="Normal 210 5 2 2 2" xfId="33161"/>
    <cellStyle name="Normal 210 5 2 2 2 2" xfId="33162"/>
    <cellStyle name="Normal 210 5 2 2 3" xfId="33163"/>
    <cellStyle name="Normal 210 5 2 2 4" xfId="33164"/>
    <cellStyle name="Normal 210 5 2 2 5" xfId="33165"/>
    <cellStyle name="Normal 210 5 2 2 6" xfId="33166"/>
    <cellStyle name="Normal 210 5 2 3" xfId="33167"/>
    <cellStyle name="Normal 210 5 2 3 2" xfId="33168"/>
    <cellStyle name="Normal 210 5 2 3 3" xfId="33169"/>
    <cellStyle name="Normal 210 5 2 4" xfId="33170"/>
    <cellStyle name="Normal 210 5 2 5" xfId="33171"/>
    <cellStyle name="Normal 210 5 2 6" xfId="33172"/>
    <cellStyle name="Normal 210 5 2 7" xfId="33173"/>
    <cellStyle name="Normal 210 5 2 8" xfId="33174"/>
    <cellStyle name="Normal 210 5 3" xfId="33175"/>
    <cellStyle name="Normal 210 5 3 2" xfId="33176"/>
    <cellStyle name="Normal 210 5 3 2 2" xfId="33177"/>
    <cellStyle name="Normal 210 5 3 3" xfId="33178"/>
    <cellStyle name="Normal 210 5 3 4" xfId="33179"/>
    <cellStyle name="Normal 210 5 3 5" xfId="33180"/>
    <cellStyle name="Normal 210 5 3 6" xfId="33181"/>
    <cellStyle name="Normal 210 5 4" xfId="33182"/>
    <cellStyle name="Normal 210 5 4 2" xfId="33183"/>
    <cellStyle name="Normal 210 5 4 3" xfId="33184"/>
    <cellStyle name="Normal 210 5 4 4" xfId="33185"/>
    <cellStyle name="Normal 210 5 5" xfId="33186"/>
    <cellStyle name="Normal 210 5 6" xfId="33187"/>
    <cellStyle name="Normal 210 5 7" xfId="33188"/>
    <cellStyle name="Normal 210 5 8" xfId="33189"/>
    <cellStyle name="Normal 210 5 9" xfId="33190"/>
    <cellStyle name="Normal 211" xfId="1962"/>
    <cellStyle name="Normal 211 2" xfId="2248"/>
    <cellStyle name="Normal 211 3" xfId="33191"/>
    <cellStyle name="Normal 211 3 2" xfId="33192"/>
    <cellStyle name="Normal 211 4" xfId="33193"/>
    <cellStyle name="Normal 212" xfId="33194"/>
    <cellStyle name="Normal 212 10" xfId="33195"/>
    <cellStyle name="Normal 212 11" xfId="33196"/>
    <cellStyle name="Normal 212 12" xfId="33197"/>
    <cellStyle name="Normal 212 13" xfId="33198"/>
    <cellStyle name="Normal 212 14" xfId="33199"/>
    <cellStyle name="Normal 212 2" xfId="33200"/>
    <cellStyle name="Normal 212 2 10" xfId="33201"/>
    <cellStyle name="Normal 212 2 11" xfId="33202"/>
    <cellStyle name="Normal 212 2 12" xfId="33203"/>
    <cellStyle name="Normal 212 2 2" xfId="33204"/>
    <cellStyle name="Normal 212 2 2 10" xfId="33205"/>
    <cellStyle name="Normal 212 2 2 2" xfId="33206"/>
    <cellStyle name="Normal 212 2 2 2 2" xfId="33207"/>
    <cellStyle name="Normal 212 2 2 2 2 2" xfId="33208"/>
    <cellStyle name="Normal 212 2 2 2 2 2 2" xfId="33209"/>
    <cellStyle name="Normal 212 2 2 2 2 3" xfId="33210"/>
    <cellStyle name="Normal 212 2 2 2 2 4" xfId="33211"/>
    <cellStyle name="Normal 212 2 2 2 2 5" xfId="33212"/>
    <cellStyle name="Normal 212 2 2 2 2 6" xfId="33213"/>
    <cellStyle name="Normal 212 2 2 2 3" xfId="33214"/>
    <cellStyle name="Normal 212 2 2 2 3 2" xfId="33215"/>
    <cellStyle name="Normal 212 2 2 2 3 3" xfId="33216"/>
    <cellStyle name="Normal 212 2 2 2 4" xfId="33217"/>
    <cellStyle name="Normal 212 2 2 2 5" xfId="33218"/>
    <cellStyle name="Normal 212 2 2 2 6" xfId="33219"/>
    <cellStyle name="Normal 212 2 2 2 7" xfId="33220"/>
    <cellStyle name="Normal 212 2 2 2 8" xfId="33221"/>
    <cellStyle name="Normal 212 2 2 3" xfId="33222"/>
    <cellStyle name="Normal 212 2 2 3 2" xfId="33223"/>
    <cellStyle name="Normal 212 2 2 3 2 2" xfId="33224"/>
    <cellStyle name="Normal 212 2 2 3 3" xfId="33225"/>
    <cellStyle name="Normal 212 2 2 3 4" xfId="33226"/>
    <cellStyle name="Normal 212 2 2 3 5" xfId="33227"/>
    <cellStyle name="Normal 212 2 2 3 6" xfId="33228"/>
    <cellStyle name="Normal 212 2 2 4" xfId="33229"/>
    <cellStyle name="Normal 212 2 2 4 2" xfId="33230"/>
    <cellStyle name="Normal 212 2 2 4 3" xfId="33231"/>
    <cellStyle name="Normal 212 2 2 4 4" xfId="33232"/>
    <cellStyle name="Normal 212 2 2 5" xfId="33233"/>
    <cellStyle name="Normal 212 2 2 6" xfId="33234"/>
    <cellStyle name="Normal 212 2 2 7" xfId="33235"/>
    <cellStyle name="Normal 212 2 2 8" xfId="33236"/>
    <cellStyle name="Normal 212 2 2 9" xfId="33237"/>
    <cellStyle name="Normal 212 2 3" xfId="33238"/>
    <cellStyle name="Normal 212 2 3 2" xfId="33239"/>
    <cellStyle name="Normal 212 2 3 2 2" xfId="33240"/>
    <cellStyle name="Normal 212 2 3 2 2 2" xfId="33241"/>
    <cellStyle name="Normal 212 2 3 2 3" xfId="33242"/>
    <cellStyle name="Normal 212 2 3 2 4" xfId="33243"/>
    <cellStyle name="Normal 212 2 3 2 5" xfId="33244"/>
    <cellStyle name="Normal 212 2 3 2 6" xfId="33245"/>
    <cellStyle name="Normal 212 2 3 3" xfId="33246"/>
    <cellStyle name="Normal 212 2 3 3 2" xfId="33247"/>
    <cellStyle name="Normal 212 2 3 3 3" xfId="33248"/>
    <cellStyle name="Normal 212 2 3 3 4" xfId="33249"/>
    <cellStyle name="Normal 212 2 3 4" xfId="33250"/>
    <cellStyle name="Normal 212 2 3 5" xfId="33251"/>
    <cellStyle name="Normal 212 2 3 6" xfId="33252"/>
    <cellStyle name="Normal 212 2 3 7" xfId="33253"/>
    <cellStyle name="Normal 212 2 3 8" xfId="33254"/>
    <cellStyle name="Normal 212 2 3 9" xfId="33255"/>
    <cellStyle name="Normal 212 2 4" xfId="33256"/>
    <cellStyle name="Normal 212 2 4 2" xfId="33257"/>
    <cellStyle name="Normal 212 2 4 2 2" xfId="33258"/>
    <cellStyle name="Normal 212 2 4 2 2 2" xfId="33259"/>
    <cellStyle name="Normal 212 2 4 2 3" xfId="33260"/>
    <cellStyle name="Normal 212 2 4 2 4" xfId="33261"/>
    <cellStyle name="Normal 212 2 4 2 5" xfId="33262"/>
    <cellStyle name="Normal 212 2 4 2 6" xfId="33263"/>
    <cellStyle name="Normal 212 2 4 3" xfId="33264"/>
    <cellStyle name="Normal 212 2 4 3 2" xfId="33265"/>
    <cellStyle name="Normal 212 2 4 3 3" xfId="33266"/>
    <cellStyle name="Normal 212 2 4 4" xfId="33267"/>
    <cellStyle name="Normal 212 2 4 5" xfId="33268"/>
    <cellStyle name="Normal 212 2 4 6" xfId="33269"/>
    <cellStyle name="Normal 212 2 4 7" xfId="33270"/>
    <cellStyle name="Normal 212 2 4 8" xfId="33271"/>
    <cellStyle name="Normal 212 2 5" xfId="33272"/>
    <cellStyle name="Normal 212 2 5 2" xfId="33273"/>
    <cellStyle name="Normal 212 2 5 2 2" xfId="33274"/>
    <cellStyle name="Normal 212 2 5 3" xfId="33275"/>
    <cellStyle name="Normal 212 2 5 4" xfId="33276"/>
    <cellStyle name="Normal 212 2 5 5" xfId="33277"/>
    <cellStyle name="Normal 212 2 5 6" xfId="33278"/>
    <cellStyle name="Normal 212 2 6" xfId="33279"/>
    <cellStyle name="Normal 212 2 6 2" xfId="33280"/>
    <cellStyle name="Normal 212 2 6 3" xfId="33281"/>
    <cellStyle name="Normal 212 2 6 4" xfId="33282"/>
    <cellStyle name="Normal 212 2 7" xfId="33283"/>
    <cellStyle name="Normal 212 2 8" xfId="33284"/>
    <cellStyle name="Normal 212 2 9" xfId="33285"/>
    <cellStyle name="Normal 212 3" xfId="33286"/>
    <cellStyle name="Normal 212 4" xfId="33287"/>
    <cellStyle name="Normal 212 4 10" xfId="33288"/>
    <cellStyle name="Normal 212 4 2" xfId="33289"/>
    <cellStyle name="Normal 212 4 2 2" xfId="33290"/>
    <cellStyle name="Normal 212 4 2 2 2" xfId="33291"/>
    <cellStyle name="Normal 212 4 2 2 2 2" xfId="33292"/>
    <cellStyle name="Normal 212 4 2 2 3" xfId="33293"/>
    <cellStyle name="Normal 212 4 2 2 4" xfId="33294"/>
    <cellStyle name="Normal 212 4 2 2 5" xfId="33295"/>
    <cellStyle name="Normal 212 4 2 2 6" xfId="33296"/>
    <cellStyle name="Normal 212 4 2 3" xfId="33297"/>
    <cellStyle name="Normal 212 4 2 3 2" xfId="33298"/>
    <cellStyle name="Normal 212 4 2 3 3" xfId="33299"/>
    <cellStyle name="Normal 212 4 2 4" xfId="33300"/>
    <cellStyle name="Normal 212 4 2 5" xfId="33301"/>
    <cellStyle name="Normal 212 4 2 6" xfId="33302"/>
    <cellStyle name="Normal 212 4 2 7" xfId="33303"/>
    <cellStyle name="Normal 212 4 2 8" xfId="33304"/>
    <cellStyle name="Normal 212 4 3" xfId="33305"/>
    <cellStyle name="Normal 212 4 3 2" xfId="33306"/>
    <cellStyle name="Normal 212 4 3 2 2" xfId="33307"/>
    <cellStyle name="Normal 212 4 3 3" xfId="33308"/>
    <cellStyle name="Normal 212 4 3 4" xfId="33309"/>
    <cellStyle name="Normal 212 4 3 5" xfId="33310"/>
    <cellStyle name="Normal 212 4 3 6" xfId="33311"/>
    <cellStyle name="Normal 212 4 4" xfId="33312"/>
    <cellStyle name="Normal 212 4 4 2" xfId="33313"/>
    <cellStyle name="Normal 212 4 4 3" xfId="33314"/>
    <cellStyle name="Normal 212 4 4 4" xfId="33315"/>
    <cellStyle name="Normal 212 4 5" xfId="33316"/>
    <cellStyle name="Normal 212 4 6" xfId="33317"/>
    <cellStyle name="Normal 212 4 7" xfId="33318"/>
    <cellStyle name="Normal 212 4 8" xfId="33319"/>
    <cellStyle name="Normal 212 4 9" xfId="33320"/>
    <cellStyle name="Normal 212 5" xfId="33321"/>
    <cellStyle name="Normal 212 5 2" xfId="33322"/>
    <cellStyle name="Normal 212 5 2 2" xfId="33323"/>
    <cellStyle name="Normal 212 5 2 2 2" xfId="33324"/>
    <cellStyle name="Normal 212 5 2 3" xfId="33325"/>
    <cellStyle name="Normal 212 5 2 4" xfId="33326"/>
    <cellStyle name="Normal 212 5 2 5" xfId="33327"/>
    <cellStyle name="Normal 212 5 2 6" xfId="33328"/>
    <cellStyle name="Normal 212 5 3" xfId="33329"/>
    <cellStyle name="Normal 212 5 3 2" xfId="33330"/>
    <cellStyle name="Normal 212 5 3 3" xfId="33331"/>
    <cellStyle name="Normal 212 5 3 4" xfId="33332"/>
    <cellStyle name="Normal 212 5 4" xfId="33333"/>
    <cellStyle name="Normal 212 5 5" xfId="33334"/>
    <cellStyle name="Normal 212 5 6" xfId="33335"/>
    <cellStyle name="Normal 212 5 7" xfId="33336"/>
    <cellStyle name="Normal 212 5 8" xfId="33337"/>
    <cellStyle name="Normal 212 5 9" xfId="33338"/>
    <cellStyle name="Normal 212 6" xfId="33339"/>
    <cellStyle name="Normal 212 6 2" xfId="33340"/>
    <cellStyle name="Normal 212 6 2 2" xfId="33341"/>
    <cellStyle name="Normal 212 6 2 2 2" xfId="33342"/>
    <cellStyle name="Normal 212 6 2 3" xfId="33343"/>
    <cellStyle name="Normal 212 6 2 4" xfId="33344"/>
    <cellStyle name="Normal 212 6 2 5" xfId="33345"/>
    <cellStyle name="Normal 212 6 2 6" xfId="33346"/>
    <cellStyle name="Normal 212 6 3" xfId="33347"/>
    <cellStyle name="Normal 212 6 3 2" xfId="33348"/>
    <cellStyle name="Normal 212 6 3 3" xfId="33349"/>
    <cellStyle name="Normal 212 6 4" xfId="33350"/>
    <cellStyle name="Normal 212 6 5" xfId="33351"/>
    <cellStyle name="Normal 212 6 6" xfId="33352"/>
    <cellStyle name="Normal 212 6 7" xfId="33353"/>
    <cellStyle name="Normal 212 6 8" xfId="33354"/>
    <cellStyle name="Normal 212 7" xfId="33355"/>
    <cellStyle name="Normal 212 7 2" xfId="33356"/>
    <cellStyle name="Normal 212 7 2 2" xfId="33357"/>
    <cellStyle name="Normal 212 7 3" xfId="33358"/>
    <cellStyle name="Normal 212 7 4" xfId="33359"/>
    <cellStyle name="Normal 212 7 5" xfId="33360"/>
    <cellStyle name="Normal 212 7 6" xfId="33361"/>
    <cellStyle name="Normal 212 8" xfId="33362"/>
    <cellStyle name="Normal 212 8 2" xfId="33363"/>
    <cellStyle name="Normal 212 8 3" xfId="33364"/>
    <cellStyle name="Normal 212 8 4" xfId="33365"/>
    <cellStyle name="Normal 212 9" xfId="33366"/>
    <cellStyle name="Normal 213" xfId="33367"/>
    <cellStyle name="Normal 213 10" xfId="33368"/>
    <cellStyle name="Normal 213 11" xfId="33369"/>
    <cellStyle name="Normal 213 12" xfId="33370"/>
    <cellStyle name="Normal 213 2" xfId="33371"/>
    <cellStyle name="Normal 213 2 10" xfId="33372"/>
    <cellStyle name="Normal 213 2 2" xfId="33373"/>
    <cellStyle name="Normal 213 2 2 2" xfId="33374"/>
    <cellStyle name="Normal 213 2 2 2 2" xfId="33375"/>
    <cellStyle name="Normal 213 2 2 2 2 2" xfId="33376"/>
    <cellStyle name="Normal 213 2 2 2 3" xfId="33377"/>
    <cellStyle name="Normal 213 2 2 2 4" xfId="33378"/>
    <cellStyle name="Normal 213 2 2 2 5" xfId="33379"/>
    <cellStyle name="Normal 213 2 2 2 6" xfId="33380"/>
    <cellStyle name="Normal 213 2 2 3" xfId="33381"/>
    <cellStyle name="Normal 213 2 2 3 2" xfId="33382"/>
    <cellStyle name="Normal 213 2 2 3 3" xfId="33383"/>
    <cellStyle name="Normal 213 2 2 4" xfId="33384"/>
    <cellStyle name="Normal 213 2 2 5" xfId="33385"/>
    <cellStyle name="Normal 213 2 2 6" xfId="33386"/>
    <cellStyle name="Normal 213 2 2 7" xfId="33387"/>
    <cellStyle name="Normal 213 2 2 8" xfId="33388"/>
    <cellStyle name="Normal 213 2 3" xfId="33389"/>
    <cellStyle name="Normal 213 2 3 2" xfId="33390"/>
    <cellStyle name="Normal 213 2 3 2 2" xfId="33391"/>
    <cellStyle name="Normal 213 2 3 3" xfId="33392"/>
    <cellStyle name="Normal 213 2 3 4" xfId="33393"/>
    <cellStyle name="Normal 213 2 3 5" xfId="33394"/>
    <cellStyle name="Normal 213 2 3 6" xfId="33395"/>
    <cellStyle name="Normal 213 2 4" xfId="33396"/>
    <cellStyle name="Normal 213 2 4 2" xfId="33397"/>
    <cellStyle name="Normal 213 2 4 3" xfId="33398"/>
    <cellStyle name="Normal 213 2 4 4" xfId="33399"/>
    <cellStyle name="Normal 213 2 5" xfId="33400"/>
    <cellStyle name="Normal 213 2 6" xfId="33401"/>
    <cellStyle name="Normal 213 2 7" xfId="33402"/>
    <cellStyle name="Normal 213 2 8" xfId="33403"/>
    <cellStyle name="Normal 213 2 9" xfId="33404"/>
    <cellStyle name="Normal 213 3" xfId="33405"/>
    <cellStyle name="Normal 213 3 2" xfId="33406"/>
    <cellStyle name="Normal 213 3 2 2" xfId="33407"/>
    <cellStyle name="Normal 213 3 2 2 2" xfId="33408"/>
    <cellStyle name="Normal 213 3 2 3" xfId="33409"/>
    <cellStyle name="Normal 213 3 2 4" xfId="33410"/>
    <cellStyle name="Normal 213 3 2 5" xfId="33411"/>
    <cellStyle name="Normal 213 3 2 6" xfId="33412"/>
    <cellStyle name="Normal 213 3 3" xfId="33413"/>
    <cellStyle name="Normal 213 3 3 2" xfId="33414"/>
    <cellStyle name="Normal 213 3 3 3" xfId="33415"/>
    <cellStyle name="Normal 213 3 3 4" xfId="33416"/>
    <cellStyle name="Normal 213 3 4" xfId="33417"/>
    <cellStyle name="Normal 213 3 5" xfId="33418"/>
    <cellStyle name="Normal 213 3 6" xfId="33419"/>
    <cellStyle name="Normal 213 3 7" xfId="33420"/>
    <cellStyle name="Normal 213 3 8" xfId="33421"/>
    <cellStyle name="Normal 213 3 9" xfId="33422"/>
    <cellStyle name="Normal 213 4" xfId="33423"/>
    <cellStyle name="Normal 213 4 2" xfId="33424"/>
    <cellStyle name="Normal 213 4 2 2" xfId="33425"/>
    <cellStyle name="Normal 213 4 2 2 2" xfId="33426"/>
    <cellStyle name="Normal 213 4 2 3" xfId="33427"/>
    <cellStyle name="Normal 213 4 2 4" xfId="33428"/>
    <cellStyle name="Normal 213 4 2 5" xfId="33429"/>
    <cellStyle name="Normal 213 4 2 6" xfId="33430"/>
    <cellStyle name="Normal 213 4 3" xfId="33431"/>
    <cellStyle name="Normal 213 4 3 2" xfId="33432"/>
    <cellStyle name="Normal 213 4 3 3" xfId="33433"/>
    <cellStyle name="Normal 213 4 4" xfId="33434"/>
    <cellStyle name="Normal 213 4 5" xfId="33435"/>
    <cellStyle name="Normal 213 4 6" xfId="33436"/>
    <cellStyle name="Normal 213 4 7" xfId="33437"/>
    <cellStyle name="Normal 213 4 8" xfId="33438"/>
    <cellStyle name="Normal 213 5" xfId="33439"/>
    <cellStyle name="Normal 213 5 2" xfId="33440"/>
    <cellStyle name="Normal 213 5 2 2" xfId="33441"/>
    <cellStyle name="Normal 213 5 3" xfId="33442"/>
    <cellStyle name="Normal 213 5 4" xfId="33443"/>
    <cellStyle name="Normal 213 5 5" xfId="33444"/>
    <cellStyle name="Normal 213 5 6" xfId="33445"/>
    <cellStyle name="Normal 213 6" xfId="33446"/>
    <cellStyle name="Normal 213 6 2" xfId="33447"/>
    <cellStyle name="Normal 213 6 3" xfId="33448"/>
    <cellStyle name="Normal 213 6 4" xfId="33449"/>
    <cellStyle name="Normal 213 7" xfId="33450"/>
    <cellStyle name="Normal 213 8" xfId="33451"/>
    <cellStyle name="Normal 213 9" xfId="33452"/>
    <cellStyle name="Normal 214" xfId="33453"/>
    <cellStyle name="Normal 214 10" xfId="33454"/>
    <cellStyle name="Normal 214 11" xfId="33455"/>
    <cellStyle name="Normal 214 12" xfId="33456"/>
    <cellStyle name="Normal 214 2" xfId="33457"/>
    <cellStyle name="Normal 214 2 10" xfId="33458"/>
    <cellStyle name="Normal 214 2 2" xfId="33459"/>
    <cellStyle name="Normal 214 2 2 2" xfId="33460"/>
    <cellStyle name="Normal 214 2 2 2 2" xfId="33461"/>
    <cellStyle name="Normal 214 2 2 2 2 2" xfId="33462"/>
    <cellStyle name="Normal 214 2 2 2 3" xfId="33463"/>
    <cellStyle name="Normal 214 2 2 2 4" xfId="33464"/>
    <cellStyle name="Normal 214 2 2 2 5" xfId="33465"/>
    <cellStyle name="Normal 214 2 2 2 6" xfId="33466"/>
    <cellStyle name="Normal 214 2 2 3" xfId="33467"/>
    <cellStyle name="Normal 214 2 2 3 2" xfId="33468"/>
    <cellStyle name="Normal 214 2 2 3 3" xfId="33469"/>
    <cellStyle name="Normal 214 2 2 4" xfId="33470"/>
    <cellStyle name="Normal 214 2 2 5" xfId="33471"/>
    <cellStyle name="Normal 214 2 2 6" xfId="33472"/>
    <cellStyle name="Normal 214 2 2 7" xfId="33473"/>
    <cellStyle name="Normal 214 2 2 8" xfId="33474"/>
    <cellStyle name="Normal 214 2 3" xfId="33475"/>
    <cellStyle name="Normal 214 2 3 2" xfId="33476"/>
    <cellStyle name="Normal 214 2 3 2 2" xfId="33477"/>
    <cellStyle name="Normal 214 2 3 3" xfId="33478"/>
    <cellStyle name="Normal 214 2 3 4" xfId="33479"/>
    <cellStyle name="Normal 214 2 3 5" xfId="33480"/>
    <cellStyle name="Normal 214 2 3 6" xfId="33481"/>
    <cellStyle name="Normal 214 2 4" xfId="33482"/>
    <cellStyle name="Normal 214 2 4 2" xfId="33483"/>
    <cellStyle name="Normal 214 2 4 3" xfId="33484"/>
    <cellStyle name="Normal 214 2 4 4" xfId="33485"/>
    <cellStyle name="Normal 214 2 5" xfId="33486"/>
    <cellStyle name="Normal 214 2 6" xfId="33487"/>
    <cellStyle name="Normal 214 2 7" xfId="33488"/>
    <cellStyle name="Normal 214 2 8" xfId="33489"/>
    <cellStyle name="Normal 214 2 9" xfId="33490"/>
    <cellStyle name="Normal 214 3" xfId="33491"/>
    <cellStyle name="Normal 214 3 2" xfId="33492"/>
    <cellStyle name="Normal 214 3 2 2" xfId="33493"/>
    <cellStyle name="Normal 214 3 2 2 2" xfId="33494"/>
    <cellStyle name="Normal 214 3 2 3" xfId="33495"/>
    <cellStyle name="Normal 214 3 2 4" xfId="33496"/>
    <cellStyle name="Normal 214 3 2 5" xfId="33497"/>
    <cellStyle name="Normal 214 3 2 6" xfId="33498"/>
    <cellStyle name="Normal 214 3 3" xfId="33499"/>
    <cellStyle name="Normal 214 3 3 2" xfId="33500"/>
    <cellStyle name="Normal 214 3 3 3" xfId="33501"/>
    <cellStyle name="Normal 214 3 3 4" xfId="33502"/>
    <cellStyle name="Normal 214 3 4" xfId="33503"/>
    <cellStyle name="Normal 214 3 5" xfId="33504"/>
    <cellStyle name="Normal 214 3 6" xfId="33505"/>
    <cellStyle name="Normal 214 3 7" xfId="33506"/>
    <cellStyle name="Normal 214 3 8" xfId="33507"/>
    <cellStyle name="Normal 214 3 9" xfId="33508"/>
    <cellStyle name="Normal 214 4" xfId="33509"/>
    <cellStyle name="Normal 214 4 2" xfId="33510"/>
    <cellStyle name="Normal 214 4 2 2" xfId="33511"/>
    <cellStyle name="Normal 214 4 2 2 2" xfId="33512"/>
    <cellStyle name="Normal 214 4 2 3" xfId="33513"/>
    <cellStyle name="Normal 214 4 2 4" xfId="33514"/>
    <cellStyle name="Normal 214 4 2 5" xfId="33515"/>
    <cellStyle name="Normal 214 4 2 6" xfId="33516"/>
    <cellStyle name="Normal 214 4 3" xfId="33517"/>
    <cellStyle name="Normal 214 4 3 2" xfId="33518"/>
    <cellStyle name="Normal 214 4 3 3" xfId="33519"/>
    <cellStyle name="Normal 214 4 4" xfId="33520"/>
    <cellStyle name="Normal 214 4 5" xfId="33521"/>
    <cellStyle name="Normal 214 4 6" xfId="33522"/>
    <cellStyle name="Normal 214 4 7" xfId="33523"/>
    <cellStyle name="Normal 214 4 8" xfId="33524"/>
    <cellStyle name="Normal 214 5" xfId="33525"/>
    <cellStyle name="Normal 214 5 2" xfId="33526"/>
    <cellStyle name="Normal 214 5 2 2" xfId="33527"/>
    <cellStyle name="Normal 214 5 3" xfId="33528"/>
    <cellStyle name="Normal 214 5 4" xfId="33529"/>
    <cellStyle name="Normal 214 5 5" xfId="33530"/>
    <cellStyle name="Normal 214 5 6" xfId="33531"/>
    <cellStyle name="Normal 214 6" xfId="33532"/>
    <cellStyle name="Normal 214 6 2" xfId="33533"/>
    <cellStyle name="Normal 214 6 3" xfId="33534"/>
    <cellStyle name="Normal 214 6 4" xfId="33535"/>
    <cellStyle name="Normal 214 7" xfId="33536"/>
    <cellStyle name="Normal 214 8" xfId="33537"/>
    <cellStyle name="Normal 214 9" xfId="33538"/>
    <cellStyle name="Normal 215" xfId="33539"/>
    <cellStyle name="Normal 215 10" xfId="33540"/>
    <cellStyle name="Normal 215 11" xfId="33541"/>
    <cellStyle name="Normal 215 12" xfId="33542"/>
    <cellStyle name="Normal 215 2" xfId="33543"/>
    <cellStyle name="Normal 215 2 10" xfId="33544"/>
    <cellStyle name="Normal 215 2 2" xfId="33545"/>
    <cellStyle name="Normal 215 2 2 2" xfId="33546"/>
    <cellStyle name="Normal 215 2 2 2 2" xfId="33547"/>
    <cellStyle name="Normal 215 2 2 2 2 2" xfId="33548"/>
    <cellStyle name="Normal 215 2 2 2 3" xfId="33549"/>
    <cellStyle name="Normal 215 2 2 2 4" xfId="33550"/>
    <cellStyle name="Normal 215 2 2 2 5" xfId="33551"/>
    <cellStyle name="Normal 215 2 2 2 6" xfId="33552"/>
    <cellStyle name="Normal 215 2 2 3" xfId="33553"/>
    <cellStyle name="Normal 215 2 2 3 2" xfId="33554"/>
    <cellStyle name="Normal 215 2 2 3 3" xfId="33555"/>
    <cellStyle name="Normal 215 2 2 4" xfId="33556"/>
    <cellStyle name="Normal 215 2 2 5" xfId="33557"/>
    <cellStyle name="Normal 215 2 2 6" xfId="33558"/>
    <cellStyle name="Normal 215 2 2 7" xfId="33559"/>
    <cellStyle name="Normal 215 2 2 8" xfId="33560"/>
    <cellStyle name="Normal 215 2 3" xfId="33561"/>
    <cellStyle name="Normal 215 2 3 2" xfId="33562"/>
    <cellStyle name="Normal 215 2 3 2 2" xfId="33563"/>
    <cellStyle name="Normal 215 2 3 3" xfId="33564"/>
    <cellStyle name="Normal 215 2 3 4" xfId="33565"/>
    <cellStyle name="Normal 215 2 3 5" xfId="33566"/>
    <cellStyle name="Normal 215 2 3 6" xfId="33567"/>
    <cellStyle name="Normal 215 2 4" xfId="33568"/>
    <cellStyle name="Normal 215 2 4 2" xfId="33569"/>
    <cellStyle name="Normal 215 2 4 3" xfId="33570"/>
    <cellStyle name="Normal 215 2 4 4" xfId="33571"/>
    <cellStyle name="Normal 215 2 5" xfId="33572"/>
    <cellStyle name="Normal 215 2 6" xfId="33573"/>
    <cellStyle name="Normal 215 2 7" xfId="33574"/>
    <cellStyle name="Normal 215 2 8" xfId="33575"/>
    <cellStyle name="Normal 215 2 9" xfId="33576"/>
    <cellStyle name="Normal 215 3" xfId="33577"/>
    <cellStyle name="Normal 215 3 2" xfId="33578"/>
    <cellStyle name="Normal 215 3 2 2" xfId="33579"/>
    <cellStyle name="Normal 215 3 2 2 2" xfId="33580"/>
    <cellStyle name="Normal 215 3 2 3" xfId="33581"/>
    <cellStyle name="Normal 215 3 2 4" xfId="33582"/>
    <cellStyle name="Normal 215 3 2 5" xfId="33583"/>
    <cellStyle name="Normal 215 3 2 6" xfId="33584"/>
    <cellStyle name="Normal 215 3 3" xfId="33585"/>
    <cellStyle name="Normal 215 3 3 2" xfId="33586"/>
    <cellStyle name="Normal 215 3 3 3" xfId="33587"/>
    <cellStyle name="Normal 215 3 3 4" xfId="33588"/>
    <cellStyle name="Normal 215 3 4" xfId="33589"/>
    <cellStyle name="Normal 215 3 5" xfId="33590"/>
    <cellStyle name="Normal 215 3 6" xfId="33591"/>
    <cellStyle name="Normal 215 3 7" xfId="33592"/>
    <cellStyle name="Normal 215 3 8" xfId="33593"/>
    <cellStyle name="Normal 215 3 9" xfId="33594"/>
    <cellStyle name="Normal 215 4" xfId="33595"/>
    <cellStyle name="Normal 215 4 2" xfId="33596"/>
    <cellStyle name="Normal 215 4 2 2" xfId="33597"/>
    <cellStyle name="Normal 215 4 2 2 2" xfId="33598"/>
    <cellStyle name="Normal 215 4 2 3" xfId="33599"/>
    <cellStyle name="Normal 215 4 2 4" xfId="33600"/>
    <cellStyle name="Normal 215 4 2 5" xfId="33601"/>
    <cellStyle name="Normal 215 4 2 6" xfId="33602"/>
    <cellStyle name="Normal 215 4 3" xfId="33603"/>
    <cellStyle name="Normal 215 4 3 2" xfId="33604"/>
    <cellStyle name="Normal 215 4 3 3" xfId="33605"/>
    <cellStyle name="Normal 215 4 4" xfId="33606"/>
    <cellStyle name="Normal 215 4 5" xfId="33607"/>
    <cellStyle name="Normal 215 4 6" xfId="33608"/>
    <cellStyle name="Normal 215 4 7" xfId="33609"/>
    <cellStyle name="Normal 215 4 8" xfId="33610"/>
    <cellStyle name="Normal 215 5" xfId="33611"/>
    <cellStyle name="Normal 215 5 2" xfId="33612"/>
    <cellStyle name="Normal 215 5 2 2" xfId="33613"/>
    <cellStyle name="Normal 215 5 3" xfId="33614"/>
    <cellStyle name="Normal 215 5 4" xfId="33615"/>
    <cellStyle name="Normal 215 5 5" xfId="33616"/>
    <cellStyle name="Normal 215 5 6" xfId="33617"/>
    <cellStyle name="Normal 215 6" xfId="33618"/>
    <cellStyle name="Normal 215 6 2" xfId="33619"/>
    <cellStyle name="Normal 215 6 3" xfId="33620"/>
    <cellStyle name="Normal 215 6 4" xfId="33621"/>
    <cellStyle name="Normal 215 7" xfId="33622"/>
    <cellStyle name="Normal 215 8" xfId="33623"/>
    <cellStyle name="Normal 215 9" xfId="33624"/>
    <cellStyle name="Normal 216" xfId="33625"/>
    <cellStyle name="Normal 216 4" xfId="33626"/>
    <cellStyle name="Normal 217" xfId="33627"/>
    <cellStyle name="Normal 218" xfId="33628"/>
    <cellStyle name="Normal 219" xfId="33629"/>
    <cellStyle name="Normal 219 2" xfId="33630"/>
    <cellStyle name="Normal 22" xfId="961"/>
    <cellStyle name="Normal 22 2" xfId="962"/>
    <cellStyle name="Normal 22 2 2" xfId="33631"/>
    <cellStyle name="Normal 22 2 2 2" xfId="33632"/>
    <cellStyle name="Normal 22 2 3" xfId="33633"/>
    <cellStyle name="Normal 22 3" xfId="33634"/>
    <cellStyle name="Normal 22 3 2" xfId="33635"/>
    <cellStyle name="Normal 22 4" xfId="33636"/>
    <cellStyle name="Normal 220" xfId="33637"/>
    <cellStyle name="Normal 220 10" xfId="33638"/>
    <cellStyle name="Normal 220 2" xfId="33639"/>
    <cellStyle name="Normal 220 2 2" xfId="33640"/>
    <cellStyle name="Normal 220 2 2 2" xfId="33641"/>
    <cellStyle name="Normal 220 2 2 2 2" xfId="33642"/>
    <cellStyle name="Normal 220 2 2 3" xfId="33643"/>
    <cellStyle name="Normal 220 2 2 4" xfId="33644"/>
    <cellStyle name="Normal 220 2 2 5" xfId="33645"/>
    <cellStyle name="Normal 220 2 2 6" xfId="33646"/>
    <cellStyle name="Normal 220 2 3" xfId="33647"/>
    <cellStyle name="Normal 220 2 3 2" xfId="33648"/>
    <cellStyle name="Normal 220 2 3 3" xfId="33649"/>
    <cellStyle name="Normal 220 2 4" xfId="33650"/>
    <cellStyle name="Normal 220 2 5" xfId="33651"/>
    <cellStyle name="Normal 220 2 6" xfId="33652"/>
    <cellStyle name="Normal 220 2 7" xfId="33653"/>
    <cellStyle name="Normal 220 2 8" xfId="33654"/>
    <cellStyle name="Normal 220 3" xfId="33655"/>
    <cellStyle name="Normal 220 3 2" xfId="33656"/>
    <cellStyle name="Normal 220 3 2 2" xfId="33657"/>
    <cellStyle name="Normal 220 3 3" xfId="33658"/>
    <cellStyle name="Normal 220 3 4" xfId="33659"/>
    <cellStyle name="Normal 220 3 5" xfId="33660"/>
    <cellStyle name="Normal 220 3 6" xfId="33661"/>
    <cellStyle name="Normal 220 4" xfId="33662"/>
    <cellStyle name="Normal 220 4 2" xfId="33663"/>
    <cellStyle name="Normal 220 4 3" xfId="33664"/>
    <cellStyle name="Normal 220 4 4" xfId="33665"/>
    <cellStyle name="Normal 220 5" xfId="33666"/>
    <cellStyle name="Normal 220 6" xfId="33667"/>
    <cellStyle name="Normal 220 7" xfId="33668"/>
    <cellStyle name="Normal 220 8" xfId="33669"/>
    <cellStyle name="Normal 220 9" xfId="33670"/>
    <cellStyle name="Normal 221" xfId="33671"/>
    <cellStyle name="Normal 221 10" xfId="33672"/>
    <cellStyle name="Normal 221 2" xfId="33673"/>
    <cellStyle name="Normal 221 2 2" xfId="33674"/>
    <cellStyle name="Normal 221 2 2 2" xfId="33675"/>
    <cellStyle name="Normal 221 2 2 2 2" xfId="33676"/>
    <cellStyle name="Normal 221 2 2 3" xfId="33677"/>
    <cellStyle name="Normal 221 2 2 4" xfId="33678"/>
    <cellStyle name="Normal 221 2 2 5" xfId="33679"/>
    <cellStyle name="Normal 221 2 2 6" xfId="33680"/>
    <cellStyle name="Normal 221 2 3" xfId="33681"/>
    <cellStyle name="Normal 221 2 3 2" xfId="33682"/>
    <cellStyle name="Normal 221 2 3 3" xfId="33683"/>
    <cellStyle name="Normal 221 2 4" xfId="33684"/>
    <cellStyle name="Normal 221 2 5" xfId="33685"/>
    <cellStyle name="Normal 221 2 6" xfId="33686"/>
    <cellStyle name="Normal 221 2 7" xfId="33687"/>
    <cellStyle name="Normal 221 2 8" xfId="33688"/>
    <cellStyle name="Normal 221 3" xfId="33689"/>
    <cellStyle name="Normal 221 3 2" xfId="33690"/>
    <cellStyle name="Normal 221 3 2 2" xfId="33691"/>
    <cellStyle name="Normal 221 3 3" xfId="33692"/>
    <cellStyle name="Normal 221 3 4" xfId="33693"/>
    <cellStyle name="Normal 221 3 5" xfId="33694"/>
    <cellStyle name="Normal 221 3 6" xfId="33695"/>
    <cellStyle name="Normal 221 4" xfId="33696"/>
    <cellStyle name="Normal 221 4 2" xfId="33697"/>
    <cellStyle name="Normal 221 4 3" xfId="33698"/>
    <cellStyle name="Normal 221 4 4" xfId="33699"/>
    <cellStyle name="Normal 221 5" xfId="33700"/>
    <cellStyle name="Normal 221 6" xfId="33701"/>
    <cellStyle name="Normal 221 7" xfId="33702"/>
    <cellStyle name="Normal 221 8" xfId="33703"/>
    <cellStyle name="Normal 221 9" xfId="33704"/>
    <cellStyle name="Normal 222" xfId="33705"/>
    <cellStyle name="Normal 222 10" xfId="33706"/>
    <cellStyle name="Normal 222 2" xfId="33707"/>
    <cellStyle name="Normal 222 2 2" xfId="33708"/>
    <cellStyle name="Normal 222 2 2 2" xfId="33709"/>
    <cellStyle name="Normal 222 2 2 2 2" xfId="33710"/>
    <cellStyle name="Normal 222 2 2 3" xfId="33711"/>
    <cellStyle name="Normal 222 2 2 4" xfId="33712"/>
    <cellStyle name="Normal 222 2 2 5" xfId="33713"/>
    <cellStyle name="Normal 222 2 2 6" xfId="33714"/>
    <cellStyle name="Normal 222 2 3" xfId="33715"/>
    <cellStyle name="Normal 222 2 3 2" xfId="33716"/>
    <cellStyle name="Normal 222 2 3 3" xfId="33717"/>
    <cellStyle name="Normal 222 2 4" xfId="33718"/>
    <cellStyle name="Normal 222 2 5" xfId="33719"/>
    <cellStyle name="Normal 222 2 6" xfId="33720"/>
    <cellStyle name="Normal 222 2 7" xfId="33721"/>
    <cellStyle name="Normal 222 2 8" xfId="33722"/>
    <cellStyle name="Normal 222 3" xfId="33723"/>
    <cellStyle name="Normal 222 3 2" xfId="33724"/>
    <cellStyle name="Normal 222 3 2 2" xfId="33725"/>
    <cellStyle name="Normal 222 3 3" xfId="33726"/>
    <cellStyle name="Normal 222 3 4" xfId="33727"/>
    <cellStyle name="Normal 222 3 5" xfId="33728"/>
    <cellStyle name="Normal 222 3 6" xfId="33729"/>
    <cellStyle name="Normal 222 4" xfId="33730"/>
    <cellStyle name="Normal 222 4 2" xfId="33731"/>
    <cellStyle name="Normal 222 4 3" xfId="33732"/>
    <cellStyle name="Normal 222 4 4" xfId="33733"/>
    <cellStyle name="Normal 222 5" xfId="33734"/>
    <cellStyle name="Normal 222 6" xfId="33735"/>
    <cellStyle name="Normal 222 7" xfId="33736"/>
    <cellStyle name="Normal 222 8" xfId="33737"/>
    <cellStyle name="Normal 222 9" xfId="33738"/>
    <cellStyle name="Normal 223" xfId="33739"/>
    <cellStyle name="Normal 223 2" xfId="33740"/>
    <cellStyle name="Normal 223 3" xfId="33741"/>
    <cellStyle name="Normal 223 4" xfId="33742"/>
    <cellStyle name="Normal 224" xfId="33743"/>
    <cellStyle name="Normal 224 2" xfId="33744"/>
    <cellStyle name="Normal 224 3" xfId="33745"/>
    <cellStyle name="Normal 224 4" xfId="33746"/>
    <cellStyle name="Normal 225" xfId="33747"/>
    <cellStyle name="Normal 226" xfId="33748"/>
    <cellStyle name="Normal 227" xfId="33749"/>
    <cellStyle name="Normal 228" xfId="33750"/>
    <cellStyle name="Normal 229" xfId="33751"/>
    <cellStyle name="Normal 23" xfId="963"/>
    <cellStyle name="Normal 23 2" xfId="33752"/>
    <cellStyle name="Normal 23 2 2" xfId="33753"/>
    <cellStyle name="Normal 23 2 3" xfId="33754"/>
    <cellStyle name="Normal 23 3" xfId="33755"/>
    <cellStyle name="Normal 23 4" xfId="33756"/>
    <cellStyle name="Normal 230" xfId="33757"/>
    <cellStyle name="Normal 231" xfId="33758"/>
    <cellStyle name="Normal 232" xfId="33759"/>
    <cellStyle name="Normal 233" xfId="33760"/>
    <cellStyle name="Normal 234" xfId="33761"/>
    <cellStyle name="Normal 235" xfId="33762"/>
    <cellStyle name="Normal 236" xfId="33763"/>
    <cellStyle name="Normal 237" xfId="33764"/>
    <cellStyle name="Normal 238" xfId="33765"/>
    <cellStyle name="Normal 239" xfId="33766"/>
    <cellStyle name="Normal 24" xfId="964"/>
    <cellStyle name="Normal 24 2" xfId="33767"/>
    <cellStyle name="Normal 24 2 2" xfId="33768"/>
    <cellStyle name="Normal 24 2 3" xfId="33769"/>
    <cellStyle name="Normal 24 3" xfId="33770"/>
    <cellStyle name="Normal 24 4" xfId="33771"/>
    <cellStyle name="Normal 240" xfId="33772"/>
    <cellStyle name="Normal 241" xfId="33773"/>
    <cellStyle name="Normal 242" xfId="33774"/>
    <cellStyle name="Normal 243" xfId="33775"/>
    <cellStyle name="Normal 244" xfId="33776"/>
    <cellStyle name="Normal 245" xfId="33777"/>
    <cellStyle name="Normal 246" xfId="33778"/>
    <cellStyle name="Normal 247" xfId="33779"/>
    <cellStyle name="Normal 248" xfId="33780"/>
    <cellStyle name="Normal 249" xfId="33781"/>
    <cellStyle name="Normal 25" xfId="965"/>
    <cellStyle name="Normal 25 2" xfId="966"/>
    <cellStyle name="Normal 25 2 2" xfId="33782"/>
    <cellStyle name="Normal 25 2 2 2" xfId="33783"/>
    <cellStyle name="Normal 25 2 3" xfId="33784"/>
    <cellStyle name="Normal 25 3" xfId="33785"/>
    <cellStyle name="Normal 25 3 2" xfId="33786"/>
    <cellStyle name="Normal 25 4" xfId="33787"/>
    <cellStyle name="Normal 250" xfId="33788"/>
    <cellStyle name="Normal 251" xfId="33789"/>
    <cellStyle name="Normal 252" xfId="33790"/>
    <cellStyle name="Normal 253" xfId="33791"/>
    <cellStyle name="Normal 254" xfId="33792"/>
    <cellStyle name="Normal 255" xfId="33793"/>
    <cellStyle name="Normal 256" xfId="33794"/>
    <cellStyle name="Normal 257" xfId="33795"/>
    <cellStyle name="Normal 258" xfId="33796"/>
    <cellStyle name="Normal 259" xfId="33797"/>
    <cellStyle name="Normal 26" xfId="967"/>
    <cellStyle name="Normal 26 2" xfId="968"/>
    <cellStyle name="Normal 26 2 2" xfId="33798"/>
    <cellStyle name="Normal 26 3" xfId="33799"/>
    <cellStyle name="Normal 26 4" xfId="33800"/>
    <cellStyle name="Normal 260" xfId="33801"/>
    <cellStyle name="Normal 261" xfId="33802"/>
    <cellStyle name="Normal 262" xfId="33803"/>
    <cellStyle name="Normal 263" xfId="33804"/>
    <cellStyle name="Normal 264" xfId="33805"/>
    <cellStyle name="Normal 265" xfId="33806"/>
    <cellStyle name="Normal 266" xfId="33807"/>
    <cellStyle name="Normal 267" xfId="33808"/>
    <cellStyle name="Normal 268" xfId="33809"/>
    <cellStyle name="Normal 269" xfId="33810"/>
    <cellStyle name="Normal 27" xfId="969"/>
    <cellStyle name="Normal 27 2" xfId="33811"/>
    <cellStyle name="Normal 27 2 2" xfId="33812"/>
    <cellStyle name="Normal 27 2 3" xfId="33813"/>
    <cellStyle name="Normal 27 3" xfId="33814"/>
    <cellStyle name="Normal 27 4" xfId="33815"/>
    <cellStyle name="Normal 270" xfId="33816"/>
    <cellStyle name="Normal 271" xfId="33817"/>
    <cellStyle name="Normal 272" xfId="33818"/>
    <cellStyle name="Normal 273" xfId="33819"/>
    <cellStyle name="Normal 274" xfId="33820"/>
    <cellStyle name="Normal 275" xfId="33821"/>
    <cellStyle name="Normal 276" xfId="33822"/>
    <cellStyle name="Normal 277" xfId="33823"/>
    <cellStyle name="Normal 278" xfId="33824"/>
    <cellStyle name="Normal 279" xfId="33825"/>
    <cellStyle name="Normal 28" xfId="970"/>
    <cellStyle name="Normal 28 2" xfId="971"/>
    <cellStyle name="Normal 28 2 2" xfId="33826"/>
    <cellStyle name="Normal 28 2 2 2" xfId="33827"/>
    <cellStyle name="Normal 28 2 3" xfId="33828"/>
    <cellStyle name="Normal 28 3" xfId="33829"/>
    <cellStyle name="Normal 28 3 2" xfId="33830"/>
    <cellStyle name="Normal 28 4" xfId="33831"/>
    <cellStyle name="Normal 280" xfId="33832"/>
    <cellStyle name="Normal 281" xfId="33833"/>
    <cellStyle name="Normal 282" xfId="33834"/>
    <cellStyle name="Normal 283" xfId="33835"/>
    <cellStyle name="Normal 284" xfId="33836"/>
    <cellStyle name="Normal 285" xfId="33837"/>
    <cellStyle name="Normal 286" xfId="33838"/>
    <cellStyle name="Normal 287" xfId="33839"/>
    <cellStyle name="Normal 288" xfId="33840"/>
    <cellStyle name="Normal 289" xfId="33841"/>
    <cellStyle name="Normal 29" xfId="972"/>
    <cellStyle name="Normal 29 2" xfId="973"/>
    <cellStyle name="Normal 29 2 2" xfId="33842"/>
    <cellStyle name="Normal 29 2 2 2" xfId="33843"/>
    <cellStyle name="Normal 29 2 3" xfId="33844"/>
    <cellStyle name="Normal 29 3" xfId="33845"/>
    <cellStyle name="Normal 29 4" xfId="33846"/>
    <cellStyle name="Normal 290" xfId="33847"/>
    <cellStyle name="Normal 291" xfId="33848"/>
    <cellStyle name="Normal 292" xfId="33849"/>
    <cellStyle name="Normal 293" xfId="33850"/>
    <cellStyle name="Normal 294" xfId="33851"/>
    <cellStyle name="Normal 295" xfId="33852"/>
    <cellStyle name="Normal 296" xfId="33853"/>
    <cellStyle name="Normal 297" xfId="33854"/>
    <cellStyle name="Normal 298" xfId="33855"/>
    <cellStyle name="Normal 299" xfId="33856"/>
    <cellStyle name="Normal 3" xfId="974"/>
    <cellStyle name="Normal 3 10" xfId="975"/>
    <cellStyle name="Normal 3 11" xfId="976"/>
    <cellStyle name="Normal 3 12" xfId="977"/>
    <cellStyle name="Normal 3 13" xfId="978"/>
    <cellStyle name="Normal 3 14" xfId="979"/>
    <cellStyle name="Normal 3 15" xfId="980"/>
    <cellStyle name="Normal 3 16" xfId="981"/>
    <cellStyle name="Normal 3 17" xfId="982"/>
    <cellStyle name="Normal 3 18" xfId="983"/>
    <cellStyle name="Normal 3 19" xfId="984"/>
    <cellStyle name="Normal 3 2" xfId="985"/>
    <cellStyle name="Normal 3 2 2" xfId="33857"/>
    <cellStyle name="Normal 3 2 2 2" xfId="33858"/>
    <cellStyle name="Normal 3 2 2 3" xfId="33859"/>
    <cellStyle name="Normal 3 2 3" xfId="33860"/>
    <cellStyle name="Normal 3 2 4" xfId="33861"/>
    <cellStyle name="Normal 3 2 5" xfId="33862"/>
    <cellStyle name="Normal 3 2 6" xfId="33863"/>
    <cellStyle name="Normal 3 2 6 10" xfId="33864"/>
    <cellStyle name="Normal 3 2 6 11" xfId="33865"/>
    <cellStyle name="Normal 3 2 6 12" xfId="33866"/>
    <cellStyle name="Normal 3 2 6 2" xfId="33867"/>
    <cellStyle name="Normal 3 2 6 2 10" xfId="33868"/>
    <cellStyle name="Normal 3 2 6 2 2" xfId="33869"/>
    <cellStyle name="Normal 3 2 6 2 2 2" xfId="33870"/>
    <cellStyle name="Normal 3 2 6 2 2 2 2" xfId="33871"/>
    <cellStyle name="Normal 3 2 6 2 2 2 2 2" xfId="33872"/>
    <cellStyle name="Normal 3 2 6 2 2 2 3" xfId="33873"/>
    <cellStyle name="Normal 3 2 6 2 2 2 4" xfId="33874"/>
    <cellStyle name="Normal 3 2 6 2 2 2 5" xfId="33875"/>
    <cellStyle name="Normal 3 2 6 2 2 2 6" xfId="33876"/>
    <cellStyle name="Normal 3 2 6 2 2 3" xfId="33877"/>
    <cellStyle name="Normal 3 2 6 2 2 3 2" xfId="33878"/>
    <cellStyle name="Normal 3 2 6 2 2 3 3" xfId="33879"/>
    <cellStyle name="Normal 3 2 6 2 2 4" xfId="33880"/>
    <cellStyle name="Normal 3 2 6 2 2 5" xfId="33881"/>
    <cellStyle name="Normal 3 2 6 2 2 6" xfId="33882"/>
    <cellStyle name="Normal 3 2 6 2 2 7" xfId="33883"/>
    <cellStyle name="Normal 3 2 6 2 2 8" xfId="33884"/>
    <cellStyle name="Normal 3 2 6 2 3" xfId="33885"/>
    <cellStyle name="Normal 3 2 6 2 3 2" xfId="33886"/>
    <cellStyle name="Normal 3 2 6 2 3 2 2" xfId="33887"/>
    <cellStyle name="Normal 3 2 6 2 3 3" xfId="33888"/>
    <cellStyle name="Normal 3 2 6 2 3 4" xfId="33889"/>
    <cellStyle name="Normal 3 2 6 2 3 5" xfId="33890"/>
    <cellStyle name="Normal 3 2 6 2 3 6" xfId="33891"/>
    <cellStyle name="Normal 3 2 6 2 4" xfId="33892"/>
    <cellStyle name="Normal 3 2 6 2 4 2" xfId="33893"/>
    <cellStyle name="Normal 3 2 6 2 4 3" xfId="33894"/>
    <cellStyle name="Normal 3 2 6 2 4 4" xfId="33895"/>
    <cellStyle name="Normal 3 2 6 2 5" xfId="33896"/>
    <cellStyle name="Normal 3 2 6 2 6" xfId="33897"/>
    <cellStyle name="Normal 3 2 6 2 7" xfId="33898"/>
    <cellStyle name="Normal 3 2 6 2 8" xfId="33899"/>
    <cellStyle name="Normal 3 2 6 2 9" xfId="33900"/>
    <cellStyle name="Normal 3 2 6 3" xfId="33901"/>
    <cellStyle name="Normal 3 2 6 3 2" xfId="33902"/>
    <cellStyle name="Normal 3 2 6 3 2 2" xfId="33903"/>
    <cellStyle name="Normal 3 2 6 3 2 2 2" xfId="33904"/>
    <cellStyle name="Normal 3 2 6 3 2 3" xfId="33905"/>
    <cellStyle name="Normal 3 2 6 3 2 4" xfId="33906"/>
    <cellStyle name="Normal 3 2 6 3 2 5" xfId="33907"/>
    <cellStyle name="Normal 3 2 6 3 2 6" xfId="33908"/>
    <cellStyle name="Normal 3 2 6 3 3" xfId="33909"/>
    <cellStyle name="Normal 3 2 6 3 3 2" xfId="33910"/>
    <cellStyle name="Normal 3 2 6 3 3 3" xfId="33911"/>
    <cellStyle name="Normal 3 2 6 3 3 4" xfId="33912"/>
    <cellStyle name="Normal 3 2 6 3 4" xfId="33913"/>
    <cellStyle name="Normal 3 2 6 3 5" xfId="33914"/>
    <cellStyle name="Normal 3 2 6 3 6" xfId="33915"/>
    <cellStyle name="Normal 3 2 6 3 7" xfId="33916"/>
    <cellStyle name="Normal 3 2 6 3 8" xfId="33917"/>
    <cellStyle name="Normal 3 2 6 3 9" xfId="33918"/>
    <cellStyle name="Normal 3 2 6 4" xfId="33919"/>
    <cellStyle name="Normal 3 2 6 4 2" xfId="33920"/>
    <cellStyle name="Normal 3 2 6 4 2 2" xfId="33921"/>
    <cellStyle name="Normal 3 2 6 4 2 2 2" xfId="33922"/>
    <cellStyle name="Normal 3 2 6 4 2 3" xfId="33923"/>
    <cellStyle name="Normal 3 2 6 4 2 4" xfId="33924"/>
    <cellStyle name="Normal 3 2 6 4 2 5" xfId="33925"/>
    <cellStyle name="Normal 3 2 6 4 2 6" xfId="33926"/>
    <cellStyle name="Normal 3 2 6 4 3" xfId="33927"/>
    <cellStyle name="Normal 3 2 6 4 3 2" xfId="33928"/>
    <cellStyle name="Normal 3 2 6 4 3 3" xfId="33929"/>
    <cellStyle name="Normal 3 2 6 4 4" xfId="33930"/>
    <cellStyle name="Normal 3 2 6 4 5" xfId="33931"/>
    <cellStyle name="Normal 3 2 6 4 6" xfId="33932"/>
    <cellStyle name="Normal 3 2 6 4 7" xfId="33933"/>
    <cellStyle name="Normal 3 2 6 4 8" xfId="33934"/>
    <cellStyle name="Normal 3 2 6 5" xfId="33935"/>
    <cellStyle name="Normal 3 2 6 5 2" xfId="33936"/>
    <cellStyle name="Normal 3 2 6 5 2 2" xfId="33937"/>
    <cellStyle name="Normal 3 2 6 5 3" xfId="33938"/>
    <cellStyle name="Normal 3 2 6 5 4" xfId="33939"/>
    <cellStyle name="Normal 3 2 6 5 5" xfId="33940"/>
    <cellStyle name="Normal 3 2 6 5 6" xfId="33941"/>
    <cellStyle name="Normal 3 2 6 6" xfId="33942"/>
    <cellStyle name="Normal 3 2 6 6 2" xfId="33943"/>
    <cellStyle name="Normal 3 2 6 6 3" xfId="33944"/>
    <cellStyle name="Normal 3 2 6 6 4" xfId="33945"/>
    <cellStyle name="Normal 3 2 6 7" xfId="33946"/>
    <cellStyle name="Normal 3 2 6 8" xfId="33947"/>
    <cellStyle name="Normal 3 2 6 9" xfId="33948"/>
    <cellStyle name="Normal 3 20" xfId="986"/>
    <cellStyle name="Normal 3 21" xfId="987"/>
    <cellStyle name="Normal 3 22" xfId="988"/>
    <cellStyle name="Normal 3 23" xfId="989"/>
    <cellStyle name="Normal 3 24" xfId="990"/>
    <cellStyle name="Normal 3 25" xfId="991"/>
    <cellStyle name="Normal 3 26" xfId="992"/>
    <cellStyle name="Normal 3 27" xfId="993"/>
    <cellStyle name="Normal 3 28" xfId="33949"/>
    <cellStyle name="Normal 3 29" xfId="33950"/>
    <cellStyle name="Normal 3 3" xfId="994"/>
    <cellStyle name="Normal 3 3 2" xfId="33951"/>
    <cellStyle name="Normal 3 3 3" xfId="33952"/>
    <cellStyle name="Normal 3 3 4" xfId="33953"/>
    <cellStyle name="Normal 3 3 4 2" xfId="33954"/>
    <cellStyle name="Normal 3 3 5" xfId="33955"/>
    <cellStyle name="Normal 3 30" xfId="33956"/>
    <cellStyle name="Normal 3 31" xfId="33957"/>
    <cellStyle name="Normal 3 32" xfId="33958"/>
    <cellStyle name="Normal 3 33" xfId="33959"/>
    <cellStyle name="Normal 3 34" xfId="33960"/>
    <cellStyle name="Normal 3 35" xfId="33961"/>
    <cellStyle name="Normal 3 36" xfId="33962"/>
    <cellStyle name="Normal 3 37" xfId="33963"/>
    <cellStyle name="Normal 3 38" xfId="33964"/>
    <cellStyle name="Normal 3 39" xfId="33965"/>
    <cellStyle name="Normal 3 4" xfId="995"/>
    <cellStyle name="Normal 3 4 2" xfId="996"/>
    <cellStyle name="Normal 3 4 2 2" xfId="33966"/>
    <cellStyle name="Normal 3 4 3" xfId="33967"/>
    <cellStyle name="Normal 3 40" xfId="33968"/>
    <cellStyle name="Normal 3 40 10" xfId="33969"/>
    <cellStyle name="Normal 3 40 11" xfId="33970"/>
    <cellStyle name="Normal 3 40 12" xfId="33971"/>
    <cellStyle name="Normal 3 40 2" xfId="33972"/>
    <cellStyle name="Normal 3 40 2 10" xfId="33973"/>
    <cellStyle name="Normal 3 40 2 2" xfId="33974"/>
    <cellStyle name="Normal 3 40 2 2 2" xfId="33975"/>
    <cellStyle name="Normal 3 40 2 2 2 2" xfId="33976"/>
    <cellStyle name="Normal 3 40 2 2 2 2 2" xfId="33977"/>
    <cellStyle name="Normal 3 40 2 2 2 3" xfId="33978"/>
    <cellStyle name="Normal 3 40 2 2 2 4" xfId="33979"/>
    <cellStyle name="Normal 3 40 2 2 2 5" xfId="33980"/>
    <cellStyle name="Normal 3 40 2 2 2 6" xfId="33981"/>
    <cellStyle name="Normal 3 40 2 2 3" xfId="33982"/>
    <cellStyle name="Normal 3 40 2 2 3 2" xfId="33983"/>
    <cellStyle name="Normal 3 40 2 2 3 3" xfId="33984"/>
    <cellStyle name="Normal 3 40 2 2 4" xfId="33985"/>
    <cellStyle name="Normal 3 40 2 2 5" xfId="33986"/>
    <cellStyle name="Normal 3 40 2 2 6" xfId="33987"/>
    <cellStyle name="Normal 3 40 2 2 7" xfId="33988"/>
    <cellStyle name="Normal 3 40 2 2 8" xfId="33989"/>
    <cellStyle name="Normal 3 40 2 3" xfId="33990"/>
    <cellStyle name="Normal 3 40 2 3 2" xfId="33991"/>
    <cellStyle name="Normal 3 40 2 3 2 2" xfId="33992"/>
    <cellStyle name="Normal 3 40 2 3 3" xfId="33993"/>
    <cellStyle name="Normal 3 40 2 3 4" xfId="33994"/>
    <cellStyle name="Normal 3 40 2 3 5" xfId="33995"/>
    <cellStyle name="Normal 3 40 2 3 6" xfId="33996"/>
    <cellStyle name="Normal 3 40 2 4" xfId="33997"/>
    <cellStyle name="Normal 3 40 2 4 2" xfId="33998"/>
    <cellStyle name="Normal 3 40 2 4 3" xfId="33999"/>
    <cellStyle name="Normal 3 40 2 4 4" xfId="34000"/>
    <cellStyle name="Normal 3 40 2 5" xfId="34001"/>
    <cellStyle name="Normal 3 40 2 6" xfId="34002"/>
    <cellStyle name="Normal 3 40 2 7" xfId="34003"/>
    <cellStyle name="Normal 3 40 2 8" xfId="34004"/>
    <cellStyle name="Normal 3 40 2 9" xfId="34005"/>
    <cellStyle name="Normal 3 40 3" xfId="34006"/>
    <cellStyle name="Normal 3 40 3 2" xfId="34007"/>
    <cellStyle name="Normal 3 40 3 2 2" xfId="34008"/>
    <cellStyle name="Normal 3 40 3 2 2 2" xfId="34009"/>
    <cellStyle name="Normal 3 40 3 2 3" xfId="34010"/>
    <cellStyle name="Normal 3 40 3 2 4" xfId="34011"/>
    <cellStyle name="Normal 3 40 3 2 5" xfId="34012"/>
    <cellStyle name="Normal 3 40 3 2 6" xfId="34013"/>
    <cellStyle name="Normal 3 40 3 3" xfId="34014"/>
    <cellStyle name="Normal 3 40 3 3 2" xfId="34015"/>
    <cellStyle name="Normal 3 40 3 3 3" xfId="34016"/>
    <cellStyle name="Normal 3 40 3 3 4" xfId="34017"/>
    <cellStyle name="Normal 3 40 3 4" xfId="34018"/>
    <cellStyle name="Normal 3 40 3 5" xfId="34019"/>
    <cellStyle name="Normal 3 40 3 6" xfId="34020"/>
    <cellStyle name="Normal 3 40 3 7" xfId="34021"/>
    <cellStyle name="Normal 3 40 3 8" xfId="34022"/>
    <cellStyle name="Normal 3 40 3 9" xfId="34023"/>
    <cellStyle name="Normal 3 40 4" xfId="34024"/>
    <cellStyle name="Normal 3 40 4 2" xfId="34025"/>
    <cellStyle name="Normal 3 40 4 2 2" xfId="34026"/>
    <cellStyle name="Normal 3 40 4 2 2 2" xfId="34027"/>
    <cellStyle name="Normal 3 40 4 2 3" xfId="34028"/>
    <cellStyle name="Normal 3 40 4 2 4" xfId="34029"/>
    <cellStyle name="Normal 3 40 4 2 5" xfId="34030"/>
    <cellStyle name="Normal 3 40 4 2 6" xfId="34031"/>
    <cellStyle name="Normal 3 40 4 3" xfId="34032"/>
    <cellStyle name="Normal 3 40 4 3 2" xfId="34033"/>
    <cellStyle name="Normal 3 40 4 3 3" xfId="34034"/>
    <cellStyle name="Normal 3 40 4 4" xfId="34035"/>
    <cellStyle name="Normal 3 40 4 5" xfId="34036"/>
    <cellStyle name="Normal 3 40 4 6" xfId="34037"/>
    <cellStyle name="Normal 3 40 4 7" xfId="34038"/>
    <cellStyle name="Normal 3 40 4 8" xfId="34039"/>
    <cellStyle name="Normal 3 40 5" xfId="34040"/>
    <cellStyle name="Normal 3 40 5 2" xfId="34041"/>
    <cellStyle name="Normal 3 40 5 2 2" xfId="34042"/>
    <cellStyle name="Normal 3 40 5 3" xfId="34043"/>
    <cellStyle name="Normal 3 40 5 4" xfId="34044"/>
    <cellStyle name="Normal 3 40 5 5" xfId="34045"/>
    <cellStyle name="Normal 3 40 5 6" xfId="34046"/>
    <cellStyle name="Normal 3 40 6" xfId="34047"/>
    <cellStyle name="Normal 3 40 6 2" xfId="34048"/>
    <cellStyle name="Normal 3 40 6 3" xfId="34049"/>
    <cellStyle name="Normal 3 40 6 4" xfId="34050"/>
    <cellStyle name="Normal 3 40 7" xfId="34051"/>
    <cellStyle name="Normal 3 40 8" xfId="34052"/>
    <cellStyle name="Normal 3 40 9" xfId="34053"/>
    <cellStyle name="Normal 3 5" xfId="997"/>
    <cellStyle name="Normal 3 6" xfId="998"/>
    <cellStyle name="Normal 3 7" xfId="999"/>
    <cellStyle name="Normal 3 8" xfId="1000"/>
    <cellStyle name="Normal 3 9" xfId="1001"/>
    <cellStyle name="Normal 30" xfId="1002"/>
    <cellStyle name="Normal 30 2" xfId="1003"/>
    <cellStyle name="Normal 30 2 2" xfId="34054"/>
    <cellStyle name="Normal 30 2 2 2" xfId="34055"/>
    <cellStyle name="Normal 30 2 3" xfId="34056"/>
    <cellStyle name="Normal 30 3" xfId="34057"/>
    <cellStyle name="Normal 30 3 2" xfId="34058"/>
    <cellStyle name="Normal 30 4" xfId="34059"/>
    <cellStyle name="Normal 300" xfId="34060"/>
    <cellStyle name="Normal 301" xfId="34061"/>
    <cellStyle name="Normal 302" xfId="34062"/>
    <cellStyle name="Normal 303" xfId="34063"/>
    <cellStyle name="Normal 304" xfId="34064"/>
    <cellStyle name="Normal 305" xfId="34065"/>
    <cellStyle name="Normal 306" xfId="34066"/>
    <cellStyle name="Normal 307" xfId="34067"/>
    <cellStyle name="Normal 308" xfId="34068"/>
    <cellStyle name="Normal 309" xfId="34069"/>
    <cellStyle name="Normal 31" xfId="1004"/>
    <cellStyle name="Normal 31 2" xfId="1005"/>
    <cellStyle name="Normal 31 2 2" xfId="34070"/>
    <cellStyle name="Normal 31 3" xfId="34071"/>
    <cellStyle name="Normal 31 4" xfId="34072"/>
    <cellStyle name="Normal 310" xfId="34073"/>
    <cellStyle name="Normal 311" xfId="34074"/>
    <cellStyle name="Normal 312" xfId="34075"/>
    <cellStyle name="Normal 313" xfId="34076"/>
    <cellStyle name="Normal 314" xfId="34077"/>
    <cellStyle name="Normal 315" xfId="34078"/>
    <cellStyle name="Normal 316" xfId="34079"/>
    <cellStyle name="Normal 317" xfId="34080"/>
    <cellStyle name="Normal 318" xfId="34081"/>
    <cellStyle name="Normal 319" xfId="34082"/>
    <cellStyle name="Normal 32" xfId="1006"/>
    <cellStyle name="Normal 32 2" xfId="1007"/>
    <cellStyle name="Normal 32 2 2" xfId="34083"/>
    <cellStyle name="Normal 32 3" xfId="34084"/>
    <cellStyle name="Normal 32 4" xfId="34085"/>
    <cellStyle name="Normal 320" xfId="34086"/>
    <cellStyle name="Normal 321" xfId="34087"/>
    <cellStyle name="Normal 322" xfId="34088"/>
    <cellStyle name="Normal 323" xfId="34089"/>
    <cellStyle name="Normal 324" xfId="34090"/>
    <cellStyle name="Normal 325" xfId="34091"/>
    <cellStyle name="Normal 326" xfId="34092"/>
    <cellStyle name="Normal 327" xfId="34093"/>
    <cellStyle name="Normal 328" xfId="34094"/>
    <cellStyle name="Normal 329" xfId="34095"/>
    <cellStyle name="Normal 33" xfId="1008"/>
    <cellStyle name="Normal 33 2" xfId="1009"/>
    <cellStyle name="Normal 33 2 2" xfId="34096"/>
    <cellStyle name="Normal 33 3" xfId="34097"/>
    <cellStyle name="Normal 33 4" xfId="34098"/>
    <cellStyle name="Normal 330" xfId="34099"/>
    <cellStyle name="Normal 331" xfId="34100"/>
    <cellStyle name="Normal 332" xfId="34101"/>
    <cellStyle name="Normal 333" xfId="34102"/>
    <cellStyle name="Normal 334" xfId="34103"/>
    <cellStyle name="Normal 335" xfId="34104"/>
    <cellStyle name="Normal 336" xfId="34105"/>
    <cellStyle name="Normal 337" xfId="34106"/>
    <cellStyle name="Normal 338" xfId="34107"/>
    <cellStyle name="Normal 339" xfId="34108"/>
    <cellStyle name="Normal 34" xfId="1010"/>
    <cellStyle name="Normal 34 2" xfId="1011"/>
    <cellStyle name="Normal 34 2 2" xfId="34109"/>
    <cellStyle name="Normal 34 3" xfId="34110"/>
    <cellStyle name="Normal 34 4" xfId="34111"/>
    <cellStyle name="Normal 340" xfId="34112"/>
    <cellStyle name="Normal 341" xfId="34113"/>
    <cellStyle name="Normal 342" xfId="34114"/>
    <cellStyle name="Normal 343" xfId="34115"/>
    <cellStyle name="Normal 344" xfId="34116"/>
    <cellStyle name="Normal 345" xfId="34117"/>
    <cellStyle name="Normal 346" xfId="34118"/>
    <cellStyle name="Normal 347" xfId="34119"/>
    <cellStyle name="Normal 348" xfId="34120"/>
    <cellStyle name="Normal 349" xfId="34121"/>
    <cellStyle name="Normal 35" xfId="1012"/>
    <cellStyle name="Normal 35 2" xfId="1013"/>
    <cellStyle name="Normal 35 2 2" xfId="34122"/>
    <cellStyle name="Normal 35 3" xfId="34123"/>
    <cellStyle name="Normal 35 4" xfId="34124"/>
    <cellStyle name="Normal 36" xfId="1014"/>
    <cellStyle name="Normal 36 2" xfId="1015"/>
    <cellStyle name="Normal 36 2 2" xfId="34125"/>
    <cellStyle name="Normal 36 2 2 2" xfId="34126"/>
    <cellStyle name="Normal 36 3" xfId="34127"/>
    <cellStyle name="Normal 36 4" xfId="34128"/>
    <cellStyle name="Normal 37" xfId="1016"/>
    <cellStyle name="Normal 37 10" xfId="34129"/>
    <cellStyle name="Normal 37 10 2" xfId="34130"/>
    <cellStyle name="Normal 37 10 2 2" xfId="34131"/>
    <cellStyle name="Normal 37 10 2 3" xfId="34132"/>
    <cellStyle name="Normal 37 10 3" xfId="34133"/>
    <cellStyle name="Normal 37 10 4" xfId="34134"/>
    <cellStyle name="Normal 37 10 5" xfId="34135"/>
    <cellStyle name="Normal 37 10 6" xfId="34136"/>
    <cellStyle name="Normal 37 11" xfId="34137"/>
    <cellStyle name="Normal 37 11 2" xfId="34138"/>
    <cellStyle name="Normal 37 11 2 2" xfId="34139"/>
    <cellStyle name="Normal 37 11 2 3" xfId="34140"/>
    <cellStyle name="Normal 37 11 3" xfId="34141"/>
    <cellStyle name="Normal 37 11 4" xfId="34142"/>
    <cellStyle name="Normal 37 11 5" xfId="34143"/>
    <cellStyle name="Normal 37 11 6" xfId="34144"/>
    <cellStyle name="Normal 37 12" xfId="34145"/>
    <cellStyle name="Normal 37 12 2" xfId="34146"/>
    <cellStyle name="Normal 37 12 2 2" xfId="34147"/>
    <cellStyle name="Normal 37 12 2 3" xfId="34148"/>
    <cellStyle name="Normal 37 12 3" xfId="34149"/>
    <cellStyle name="Normal 37 12 4" xfId="34150"/>
    <cellStyle name="Normal 37 12 5" xfId="34151"/>
    <cellStyle name="Normal 37 13" xfId="34152"/>
    <cellStyle name="Normal 37 13 2" xfId="34153"/>
    <cellStyle name="Normal 37 13 3" xfId="34154"/>
    <cellStyle name="Normal 37 13 4" xfId="34155"/>
    <cellStyle name="Normal 37 14" xfId="34156"/>
    <cellStyle name="Normal 37 15" xfId="34157"/>
    <cellStyle name="Normal 37 16" xfId="34158"/>
    <cellStyle name="Normal 37 17" xfId="34159"/>
    <cellStyle name="Normal 37 18" xfId="34160"/>
    <cellStyle name="Normal 37 2" xfId="1017"/>
    <cellStyle name="Normal 37 2 10" xfId="34161"/>
    <cellStyle name="Normal 37 2 10 2" xfId="34162"/>
    <cellStyle name="Normal 37 2 10 2 2" xfId="34163"/>
    <cellStyle name="Normal 37 2 10 2 3" xfId="34164"/>
    <cellStyle name="Normal 37 2 10 3" xfId="34165"/>
    <cellStyle name="Normal 37 2 10 4" xfId="34166"/>
    <cellStyle name="Normal 37 2 10 5" xfId="34167"/>
    <cellStyle name="Normal 37 2 10 6" xfId="34168"/>
    <cellStyle name="Normal 37 2 11" xfId="34169"/>
    <cellStyle name="Normal 37 2 11 2" xfId="34170"/>
    <cellStyle name="Normal 37 2 11 2 2" xfId="34171"/>
    <cellStyle name="Normal 37 2 11 2 3" xfId="34172"/>
    <cellStyle name="Normal 37 2 11 3" xfId="34173"/>
    <cellStyle name="Normal 37 2 11 4" xfId="34174"/>
    <cellStyle name="Normal 37 2 11 5" xfId="34175"/>
    <cellStyle name="Normal 37 2 12" xfId="34176"/>
    <cellStyle name="Normal 37 2 12 2" xfId="34177"/>
    <cellStyle name="Normal 37 2 12 3" xfId="34178"/>
    <cellStyle name="Normal 37 2 12 4" xfId="34179"/>
    <cellStyle name="Normal 37 2 13" xfId="34180"/>
    <cellStyle name="Normal 37 2 14" xfId="34181"/>
    <cellStyle name="Normal 37 2 15" xfId="34182"/>
    <cellStyle name="Normal 37 2 16" xfId="34183"/>
    <cellStyle name="Normal 37 2 17" xfId="34184"/>
    <cellStyle name="Normal 37 2 2" xfId="34185"/>
    <cellStyle name="Normal 37 2 2 10" xfId="34186"/>
    <cellStyle name="Normal 37 2 2 11" xfId="34187"/>
    <cellStyle name="Normal 37 2 2 2" xfId="34188"/>
    <cellStyle name="Normal 37 2 2 2 2" xfId="34189"/>
    <cellStyle name="Normal 37 2 2 2 2 2" xfId="34190"/>
    <cellStyle name="Normal 37 2 2 2 2 2 2" xfId="34191"/>
    <cellStyle name="Normal 37 2 2 2 2 2 2 2" xfId="34192"/>
    <cellStyle name="Normal 37 2 2 2 2 2 2 3" xfId="34193"/>
    <cellStyle name="Normal 37 2 2 2 2 2 3" xfId="34194"/>
    <cellStyle name="Normal 37 2 2 2 2 2 4" xfId="34195"/>
    <cellStyle name="Normal 37 2 2 2 2 2 5" xfId="34196"/>
    <cellStyle name="Normal 37 2 2 2 2 2 6" xfId="34197"/>
    <cellStyle name="Normal 37 2 2 2 2 3" xfId="34198"/>
    <cellStyle name="Normal 37 2 2 2 2 3 2" xfId="34199"/>
    <cellStyle name="Normal 37 2 2 2 2 3 3" xfId="34200"/>
    <cellStyle name="Normal 37 2 2 2 2 4" xfId="34201"/>
    <cellStyle name="Normal 37 2 2 2 2 5" xfId="34202"/>
    <cellStyle name="Normal 37 2 2 2 2 6" xfId="34203"/>
    <cellStyle name="Normal 37 2 2 2 2 7" xfId="34204"/>
    <cellStyle name="Normal 37 2 2 2 3" xfId="34205"/>
    <cellStyle name="Normal 37 2 2 2 3 2" xfId="34206"/>
    <cellStyle name="Normal 37 2 2 2 3 2 2" xfId="34207"/>
    <cellStyle name="Normal 37 2 2 2 3 2 3" xfId="34208"/>
    <cellStyle name="Normal 37 2 2 2 3 3" xfId="34209"/>
    <cellStyle name="Normal 37 2 2 2 3 4" xfId="34210"/>
    <cellStyle name="Normal 37 2 2 2 3 5" xfId="34211"/>
    <cellStyle name="Normal 37 2 2 2 3 6" xfId="34212"/>
    <cellStyle name="Normal 37 2 2 2 4" xfId="34213"/>
    <cellStyle name="Normal 37 2 2 2 4 2" xfId="34214"/>
    <cellStyle name="Normal 37 2 2 2 4 3" xfId="34215"/>
    <cellStyle name="Normal 37 2 2 2 5" xfId="34216"/>
    <cellStyle name="Normal 37 2 2 2 6" xfId="34217"/>
    <cellStyle name="Normal 37 2 2 2 7" xfId="34218"/>
    <cellStyle name="Normal 37 2 2 2 8" xfId="34219"/>
    <cellStyle name="Normal 37 2 2 3" xfId="34220"/>
    <cellStyle name="Normal 37 2 2 3 2" xfId="34221"/>
    <cellStyle name="Normal 37 2 2 3 2 2" xfId="34222"/>
    <cellStyle name="Normal 37 2 2 3 2 2 2" xfId="34223"/>
    <cellStyle name="Normal 37 2 2 3 2 2 3" xfId="34224"/>
    <cellStyle name="Normal 37 2 2 3 2 3" xfId="34225"/>
    <cellStyle name="Normal 37 2 2 3 2 4" xfId="34226"/>
    <cellStyle name="Normal 37 2 2 3 2 5" xfId="34227"/>
    <cellStyle name="Normal 37 2 2 3 2 6" xfId="34228"/>
    <cellStyle name="Normal 37 2 2 3 3" xfId="34229"/>
    <cellStyle name="Normal 37 2 2 3 3 2" xfId="34230"/>
    <cellStyle name="Normal 37 2 2 3 3 3" xfId="34231"/>
    <cellStyle name="Normal 37 2 2 3 4" xfId="34232"/>
    <cellStyle name="Normal 37 2 2 3 5" xfId="34233"/>
    <cellStyle name="Normal 37 2 2 3 6" xfId="34234"/>
    <cellStyle name="Normal 37 2 2 3 7" xfId="34235"/>
    <cellStyle name="Normal 37 2 2 4" xfId="34236"/>
    <cellStyle name="Normal 37 2 2 4 2" xfId="34237"/>
    <cellStyle name="Normal 37 2 2 4 2 2" xfId="34238"/>
    <cellStyle name="Normal 37 2 2 4 2 3" xfId="34239"/>
    <cellStyle name="Normal 37 2 2 4 3" xfId="34240"/>
    <cellStyle name="Normal 37 2 2 4 4" xfId="34241"/>
    <cellStyle name="Normal 37 2 2 4 5" xfId="34242"/>
    <cellStyle name="Normal 37 2 2 4 6" xfId="34243"/>
    <cellStyle name="Normal 37 2 2 5" xfId="34244"/>
    <cellStyle name="Normal 37 2 2 5 2" xfId="34245"/>
    <cellStyle name="Normal 37 2 2 5 2 2" xfId="34246"/>
    <cellStyle name="Normal 37 2 2 5 2 3" xfId="34247"/>
    <cellStyle name="Normal 37 2 2 5 3" xfId="34248"/>
    <cellStyle name="Normal 37 2 2 5 4" xfId="34249"/>
    <cellStyle name="Normal 37 2 2 5 5" xfId="34250"/>
    <cellStyle name="Normal 37 2 2 5 6" xfId="34251"/>
    <cellStyle name="Normal 37 2 2 6" xfId="34252"/>
    <cellStyle name="Normal 37 2 2 6 2" xfId="34253"/>
    <cellStyle name="Normal 37 2 2 6 2 2" xfId="34254"/>
    <cellStyle name="Normal 37 2 2 6 2 3" xfId="34255"/>
    <cellStyle name="Normal 37 2 2 6 3" xfId="34256"/>
    <cellStyle name="Normal 37 2 2 6 4" xfId="34257"/>
    <cellStyle name="Normal 37 2 2 6 5" xfId="34258"/>
    <cellStyle name="Normal 37 2 2 7" xfId="34259"/>
    <cellStyle name="Normal 37 2 2 7 2" xfId="34260"/>
    <cellStyle name="Normal 37 2 2 7 3" xfId="34261"/>
    <cellStyle name="Normal 37 2 2 8" xfId="34262"/>
    <cellStyle name="Normal 37 2 2 9" xfId="34263"/>
    <cellStyle name="Normal 37 2 3" xfId="34264"/>
    <cellStyle name="Normal 37 2 3 10" xfId="34265"/>
    <cellStyle name="Normal 37 2 3 11" xfId="34266"/>
    <cellStyle name="Normal 37 2 3 2" xfId="34267"/>
    <cellStyle name="Normal 37 2 3 2 2" xfId="34268"/>
    <cellStyle name="Normal 37 2 3 2 2 2" xfId="34269"/>
    <cellStyle name="Normal 37 2 3 2 2 2 2" xfId="34270"/>
    <cellStyle name="Normal 37 2 3 2 2 2 2 2" xfId="34271"/>
    <cellStyle name="Normal 37 2 3 2 2 2 2 3" xfId="34272"/>
    <cellStyle name="Normal 37 2 3 2 2 2 3" xfId="34273"/>
    <cellStyle name="Normal 37 2 3 2 2 2 4" xfId="34274"/>
    <cellStyle name="Normal 37 2 3 2 2 2 5" xfId="34275"/>
    <cellStyle name="Normal 37 2 3 2 2 2 6" xfId="34276"/>
    <cellStyle name="Normal 37 2 3 2 2 3" xfId="34277"/>
    <cellStyle name="Normal 37 2 3 2 2 3 2" xfId="34278"/>
    <cellStyle name="Normal 37 2 3 2 2 3 3" xfId="34279"/>
    <cellStyle name="Normal 37 2 3 2 2 4" xfId="34280"/>
    <cellStyle name="Normal 37 2 3 2 2 5" xfId="34281"/>
    <cellStyle name="Normal 37 2 3 2 2 6" xfId="34282"/>
    <cellStyle name="Normal 37 2 3 2 2 7" xfId="34283"/>
    <cellStyle name="Normal 37 2 3 2 3" xfId="34284"/>
    <cellStyle name="Normal 37 2 3 2 3 2" xfId="34285"/>
    <cellStyle name="Normal 37 2 3 2 3 2 2" xfId="34286"/>
    <cellStyle name="Normal 37 2 3 2 3 2 3" xfId="34287"/>
    <cellStyle name="Normal 37 2 3 2 3 3" xfId="34288"/>
    <cellStyle name="Normal 37 2 3 2 3 4" xfId="34289"/>
    <cellStyle name="Normal 37 2 3 2 3 5" xfId="34290"/>
    <cellStyle name="Normal 37 2 3 2 3 6" xfId="34291"/>
    <cellStyle name="Normal 37 2 3 2 4" xfId="34292"/>
    <cellStyle name="Normal 37 2 3 2 4 2" xfId="34293"/>
    <cellStyle name="Normal 37 2 3 2 4 3" xfId="34294"/>
    <cellStyle name="Normal 37 2 3 2 5" xfId="34295"/>
    <cellStyle name="Normal 37 2 3 2 6" xfId="34296"/>
    <cellStyle name="Normal 37 2 3 2 7" xfId="34297"/>
    <cellStyle name="Normal 37 2 3 2 8" xfId="34298"/>
    <cellStyle name="Normal 37 2 3 3" xfId="34299"/>
    <cellStyle name="Normal 37 2 3 3 2" xfId="34300"/>
    <cellStyle name="Normal 37 2 3 3 2 2" xfId="34301"/>
    <cellStyle name="Normal 37 2 3 3 2 2 2" xfId="34302"/>
    <cellStyle name="Normal 37 2 3 3 2 2 3" xfId="34303"/>
    <cellStyle name="Normal 37 2 3 3 2 3" xfId="34304"/>
    <cellStyle name="Normal 37 2 3 3 2 4" xfId="34305"/>
    <cellStyle name="Normal 37 2 3 3 2 5" xfId="34306"/>
    <cellStyle name="Normal 37 2 3 3 2 6" xfId="34307"/>
    <cellStyle name="Normal 37 2 3 3 3" xfId="34308"/>
    <cellStyle name="Normal 37 2 3 3 3 2" xfId="34309"/>
    <cellStyle name="Normal 37 2 3 3 3 3" xfId="34310"/>
    <cellStyle name="Normal 37 2 3 3 4" xfId="34311"/>
    <cellStyle name="Normal 37 2 3 3 5" xfId="34312"/>
    <cellStyle name="Normal 37 2 3 3 6" xfId="34313"/>
    <cellStyle name="Normal 37 2 3 3 7" xfId="34314"/>
    <cellStyle name="Normal 37 2 3 4" xfId="34315"/>
    <cellStyle name="Normal 37 2 3 4 2" xfId="34316"/>
    <cellStyle name="Normal 37 2 3 4 2 2" xfId="34317"/>
    <cellStyle name="Normal 37 2 3 4 2 3" xfId="34318"/>
    <cellStyle name="Normal 37 2 3 4 3" xfId="34319"/>
    <cellStyle name="Normal 37 2 3 4 4" xfId="34320"/>
    <cellStyle name="Normal 37 2 3 4 5" xfId="34321"/>
    <cellStyle name="Normal 37 2 3 4 6" xfId="34322"/>
    <cellStyle name="Normal 37 2 3 5" xfId="34323"/>
    <cellStyle name="Normal 37 2 3 5 2" xfId="34324"/>
    <cellStyle name="Normal 37 2 3 5 2 2" xfId="34325"/>
    <cellStyle name="Normal 37 2 3 5 2 3" xfId="34326"/>
    <cellStyle name="Normal 37 2 3 5 3" xfId="34327"/>
    <cellStyle name="Normal 37 2 3 5 4" xfId="34328"/>
    <cellStyle name="Normal 37 2 3 5 5" xfId="34329"/>
    <cellStyle name="Normal 37 2 3 5 6" xfId="34330"/>
    <cellStyle name="Normal 37 2 3 6" xfId="34331"/>
    <cellStyle name="Normal 37 2 3 6 2" xfId="34332"/>
    <cellStyle name="Normal 37 2 3 6 2 2" xfId="34333"/>
    <cellStyle name="Normal 37 2 3 6 2 3" xfId="34334"/>
    <cellStyle name="Normal 37 2 3 6 3" xfId="34335"/>
    <cellStyle name="Normal 37 2 3 6 4" xfId="34336"/>
    <cellStyle name="Normal 37 2 3 6 5" xfId="34337"/>
    <cellStyle name="Normal 37 2 3 7" xfId="34338"/>
    <cellStyle name="Normal 37 2 3 7 2" xfId="34339"/>
    <cellStyle name="Normal 37 2 3 7 3" xfId="34340"/>
    <cellStyle name="Normal 37 2 3 8" xfId="34341"/>
    <cellStyle name="Normal 37 2 3 9" xfId="34342"/>
    <cellStyle name="Normal 37 2 4" xfId="34343"/>
    <cellStyle name="Normal 37 2 4 2" xfId="34344"/>
    <cellStyle name="Normal 37 2 4 2 2" xfId="34345"/>
    <cellStyle name="Normal 37 2 4 2 2 2" xfId="34346"/>
    <cellStyle name="Normal 37 2 4 2 2 2 2" xfId="34347"/>
    <cellStyle name="Normal 37 2 4 2 2 2 3" xfId="34348"/>
    <cellStyle name="Normal 37 2 4 2 2 3" xfId="34349"/>
    <cellStyle name="Normal 37 2 4 2 2 4" xfId="34350"/>
    <cellStyle name="Normal 37 2 4 2 2 5" xfId="34351"/>
    <cellStyle name="Normal 37 2 4 2 2 6" xfId="34352"/>
    <cellStyle name="Normal 37 2 4 2 3" xfId="34353"/>
    <cellStyle name="Normal 37 2 4 2 3 2" xfId="34354"/>
    <cellStyle name="Normal 37 2 4 2 3 3" xfId="34355"/>
    <cellStyle name="Normal 37 2 4 2 4" xfId="34356"/>
    <cellStyle name="Normal 37 2 4 2 5" xfId="34357"/>
    <cellStyle name="Normal 37 2 4 2 6" xfId="34358"/>
    <cellStyle name="Normal 37 2 4 2 7" xfId="34359"/>
    <cellStyle name="Normal 37 2 4 3" xfId="34360"/>
    <cellStyle name="Normal 37 2 4 3 2" xfId="34361"/>
    <cellStyle name="Normal 37 2 4 3 2 2" xfId="34362"/>
    <cellStyle name="Normal 37 2 4 3 2 3" xfId="34363"/>
    <cellStyle name="Normal 37 2 4 3 3" xfId="34364"/>
    <cellStyle name="Normal 37 2 4 3 4" xfId="34365"/>
    <cellStyle name="Normal 37 2 4 3 5" xfId="34366"/>
    <cellStyle name="Normal 37 2 4 3 6" xfId="34367"/>
    <cellStyle name="Normal 37 2 4 4" xfId="34368"/>
    <cellStyle name="Normal 37 2 4 4 2" xfId="34369"/>
    <cellStyle name="Normal 37 2 4 4 3" xfId="34370"/>
    <cellStyle name="Normal 37 2 4 5" xfId="34371"/>
    <cellStyle name="Normal 37 2 4 6" xfId="34372"/>
    <cellStyle name="Normal 37 2 4 7" xfId="34373"/>
    <cellStyle name="Normal 37 2 4 8" xfId="34374"/>
    <cellStyle name="Normal 37 2 5" xfId="34375"/>
    <cellStyle name="Normal 37 2 5 2" xfId="34376"/>
    <cellStyle name="Normal 37 2 5 2 2" xfId="34377"/>
    <cellStyle name="Normal 37 2 5 2 2 2" xfId="34378"/>
    <cellStyle name="Normal 37 2 5 2 2 2 2" xfId="34379"/>
    <cellStyle name="Normal 37 2 5 2 2 2 3" xfId="34380"/>
    <cellStyle name="Normal 37 2 5 2 2 3" xfId="34381"/>
    <cellStyle name="Normal 37 2 5 2 2 4" xfId="34382"/>
    <cellStyle name="Normal 37 2 5 2 2 5" xfId="34383"/>
    <cellStyle name="Normal 37 2 5 2 2 6" xfId="34384"/>
    <cellStyle name="Normal 37 2 5 2 3" xfId="34385"/>
    <cellStyle name="Normal 37 2 5 2 3 2" xfId="34386"/>
    <cellStyle name="Normal 37 2 5 2 3 3" xfId="34387"/>
    <cellStyle name="Normal 37 2 5 2 4" xfId="34388"/>
    <cellStyle name="Normal 37 2 5 2 5" xfId="34389"/>
    <cellStyle name="Normal 37 2 5 2 6" xfId="34390"/>
    <cellStyle name="Normal 37 2 5 2 7" xfId="34391"/>
    <cellStyle name="Normal 37 2 5 3" xfId="34392"/>
    <cellStyle name="Normal 37 2 5 3 2" xfId="34393"/>
    <cellStyle name="Normal 37 2 5 3 2 2" xfId="34394"/>
    <cellStyle name="Normal 37 2 5 3 2 3" xfId="34395"/>
    <cellStyle name="Normal 37 2 5 3 3" xfId="34396"/>
    <cellStyle name="Normal 37 2 5 3 4" xfId="34397"/>
    <cellStyle name="Normal 37 2 5 3 5" xfId="34398"/>
    <cellStyle name="Normal 37 2 5 3 6" xfId="34399"/>
    <cellStyle name="Normal 37 2 5 4" xfId="34400"/>
    <cellStyle name="Normal 37 2 5 4 2" xfId="34401"/>
    <cellStyle name="Normal 37 2 5 4 3" xfId="34402"/>
    <cellStyle name="Normal 37 2 5 5" xfId="34403"/>
    <cellStyle name="Normal 37 2 5 6" xfId="34404"/>
    <cellStyle name="Normal 37 2 5 7" xfId="34405"/>
    <cellStyle name="Normal 37 2 5 8" xfId="34406"/>
    <cellStyle name="Normal 37 2 6" xfId="34407"/>
    <cellStyle name="Normal 37 2 6 2" xfId="34408"/>
    <cellStyle name="Normal 37 2 6 2 2" xfId="34409"/>
    <cellStyle name="Normal 37 2 6 2 2 2" xfId="34410"/>
    <cellStyle name="Normal 37 2 6 2 2 2 2" xfId="34411"/>
    <cellStyle name="Normal 37 2 6 2 2 2 3" xfId="34412"/>
    <cellStyle name="Normal 37 2 6 2 2 3" xfId="34413"/>
    <cellStyle name="Normal 37 2 6 2 2 4" xfId="34414"/>
    <cellStyle name="Normal 37 2 6 2 2 5" xfId="34415"/>
    <cellStyle name="Normal 37 2 6 2 2 6" xfId="34416"/>
    <cellStyle name="Normal 37 2 6 2 3" xfId="34417"/>
    <cellStyle name="Normal 37 2 6 2 3 2" xfId="34418"/>
    <cellStyle name="Normal 37 2 6 2 3 3" xfId="34419"/>
    <cellStyle name="Normal 37 2 6 2 4" xfId="34420"/>
    <cellStyle name="Normal 37 2 6 2 5" xfId="34421"/>
    <cellStyle name="Normal 37 2 6 2 6" xfId="34422"/>
    <cellStyle name="Normal 37 2 6 2 7" xfId="34423"/>
    <cellStyle name="Normal 37 2 6 3" xfId="34424"/>
    <cellStyle name="Normal 37 2 6 3 2" xfId="34425"/>
    <cellStyle name="Normal 37 2 6 3 2 2" xfId="34426"/>
    <cellStyle name="Normal 37 2 6 3 2 3" xfId="34427"/>
    <cellStyle name="Normal 37 2 6 3 3" xfId="34428"/>
    <cellStyle name="Normal 37 2 6 3 4" xfId="34429"/>
    <cellStyle name="Normal 37 2 6 3 5" xfId="34430"/>
    <cellStyle name="Normal 37 2 6 3 6" xfId="34431"/>
    <cellStyle name="Normal 37 2 6 4" xfId="34432"/>
    <cellStyle name="Normal 37 2 6 4 2" xfId="34433"/>
    <cellStyle name="Normal 37 2 6 4 3" xfId="34434"/>
    <cellStyle name="Normal 37 2 6 5" xfId="34435"/>
    <cellStyle name="Normal 37 2 6 6" xfId="34436"/>
    <cellStyle name="Normal 37 2 6 7" xfId="34437"/>
    <cellStyle name="Normal 37 2 6 8" xfId="34438"/>
    <cellStyle name="Normal 37 2 7" xfId="34439"/>
    <cellStyle name="Normal 37 2 7 2" xfId="34440"/>
    <cellStyle name="Normal 37 2 7 2 2" xfId="34441"/>
    <cellStyle name="Normal 37 2 7 2 2 2" xfId="34442"/>
    <cellStyle name="Normal 37 2 7 2 2 3" xfId="34443"/>
    <cellStyle name="Normal 37 2 7 2 3" xfId="34444"/>
    <cellStyle name="Normal 37 2 7 2 4" xfId="34445"/>
    <cellStyle name="Normal 37 2 7 2 5" xfId="34446"/>
    <cellStyle name="Normal 37 2 7 2 6" xfId="34447"/>
    <cellStyle name="Normal 37 2 7 3" xfId="34448"/>
    <cellStyle name="Normal 37 2 7 3 2" xfId="34449"/>
    <cellStyle name="Normal 37 2 7 3 3" xfId="34450"/>
    <cellStyle name="Normal 37 2 7 4" xfId="34451"/>
    <cellStyle name="Normal 37 2 7 5" xfId="34452"/>
    <cellStyle name="Normal 37 2 7 6" xfId="34453"/>
    <cellStyle name="Normal 37 2 7 7" xfId="34454"/>
    <cellStyle name="Normal 37 2 8" xfId="34455"/>
    <cellStyle name="Normal 37 2 8 2" xfId="34456"/>
    <cellStyle name="Normal 37 2 8 2 2" xfId="34457"/>
    <cellStyle name="Normal 37 2 8 2 3" xfId="34458"/>
    <cellStyle name="Normal 37 2 8 3" xfId="34459"/>
    <cellStyle name="Normal 37 2 8 4" xfId="34460"/>
    <cellStyle name="Normal 37 2 8 5" xfId="34461"/>
    <cellStyle name="Normal 37 2 8 6" xfId="34462"/>
    <cellStyle name="Normal 37 2 9" xfId="34463"/>
    <cellStyle name="Normal 37 2 9 2" xfId="34464"/>
    <cellStyle name="Normal 37 2 9 2 2" xfId="34465"/>
    <cellStyle name="Normal 37 2 9 2 3" xfId="34466"/>
    <cellStyle name="Normal 37 2 9 3" xfId="34467"/>
    <cellStyle name="Normal 37 2 9 4" xfId="34468"/>
    <cellStyle name="Normal 37 2 9 5" xfId="34469"/>
    <cellStyle name="Normal 37 2 9 6" xfId="34470"/>
    <cellStyle name="Normal 37 3" xfId="34471"/>
    <cellStyle name="Normal 37 3 10" xfId="34472"/>
    <cellStyle name="Normal 37 3 11" xfId="34473"/>
    <cellStyle name="Normal 37 3 2" xfId="34474"/>
    <cellStyle name="Normal 37 3 2 2" xfId="34475"/>
    <cellStyle name="Normal 37 3 2 2 2" xfId="34476"/>
    <cellStyle name="Normal 37 3 2 2 2 2" xfId="34477"/>
    <cellStyle name="Normal 37 3 2 2 2 2 2" xfId="34478"/>
    <cellStyle name="Normal 37 3 2 2 2 2 3" xfId="34479"/>
    <cellStyle name="Normal 37 3 2 2 2 3" xfId="34480"/>
    <cellStyle name="Normal 37 3 2 2 2 4" xfId="34481"/>
    <cellStyle name="Normal 37 3 2 2 2 5" xfId="34482"/>
    <cellStyle name="Normal 37 3 2 2 2 6" xfId="34483"/>
    <cellStyle name="Normal 37 3 2 2 3" xfId="34484"/>
    <cellStyle name="Normal 37 3 2 2 3 2" xfId="34485"/>
    <cellStyle name="Normal 37 3 2 2 3 3" xfId="34486"/>
    <cellStyle name="Normal 37 3 2 2 4" xfId="34487"/>
    <cellStyle name="Normal 37 3 2 2 5" xfId="34488"/>
    <cellStyle name="Normal 37 3 2 2 6" xfId="34489"/>
    <cellStyle name="Normal 37 3 2 2 7" xfId="34490"/>
    <cellStyle name="Normal 37 3 2 3" xfId="34491"/>
    <cellStyle name="Normal 37 3 2 3 2" xfId="34492"/>
    <cellStyle name="Normal 37 3 2 3 2 2" xfId="34493"/>
    <cellStyle name="Normal 37 3 2 3 2 3" xfId="34494"/>
    <cellStyle name="Normal 37 3 2 3 3" xfId="34495"/>
    <cellStyle name="Normal 37 3 2 3 4" xfId="34496"/>
    <cellStyle name="Normal 37 3 2 3 5" xfId="34497"/>
    <cellStyle name="Normal 37 3 2 3 6" xfId="34498"/>
    <cellStyle name="Normal 37 3 2 4" xfId="34499"/>
    <cellStyle name="Normal 37 3 2 4 2" xfId="34500"/>
    <cellStyle name="Normal 37 3 2 4 3" xfId="34501"/>
    <cellStyle name="Normal 37 3 2 5" xfId="34502"/>
    <cellStyle name="Normal 37 3 2 6" xfId="34503"/>
    <cellStyle name="Normal 37 3 2 7" xfId="34504"/>
    <cellStyle name="Normal 37 3 2 8" xfId="34505"/>
    <cellStyle name="Normal 37 3 3" xfId="34506"/>
    <cellStyle name="Normal 37 3 3 2" xfId="34507"/>
    <cellStyle name="Normal 37 3 3 2 2" xfId="34508"/>
    <cellStyle name="Normal 37 3 3 2 2 2" xfId="34509"/>
    <cellStyle name="Normal 37 3 3 2 2 3" xfId="34510"/>
    <cellStyle name="Normal 37 3 3 2 3" xfId="34511"/>
    <cellStyle name="Normal 37 3 3 2 4" xfId="34512"/>
    <cellStyle name="Normal 37 3 3 2 5" xfId="34513"/>
    <cellStyle name="Normal 37 3 3 2 6" xfId="34514"/>
    <cellStyle name="Normal 37 3 3 3" xfId="34515"/>
    <cellStyle name="Normal 37 3 3 3 2" xfId="34516"/>
    <cellStyle name="Normal 37 3 3 3 3" xfId="34517"/>
    <cellStyle name="Normal 37 3 3 4" xfId="34518"/>
    <cellStyle name="Normal 37 3 3 5" xfId="34519"/>
    <cellStyle name="Normal 37 3 3 6" xfId="34520"/>
    <cellStyle name="Normal 37 3 3 7" xfId="34521"/>
    <cellStyle name="Normal 37 3 4" xfId="34522"/>
    <cellStyle name="Normal 37 3 4 2" xfId="34523"/>
    <cellStyle name="Normal 37 3 4 2 2" xfId="34524"/>
    <cellStyle name="Normal 37 3 4 2 3" xfId="34525"/>
    <cellStyle name="Normal 37 3 4 3" xfId="34526"/>
    <cellStyle name="Normal 37 3 4 4" xfId="34527"/>
    <cellStyle name="Normal 37 3 4 5" xfId="34528"/>
    <cellStyle name="Normal 37 3 4 6" xfId="34529"/>
    <cellStyle name="Normal 37 3 5" xfId="34530"/>
    <cellStyle name="Normal 37 3 5 2" xfId="34531"/>
    <cellStyle name="Normal 37 3 5 2 2" xfId="34532"/>
    <cellStyle name="Normal 37 3 5 2 3" xfId="34533"/>
    <cellStyle name="Normal 37 3 5 3" xfId="34534"/>
    <cellStyle name="Normal 37 3 5 4" xfId="34535"/>
    <cellStyle name="Normal 37 3 5 5" xfId="34536"/>
    <cellStyle name="Normal 37 3 5 6" xfId="34537"/>
    <cellStyle name="Normal 37 3 6" xfId="34538"/>
    <cellStyle name="Normal 37 3 6 2" xfId="34539"/>
    <cellStyle name="Normal 37 3 6 2 2" xfId="34540"/>
    <cellStyle name="Normal 37 3 6 2 3" xfId="34541"/>
    <cellStyle name="Normal 37 3 6 3" xfId="34542"/>
    <cellStyle name="Normal 37 3 6 4" xfId="34543"/>
    <cellStyle name="Normal 37 3 6 5" xfId="34544"/>
    <cellStyle name="Normal 37 3 7" xfId="34545"/>
    <cellStyle name="Normal 37 3 7 2" xfId="34546"/>
    <cellStyle name="Normal 37 3 7 3" xfId="34547"/>
    <cellStyle name="Normal 37 3 8" xfId="34548"/>
    <cellStyle name="Normal 37 3 9" xfId="34549"/>
    <cellStyle name="Normal 37 4" xfId="34550"/>
    <cellStyle name="Normal 37 4 10" xfId="34551"/>
    <cellStyle name="Normal 37 4 11" xfId="34552"/>
    <cellStyle name="Normal 37 4 2" xfId="34553"/>
    <cellStyle name="Normal 37 4 2 2" xfId="34554"/>
    <cellStyle name="Normal 37 4 2 2 2" xfId="34555"/>
    <cellStyle name="Normal 37 4 2 2 2 2" xfId="34556"/>
    <cellStyle name="Normal 37 4 2 2 2 2 2" xfId="34557"/>
    <cellStyle name="Normal 37 4 2 2 2 2 3" xfId="34558"/>
    <cellStyle name="Normal 37 4 2 2 2 3" xfId="34559"/>
    <cellStyle name="Normal 37 4 2 2 2 4" xfId="34560"/>
    <cellStyle name="Normal 37 4 2 2 2 5" xfId="34561"/>
    <cellStyle name="Normal 37 4 2 2 2 6" xfId="34562"/>
    <cellStyle name="Normal 37 4 2 2 3" xfId="34563"/>
    <cellStyle name="Normal 37 4 2 2 3 2" xfId="34564"/>
    <cellStyle name="Normal 37 4 2 2 3 3" xfId="34565"/>
    <cellStyle name="Normal 37 4 2 2 4" xfId="34566"/>
    <cellStyle name="Normal 37 4 2 2 5" xfId="34567"/>
    <cellStyle name="Normal 37 4 2 2 6" xfId="34568"/>
    <cellStyle name="Normal 37 4 2 2 7" xfId="34569"/>
    <cellStyle name="Normal 37 4 2 3" xfId="34570"/>
    <cellStyle name="Normal 37 4 2 3 2" xfId="34571"/>
    <cellStyle name="Normal 37 4 2 3 2 2" xfId="34572"/>
    <cellStyle name="Normal 37 4 2 3 2 3" xfId="34573"/>
    <cellStyle name="Normal 37 4 2 3 3" xfId="34574"/>
    <cellStyle name="Normal 37 4 2 3 4" xfId="34575"/>
    <cellStyle name="Normal 37 4 2 3 5" xfId="34576"/>
    <cellStyle name="Normal 37 4 2 3 6" xfId="34577"/>
    <cellStyle name="Normal 37 4 2 4" xfId="34578"/>
    <cellStyle name="Normal 37 4 2 4 2" xfId="34579"/>
    <cellStyle name="Normal 37 4 2 4 3" xfId="34580"/>
    <cellStyle name="Normal 37 4 2 5" xfId="34581"/>
    <cellStyle name="Normal 37 4 2 6" xfId="34582"/>
    <cellStyle name="Normal 37 4 2 7" xfId="34583"/>
    <cellStyle name="Normal 37 4 2 8" xfId="34584"/>
    <cellStyle name="Normal 37 4 3" xfId="34585"/>
    <cellStyle name="Normal 37 4 3 2" xfId="34586"/>
    <cellStyle name="Normal 37 4 3 2 2" xfId="34587"/>
    <cellStyle name="Normal 37 4 3 2 2 2" xfId="34588"/>
    <cellStyle name="Normal 37 4 3 2 2 3" xfId="34589"/>
    <cellStyle name="Normal 37 4 3 2 3" xfId="34590"/>
    <cellStyle name="Normal 37 4 3 2 4" xfId="34591"/>
    <cellStyle name="Normal 37 4 3 2 5" xfId="34592"/>
    <cellStyle name="Normal 37 4 3 2 6" xfId="34593"/>
    <cellStyle name="Normal 37 4 3 3" xfId="34594"/>
    <cellStyle name="Normal 37 4 3 3 2" xfId="34595"/>
    <cellStyle name="Normal 37 4 3 3 3" xfId="34596"/>
    <cellStyle name="Normal 37 4 3 4" xfId="34597"/>
    <cellStyle name="Normal 37 4 3 5" xfId="34598"/>
    <cellStyle name="Normal 37 4 3 6" xfId="34599"/>
    <cellStyle name="Normal 37 4 3 7" xfId="34600"/>
    <cellStyle name="Normal 37 4 4" xfId="34601"/>
    <cellStyle name="Normal 37 4 4 2" xfId="34602"/>
    <cellStyle name="Normal 37 4 4 2 2" xfId="34603"/>
    <cellStyle name="Normal 37 4 4 2 3" xfId="34604"/>
    <cellStyle name="Normal 37 4 4 3" xfId="34605"/>
    <cellStyle name="Normal 37 4 4 4" xfId="34606"/>
    <cellStyle name="Normal 37 4 4 5" xfId="34607"/>
    <cellStyle name="Normal 37 4 4 6" xfId="34608"/>
    <cellStyle name="Normal 37 4 5" xfId="34609"/>
    <cellStyle name="Normal 37 4 5 2" xfId="34610"/>
    <cellStyle name="Normal 37 4 5 2 2" xfId="34611"/>
    <cellStyle name="Normal 37 4 5 2 3" xfId="34612"/>
    <cellStyle name="Normal 37 4 5 3" xfId="34613"/>
    <cellStyle name="Normal 37 4 5 4" xfId="34614"/>
    <cellStyle name="Normal 37 4 5 5" xfId="34615"/>
    <cellStyle name="Normal 37 4 5 6" xfId="34616"/>
    <cellStyle name="Normal 37 4 6" xfId="34617"/>
    <cellStyle name="Normal 37 4 6 2" xfId="34618"/>
    <cellStyle name="Normal 37 4 6 2 2" xfId="34619"/>
    <cellStyle name="Normal 37 4 6 2 3" xfId="34620"/>
    <cellStyle name="Normal 37 4 6 3" xfId="34621"/>
    <cellStyle name="Normal 37 4 6 4" xfId="34622"/>
    <cellStyle name="Normal 37 4 6 5" xfId="34623"/>
    <cellStyle name="Normal 37 4 7" xfId="34624"/>
    <cellStyle name="Normal 37 4 7 2" xfId="34625"/>
    <cellStyle name="Normal 37 4 7 3" xfId="34626"/>
    <cellStyle name="Normal 37 4 8" xfId="34627"/>
    <cellStyle name="Normal 37 4 9" xfId="34628"/>
    <cellStyle name="Normal 37 5" xfId="34629"/>
    <cellStyle name="Normal 37 5 2" xfId="34630"/>
    <cellStyle name="Normal 37 5 2 2" xfId="34631"/>
    <cellStyle name="Normal 37 5 2 2 2" xfId="34632"/>
    <cellStyle name="Normal 37 5 2 2 2 2" xfId="34633"/>
    <cellStyle name="Normal 37 5 2 2 2 3" xfId="34634"/>
    <cellStyle name="Normal 37 5 2 2 3" xfId="34635"/>
    <cellStyle name="Normal 37 5 2 2 4" xfId="34636"/>
    <cellStyle name="Normal 37 5 2 2 5" xfId="34637"/>
    <cellStyle name="Normal 37 5 2 2 6" xfId="34638"/>
    <cellStyle name="Normal 37 5 2 3" xfId="34639"/>
    <cellStyle name="Normal 37 5 2 3 2" xfId="34640"/>
    <cellStyle name="Normal 37 5 2 3 3" xfId="34641"/>
    <cellStyle name="Normal 37 5 2 4" xfId="34642"/>
    <cellStyle name="Normal 37 5 2 5" xfId="34643"/>
    <cellStyle name="Normal 37 5 2 6" xfId="34644"/>
    <cellStyle name="Normal 37 5 2 7" xfId="34645"/>
    <cellStyle name="Normal 37 5 3" xfId="34646"/>
    <cellStyle name="Normal 37 5 3 2" xfId="34647"/>
    <cellStyle name="Normal 37 5 3 2 2" xfId="34648"/>
    <cellStyle name="Normal 37 5 3 2 3" xfId="34649"/>
    <cellStyle name="Normal 37 5 3 3" xfId="34650"/>
    <cellStyle name="Normal 37 5 3 4" xfId="34651"/>
    <cellStyle name="Normal 37 5 3 5" xfId="34652"/>
    <cellStyle name="Normal 37 5 3 6" xfId="34653"/>
    <cellStyle name="Normal 37 5 4" xfId="34654"/>
    <cellStyle name="Normal 37 5 4 2" xfId="34655"/>
    <cellStyle name="Normal 37 5 4 3" xfId="34656"/>
    <cellStyle name="Normal 37 5 5" xfId="34657"/>
    <cellStyle name="Normal 37 5 6" xfId="34658"/>
    <cellStyle name="Normal 37 5 7" xfId="34659"/>
    <cellStyle name="Normal 37 5 8" xfId="34660"/>
    <cellStyle name="Normal 37 6" xfId="34661"/>
    <cellStyle name="Normal 37 6 2" xfId="34662"/>
    <cellStyle name="Normal 37 6 2 2" xfId="34663"/>
    <cellStyle name="Normal 37 6 2 2 2" xfId="34664"/>
    <cellStyle name="Normal 37 6 2 2 2 2" xfId="34665"/>
    <cellStyle name="Normal 37 6 2 2 2 3" xfId="34666"/>
    <cellStyle name="Normal 37 6 2 2 3" xfId="34667"/>
    <cellStyle name="Normal 37 6 2 2 4" xfId="34668"/>
    <cellStyle name="Normal 37 6 2 2 5" xfId="34669"/>
    <cellStyle name="Normal 37 6 2 2 6" xfId="34670"/>
    <cellStyle name="Normal 37 6 2 3" xfId="34671"/>
    <cellStyle name="Normal 37 6 2 3 2" xfId="34672"/>
    <cellStyle name="Normal 37 6 2 3 3" xfId="34673"/>
    <cellStyle name="Normal 37 6 2 4" xfId="34674"/>
    <cellStyle name="Normal 37 6 2 5" xfId="34675"/>
    <cellStyle name="Normal 37 6 2 6" xfId="34676"/>
    <cellStyle name="Normal 37 6 2 7" xfId="34677"/>
    <cellStyle name="Normal 37 6 3" xfId="34678"/>
    <cellStyle name="Normal 37 6 3 2" xfId="34679"/>
    <cellStyle name="Normal 37 6 3 2 2" xfId="34680"/>
    <cellStyle name="Normal 37 6 3 2 3" xfId="34681"/>
    <cellStyle name="Normal 37 6 3 3" xfId="34682"/>
    <cellStyle name="Normal 37 6 3 4" xfId="34683"/>
    <cellStyle name="Normal 37 6 3 5" xfId="34684"/>
    <cellStyle name="Normal 37 6 3 6" xfId="34685"/>
    <cellStyle name="Normal 37 6 4" xfId="34686"/>
    <cellStyle name="Normal 37 6 4 2" xfId="34687"/>
    <cellStyle name="Normal 37 6 4 3" xfId="34688"/>
    <cellStyle name="Normal 37 6 5" xfId="34689"/>
    <cellStyle name="Normal 37 6 6" xfId="34690"/>
    <cellStyle name="Normal 37 6 7" xfId="34691"/>
    <cellStyle name="Normal 37 6 8" xfId="34692"/>
    <cellStyle name="Normal 37 7" xfId="34693"/>
    <cellStyle name="Normal 37 7 2" xfId="34694"/>
    <cellStyle name="Normal 37 7 2 2" xfId="34695"/>
    <cellStyle name="Normal 37 7 2 2 2" xfId="34696"/>
    <cellStyle name="Normal 37 7 2 2 2 2" xfId="34697"/>
    <cellStyle name="Normal 37 7 2 2 2 3" xfId="34698"/>
    <cellStyle name="Normal 37 7 2 2 3" xfId="34699"/>
    <cellStyle name="Normal 37 7 2 2 4" xfId="34700"/>
    <cellStyle name="Normal 37 7 2 2 5" xfId="34701"/>
    <cellStyle name="Normal 37 7 2 2 6" xfId="34702"/>
    <cellStyle name="Normal 37 7 2 3" xfId="34703"/>
    <cellStyle name="Normal 37 7 2 3 2" xfId="34704"/>
    <cellStyle name="Normal 37 7 2 3 3" xfId="34705"/>
    <cellStyle name="Normal 37 7 2 4" xfId="34706"/>
    <cellStyle name="Normal 37 7 2 5" xfId="34707"/>
    <cellStyle name="Normal 37 7 2 6" xfId="34708"/>
    <cellStyle name="Normal 37 7 2 7" xfId="34709"/>
    <cellStyle name="Normal 37 7 3" xfId="34710"/>
    <cellStyle name="Normal 37 7 3 2" xfId="34711"/>
    <cellStyle name="Normal 37 7 3 2 2" xfId="34712"/>
    <cellStyle name="Normal 37 7 3 2 3" xfId="34713"/>
    <cellStyle name="Normal 37 7 3 3" xfId="34714"/>
    <cellStyle name="Normal 37 7 3 4" xfId="34715"/>
    <cellStyle name="Normal 37 7 3 5" xfId="34716"/>
    <cellStyle name="Normal 37 7 3 6" xfId="34717"/>
    <cellStyle name="Normal 37 7 4" xfId="34718"/>
    <cellStyle name="Normal 37 7 4 2" xfId="34719"/>
    <cellStyle name="Normal 37 7 4 3" xfId="34720"/>
    <cellStyle name="Normal 37 7 5" xfId="34721"/>
    <cellStyle name="Normal 37 7 6" xfId="34722"/>
    <cellStyle name="Normal 37 7 7" xfId="34723"/>
    <cellStyle name="Normal 37 7 8" xfId="34724"/>
    <cellStyle name="Normal 37 8" xfId="34725"/>
    <cellStyle name="Normal 37 8 2" xfId="34726"/>
    <cellStyle name="Normal 37 8 2 2" xfId="34727"/>
    <cellStyle name="Normal 37 8 2 2 2" xfId="34728"/>
    <cellStyle name="Normal 37 8 2 2 3" xfId="34729"/>
    <cellStyle name="Normal 37 8 2 3" xfId="34730"/>
    <cellStyle name="Normal 37 8 2 4" xfId="34731"/>
    <cellStyle name="Normal 37 8 2 5" xfId="34732"/>
    <cellStyle name="Normal 37 8 2 6" xfId="34733"/>
    <cellStyle name="Normal 37 8 3" xfId="34734"/>
    <cellStyle name="Normal 37 8 3 2" xfId="34735"/>
    <cellStyle name="Normal 37 8 3 3" xfId="34736"/>
    <cellStyle name="Normal 37 8 4" xfId="34737"/>
    <cellStyle name="Normal 37 8 5" xfId="34738"/>
    <cellStyle name="Normal 37 8 6" xfId="34739"/>
    <cellStyle name="Normal 37 8 7" xfId="34740"/>
    <cellStyle name="Normal 37 9" xfId="34741"/>
    <cellStyle name="Normal 37 9 2" xfId="34742"/>
    <cellStyle name="Normal 37 9 2 2" xfId="34743"/>
    <cellStyle name="Normal 37 9 2 3" xfId="34744"/>
    <cellStyle name="Normal 37 9 3" xfId="34745"/>
    <cellStyle name="Normal 37 9 4" xfId="34746"/>
    <cellStyle name="Normal 37 9 5" xfId="34747"/>
    <cellStyle name="Normal 37 9 6" xfId="34748"/>
    <cellStyle name="Normal 38" xfId="1018"/>
    <cellStyle name="Normal 38 10" xfId="34749"/>
    <cellStyle name="Normal 38 10 2" xfId="34750"/>
    <cellStyle name="Normal 38 10 2 2" xfId="34751"/>
    <cellStyle name="Normal 38 10 2 3" xfId="34752"/>
    <cellStyle name="Normal 38 10 3" xfId="34753"/>
    <cellStyle name="Normal 38 10 4" xfId="34754"/>
    <cellStyle name="Normal 38 10 5" xfId="34755"/>
    <cellStyle name="Normal 38 10 6" xfId="34756"/>
    <cellStyle name="Normal 38 11" xfId="34757"/>
    <cellStyle name="Normal 38 11 2" xfId="34758"/>
    <cellStyle name="Normal 38 11 2 2" xfId="34759"/>
    <cellStyle name="Normal 38 11 2 3" xfId="34760"/>
    <cellStyle name="Normal 38 11 3" xfId="34761"/>
    <cellStyle name="Normal 38 11 4" xfId="34762"/>
    <cellStyle name="Normal 38 11 5" xfId="34763"/>
    <cellStyle name="Normal 38 12" xfId="34764"/>
    <cellStyle name="Normal 38 12 2" xfId="34765"/>
    <cellStyle name="Normal 38 12 3" xfId="34766"/>
    <cellStyle name="Normal 38 12 4" xfId="34767"/>
    <cellStyle name="Normal 38 13" xfId="34768"/>
    <cellStyle name="Normal 38 14" xfId="34769"/>
    <cellStyle name="Normal 38 15" xfId="34770"/>
    <cellStyle name="Normal 38 16" xfId="34771"/>
    <cellStyle name="Normal 38 17" xfId="34772"/>
    <cellStyle name="Normal 38 2" xfId="1019"/>
    <cellStyle name="Normal 38 2 10" xfId="34773"/>
    <cellStyle name="Normal 38 2 11" xfId="34774"/>
    <cellStyle name="Normal 38 2 12" xfId="34775"/>
    <cellStyle name="Normal 38 2 2" xfId="34776"/>
    <cellStyle name="Normal 38 2 2 2" xfId="34777"/>
    <cellStyle name="Normal 38 2 2 2 2" xfId="34778"/>
    <cellStyle name="Normal 38 2 2 2 2 2" xfId="34779"/>
    <cellStyle name="Normal 38 2 2 2 2 2 2" xfId="34780"/>
    <cellStyle name="Normal 38 2 2 2 2 2 3" xfId="34781"/>
    <cellStyle name="Normal 38 2 2 2 2 3" xfId="34782"/>
    <cellStyle name="Normal 38 2 2 2 2 4" xfId="34783"/>
    <cellStyle name="Normal 38 2 2 2 2 5" xfId="34784"/>
    <cellStyle name="Normal 38 2 2 2 2 6" xfId="34785"/>
    <cellStyle name="Normal 38 2 2 2 3" xfId="34786"/>
    <cellStyle name="Normal 38 2 2 2 3 2" xfId="34787"/>
    <cellStyle name="Normal 38 2 2 2 3 3" xfId="34788"/>
    <cellStyle name="Normal 38 2 2 2 4" xfId="34789"/>
    <cellStyle name="Normal 38 2 2 2 5" xfId="34790"/>
    <cellStyle name="Normal 38 2 2 2 6" xfId="34791"/>
    <cellStyle name="Normal 38 2 2 2 7" xfId="34792"/>
    <cellStyle name="Normal 38 2 2 3" xfId="34793"/>
    <cellStyle name="Normal 38 2 2 3 2" xfId="34794"/>
    <cellStyle name="Normal 38 2 2 3 2 2" xfId="34795"/>
    <cellStyle name="Normal 38 2 2 3 2 3" xfId="34796"/>
    <cellStyle name="Normal 38 2 2 3 3" xfId="34797"/>
    <cellStyle name="Normal 38 2 2 3 4" xfId="34798"/>
    <cellStyle name="Normal 38 2 2 3 5" xfId="34799"/>
    <cellStyle name="Normal 38 2 2 3 6" xfId="34800"/>
    <cellStyle name="Normal 38 2 2 4" xfId="34801"/>
    <cellStyle name="Normal 38 2 2 4 2" xfId="34802"/>
    <cellStyle name="Normal 38 2 2 4 3" xfId="34803"/>
    <cellStyle name="Normal 38 2 2 5" xfId="34804"/>
    <cellStyle name="Normal 38 2 2 6" xfId="34805"/>
    <cellStyle name="Normal 38 2 2 7" xfId="34806"/>
    <cellStyle name="Normal 38 2 2 8" xfId="34807"/>
    <cellStyle name="Normal 38 2 3" xfId="34808"/>
    <cellStyle name="Normal 38 2 3 2" xfId="34809"/>
    <cellStyle name="Normal 38 2 3 2 2" xfId="34810"/>
    <cellStyle name="Normal 38 2 3 2 2 2" xfId="34811"/>
    <cellStyle name="Normal 38 2 3 2 2 3" xfId="34812"/>
    <cellStyle name="Normal 38 2 3 2 3" xfId="34813"/>
    <cellStyle name="Normal 38 2 3 2 4" xfId="34814"/>
    <cellStyle name="Normal 38 2 3 2 5" xfId="34815"/>
    <cellStyle name="Normal 38 2 3 2 6" xfId="34816"/>
    <cellStyle name="Normal 38 2 3 3" xfId="34817"/>
    <cellStyle name="Normal 38 2 3 3 2" xfId="34818"/>
    <cellStyle name="Normal 38 2 3 3 3" xfId="34819"/>
    <cellStyle name="Normal 38 2 3 4" xfId="34820"/>
    <cellStyle name="Normal 38 2 3 5" xfId="34821"/>
    <cellStyle name="Normal 38 2 3 6" xfId="34822"/>
    <cellStyle name="Normal 38 2 3 7" xfId="34823"/>
    <cellStyle name="Normal 38 2 4" xfId="34824"/>
    <cellStyle name="Normal 38 2 4 2" xfId="34825"/>
    <cellStyle name="Normal 38 2 4 2 2" xfId="34826"/>
    <cellStyle name="Normal 38 2 4 2 3" xfId="34827"/>
    <cellStyle name="Normal 38 2 4 3" xfId="34828"/>
    <cellStyle name="Normal 38 2 4 4" xfId="34829"/>
    <cellStyle name="Normal 38 2 4 5" xfId="34830"/>
    <cellStyle name="Normal 38 2 4 6" xfId="34831"/>
    <cellStyle name="Normal 38 2 5" xfId="34832"/>
    <cellStyle name="Normal 38 2 5 2" xfId="34833"/>
    <cellStyle name="Normal 38 2 5 2 2" xfId="34834"/>
    <cellStyle name="Normal 38 2 5 2 3" xfId="34835"/>
    <cellStyle name="Normal 38 2 5 3" xfId="34836"/>
    <cellStyle name="Normal 38 2 5 4" xfId="34837"/>
    <cellStyle name="Normal 38 2 5 5" xfId="34838"/>
    <cellStyle name="Normal 38 2 5 6" xfId="34839"/>
    <cellStyle name="Normal 38 2 6" xfId="34840"/>
    <cellStyle name="Normal 38 2 6 2" xfId="34841"/>
    <cellStyle name="Normal 38 2 6 2 2" xfId="34842"/>
    <cellStyle name="Normal 38 2 6 2 3" xfId="34843"/>
    <cellStyle name="Normal 38 2 6 3" xfId="34844"/>
    <cellStyle name="Normal 38 2 6 4" xfId="34845"/>
    <cellStyle name="Normal 38 2 6 5" xfId="34846"/>
    <cellStyle name="Normal 38 2 7" xfId="34847"/>
    <cellStyle name="Normal 38 2 7 2" xfId="34848"/>
    <cellStyle name="Normal 38 2 7 3" xfId="34849"/>
    <cellStyle name="Normal 38 2 8" xfId="34850"/>
    <cellStyle name="Normal 38 2 9" xfId="34851"/>
    <cellStyle name="Normal 38 3" xfId="34852"/>
    <cellStyle name="Normal 38 3 10" xfId="34853"/>
    <cellStyle name="Normal 38 3 11" xfId="34854"/>
    <cellStyle name="Normal 38 3 2" xfId="34855"/>
    <cellStyle name="Normal 38 3 2 2" xfId="34856"/>
    <cellStyle name="Normal 38 3 2 2 2" xfId="34857"/>
    <cellStyle name="Normal 38 3 2 2 2 2" xfId="34858"/>
    <cellStyle name="Normal 38 3 2 2 2 2 2" xfId="34859"/>
    <cellStyle name="Normal 38 3 2 2 2 2 3" xfId="34860"/>
    <cellStyle name="Normal 38 3 2 2 2 3" xfId="34861"/>
    <cellStyle name="Normal 38 3 2 2 2 4" xfId="34862"/>
    <cellStyle name="Normal 38 3 2 2 2 5" xfId="34863"/>
    <cellStyle name="Normal 38 3 2 2 2 6" xfId="34864"/>
    <cellStyle name="Normal 38 3 2 2 3" xfId="34865"/>
    <cellStyle name="Normal 38 3 2 2 3 2" xfId="34866"/>
    <cellStyle name="Normal 38 3 2 2 3 3" xfId="34867"/>
    <cellStyle name="Normal 38 3 2 2 4" xfId="34868"/>
    <cellStyle name="Normal 38 3 2 2 5" xfId="34869"/>
    <cellStyle name="Normal 38 3 2 2 6" xfId="34870"/>
    <cellStyle name="Normal 38 3 2 2 7" xfId="34871"/>
    <cellStyle name="Normal 38 3 2 3" xfId="34872"/>
    <cellStyle name="Normal 38 3 2 3 2" xfId="34873"/>
    <cellStyle name="Normal 38 3 2 3 2 2" xfId="34874"/>
    <cellStyle name="Normal 38 3 2 3 2 3" xfId="34875"/>
    <cellStyle name="Normal 38 3 2 3 3" xfId="34876"/>
    <cellStyle name="Normal 38 3 2 3 4" xfId="34877"/>
    <cellStyle name="Normal 38 3 2 3 5" xfId="34878"/>
    <cellStyle name="Normal 38 3 2 3 6" xfId="34879"/>
    <cellStyle name="Normal 38 3 2 4" xfId="34880"/>
    <cellStyle name="Normal 38 3 2 4 2" xfId="34881"/>
    <cellStyle name="Normal 38 3 2 4 3" xfId="34882"/>
    <cellStyle name="Normal 38 3 2 5" xfId="34883"/>
    <cellStyle name="Normal 38 3 2 6" xfId="34884"/>
    <cellStyle name="Normal 38 3 2 7" xfId="34885"/>
    <cellStyle name="Normal 38 3 2 8" xfId="34886"/>
    <cellStyle name="Normal 38 3 3" xfId="34887"/>
    <cellStyle name="Normal 38 3 3 2" xfId="34888"/>
    <cellStyle name="Normal 38 3 3 2 2" xfId="34889"/>
    <cellStyle name="Normal 38 3 3 2 2 2" xfId="34890"/>
    <cellStyle name="Normal 38 3 3 2 2 3" xfId="34891"/>
    <cellStyle name="Normal 38 3 3 2 3" xfId="34892"/>
    <cellStyle name="Normal 38 3 3 2 4" xfId="34893"/>
    <cellStyle name="Normal 38 3 3 2 5" xfId="34894"/>
    <cellStyle name="Normal 38 3 3 2 6" xfId="34895"/>
    <cellStyle name="Normal 38 3 3 3" xfId="34896"/>
    <cellStyle name="Normal 38 3 3 3 2" xfId="34897"/>
    <cellStyle name="Normal 38 3 3 3 3" xfId="34898"/>
    <cellStyle name="Normal 38 3 3 4" xfId="34899"/>
    <cellStyle name="Normal 38 3 3 5" xfId="34900"/>
    <cellStyle name="Normal 38 3 3 6" xfId="34901"/>
    <cellStyle name="Normal 38 3 3 7" xfId="34902"/>
    <cellStyle name="Normal 38 3 4" xfId="34903"/>
    <cellStyle name="Normal 38 3 4 2" xfId="34904"/>
    <cellStyle name="Normal 38 3 4 2 2" xfId="34905"/>
    <cellStyle name="Normal 38 3 4 2 3" xfId="34906"/>
    <cellStyle name="Normal 38 3 4 3" xfId="34907"/>
    <cellStyle name="Normal 38 3 4 4" xfId="34908"/>
    <cellStyle name="Normal 38 3 4 5" xfId="34909"/>
    <cellStyle name="Normal 38 3 4 6" xfId="34910"/>
    <cellStyle name="Normal 38 3 5" xfId="34911"/>
    <cellStyle name="Normal 38 3 5 2" xfId="34912"/>
    <cellStyle name="Normal 38 3 5 2 2" xfId="34913"/>
    <cellStyle name="Normal 38 3 5 2 3" xfId="34914"/>
    <cellStyle name="Normal 38 3 5 3" xfId="34915"/>
    <cellStyle name="Normal 38 3 5 4" xfId="34916"/>
    <cellStyle name="Normal 38 3 5 5" xfId="34917"/>
    <cellStyle name="Normal 38 3 5 6" xfId="34918"/>
    <cellStyle name="Normal 38 3 6" xfId="34919"/>
    <cellStyle name="Normal 38 3 6 2" xfId="34920"/>
    <cellStyle name="Normal 38 3 6 2 2" xfId="34921"/>
    <cellStyle name="Normal 38 3 6 2 3" xfId="34922"/>
    <cellStyle name="Normal 38 3 6 3" xfId="34923"/>
    <cellStyle name="Normal 38 3 6 4" xfId="34924"/>
    <cellStyle name="Normal 38 3 6 5" xfId="34925"/>
    <cellStyle name="Normal 38 3 7" xfId="34926"/>
    <cellStyle name="Normal 38 3 7 2" xfId="34927"/>
    <cellStyle name="Normal 38 3 7 3" xfId="34928"/>
    <cellStyle name="Normal 38 3 8" xfId="34929"/>
    <cellStyle name="Normal 38 3 9" xfId="34930"/>
    <cellStyle name="Normal 38 4" xfId="34931"/>
    <cellStyle name="Normal 38 4 2" xfId="34932"/>
    <cellStyle name="Normal 38 4 2 2" xfId="34933"/>
    <cellStyle name="Normal 38 4 2 2 2" xfId="34934"/>
    <cellStyle name="Normal 38 4 2 2 2 2" xfId="34935"/>
    <cellStyle name="Normal 38 4 2 2 2 3" xfId="34936"/>
    <cellStyle name="Normal 38 4 2 2 3" xfId="34937"/>
    <cellStyle name="Normal 38 4 2 2 4" xfId="34938"/>
    <cellStyle name="Normal 38 4 2 2 5" xfId="34939"/>
    <cellStyle name="Normal 38 4 2 2 6" xfId="34940"/>
    <cellStyle name="Normal 38 4 2 3" xfId="34941"/>
    <cellStyle name="Normal 38 4 2 3 2" xfId="34942"/>
    <cellStyle name="Normal 38 4 2 3 3" xfId="34943"/>
    <cellStyle name="Normal 38 4 2 4" xfId="34944"/>
    <cellStyle name="Normal 38 4 2 5" xfId="34945"/>
    <cellStyle name="Normal 38 4 2 6" xfId="34946"/>
    <cellStyle name="Normal 38 4 2 7" xfId="34947"/>
    <cellStyle name="Normal 38 4 3" xfId="34948"/>
    <cellStyle name="Normal 38 4 3 2" xfId="34949"/>
    <cellStyle name="Normal 38 4 3 2 2" xfId="34950"/>
    <cellStyle name="Normal 38 4 3 2 3" xfId="34951"/>
    <cellStyle name="Normal 38 4 3 3" xfId="34952"/>
    <cellStyle name="Normal 38 4 3 4" xfId="34953"/>
    <cellStyle name="Normal 38 4 3 5" xfId="34954"/>
    <cellStyle name="Normal 38 4 3 6" xfId="34955"/>
    <cellStyle name="Normal 38 4 4" xfId="34956"/>
    <cellStyle name="Normal 38 4 4 2" xfId="34957"/>
    <cellStyle name="Normal 38 4 4 3" xfId="34958"/>
    <cellStyle name="Normal 38 4 5" xfId="34959"/>
    <cellStyle name="Normal 38 4 6" xfId="34960"/>
    <cellStyle name="Normal 38 4 7" xfId="34961"/>
    <cellStyle name="Normal 38 4 8" xfId="34962"/>
    <cellStyle name="Normal 38 5" xfId="34963"/>
    <cellStyle name="Normal 38 5 2" xfId="34964"/>
    <cellStyle name="Normal 38 5 2 2" xfId="34965"/>
    <cellStyle name="Normal 38 5 2 2 2" xfId="34966"/>
    <cellStyle name="Normal 38 5 2 2 2 2" xfId="34967"/>
    <cellStyle name="Normal 38 5 2 2 2 3" xfId="34968"/>
    <cellStyle name="Normal 38 5 2 2 3" xfId="34969"/>
    <cellStyle name="Normal 38 5 2 2 4" xfId="34970"/>
    <cellStyle name="Normal 38 5 2 2 5" xfId="34971"/>
    <cellStyle name="Normal 38 5 2 2 6" xfId="34972"/>
    <cellStyle name="Normal 38 5 2 3" xfId="34973"/>
    <cellStyle name="Normal 38 5 2 3 2" xfId="34974"/>
    <cellStyle name="Normal 38 5 2 3 3" xfId="34975"/>
    <cellStyle name="Normal 38 5 2 4" xfId="34976"/>
    <cellStyle name="Normal 38 5 2 5" xfId="34977"/>
    <cellStyle name="Normal 38 5 2 6" xfId="34978"/>
    <cellStyle name="Normal 38 5 2 7" xfId="34979"/>
    <cellStyle name="Normal 38 5 3" xfId="34980"/>
    <cellStyle name="Normal 38 5 3 2" xfId="34981"/>
    <cellStyle name="Normal 38 5 3 2 2" xfId="34982"/>
    <cellStyle name="Normal 38 5 3 2 3" xfId="34983"/>
    <cellStyle name="Normal 38 5 3 3" xfId="34984"/>
    <cellStyle name="Normal 38 5 3 4" xfId="34985"/>
    <cellStyle name="Normal 38 5 3 5" xfId="34986"/>
    <cellStyle name="Normal 38 5 3 6" xfId="34987"/>
    <cellStyle name="Normal 38 5 4" xfId="34988"/>
    <cellStyle name="Normal 38 5 4 2" xfId="34989"/>
    <cellStyle name="Normal 38 5 4 3" xfId="34990"/>
    <cellStyle name="Normal 38 5 5" xfId="34991"/>
    <cellStyle name="Normal 38 5 6" xfId="34992"/>
    <cellStyle name="Normal 38 5 7" xfId="34993"/>
    <cellStyle name="Normal 38 5 8" xfId="34994"/>
    <cellStyle name="Normal 38 6" xfId="34995"/>
    <cellStyle name="Normal 38 6 2" xfId="34996"/>
    <cellStyle name="Normal 38 6 2 2" xfId="34997"/>
    <cellStyle name="Normal 38 6 2 2 2" xfId="34998"/>
    <cellStyle name="Normal 38 6 2 2 2 2" xfId="34999"/>
    <cellStyle name="Normal 38 6 2 2 2 3" xfId="35000"/>
    <cellStyle name="Normal 38 6 2 2 3" xfId="35001"/>
    <cellStyle name="Normal 38 6 2 2 4" xfId="35002"/>
    <cellStyle name="Normal 38 6 2 2 5" xfId="35003"/>
    <cellStyle name="Normal 38 6 2 2 6" xfId="35004"/>
    <cellStyle name="Normal 38 6 2 3" xfId="35005"/>
    <cellStyle name="Normal 38 6 2 3 2" xfId="35006"/>
    <cellStyle name="Normal 38 6 2 3 3" xfId="35007"/>
    <cellStyle name="Normal 38 6 2 4" xfId="35008"/>
    <cellStyle name="Normal 38 6 2 5" xfId="35009"/>
    <cellStyle name="Normal 38 6 2 6" xfId="35010"/>
    <cellStyle name="Normal 38 6 2 7" xfId="35011"/>
    <cellStyle name="Normal 38 6 3" xfId="35012"/>
    <cellStyle name="Normal 38 6 3 2" xfId="35013"/>
    <cellStyle name="Normal 38 6 3 2 2" xfId="35014"/>
    <cellStyle name="Normal 38 6 3 2 3" xfId="35015"/>
    <cellStyle name="Normal 38 6 3 3" xfId="35016"/>
    <cellStyle name="Normal 38 6 3 4" xfId="35017"/>
    <cellStyle name="Normal 38 6 3 5" xfId="35018"/>
    <cellStyle name="Normal 38 6 3 6" xfId="35019"/>
    <cellStyle name="Normal 38 6 4" xfId="35020"/>
    <cellStyle name="Normal 38 6 4 2" xfId="35021"/>
    <cellStyle name="Normal 38 6 4 3" xfId="35022"/>
    <cellStyle name="Normal 38 6 5" xfId="35023"/>
    <cellStyle name="Normal 38 6 6" xfId="35024"/>
    <cellStyle name="Normal 38 6 7" xfId="35025"/>
    <cellStyle name="Normal 38 6 8" xfId="35026"/>
    <cellStyle name="Normal 38 7" xfId="35027"/>
    <cellStyle name="Normal 38 7 2" xfId="35028"/>
    <cellStyle name="Normal 38 7 2 2" xfId="35029"/>
    <cellStyle name="Normal 38 7 2 2 2" xfId="35030"/>
    <cellStyle name="Normal 38 7 2 2 3" xfId="35031"/>
    <cellStyle name="Normal 38 7 2 3" xfId="35032"/>
    <cellStyle name="Normal 38 7 2 4" xfId="35033"/>
    <cellStyle name="Normal 38 7 2 5" xfId="35034"/>
    <cellStyle name="Normal 38 7 2 6" xfId="35035"/>
    <cellStyle name="Normal 38 7 3" xfId="35036"/>
    <cellStyle name="Normal 38 7 3 2" xfId="35037"/>
    <cellStyle name="Normal 38 7 3 3" xfId="35038"/>
    <cellStyle name="Normal 38 7 4" xfId="35039"/>
    <cellStyle name="Normal 38 7 5" xfId="35040"/>
    <cellStyle name="Normal 38 7 6" xfId="35041"/>
    <cellStyle name="Normal 38 7 7" xfId="35042"/>
    <cellStyle name="Normal 38 8" xfId="35043"/>
    <cellStyle name="Normal 38 8 2" xfId="35044"/>
    <cellStyle name="Normal 38 8 2 2" xfId="35045"/>
    <cellStyle name="Normal 38 8 2 3" xfId="35046"/>
    <cellStyle name="Normal 38 8 3" xfId="35047"/>
    <cellStyle name="Normal 38 8 4" xfId="35048"/>
    <cellStyle name="Normal 38 8 5" xfId="35049"/>
    <cellStyle name="Normal 38 8 6" xfId="35050"/>
    <cellStyle name="Normal 38 9" xfId="35051"/>
    <cellStyle name="Normal 38 9 2" xfId="35052"/>
    <cellStyle name="Normal 38 9 2 2" xfId="35053"/>
    <cellStyle name="Normal 38 9 2 3" xfId="35054"/>
    <cellStyle name="Normal 38 9 3" xfId="35055"/>
    <cellStyle name="Normal 38 9 4" xfId="35056"/>
    <cellStyle name="Normal 38 9 5" xfId="35057"/>
    <cellStyle name="Normal 38 9 6" xfId="35058"/>
    <cellStyle name="Normal 39" xfId="1020"/>
    <cellStyle name="Normal 39 2" xfId="1021"/>
    <cellStyle name="Normal 39 2 2" xfId="35059"/>
    <cellStyle name="Normal 39 3" xfId="35060"/>
    <cellStyle name="Normal 39 4" xfId="35061"/>
    <cellStyle name="Normal 39 5" xfId="35062"/>
    <cellStyle name="Normal 4" xfId="1022"/>
    <cellStyle name="Normal 4 10" xfId="1023"/>
    <cellStyle name="Normal 4 11" xfId="1024"/>
    <cellStyle name="Normal 4 12" xfId="1025"/>
    <cellStyle name="Normal 4 13" xfId="1026"/>
    <cellStyle name="Normal 4 14" xfId="1027"/>
    <cellStyle name="Normal 4 15" xfId="1028"/>
    <cellStyle name="Normal 4 16" xfId="1029"/>
    <cellStyle name="Normal 4 17" xfId="1030"/>
    <cellStyle name="Normal 4 18" xfId="1031"/>
    <cellStyle name="Normal 4 19" xfId="1032"/>
    <cellStyle name="Normal 4 19 10" xfId="35063"/>
    <cellStyle name="Normal 4 19 11" xfId="35064"/>
    <cellStyle name="Normal 4 19 12" xfId="35065"/>
    <cellStyle name="Normal 4 19 13" xfId="35066"/>
    <cellStyle name="Normal 4 19 14" xfId="35067"/>
    <cellStyle name="Normal 4 19 2" xfId="35068"/>
    <cellStyle name="Normal 4 19 2 10" xfId="35069"/>
    <cellStyle name="Normal 4 19 2 2" xfId="35070"/>
    <cellStyle name="Normal 4 19 2 2 2" xfId="35071"/>
    <cellStyle name="Normal 4 19 2 2 2 2" xfId="35072"/>
    <cellStyle name="Normal 4 19 2 2 2 2 2" xfId="35073"/>
    <cellStyle name="Normal 4 19 2 2 2 3" xfId="35074"/>
    <cellStyle name="Normal 4 19 2 2 2 4" xfId="35075"/>
    <cellStyle name="Normal 4 19 2 2 2 5" xfId="35076"/>
    <cellStyle name="Normal 4 19 2 2 2 6" xfId="35077"/>
    <cellStyle name="Normal 4 19 2 2 3" xfId="35078"/>
    <cellStyle name="Normal 4 19 2 2 3 2" xfId="35079"/>
    <cellStyle name="Normal 4 19 2 2 3 3" xfId="35080"/>
    <cellStyle name="Normal 4 19 2 2 4" xfId="35081"/>
    <cellStyle name="Normal 4 19 2 2 5" xfId="35082"/>
    <cellStyle name="Normal 4 19 2 2 6" xfId="35083"/>
    <cellStyle name="Normal 4 19 2 2 7" xfId="35084"/>
    <cellStyle name="Normal 4 19 2 2 8" xfId="35085"/>
    <cellStyle name="Normal 4 19 2 3" xfId="35086"/>
    <cellStyle name="Normal 4 19 2 3 2" xfId="35087"/>
    <cellStyle name="Normal 4 19 2 3 2 2" xfId="35088"/>
    <cellStyle name="Normal 4 19 2 3 3" xfId="35089"/>
    <cellStyle name="Normal 4 19 2 3 4" xfId="35090"/>
    <cellStyle name="Normal 4 19 2 3 5" xfId="35091"/>
    <cellStyle name="Normal 4 19 2 3 6" xfId="35092"/>
    <cellStyle name="Normal 4 19 2 4" xfId="35093"/>
    <cellStyle name="Normal 4 19 2 4 2" xfId="35094"/>
    <cellStyle name="Normal 4 19 2 4 3" xfId="35095"/>
    <cellStyle name="Normal 4 19 2 4 4" xfId="35096"/>
    <cellStyle name="Normal 4 19 2 5" xfId="35097"/>
    <cellStyle name="Normal 4 19 2 6" xfId="35098"/>
    <cellStyle name="Normal 4 19 2 7" xfId="35099"/>
    <cellStyle name="Normal 4 19 2 8" xfId="35100"/>
    <cellStyle name="Normal 4 19 2 9" xfId="35101"/>
    <cellStyle name="Normal 4 19 3" xfId="35102"/>
    <cellStyle name="Normal 4 19 3 10" xfId="35103"/>
    <cellStyle name="Normal 4 19 3 2" xfId="35104"/>
    <cellStyle name="Normal 4 19 3 2 2" xfId="35105"/>
    <cellStyle name="Normal 4 19 3 2 2 2" xfId="35106"/>
    <cellStyle name="Normal 4 19 3 2 2 2 2" xfId="35107"/>
    <cellStyle name="Normal 4 19 3 2 2 3" xfId="35108"/>
    <cellStyle name="Normal 4 19 3 2 2 4" xfId="35109"/>
    <cellStyle name="Normal 4 19 3 2 2 5" xfId="35110"/>
    <cellStyle name="Normal 4 19 3 2 2 6" xfId="35111"/>
    <cellStyle name="Normal 4 19 3 2 3" xfId="35112"/>
    <cellStyle name="Normal 4 19 3 2 3 2" xfId="35113"/>
    <cellStyle name="Normal 4 19 3 2 3 3" xfId="35114"/>
    <cellStyle name="Normal 4 19 3 2 4" xfId="35115"/>
    <cellStyle name="Normal 4 19 3 2 5" xfId="35116"/>
    <cellStyle name="Normal 4 19 3 2 6" xfId="35117"/>
    <cellStyle name="Normal 4 19 3 2 7" xfId="35118"/>
    <cellStyle name="Normal 4 19 3 2 8" xfId="35119"/>
    <cellStyle name="Normal 4 19 3 3" xfId="35120"/>
    <cellStyle name="Normal 4 19 3 3 2" xfId="35121"/>
    <cellStyle name="Normal 4 19 3 3 2 2" xfId="35122"/>
    <cellStyle name="Normal 4 19 3 3 3" xfId="35123"/>
    <cellStyle name="Normal 4 19 3 3 4" xfId="35124"/>
    <cellStyle name="Normal 4 19 3 3 5" xfId="35125"/>
    <cellStyle name="Normal 4 19 3 3 6" xfId="35126"/>
    <cellStyle name="Normal 4 19 3 4" xfId="35127"/>
    <cellStyle name="Normal 4 19 3 4 2" xfId="35128"/>
    <cellStyle name="Normal 4 19 3 4 3" xfId="35129"/>
    <cellStyle name="Normal 4 19 3 4 4" xfId="35130"/>
    <cellStyle name="Normal 4 19 3 5" xfId="35131"/>
    <cellStyle name="Normal 4 19 3 6" xfId="35132"/>
    <cellStyle name="Normal 4 19 3 7" xfId="35133"/>
    <cellStyle name="Normal 4 19 3 8" xfId="35134"/>
    <cellStyle name="Normal 4 19 3 9" xfId="35135"/>
    <cellStyle name="Normal 4 19 4" xfId="35136"/>
    <cellStyle name="Normal 4 19 4 10" xfId="35137"/>
    <cellStyle name="Normal 4 19 4 2" xfId="35138"/>
    <cellStyle name="Normal 4 19 4 2 2" xfId="35139"/>
    <cellStyle name="Normal 4 19 4 2 2 2" xfId="35140"/>
    <cellStyle name="Normal 4 19 4 2 2 2 2" xfId="35141"/>
    <cellStyle name="Normal 4 19 4 2 2 3" xfId="35142"/>
    <cellStyle name="Normal 4 19 4 2 2 4" xfId="35143"/>
    <cellStyle name="Normal 4 19 4 2 2 5" xfId="35144"/>
    <cellStyle name="Normal 4 19 4 2 2 6" xfId="35145"/>
    <cellStyle name="Normal 4 19 4 2 3" xfId="35146"/>
    <cellStyle name="Normal 4 19 4 2 3 2" xfId="35147"/>
    <cellStyle name="Normal 4 19 4 2 3 3" xfId="35148"/>
    <cellStyle name="Normal 4 19 4 2 4" xfId="35149"/>
    <cellStyle name="Normal 4 19 4 2 5" xfId="35150"/>
    <cellStyle name="Normal 4 19 4 2 6" xfId="35151"/>
    <cellStyle name="Normal 4 19 4 2 7" xfId="35152"/>
    <cellStyle name="Normal 4 19 4 2 8" xfId="35153"/>
    <cellStyle name="Normal 4 19 4 3" xfId="35154"/>
    <cellStyle name="Normal 4 19 4 3 2" xfId="35155"/>
    <cellStyle name="Normal 4 19 4 3 2 2" xfId="35156"/>
    <cellStyle name="Normal 4 19 4 3 3" xfId="35157"/>
    <cellStyle name="Normal 4 19 4 3 4" xfId="35158"/>
    <cellStyle name="Normal 4 19 4 3 5" xfId="35159"/>
    <cellStyle name="Normal 4 19 4 3 6" xfId="35160"/>
    <cellStyle name="Normal 4 19 4 4" xfId="35161"/>
    <cellStyle name="Normal 4 19 4 4 2" xfId="35162"/>
    <cellStyle name="Normal 4 19 4 4 3" xfId="35163"/>
    <cellStyle name="Normal 4 19 4 4 4" xfId="35164"/>
    <cellStyle name="Normal 4 19 4 5" xfId="35165"/>
    <cellStyle name="Normal 4 19 4 6" xfId="35166"/>
    <cellStyle name="Normal 4 19 4 7" xfId="35167"/>
    <cellStyle name="Normal 4 19 4 8" xfId="35168"/>
    <cellStyle name="Normal 4 19 4 9" xfId="35169"/>
    <cellStyle name="Normal 4 19 5" xfId="35170"/>
    <cellStyle name="Normal 4 19 5 2" xfId="35171"/>
    <cellStyle name="Normal 4 19 5 2 2" xfId="35172"/>
    <cellStyle name="Normal 4 19 5 2 2 2" xfId="35173"/>
    <cellStyle name="Normal 4 19 5 2 3" xfId="35174"/>
    <cellStyle name="Normal 4 19 5 2 4" xfId="35175"/>
    <cellStyle name="Normal 4 19 5 2 5" xfId="35176"/>
    <cellStyle name="Normal 4 19 5 2 6" xfId="35177"/>
    <cellStyle name="Normal 4 19 5 3" xfId="35178"/>
    <cellStyle name="Normal 4 19 5 3 2" xfId="35179"/>
    <cellStyle name="Normal 4 19 5 3 3" xfId="35180"/>
    <cellStyle name="Normal 4 19 5 3 4" xfId="35181"/>
    <cellStyle name="Normal 4 19 5 4" xfId="35182"/>
    <cellStyle name="Normal 4 19 5 5" xfId="35183"/>
    <cellStyle name="Normal 4 19 5 6" xfId="35184"/>
    <cellStyle name="Normal 4 19 5 7" xfId="35185"/>
    <cellStyle name="Normal 4 19 5 8" xfId="35186"/>
    <cellStyle name="Normal 4 19 5 9" xfId="35187"/>
    <cellStyle name="Normal 4 19 6" xfId="35188"/>
    <cellStyle name="Normal 4 19 6 2" xfId="35189"/>
    <cellStyle name="Normal 4 19 6 2 2" xfId="35190"/>
    <cellStyle name="Normal 4 19 6 2 2 2" xfId="35191"/>
    <cellStyle name="Normal 4 19 6 2 3" xfId="35192"/>
    <cellStyle name="Normal 4 19 6 2 4" xfId="35193"/>
    <cellStyle name="Normal 4 19 6 2 5" xfId="35194"/>
    <cellStyle name="Normal 4 19 6 2 6" xfId="35195"/>
    <cellStyle name="Normal 4 19 6 3" xfId="35196"/>
    <cellStyle name="Normal 4 19 6 3 2" xfId="35197"/>
    <cellStyle name="Normal 4 19 6 3 3" xfId="35198"/>
    <cellStyle name="Normal 4 19 6 4" xfId="35199"/>
    <cellStyle name="Normal 4 19 6 5" xfId="35200"/>
    <cellStyle name="Normal 4 19 6 6" xfId="35201"/>
    <cellStyle name="Normal 4 19 6 7" xfId="35202"/>
    <cellStyle name="Normal 4 19 6 8" xfId="35203"/>
    <cellStyle name="Normal 4 19 7" xfId="35204"/>
    <cellStyle name="Normal 4 19 7 2" xfId="35205"/>
    <cellStyle name="Normal 4 19 7 2 2" xfId="35206"/>
    <cellStyle name="Normal 4 19 7 2 3" xfId="35207"/>
    <cellStyle name="Normal 4 19 7 3" xfId="35208"/>
    <cellStyle name="Normal 4 19 7 4" xfId="35209"/>
    <cellStyle name="Normal 4 19 7 5" xfId="35210"/>
    <cellStyle name="Normal 4 19 7 6" xfId="35211"/>
    <cellStyle name="Normal 4 19 7 7" xfId="35212"/>
    <cellStyle name="Normal 4 19 8" xfId="35213"/>
    <cellStyle name="Normal 4 19 8 2" xfId="35214"/>
    <cellStyle name="Normal 4 19 8 3" xfId="35215"/>
    <cellStyle name="Normal 4 19 8 4" xfId="35216"/>
    <cellStyle name="Normal 4 19 8 5" xfId="35217"/>
    <cellStyle name="Normal 4 19 8 6" xfId="35218"/>
    <cellStyle name="Normal 4 19 9" xfId="35219"/>
    <cellStyle name="Normal 4 2" xfId="1033"/>
    <cellStyle name="Normal 4 2 2" xfId="1034"/>
    <cellStyle name="Normal 4 2 2 2" xfId="35220"/>
    <cellStyle name="Normal 4 2 3" xfId="35221"/>
    <cellStyle name="Normal 4 2 4" xfId="35222"/>
    <cellStyle name="Normal 4 20" xfId="35223"/>
    <cellStyle name="Normal 4 20 2" xfId="35224"/>
    <cellStyle name="Normal 4 20 3" xfId="35225"/>
    <cellStyle name="Normal 4 20 3 10" xfId="35226"/>
    <cellStyle name="Normal 4 20 3 2" xfId="35227"/>
    <cellStyle name="Normal 4 20 3 2 2" xfId="35228"/>
    <cellStyle name="Normal 4 20 3 2 2 2" xfId="35229"/>
    <cellStyle name="Normal 4 20 3 2 2 2 2" xfId="35230"/>
    <cellStyle name="Normal 4 20 3 2 2 3" xfId="35231"/>
    <cellStyle name="Normal 4 20 3 2 2 4" xfId="35232"/>
    <cellStyle name="Normal 4 20 3 2 2 5" xfId="35233"/>
    <cellStyle name="Normal 4 20 3 2 2 6" xfId="35234"/>
    <cellStyle name="Normal 4 20 3 2 3" xfId="35235"/>
    <cellStyle name="Normal 4 20 3 2 3 2" xfId="35236"/>
    <cellStyle name="Normal 4 20 3 2 3 3" xfId="35237"/>
    <cellStyle name="Normal 4 20 3 2 4" xfId="35238"/>
    <cellStyle name="Normal 4 20 3 2 5" xfId="35239"/>
    <cellStyle name="Normal 4 20 3 2 6" xfId="35240"/>
    <cellStyle name="Normal 4 20 3 2 7" xfId="35241"/>
    <cellStyle name="Normal 4 20 3 2 8" xfId="35242"/>
    <cellStyle name="Normal 4 20 3 3" xfId="35243"/>
    <cellStyle name="Normal 4 20 3 3 2" xfId="35244"/>
    <cellStyle name="Normal 4 20 3 3 2 2" xfId="35245"/>
    <cellStyle name="Normal 4 20 3 3 3" xfId="35246"/>
    <cellStyle name="Normal 4 20 3 3 4" xfId="35247"/>
    <cellStyle name="Normal 4 20 3 3 5" xfId="35248"/>
    <cellStyle name="Normal 4 20 3 3 6" xfId="35249"/>
    <cellStyle name="Normal 4 20 3 4" xfId="35250"/>
    <cellStyle name="Normal 4 20 3 4 2" xfId="35251"/>
    <cellStyle name="Normal 4 20 3 4 3" xfId="35252"/>
    <cellStyle name="Normal 4 20 3 4 4" xfId="35253"/>
    <cellStyle name="Normal 4 20 3 5" xfId="35254"/>
    <cellStyle name="Normal 4 20 3 6" xfId="35255"/>
    <cellStyle name="Normal 4 20 3 7" xfId="35256"/>
    <cellStyle name="Normal 4 20 3 8" xfId="35257"/>
    <cellStyle name="Normal 4 20 3 9" xfId="35258"/>
    <cellStyle name="Normal 4 21" xfId="35259"/>
    <cellStyle name="Normal 4 22" xfId="35260"/>
    <cellStyle name="Normal 4 23" xfId="35261"/>
    <cellStyle name="Normal 4 24" xfId="35262"/>
    <cellStyle name="Normal 4 25" xfId="35263"/>
    <cellStyle name="Normal 4 26" xfId="35264"/>
    <cellStyle name="Normal 4 27" xfId="35265"/>
    <cellStyle name="Normal 4 28" xfId="35266"/>
    <cellStyle name="Normal 4 29" xfId="35267"/>
    <cellStyle name="Normal 4 3" xfId="1035"/>
    <cellStyle name="Normal 4 3 2" xfId="35268"/>
    <cellStyle name="Normal 4 3 3" xfId="35269"/>
    <cellStyle name="Normal 4 3 3 10" xfId="35270"/>
    <cellStyle name="Normal 4 3 3 11" xfId="35271"/>
    <cellStyle name="Normal 4 3 3 12" xfId="35272"/>
    <cellStyle name="Normal 4 3 3 2" xfId="35273"/>
    <cellStyle name="Normal 4 3 3 2 10" xfId="35274"/>
    <cellStyle name="Normal 4 3 3 2 2" xfId="35275"/>
    <cellStyle name="Normal 4 3 3 2 2 2" xfId="35276"/>
    <cellStyle name="Normal 4 3 3 2 2 2 2" xfId="35277"/>
    <cellStyle name="Normal 4 3 3 2 2 2 2 2" xfId="35278"/>
    <cellStyle name="Normal 4 3 3 2 2 2 3" xfId="35279"/>
    <cellStyle name="Normal 4 3 3 2 2 2 4" xfId="35280"/>
    <cellStyle name="Normal 4 3 3 2 2 2 5" xfId="35281"/>
    <cellStyle name="Normal 4 3 3 2 2 2 6" xfId="35282"/>
    <cellStyle name="Normal 4 3 3 2 2 3" xfId="35283"/>
    <cellStyle name="Normal 4 3 3 2 2 3 2" xfId="35284"/>
    <cellStyle name="Normal 4 3 3 2 2 3 3" xfId="35285"/>
    <cellStyle name="Normal 4 3 3 2 2 4" xfId="35286"/>
    <cellStyle name="Normal 4 3 3 2 2 5" xfId="35287"/>
    <cellStyle name="Normal 4 3 3 2 2 6" xfId="35288"/>
    <cellStyle name="Normal 4 3 3 2 2 7" xfId="35289"/>
    <cellStyle name="Normal 4 3 3 2 2 8" xfId="35290"/>
    <cellStyle name="Normal 4 3 3 2 3" xfId="35291"/>
    <cellStyle name="Normal 4 3 3 2 3 2" xfId="35292"/>
    <cellStyle name="Normal 4 3 3 2 3 2 2" xfId="35293"/>
    <cellStyle name="Normal 4 3 3 2 3 3" xfId="35294"/>
    <cellStyle name="Normal 4 3 3 2 3 4" xfId="35295"/>
    <cellStyle name="Normal 4 3 3 2 3 5" xfId="35296"/>
    <cellStyle name="Normal 4 3 3 2 3 6" xfId="35297"/>
    <cellStyle name="Normal 4 3 3 2 4" xfId="35298"/>
    <cellStyle name="Normal 4 3 3 2 4 2" xfId="35299"/>
    <cellStyle name="Normal 4 3 3 2 4 3" xfId="35300"/>
    <cellStyle name="Normal 4 3 3 2 4 4" xfId="35301"/>
    <cellStyle name="Normal 4 3 3 2 5" xfId="35302"/>
    <cellStyle name="Normal 4 3 3 2 6" xfId="35303"/>
    <cellStyle name="Normal 4 3 3 2 7" xfId="35304"/>
    <cellStyle name="Normal 4 3 3 2 8" xfId="35305"/>
    <cellStyle name="Normal 4 3 3 2 9" xfId="35306"/>
    <cellStyle name="Normal 4 3 3 3" xfId="35307"/>
    <cellStyle name="Normal 4 3 3 3 2" xfId="35308"/>
    <cellStyle name="Normal 4 3 3 3 2 2" xfId="35309"/>
    <cellStyle name="Normal 4 3 3 3 2 2 2" xfId="35310"/>
    <cellStyle name="Normal 4 3 3 3 2 3" xfId="35311"/>
    <cellStyle name="Normal 4 3 3 3 2 4" xfId="35312"/>
    <cellStyle name="Normal 4 3 3 3 2 5" xfId="35313"/>
    <cellStyle name="Normal 4 3 3 3 2 6" xfId="35314"/>
    <cellStyle name="Normal 4 3 3 3 3" xfId="35315"/>
    <cellStyle name="Normal 4 3 3 3 3 2" xfId="35316"/>
    <cellStyle name="Normal 4 3 3 3 3 3" xfId="35317"/>
    <cellStyle name="Normal 4 3 3 3 3 4" xfId="35318"/>
    <cellStyle name="Normal 4 3 3 3 4" xfId="35319"/>
    <cellStyle name="Normal 4 3 3 3 5" xfId="35320"/>
    <cellStyle name="Normal 4 3 3 3 6" xfId="35321"/>
    <cellStyle name="Normal 4 3 3 3 7" xfId="35322"/>
    <cellStyle name="Normal 4 3 3 3 8" xfId="35323"/>
    <cellStyle name="Normal 4 3 3 3 9" xfId="35324"/>
    <cellStyle name="Normal 4 3 3 4" xfId="35325"/>
    <cellStyle name="Normal 4 3 3 4 2" xfId="35326"/>
    <cellStyle name="Normal 4 3 3 4 2 2" xfId="35327"/>
    <cellStyle name="Normal 4 3 3 4 2 2 2" xfId="35328"/>
    <cellStyle name="Normal 4 3 3 4 2 3" xfId="35329"/>
    <cellStyle name="Normal 4 3 3 4 2 4" xfId="35330"/>
    <cellStyle name="Normal 4 3 3 4 2 5" xfId="35331"/>
    <cellStyle name="Normal 4 3 3 4 2 6" xfId="35332"/>
    <cellStyle name="Normal 4 3 3 4 3" xfId="35333"/>
    <cellStyle name="Normal 4 3 3 4 3 2" xfId="35334"/>
    <cellStyle name="Normal 4 3 3 4 3 3" xfId="35335"/>
    <cellStyle name="Normal 4 3 3 4 4" xfId="35336"/>
    <cellStyle name="Normal 4 3 3 4 5" xfId="35337"/>
    <cellStyle name="Normal 4 3 3 4 6" xfId="35338"/>
    <cellStyle name="Normal 4 3 3 4 7" xfId="35339"/>
    <cellStyle name="Normal 4 3 3 4 8" xfId="35340"/>
    <cellStyle name="Normal 4 3 3 5" xfId="35341"/>
    <cellStyle name="Normal 4 3 3 5 2" xfId="35342"/>
    <cellStyle name="Normal 4 3 3 5 2 2" xfId="35343"/>
    <cellStyle name="Normal 4 3 3 5 3" xfId="35344"/>
    <cellStyle name="Normal 4 3 3 5 4" xfId="35345"/>
    <cellStyle name="Normal 4 3 3 5 5" xfId="35346"/>
    <cellStyle name="Normal 4 3 3 5 6" xfId="35347"/>
    <cellStyle name="Normal 4 3 3 6" xfId="35348"/>
    <cellStyle name="Normal 4 3 3 6 2" xfId="35349"/>
    <cellStyle name="Normal 4 3 3 6 3" xfId="35350"/>
    <cellStyle name="Normal 4 3 3 6 4" xfId="35351"/>
    <cellStyle name="Normal 4 3 3 7" xfId="35352"/>
    <cellStyle name="Normal 4 3 3 8" xfId="35353"/>
    <cellStyle name="Normal 4 3 3 9" xfId="35354"/>
    <cellStyle name="Normal 4 30" xfId="35355"/>
    <cellStyle name="Normal 4 31" xfId="35356"/>
    <cellStyle name="Normal 4 32" xfId="35357"/>
    <cellStyle name="Normal 4 33" xfId="35358"/>
    <cellStyle name="Normal 4 34" xfId="35359"/>
    <cellStyle name="Normal 4 35" xfId="35360"/>
    <cellStyle name="Normal 4 36" xfId="35361"/>
    <cellStyle name="Normal 4 37" xfId="35362"/>
    <cellStyle name="Normal 4 38" xfId="35363"/>
    <cellStyle name="Normal 4 39" xfId="35364"/>
    <cellStyle name="Normal 4 4" xfId="1036"/>
    <cellStyle name="Normal 4 4 2" xfId="35365"/>
    <cellStyle name="Normal 4 4 2 10" xfId="35366"/>
    <cellStyle name="Normal 4 4 2 11" xfId="35367"/>
    <cellStyle name="Normal 4 4 2 12" xfId="35368"/>
    <cellStyle name="Normal 4 4 2 2" xfId="35369"/>
    <cellStyle name="Normal 4 4 2 3" xfId="35370"/>
    <cellStyle name="Normal 4 4 2 3 2" xfId="35371"/>
    <cellStyle name="Normal 4 4 2 3 2 2" xfId="35372"/>
    <cellStyle name="Normal 4 4 2 3 2 2 2" xfId="35373"/>
    <cellStyle name="Normal 4 4 2 3 2 3" xfId="35374"/>
    <cellStyle name="Normal 4 4 2 3 2 4" xfId="35375"/>
    <cellStyle name="Normal 4 4 2 3 2 5" xfId="35376"/>
    <cellStyle name="Normal 4 4 2 3 2 6" xfId="35377"/>
    <cellStyle name="Normal 4 4 2 3 3" xfId="35378"/>
    <cellStyle name="Normal 4 4 2 3 3 2" xfId="35379"/>
    <cellStyle name="Normal 4 4 2 3 3 3" xfId="35380"/>
    <cellStyle name="Normal 4 4 2 3 3 4" xfId="35381"/>
    <cellStyle name="Normal 4 4 2 3 4" xfId="35382"/>
    <cellStyle name="Normal 4 4 2 3 5" xfId="35383"/>
    <cellStyle name="Normal 4 4 2 3 6" xfId="35384"/>
    <cellStyle name="Normal 4 4 2 3 7" xfId="35385"/>
    <cellStyle name="Normal 4 4 2 3 8" xfId="35386"/>
    <cellStyle name="Normal 4 4 2 3 9" xfId="35387"/>
    <cellStyle name="Normal 4 4 2 4" xfId="35388"/>
    <cellStyle name="Normal 4 4 2 4 2" xfId="35389"/>
    <cellStyle name="Normal 4 4 2 4 2 2" xfId="35390"/>
    <cellStyle name="Normal 4 4 2 4 2 2 2" xfId="35391"/>
    <cellStyle name="Normal 4 4 2 4 2 3" xfId="35392"/>
    <cellStyle name="Normal 4 4 2 4 2 4" xfId="35393"/>
    <cellStyle name="Normal 4 4 2 4 2 5" xfId="35394"/>
    <cellStyle name="Normal 4 4 2 4 2 6" xfId="35395"/>
    <cellStyle name="Normal 4 4 2 4 3" xfId="35396"/>
    <cellStyle name="Normal 4 4 2 4 3 2" xfId="35397"/>
    <cellStyle name="Normal 4 4 2 4 3 3" xfId="35398"/>
    <cellStyle name="Normal 4 4 2 4 4" xfId="35399"/>
    <cellStyle name="Normal 4 4 2 4 5" xfId="35400"/>
    <cellStyle name="Normal 4 4 2 4 6" xfId="35401"/>
    <cellStyle name="Normal 4 4 2 4 7" xfId="35402"/>
    <cellStyle name="Normal 4 4 2 4 8" xfId="35403"/>
    <cellStyle name="Normal 4 4 2 5" xfId="35404"/>
    <cellStyle name="Normal 4 4 2 5 2" xfId="35405"/>
    <cellStyle name="Normal 4 4 2 5 2 2" xfId="35406"/>
    <cellStyle name="Normal 4 4 2 5 3" xfId="35407"/>
    <cellStyle name="Normal 4 4 2 5 4" xfId="35408"/>
    <cellStyle name="Normal 4 4 2 5 5" xfId="35409"/>
    <cellStyle name="Normal 4 4 2 5 6" xfId="35410"/>
    <cellStyle name="Normal 4 4 2 6" xfId="35411"/>
    <cellStyle name="Normal 4 4 2 6 2" xfId="35412"/>
    <cellStyle name="Normal 4 4 2 6 3" xfId="35413"/>
    <cellStyle name="Normal 4 4 2 6 4" xfId="35414"/>
    <cellStyle name="Normal 4 4 2 7" xfId="35415"/>
    <cellStyle name="Normal 4 4 2 8" xfId="35416"/>
    <cellStyle name="Normal 4 4 2 9" xfId="35417"/>
    <cellStyle name="Normal 4 4 3" xfId="35418"/>
    <cellStyle name="Normal 4 4 3 10" xfId="35419"/>
    <cellStyle name="Normal 4 4 3 2" xfId="35420"/>
    <cellStyle name="Normal 4 4 3 2 2" xfId="35421"/>
    <cellStyle name="Normal 4 4 3 2 2 2" xfId="35422"/>
    <cellStyle name="Normal 4 4 3 2 2 2 2" xfId="35423"/>
    <cellStyle name="Normal 4 4 3 2 2 3" xfId="35424"/>
    <cellStyle name="Normal 4 4 3 2 2 4" xfId="35425"/>
    <cellStyle name="Normal 4 4 3 2 2 5" xfId="35426"/>
    <cellStyle name="Normal 4 4 3 2 2 6" xfId="35427"/>
    <cellStyle name="Normal 4 4 3 2 3" xfId="35428"/>
    <cellStyle name="Normal 4 4 3 2 3 2" xfId="35429"/>
    <cellStyle name="Normal 4 4 3 2 3 3" xfId="35430"/>
    <cellStyle name="Normal 4 4 3 2 4" xfId="35431"/>
    <cellStyle name="Normal 4 4 3 2 5" xfId="35432"/>
    <cellStyle name="Normal 4 4 3 2 6" xfId="35433"/>
    <cellStyle name="Normal 4 4 3 2 7" xfId="35434"/>
    <cellStyle name="Normal 4 4 3 2 8" xfId="35435"/>
    <cellStyle name="Normal 4 4 3 3" xfId="35436"/>
    <cellStyle name="Normal 4 4 3 3 2" xfId="35437"/>
    <cellStyle name="Normal 4 4 3 3 2 2" xfId="35438"/>
    <cellStyle name="Normal 4 4 3 3 3" xfId="35439"/>
    <cellStyle name="Normal 4 4 3 3 4" xfId="35440"/>
    <cellStyle name="Normal 4 4 3 3 5" xfId="35441"/>
    <cellStyle name="Normal 4 4 3 3 6" xfId="35442"/>
    <cellStyle name="Normal 4 4 3 4" xfId="35443"/>
    <cellStyle name="Normal 4 4 3 4 2" xfId="35444"/>
    <cellStyle name="Normal 4 4 3 4 3" xfId="35445"/>
    <cellStyle name="Normal 4 4 3 4 4" xfId="35446"/>
    <cellStyle name="Normal 4 4 3 5" xfId="35447"/>
    <cellStyle name="Normal 4 4 3 6" xfId="35448"/>
    <cellStyle name="Normal 4 4 3 7" xfId="35449"/>
    <cellStyle name="Normal 4 4 3 8" xfId="35450"/>
    <cellStyle name="Normal 4 4 3 9" xfId="35451"/>
    <cellStyle name="Normal 4 40" xfId="35452"/>
    <cellStyle name="Normal 4 41" xfId="35453"/>
    <cellStyle name="Normal 4 41 10" xfId="35454"/>
    <cellStyle name="Normal 4 41 2" xfId="35455"/>
    <cellStyle name="Normal 4 41 2 2" xfId="35456"/>
    <cellStyle name="Normal 4 41 2 2 2" xfId="35457"/>
    <cellStyle name="Normal 4 41 2 2 2 2" xfId="35458"/>
    <cellStyle name="Normal 4 41 2 2 3" xfId="35459"/>
    <cellStyle name="Normal 4 41 2 2 4" xfId="35460"/>
    <cellStyle name="Normal 4 41 2 2 5" xfId="35461"/>
    <cellStyle name="Normal 4 41 2 2 6" xfId="35462"/>
    <cellStyle name="Normal 4 41 2 3" xfId="35463"/>
    <cellStyle name="Normal 4 41 2 3 2" xfId="35464"/>
    <cellStyle name="Normal 4 41 2 3 3" xfId="35465"/>
    <cellStyle name="Normal 4 41 2 4" xfId="35466"/>
    <cellStyle name="Normal 4 41 2 5" xfId="35467"/>
    <cellStyle name="Normal 4 41 2 6" xfId="35468"/>
    <cellStyle name="Normal 4 41 2 7" xfId="35469"/>
    <cellStyle name="Normal 4 41 2 8" xfId="35470"/>
    <cellStyle name="Normal 4 41 3" xfId="35471"/>
    <cellStyle name="Normal 4 41 3 2" xfId="35472"/>
    <cellStyle name="Normal 4 41 3 2 2" xfId="35473"/>
    <cellStyle name="Normal 4 41 3 3" xfId="35474"/>
    <cellStyle name="Normal 4 41 3 4" xfId="35475"/>
    <cellStyle name="Normal 4 41 3 5" xfId="35476"/>
    <cellStyle name="Normal 4 41 3 6" xfId="35477"/>
    <cellStyle name="Normal 4 41 4" xfId="35478"/>
    <cellStyle name="Normal 4 41 4 2" xfId="35479"/>
    <cellStyle name="Normal 4 41 4 3" xfId="35480"/>
    <cellStyle name="Normal 4 41 4 4" xfId="35481"/>
    <cellStyle name="Normal 4 41 5" xfId="35482"/>
    <cellStyle name="Normal 4 41 6" xfId="35483"/>
    <cellStyle name="Normal 4 41 7" xfId="35484"/>
    <cellStyle name="Normal 4 41 8" xfId="35485"/>
    <cellStyle name="Normal 4 41 9" xfId="35486"/>
    <cellStyle name="Normal 4 42" xfId="35487"/>
    <cellStyle name="Normal 4 42 2" xfId="35488"/>
    <cellStyle name="Normal 4 42 2 2" xfId="35489"/>
    <cellStyle name="Normal 4 42 2 2 2" xfId="35490"/>
    <cellStyle name="Normal 4 42 2 3" xfId="35491"/>
    <cellStyle name="Normal 4 42 2 4" xfId="35492"/>
    <cellStyle name="Normal 4 42 2 5" xfId="35493"/>
    <cellStyle name="Normal 4 42 2 6" xfId="35494"/>
    <cellStyle name="Normal 4 42 3" xfId="35495"/>
    <cellStyle name="Normal 4 42 3 2" xfId="35496"/>
    <cellStyle name="Normal 4 42 3 3" xfId="35497"/>
    <cellStyle name="Normal 4 42 3 4" xfId="35498"/>
    <cellStyle name="Normal 4 42 4" xfId="35499"/>
    <cellStyle name="Normal 4 42 5" xfId="35500"/>
    <cellStyle name="Normal 4 42 6" xfId="35501"/>
    <cellStyle name="Normal 4 42 7" xfId="35502"/>
    <cellStyle name="Normal 4 42 8" xfId="35503"/>
    <cellStyle name="Normal 4 42 9" xfId="35504"/>
    <cellStyle name="Normal 4 43" xfId="35505"/>
    <cellStyle name="Normal 4 43 2" xfId="35506"/>
    <cellStyle name="Normal 4 43 2 2" xfId="35507"/>
    <cellStyle name="Normal 4 43 2 2 2" xfId="35508"/>
    <cellStyle name="Normal 4 43 2 3" xfId="35509"/>
    <cellStyle name="Normal 4 43 2 4" xfId="35510"/>
    <cellStyle name="Normal 4 43 2 5" xfId="35511"/>
    <cellStyle name="Normal 4 43 2 6" xfId="35512"/>
    <cellStyle name="Normal 4 43 3" xfId="35513"/>
    <cellStyle name="Normal 4 43 3 2" xfId="35514"/>
    <cellStyle name="Normal 4 43 3 3" xfId="35515"/>
    <cellStyle name="Normal 4 43 4" xfId="35516"/>
    <cellStyle name="Normal 4 43 5" xfId="35517"/>
    <cellStyle name="Normal 4 43 6" xfId="35518"/>
    <cellStyle name="Normal 4 43 7" xfId="35519"/>
    <cellStyle name="Normal 4 43 8" xfId="35520"/>
    <cellStyle name="Normal 4 44" xfId="35521"/>
    <cellStyle name="Normal 4 44 2" xfId="35522"/>
    <cellStyle name="Normal 4 44 2 2" xfId="35523"/>
    <cellStyle name="Normal 4 44 2 3" xfId="35524"/>
    <cellStyle name="Normal 4 44 3" xfId="35525"/>
    <cellStyle name="Normal 4 44 4" xfId="35526"/>
    <cellStyle name="Normal 4 44 5" xfId="35527"/>
    <cellStyle name="Normal 4 44 6" xfId="35528"/>
    <cellStyle name="Normal 4 44 7" xfId="35529"/>
    <cellStyle name="Normal 4 45" xfId="35530"/>
    <cellStyle name="Normal 4 45 2" xfId="35531"/>
    <cellStyle name="Normal 4 45 3" xfId="35532"/>
    <cellStyle name="Normal 4 45 4" xfId="35533"/>
    <cellStyle name="Normal 4 45 5" xfId="35534"/>
    <cellStyle name="Normal 4 45 6" xfId="35535"/>
    <cellStyle name="Normal 4 46" xfId="35536"/>
    <cellStyle name="Normal 4 47" xfId="35537"/>
    <cellStyle name="Normal 4 48" xfId="35538"/>
    <cellStyle name="Normal 4 49" xfId="35539"/>
    <cellStyle name="Normal 4 5" xfId="1037"/>
    <cellStyle name="Normal 4 5 2" xfId="35540"/>
    <cellStyle name="Normal 4 5 2 10" xfId="35541"/>
    <cellStyle name="Normal 4 5 2 11" xfId="35542"/>
    <cellStyle name="Normal 4 5 2 12" xfId="35543"/>
    <cellStyle name="Normal 4 5 2 2" xfId="35544"/>
    <cellStyle name="Normal 4 5 2 3" xfId="35545"/>
    <cellStyle name="Normal 4 5 2 3 2" xfId="35546"/>
    <cellStyle name="Normal 4 5 2 3 2 2" xfId="35547"/>
    <cellStyle name="Normal 4 5 2 3 2 2 2" xfId="35548"/>
    <cellStyle name="Normal 4 5 2 3 2 3" xfId="35549"/>
    <cellStyle name="Normal 4 5 2 3 2 4" xfId="35550"/>
    <cellStyle name="Normal 4 5 2 3 2 5" xfId="35551"/>
    <cellStyle name="Normal 4 5 2 3 2 6" xfId="35552"/>
    <cellStyle name="Normal 4 5 2 3 3" xfId="35553"/>
    <cellStyle name="Normal 4 5 2 3 3 2" xfId="35554"/>
    <cellStyle name="Normal 4 5 2 3 3 3" xfId="35555"/>
    <cellStyle name="Normal 4 5 2 3 3 4" xfId="35556"/>
    <cellStyle name="Normal 4 5 2 3 4" xfId="35557"/>
    <cellStyle name="Normal 4 5 2 3 5" xfId="35558"/>
    <cellStyle name="Normal 4 5 2 3 6" xfId="35559"/>
    <cellStyle name="Normal 4 5 2 3 7" xfId="35560"/>
    <cellStyle name="Normal 4 5 2 3 8" xfId="35561"/>
    <cellStyle name="Normal 4 5 2 3 9" xfId="35562"/>
    <cellStyle name="Normal 4 5 2 4" xfId="35563"/>
    <cellStyle name="Normal 4 5 2 4 2" xfId="35564"/>
    <cellStyle name="Normal 4 5 2 4 2 2" xfId="35565"/>
    <cellStyle name="Normal 4 5 2 4 2 2 2" xfId="35566"/>
    <cellStyle name="Normal 4 5 2 4 2 3" xfId="35567"/>
    <cellStyle name="Normal 4 5 2 4 2 4" xfId="35568"/>
    <cellStyle name="Normal 4 5 2 4 2 5" xfId="35569"/>
    <cellStyle name="Normal 4 5 2 4 2 6" xfId="35570"/>
    <cellStyle name="Normal 4 5 2 4 3" xfId="35571"/>
    <cellStyle name="Normal 4 5 2 4 3 2" xfId="35572"/>
    <cellStyle name="Normal 4 5 2 4 3 3" xfId="35573"/>
    <cellStyle name="Normal 4 5 2 4 4" xfId="35574"/>
    <cellStyle name="Normal 4 5 2 4 5" xfId="35575"/>
    <cellStyle name="Normal 4 5 2 4 6" xfId="35576"/>
    <cellStyle name="Normal 4 5 2 4 7" xfId="35577"/>
    <cellStyle name="Normal 4 5 2 4 8" xfId="35578"/>
    <cellStyle name="Normal 4 5 2 5" xfId="35579"/>
    <cellStyle name="Normal 4 5 2 5 2" xfId="35580"/>
    <cellStyle name="Normal 4 5 2 5 2 2" xfId="35581"/>
    <cellStyle name="Normal 4 5 2 5 3" xfId="35582"/>
    <cellStyle name="Normal 4 5 2 5 4" xfId="35583"/>
    <cellStyle name="Normal 4 5 2 5 5" xfId="35584"/>
    <cellStyle name="Normal 4 5 2 5 6" xfId="35585"/>
    <cellStyle name="Normal 4 5 2 6" xfId="35586"/>
    <cellStyle name="Normal 4 5 2 6 2" xfId="35587"/>
    <cellStyle name="Normal 4 5 2 6 3" xfId="35588"/>
    <cellStyle name="Normal 4 5 2 6 4" xfId="35589"/>
    <cellStyle name="Normal 4 5 2 7" xfId="35590"/>
    <cellStyle name="Normal 4 5 2 8" xfId="35591"/>
    <cellStyle name="Normal 4 5 2 9" xfId="35592"/>
    <cellStyle name="Normal 4 5 3" xfId="35593"/>
    <cellStyle name="Normal 4 5 3 10" xfId="35594"/>
    <cellStyle name="Normal 4 5 3 2" xfId="35595"/>
    <cellStyle name="Normal 4 5 3 2 2" xfId="35596"/>
    <cellStyle name="Normal 4 5 3 2 2 2" xfId="35597"/>
    <cellStyle name="Normal 4 5 3 2 2 2 2" xfId="35598"/>
    <cellStyle name="Normal 4 5 3 2 2 3" xfId="35599"/>
    <cellStyle name="Normal 4 5 3 2 2 4" xfId="35600"/>
    <cellStyle name="Normal 4 5 3 2 2 5" xfId="35601"/>
    <cellStyle name="Normal 4 5 3 2 2 6" xfId="35602"/>
    <cellStyle name="Normal 4 5 3 2 3" xfId="35603"/>
    <cellStyle name="Normal 4 5 3 2 3 2" xfId="35604"/>
    <cellStyle name="Normal 4 5 3 2 3 3" xfId="35605"/>
    <cellStyle name="Normal 4 5 3 2 4" xfId="35606"/>
    <cellStyle name="Normal 4 5 3 2 5" xfId="35607"/>
    <cellStyle name="Normal 4 5 3 2 6" xfId="35608"/>
    <cellStyle name="Normal 4 5 3 2 7" xfId="35609"/>
    <cellStyle name="Normal 4 5 3 2 8" xfId="35610"/>
    <cellStyle name="Normal 4 5 3 3" xfId="35611"/>
    <cellStyle name="Normal 4 5 3 3 2" xfId="35612"/>
    <cellStyle name="Normal 4 5 3 3 2 2" xfId="35613"/>
    <cellStyle name="Normal 4 5 3 3 3" xfId="35614"/>
    <cellStyle name="Normal 4 5 3 3 4" xfId="35615"/>
    <cellStyle name="Normal 4 5 3 3 5" xfId="35616"/>
    <cellStyle name="Normal 4 5 3 3 6" xfId="35617"/>
    <cellStyle name="Normal 4 5 3 4" xfId="35618"/>
    <cellStyle name="Normal 4 5 3 4 2" xfId="35619"/>
    <cellStyle name="Normal 4 5 3 4 3" xfId="35620"/>
    <cellStyle name="Normal 4 5 3 4 4" xfId="35621"/>
    <cellStyle name="Normal 4 5 3 5" xfId="35622"/>
    <cellStyle name="Normal 4 5 3 6" xfId="35623"/>
    <cellStyle name="Normal 4 5 3 7" xfId="35624"/>
    <cellStyle name="Normal 4 5 3 8" xfId="35625"/>
    <cellStyle name="Normal 4 5 3 9" xfId="35626"/>
    <cellStyle name="Normal 4 50" xfId="35627"/>
    <cellStyle name="Normal 4 51" xfId="35628"/>
    <cellStyle name="Normal 4 6" xfId="1038"/>
    <cellStyle name="Normal 4 7" xfId="1039"/>
    <cellStyle name="Normal 4 8" xfId="1040"/>
    <cellStyle name="Normal 4 9" xfId="1041"/>
    <cellStyle name="Normal 40" xfId="1042"/>
    <cellStyle name="Normal 40 2" xfId="1043"/>
    <cellStyle name="Normal 40 2 2" xfId="35629"/>
    <cellStyle name="Normal 40 3" xfId="35630"/>
    <cellStyle name="Normal 40 4" xfId="35631"/>
    <cellStyle name="Normal 40 5" xfId="35632"/>
    <cellStyle name="Normal 41" xfId="1044"/>
    <cellStyle name="Normal 41 2" xfId="1045"/>
    <cellStyle name="Normal 41 2 2" xfId="35633"/>
    <cellStyle name="Normal 41 3" xfId="35634"/>
    <cellStyle name="Normal 41 4" xfId="35635"/>
    <cellStyle name="Normal 41 5" xfId="35636"/>
    <cellStyle name="Normal 42" xfId="1046"/>
    <cellStyle name="Normal 42 2" xfId="1047"/>
    <cellStyle name="Normal 42 2 2" xfId="35637"/>
    <cellStyle name="Normal 42 3" xfId="35638"/>
    <cellStyle name="Normal 42 4" xfId="35639"/>
    <cellStyle name="Normal 42 5" xfId="35640"/>
    <cellStyle name="Normal 43" xfId="1048"/>
    <cellStyle name="Normal 43 2" xfId="35641"/>
    <cellStyle name="Normal 43 2 2" xfId="35642"/>
    <cellStyle name="Normal 43 3" xfId="35643"/>
    <cellStyle name="Normal 43 4" xfId="35644"/>
    <cellStyle name="Normal 43 5" xfId="35645"/>
    <cellStyle name="Normal 44" xfId="1049"/>
    <cellStyle name="Normal 44 2" xfId="35646"/>
    <cellStyle name="Normal 44 2 2" xfId="35647"/>
    <cellStyle name="Normal 44 3" xfId="35648"/>
    <cellStyle name="Normal 44 4" xfId="35649"/>
    <cellStyle name="Normal 44 5" xfId="35650"/>
    <cellStyle name="Normal 45" xfId="1050"/>
    <cellStyle name="Normal 45 2" xfId="35651"/>
    <cellStyle name="Normal 45 2 2" xfId="35652"/>
    <cellStyle name="Normal 45 3" xfId="35653"/>
    <cellStyle name="Normal 45 4" xfId="35654"/>
    <cellStyle name="Normal 45 5" xfId="35655"/>
    <cellStyle name="Normal 46" xfId="1051"/>
    <cellStyle name="Normal 46 2" xfId="44"/>
    <cellStyle name="Normal 46 2 2" xfId="35656"/>
    <cellStyle name="Normal 46 2 3" xfId="35657"/>
    <cellStyle name="Normal 46 3" xfId="1677"/>
    <cellStyle name="Normal 46 3 2" xfId="35658"/>
    <cellStyle name="Normal 46 4" xfId="35659"/>
    <cellStyle name="Normal 46 5" xfId="35660"/>
    <cellStyle name="Normal 47" xfId="1052"/>
    <cellStyle name="Normal 47 2" xfId="1053"/>
    <cellStyle name="Normal 47 2 2" xfId="35661"/>
    <cellStyle name="Normal 47 3" xfId="35662"/>
    <cellStyle name="Normal 47 4" xfId="35663"/>
    <cellStyle name="Normal 47 5" xfId="35664"/>
    <cellStyle name="Normal 48" xfId="1054"/>
    <cellStyle name="Normal 48 2" xfId="1055"/>
    <cellStyle name="Normal 48 2 2" xfId="35665"/>
    <cellStyle name="Normal 48 3" xfId="35666"/>
    <cellStyle name="Normal 48 4" xfId="35667"/>
    <cellStyle name="Normal 48 5" xfId="35668"/>
    <cellStyle name="Normal 49" xfId="1056"/>
    <cellStyle name="Normal 49 2" xfId="35669"/>
    <cellStyle name="Normal 49 2 2" xfId="35670"/>
    <cellStyle name="Normal 49 3" xfId="35671"/>
    <cellStyle name="Normal 49 4" xfId="35672"/>
    <cellStyle name="Normal 49 5" xfId="35673"/>
    <cellStyle name="Normal 5" xfId="1667"/>
    <cellStyle name="Normal 5 10" xfId="35674"/>
    <cellStyle name="Normal 5 10 2" xfId="35675"/>
    <cellStyle name="Normal 5 10 2 2" xfId="35676"/>
    <cellStyle name="Normal 5 10 2 2 2" xfId="35677"/>
    <cellStyle name="Normal 5 10 2 2 3" xfId="35678"/>
    <cellStyle name="Normal 5 10 2 3" xfId="35679"/>
    <cellStyle name="Normal 5 10 2 4" xfId="35680"/>
    <cellStyle name="Normal 5 10 2 5" xfId="35681"/>
    <cellStyle name="Normal 5 10 2 6" xfId="35682"/>
    <cellStyle name="Normal 5 10 3" xfId="35683"/>
    <cellStyle name="Normal 5 10 3 2" xfId="35684"/>
    <cellStyle name="Normal 5 10 3 3" xfId="35685"/>
    <cellStyle name="Normal 5 10 4" xfId="35686"/>
    <cellStyle name="Normal 5 10 5" xfId="35687"/>
    <cellStyle name="Normal 5 10 6" xfId="35688"/>
    <cellStyle name="Normal 5 10 7" xfId="35689"/>
    <cellStyle name="Normal 5 10 8" xfId="35690"/>
    <cellStyle name="Normal 5 11" xfId="35691"/>
    <cellStyle name="Normal 5 11 2" xfId="35692"/>
    <cellStyle name="Normal 5 11 2 2" xfId="35693"/>
    <cellStyle name="Normal 5 11 2 3" xfId="35694"/>
    <cellStyle name="Normal 5 11 3" xfId="35695"/>
    <cellStyle name="Normal 5 11 4" xfId="35696"/>
    <cellStyle name="Normal 5 11 5" xfId="35697"/>
    <cellStyle name="Normal 5 11 6" xfId="35698"/>
    <cellStyle name="Normal 5 11 7" xfId="35699"/>
    <cellStyle name="Normal 5 12" xfId="35700"/>
    <cellStyle name="Normal 5 12 2" xfId="35701"/>
    <cellStyle name="Normal 5 12 2 2" xfId="35702"/>
    <cellStyle name="Normal 5 12 2 3" xfId="35703"/>
    <cellStyle name="Normal 5 12 3" xfId="35704"/>
    <cellStyle name="Normal 5 12 4" xfId="35705"/>
    <cellStyle name="Normal 5 12 5" xfId="35706"/>
    <cellStyle name="Normal 5 12 6" xfId="35707"/>
    <cellStyle name="Normal 5 12 7" xfId="35708"/>
    <cellStyle name="Normal 5 13" xfId="35709"/>
    <cellStyle name="Normal 5 13 2" xfId="35710"/>
    <cellStyle name="Normal 5 14" xfId="35711"/>
    <cellStyle name="Normal 5 14 2" xfId="35712"/>
    <cellStyle name="Normal 5 14 2 2" xfId="35713"/>
    <cellStyle name="Normal 5 14 2 3" xfId="35714"/>
    <cellStyle name="Normal 5 14 3" xfId="35715"/>
    <cellStyle name="Normal 5 14 4" xfId="35716"/>
    <cellStyle name="Normal 5 14 5" xfId="35717"/>
    <cellStyle name="Normal 5 14 6" xfId="35718"/>
    <cellStyle name="Normal 5 14 7" xfId="35719"/>
    <cellStyle name="Normal 5 15" xfId="35720"/>
    <cellStyle name="Normal 5 15 2" xfId="35721"/>
    <cellStyle name="Normal 5 15 2 2" xfId="35722"/>
    <cellStyle name="Normal 5 15 2 3" xfId="35723"/>
    <cellStyle name="Normal 5 15 3" xfId="35724"/>
    <cellStyle name="Normal 5 15 4" xfId="35725"/>
    <cellStyle name="Normal 5 15 5" xfId="35726"/>
    <cellStyle name="Normal 5 15 6" xfId="35727"/>
    <cellStyle name="Normal 5 16" xfId="35728"/>
    <cellStyle name="Normal 5 16 2" xfId="35729"/>
    <cellStyle name="Normal 5 16 3" xfId="35730"/>
    <cellStyle name="Normal 5 16 4" xfId="35731"/>
    <cellStyle name="Normal 5 16 5" xfId="35732"/>
    <cellStyle name="Normal 5 17" xfId="35733"/>
    <cellStyle name="Normal 5 17 2" xfId="35734"/>
    <cellStyle name="Normal 5 18" xfId="35735"/>
    <cellStyle name="Normal 5 18 2" xfId="35736"/>
    <cellStyle name="Normal 5 19" xfId="35737"/>
    <cellStyle name="Normal 5 19 2" xfId="35738"/>
    <cellStyle name="Normal 5 2" xfId="1057"/>
    <cellStyle name="Normal 5 2 10" xfId="35739"/>
    <cellStyle name="Normal 5 2 10 2" xfId="35740"/>
    <cellStyle name="Normal 5 2 10 2 2" xfId="35741"/>
    <cellStyle name="Normal 5 2 10 2 3" xfId="35742"/>
    <cellStyle name="Normal 5 2 10 3" xfId="35743"/>
    <cellStyle name="Normal 5 2 10 4" xfId="35744"/>
    <cellStyle name="Normal 5 2 10 5" xfId="35745"/>
    <cellStyle name="Normal 5 2 10 6" xfId="35746"/>
    <cellStyle name="Normal 5 2 11" xfId="35747"/>
    <cellStyle name="Normal 5 2 11 2" xfId="35748"/>
    <cellStyle name="Normal 5 2 11 2 2" xfId="35749"/>
    <cellStyle name="Normal 5 2 11 2 3" xfId="35750"/>
    <cellStyle name="Normal 5 2 11 3" xfId="35751"/>
    <cellStyle name="Normal 5 2 11 4" xfId="35752"/>
    <cellStyle name="Normal 5 2 11 5" xfId="35753"/>
    <cellStyle name="Normal 5 2 11 6" xfId="35754"/>
    <cellStyle name="Normal 5 2 12" xfId="35755"/>
    <cellStyle name="Normal 5 2 12 2" xfId="35756"/>
    <cellStyle name="Normal 5 2 12 2 2" xfId="35757"/>
    <cellStyle name="Normal 5 2 12 2 3" xfId="35758"/>
    <cellStyle name="Normal 5 2 12 3" xfId="35759"/>
    <cellStyle name="Normal 5 2 12 4" xfId="35760"/>
    <cellStyle name="Normal 5 2 12 5" xfId="35761"/>
    <cellStyle name="Normal 5 2 12 6" xfId="35762"/>
    <cellStyle name="Normal 5 2 13" xfId="35763"/>
    <cellStyle name="Normal 5 2 13 2" xfId="35764"/>
    <cellStyle name="Normal 5 2 13 2 2" xfId="35765"/>
    <cellStyle name="Normal 5 2 13 2 3" xfId="35766"/>
    <cellStyle name="Normal 5 2 13 3" xfId="35767"/>
    <cellStyle name="Normal 5 2 13 4" xfId="35768"/>
    <cellStyle name="Normal 5 2 13 5" xfId="35769"/>
    <cellStyle name="Normal 5 2 14" xfId="35770"/>
    <cellStyle name="Normal 5 2 14 2" xfId="35771"/>
    <cellStyle name="Normal 5 2 14 3" xfId="35772"/>
    <cellStyle name="Normal 5 2 14 4" xfId="35773"/>
    <cellStyle name="Normal 5 2 15" xfId="35774"/>
    <cellStyle name="Normal 5 2 15 2" xfId="35775"/>
    <cellStyle name="Normal 5 2 15 3" xfId="35776"/>
    <cellStyle name="Normal 5 2 16" xfId="35777"/>
    <cellStyle name="Normal 5 2 17" xfId="35778"/>
    <cellStyle name="Normal 5 2 18" xfId="35779"/>
    <cellStyle name="Normal 5 2 2" xfId="1058"/>
    <cellStyle name="Normal 5 2 2 10" xfId="35780"/>
    <cellStyle name="Normal 5 2 2 10 2" xfId="35781"/>
    <cellStyle name="Normal 5 2 2 10 2 2" xfId="35782"/>
    <cellStyle name="Normal 5 2 2 10 2 3" xfId="35783"/>
    <cellStyle name="Normal 5 2 2 10 3" xfId="35784"/>
    <cellStyle name="Normal 5 2 2 10 4" xfId="35785"/>
    <cellStyle name="Normal 5 2 2 10 5" xfId="35786"/>
    <cellStyle name="Normal 5 2 2 10 6" xfId="35787"/>
    <cellStyle name="Normal 5 2 2 11" xfId="35788"/>
    <cellStyle name="Normal 5 2 2 11 2" xfId="35789"/>
    <cellStyle name="Normal 5 2 2 11 2 2" xfId="35790"/>
    <cellStyle name="Normal 5 2 2 11 2 3" xfId="35791"/>
    <cellStyle name="Normal 5 2 2 11 3" xfId="35792"/>
    <cellStyle name="Normal 5 2 2 11 4" xfId="35793"/>
    <cellStyle name="Normal 5 2 2 11 5" xfId="35794"/>
    <cellStyle name="Normal 5 2 2 12" xfId="35795"/>
    <cellStyle name="Normal 5 2 2 12 2" xfId="35796"/>
    <cellStyle name="Normal 5 2 2 12 3" xfId="35797"/>
    <cellStyle name="Normal 5 2 2 12 4" xfId="35798"/>
    <cellStyle name="Normal 5 2 2 13" xfId="35799"/>
    <cellStyle name="Normal 5 2 2 14" xfId="35800"/>
    <cellStyle name="Normal 5 2 2 15" xfId="35801"/>
    <cellStyle name="Normal 5 2 2 16" xfId="35802"/>
    <cellStyle name="Normal 5 2 2 2" xfId="35803"/>
    <cellStyle name="Normal 5 2 2 2 10" xfId="35804"/>
    <cellStyle name="Normal 5 2 2 2 11" xfId="35805"/>
    <cellStyle name="Normal 5 2 2 2 2" xfId="35806"/>
    <cellStyle name="Normal 5 2 2 2 2 2" xfId="35807"/>
    <cellStyle name="Normal 5 2 2 2 2 2 2" xfId="35808"/>
    <cellStyle name="Normal 5 2 2 2 2 2 2 2" xfId="35809"/>
    <cellStyle name="Normal 5 2 2 2 2 2 2 2 2" xfId="35810"/>
    <cellStyle name="Normal 5 2 2 2 2 2 2 2 3" xfId="35811"/>
    <cellStyle name="Normal 5 2 2 2 2 2 2 3" xfId="35812"/>
    <cellStyle name="Normal 5 2 2 2 2 2 2 4" xfId="35813"/>
    <cellStyle name="Normal 5 2 2 2 2 2 2 5" xfId="35814"/>
    <cellStyle name="Normal 5 2 2 2 2 2 2 6" xfId="35815"/>
    <cellStyle name="Normal 5 2 2 2 2 2 3" xfId="35816"/>
    <cellStyle name="Normal 5 2 2 2 2 2 3 2" xfId="35817"/>
    <cellStyle name="Normal 5 2 2 2 2 2 3 3" xfId="35818"/>
    <cellStyle name="Normal 5 2 2 2 2 2 4" xfId="35819"/>
    <cellStyle name="Normal 5 2 2 2 2 2 5" xfId="35820"/>
    <cellStyle name="Normal 5 2 2 2 2 2 6" xfId="35821"/>
    <cellStyle name="Normal 5 2 2 2 2 2 7" xfId="35822"/>
    <cellStyle name="Normal 5 2 2 2 2 3" xfId="35823"/>
    <cellStyle name="Normal 5 2 2 2 2 3 2" xfId="35824"/>
    <cellStyle name="Normal 5 2 2 2 2 3 2 2" xfId="35825"/>
    <cellStyle name="Normal 5 2 2 2 2 3 2 3" xfId="35826"/>
    <cellStyle name="Normal 5 2 2 2 2 3 3" xfId="35827"/>
    <cellStyle name="Normal 5 2 2 2 2 3 4" xfId="35828"/>
    <cellStyle name="Normal 5 2 2 2 2 3 5" xfId="35829"/>
    <cellStyle name="Normal 5 2 2 2 2 3 6" xfId="35830"/>
    <cellStyle name="Normal 5 2 2 2 2 4" xfId="35831"/>
    <cellStyle name="Normal 5 2 2 2 2 4 2" xfId="35832"/>
    <cellStyle name="Normal 5 2 2 2 2 4 3" xfId="35833"/>
    <cellStyle name="Normal 5 2 2 2 2 5" xfId="35834"/>
    <cellStyle name="Normal 5 2 2 2 2 6" xfId="35835"/>
    <cellStyle name="Normal 5 2 2 2 2 7" xfId="35836"/>
    <cellStyle name="Normal 5 2 2 2 2 8" xfId="35837"/>
    <cellStyle name="Normal 5 2 2 2 3" xfId="35838"/>
    <cellStyle name="Normal 5 2 2 2 3 2" xfId="35839"/>
    <cellStyle name="Normal 5 2 2 2 3 2 2" xfId="35840"/>
    <cellStyle name="Normal 5 2 2 2 3 2 2 2" xfId="35841"/>
    <cellStyle name="Normal 5 2 2 2 3 2 2 3" xfId="35842"/>
    <cellStyle name="Normal 5 2 2 2 3 2 3" xfId="35843"/>
    <cellStyle name="Normal 5 2 2 2 3 2 4" xfId="35844"/>
    <cellStyle name="Normal 5 2 2 2 3 2 5" xfId="35845"/>
    <cellStyle name="Normal 5 2 2 2 3 2 6" xfId="35846"/>
    <cellStyle name="Normal 5 2 2 2 3 3" xfId="35847"/>
    <cellStyle name="Normal 5 2 2 2 3 3 2" xfId="35848"/>
    <cellStyle name="Normal 5 2 2 2 3 3 3" xfId="35849"/>
    <cellStyle name="Normal 5 2 2 2 3 4" xfId="35850"/>
    <cellStyle name="Normal 5 2 2 2 3 5" xfId="35851"/>
    <cellStyle name="Normal 5 2 2 2 3 6" xfId="35852"/>
    <cellStyle name="Normal 5 2 2 2 3 7" xfId="35853"/>
    <cellStyle name="Normal 5 2 2 2 4" xfId="35854"/>
    <cellStyle name="Normal 5 2 2 2 4 2" xfId="35855"/>
    <cellStyle name="Normal 5 2 2 2 4 2 2" xfId="35856"/>
    <cellStyle name="Normal 5 2 2 2 4 2 3" xfId="35857"/>
    <cellStyle name="Normal 5 2 2 2 4 3" xfId="35858"/>
    <cellStyle name="Normal 5 2 2 2 4 4" xfId="35859"/>
    <cellStyle name="Normal 5 2 2 2 4 5" xfId="35860"/>
    <cellStyle name="Normal 5 2 2 2 4 6" xfId="35861"/>
    <cellStyle name="Normal 5 2 2 2 5" xfId="35862"/>
    <cellStyle name="Normal 5 2 2 2 5 2" xfId="35863"/>
    <cellStyle name="Normal 5 2 2 2 5 2 2" xfId="35864"/>
    <cellStyle name="Normal 5 2 2 2 5 2 3" xfId="35865"/>
    <cellStyle name="Normal 5 2 2 2 5 3" xfId="35866"/>
    <cellStyle name="Normal 5 2 2 2 5 4" xfId="35867"/>
    <cellStyle name="Normal 5 2 2 2 5 5" xfId="35868"/>
    <cellStyle name="Normal 5 2 2 2 5 6" xfId="35869"/>
    <cellStyle name="Normal 5 2 2 2 6" xfId="35870"/>
    <cellStyle name="Normal 5 2 2 2 6 2" xfId="35871"/>
    <cellStyle name="Normal 5 2 2 2 6 2 2" xfId="35872"/>
    <cellStyle name="Normal 5 2 2 2 6 2 3" xfId="35873"/>
    <cellStyle name="Normal 5 2 2 2 6 3" xfId="35874"/>
    <cellStyle name="Normal 5 2 2 2 6 4" xfId="35875"/>
    <cellStyle name="Normal 5 2 2 2 6 5" xfId="35876"/>
    <cellStyle name="Normal 5 2 2 2 7" xfId="35877"/>
    <cellStyle name="Normal 5 2 2 2 7 2" xfId="35878"/>
    <cellStyle name="Normal 5 2 2 2 7 3" xfId="35879"/>
    <cellStyle name="Normal 5 2 2 2 8" xfId="35880"/>
    <cellStyle name="Normal 5 2 2 2 9" xfId="35881"/>
    <cellStyle name="Normal 5 2 2 3" xfId="35882"/>
    <cellStyle name="Normal 5 2 2 3 10" xfId="35883"/>
    <cellStyle name="Normal 5 2 2 3 11" xfId="35884"/>
    <cellStyle name="Normal 5 2 2 3 2" xfId="35885"/>
    <cellStyle name="Normal 5 2 2 3 2 2" xfId="35886"/>
    <cellStyle name="Normal 5 2 2 3 2 2 2" xfId="35887"/>
    <cellStyle name="Normal 5 2 2 3 2 2 2 2" xfId="35888"/>
    <cellStyle name="Normal 5 2 2 3 2 2 2 2 2" xfId="35889"/>
    <cellStyle name="Normal 5 2 2 3 2 2 2 2 3" xfId="35890"/>
    <cellStyle name="Normal 5 2 2 3 2 2 2 3" xfId="35891"/>
    <cellStyle name="Normal 5 2 2 3 2 2 2 4" xfId="35892"/>
    <cellStyle name="Normal 5 2 2 3 2 2 2 5" xfId="35893"/>
    <cellStyle name="Normal 5 2 2 3 2 2 2 6" xfId="35894"/>
    <cellStyle name="Normal 5 2 2 3 2 2 3" xfId="35895"/>
    <cellStyle name="Normal 5 2 2 3 2 2 3 2" xfId="35896"/>
    <cellStyle name="Normal 5 2 2 3 2 2 3 3" xfId="35897"/>
    <cellStyle name="Normal 5 2 2 3 2 2 4" xfId="35898"/>
    <cellStyle name="Normal 5 2 2 3 2 2 5" xfId="35899"/>
    <cellStyle name="Normal 5 2 2 3 2 2 6" xfId="35900"/>
    <cellStyle name="Normal 5 2 2 3 2 2 7" xfId="35901"/>
    <cellStyle name="Normal 5 2 2 3 2 3" xfId="35902"/>
    <cellStyle name="Normal 5 2 2 3 2 3 2" xfId="35903"/>
    <cellStyle name="Normal 5 2 2 3 2 3 2 2" xfId="35904"/>
    <cellStyle name="Normal 5 2 2 3 2 3 2 3" xfId="35905"/>
    <cellStyle name="Normal 5 2 2 3 2 3 3" xfId="35906"/>
    <cellStyle name="Normal 5 2 2 3 2 3 4" xfId="35907"/>
    <cellStyle name="Normal 5 2 2 3 2 3 5" xfId="35908"/>
    <cellStyle name="Normal 5 2 2 3 2 3 6" xfId="35909"/>
    <cellStyle name="Normal 5 2 2 3 2 4" xfId="35910"/>
    <cellStyle name="Normal 5 2 2 3 2 4 2" xfId="35911"/>
    <cellStyle name="Normal 5 2 2 3 2 4 3" xfId="35912"/>
    <cellStyle name="Normal 5 2 2 3 2 5" xfId="35913"/>
    <cellStyle name="Normal 5 2 2 3 2 6" xfId="35914"/>
    <cellStyle name="Normal 5 2 2 3 2 7" xfId="35915"/>
    <cellStyle name="Normal 5 2 2 3 2 8" xfId="35916"/>
    <cellStyle name="Normal 5 2 2 3 3" xfId="35917"/>
    <cellStyle name="Normal 5 2 2 3 3 2" xfId="35918"/>
    <cellStyle name="Normal 5 2 2 3 3 2 2" xfId="35919"/>
    <cellStyle name="Normal 5 2 2 3 3 2 2 2" xfId="35920"/>
    <cellStyle name="Normal 5 2 2 3 3 2 2 3" xfId="35921"/>
    <cellStyle name="Normal 5 2 2 3 3 2 3" xfId="35922"/>
    <cellStyle name="Normal 5 2 2 3 3 2 4" xfId="35923"/>
    <cellStyle name="Normal 5 2 2 3 3 2 5" xfId="35924"/>
    <cellStyle name="Normal 5 2 2 3 3 2 6" xfId="35925"/>
    <cellStyle name="Normal 5 2 2 3 3 3" xfId="35926"/>
    <cellStyle name="Normal 5 2 2 3 3 3 2" xfId="35927"/>
    <cellStyle name="Normal 5 2 2 3 3 3 3" xfId="35928"/>
    <cellStyle name="Normal 5 2 2 3 3 4" xfId="35929"/>
    <cellStyle name="Normal 5 2 2 3 3 5" xfId="35930"/>
    <cellStyle name="Normal 5 2 2 3 3 6" xfId="35931"/>
    <cellStyle name="Normal 5 2 2 3 3 7" xfId="35932"/>
    <cellStyle name="Normal 5 2 2 3 4" xfId="35933"/>
    <cellStyle name="Normal 5 2 2 3 4 2" xfId="35934"/>
    <cellStyle name="Normal 5 2 2 3 4 2 2" xfId="35935"/>
    <cellStyle name="Normal 5 2 2 3 4 2 3" xfId="35936"/>
    <cellStyle name="Normal 5 2 2 3 4 3" xfId="35937"/>
    <cellStyle name="Normal 5 2 2 3 4 4" xfId="35938"/>
    <cellStyle name="Normal 5 2 2 3 4 5" xfId="35939"/>
    <cellStyle name="Normal 5 2 2 3 4 6" xfId="35940"/>
    <cellStyle name="Normal 5 2 2 3 5" xfId="35941"/>
    <cellStyle name="Normal 5 2 2 3 5 2" xfId="35942"/>
    <cellStyle name="Normal 5 2 2 3 5 2 2" xfId="35943"/>
    <cellStyle name="Normal 5 2 2 3 5 2 3" xfId="35944"/>
    <cellStyle name="Normal 5 2 2 3 5 3" xfId="35945"/>
    <cellStyle name="Normal 5 2 2 3 5 4" xfId="35946"/>
    <cellStyle name="Normal 5 2 2 3 5 5" xfId="35947"/>
    <cellStyle name="Normal 5 2 2 3 5 6" xfId="35948"/>
    <cellStyle name="Normal 5 2 2 3 6" xfId="35949"/>
    <cellStyle name="Normal 5 2 2 3 6 2" xfId="35950"/>
    <cellStyle name="Normal 5 2 2 3 6 2 2" xfId="35951"/>
    <cellStyle name="Normal 5 2 2 3 6 2 3" xfId="35952"/>
    <cellStyle name="Normal 5 2 2 3 6 3" xfId="35953"/>
    <cellStyle name="Normal 5 2 2 3 6 4" xfId="35954"/>
    <cellStyle name="Normal 5 2 2 3 6 5" xfId="35955"/>
    <cellStyle name="Normal 5 2 2 3 7" xfId="35956"/>
    <cellStyle name="Normal 5 2 2 3 7 2" xfId="35957"/>
    <cellStyle name="Normal 5 2 2 3 7 3" xfId="35958"/>
    <cellStyle name="Normal 5 2 2 3 8" xfId="35959"/>
    <cellStyle name="Normal 5 2 2 3 9" xfId="35960"/>
    <cellStyle name="Normal 5 2 2 4" xfId="35961"/>
    <cellStyle name="Normal 5 2 2 4 10" xfId="35962"/>
    <cellStyle name="Normal 5 2 2 4 2" xfId="35963"/>
    <cellStyle name="Normal 5 2 2 4 2 2" xfId="35964"/>
    <cellStyle name="Normal 5 2 2 4 2 2 2" xfId="35965"/>
    <cellStyle name="Normal 5 2 2 4 2 2 2 2" xfId="35966"/>
    <cellStyle name="Normal 5 2 2 4 2 2 2 3" xfId="35967"/>
    <cellStyle name="Normal 5 2 2 4 2 2 3" xfId="35968"/>
    <cellStyle name="Normal 5 2 2 4 2 2 4" xfId="35969"/>
    <cellStyle name="Normal 5 2 2 4 2 2 5" xfId="35970"/>
    <cellStyle name="Normal 5 2 2 4 2 2 6" xfId="35971"/>
    <cellStyle name="Normal 5 2 2 4 2 3" xfId="35972"/>
    <cellStyle name="Normal 5 2 2 4 2 3 2" xfId="35973"/>
    <cellStyle name="Normal 5 2 2 4 2 3 3" xfId="35974"/>
    <cellStyle name="Normal 5 2 2 4 2 4" xfId="35975"/>
    <cellStyle name="Normal 5 2 2 4 2 5" xfId="35976"/>
    <cellStyle name="Normal 5 2 2 4 2 6" xfId="35977"/>
    <cellStyle name="Normal 5 2 2 4 2 7" xfId="35978"/>
    <cellStyle name="Normal 5 2 2 4 2 8" xfId="35979"/>
    <cellStyle name="Normal 5 2 2 4 3" xfId="35980"/>
    <cellStyle name="Normal 5 2 2 4 3 2" xfId="35981"/>
    <cellStyle name="Normal 5 2 2 4 3 2 2" xfId="35982"/>
    <cellStyle name="Normal 5 2 2 4 3 2 3" xfId="35983"/>
    <cellStyle name="Normal 5 2 2 4 3 3" xfId="35984"/>
    <cellStyle name="Normal 5 2 2 4 3 4" xfId="35985"/>
    <cellStyle name="Normal 5 2 2 4 3 5" xfId="35986"/>
    <cellStyle name="Normal 5 2 2 4 3 6" xfId="35987"/>
    <cellStyle name="Normal 5 2 2 4 4" xfId="35988"/>
    <cellStyle name="Normal 5 2 2 4 4 2" xfId="35989"/>
    <cellStyle name="Normal 5 2 2 4 4 3" xfId="35990"/>
    <cellStyle name="Normal 5 2 2 4 4 4" xfId="35991"/>
    <cellStyle name="Normal 5 2 2 4 5" xfId="35992"/>
    <cellStyle name="Normal 5 2 2 4 6" xfId="35993"/>
    <cellStyle name="Normal 5 2 2 4 7" xfId="35994"/>
    <cellStyle name="Normal 5 2 2 4 8" xfId="35995"/>
    <cellStyle name="Normal 5 2 2 4 9" xfId="35996"/>
    <cellStyle name="Normal 5 2 2 5" xfId="35997"/>
    <cellStyle name="Normal 5 2 2 5 2" xfId="35998"/>
    <cellStyle name="Normal 5 2 2 5 2 2" xfId="35999"/>
    <cellStyle name="Normal 5 2 2 5 2 2 2" xfId="36000"/>
    <cellStyle name="Normal 5 2 2 5 2 2 2 2" xfId="36001"/>
    <cellStyle name="Normal 5 2 2 5 2 2 2 3" xfId="36002"/>
    <cellStyle name="Normal 5 2 2 5 2 2 3" xfId="36003"/>
    <cellStyle name="Normal 5 2 2 5 2 2 4" xfId="36004"/>
    <cellStyle name="Normal 5 2 2 5 2 2 5" xfId="36005"/>
    <cellStyle name="Normal 5 2 2 5 2 2 6" xfId="36006"/>
    <cellStyle name="Normal 5 2 2 5 2 3" xfId="36007"/>
    <cellStyle name="Normal 5 2 2 5 2 3 2" xfId="36008"/>
    <cellStyle name="Normal 5 2 2 5 2 3 3" xfId="36009"/>
    <cellStyle name="Normal 5 2 2 5 2 4" xfId="36010"/>
    <cellStyle name="Normal 5 2 2 5 2 5" xfId="36011"/>
    <cellStyle name="Normal 5 2 2 5 2 6" xfId="36012"/>
    <cellStyle name="Normal 5 2 2 5 2 7" xfId="36013"/>
    <cellStyle name="Normal 5 2 2 5 3" xfId="36014"/>
    <cellStyle name="Normal 5 2 2 5 3 2" xfId="36015"/>
    <cellStyle name="Normal 5 2 2 5 3 2 2" xfId="36016"/>
    <cellStyle name="Normal 5 2 2 5 3 2 3" xfId="36017"/>
    <cellStyle name="Normal 5 2 2 5 3 3" xfId="36018"/>
    <cellStyle name="Normal 5 2 2 5 3 4" xfId="36019"/>
    <cellStyle name="Normal 5 2 2 5 3 5" xfId="36020"/>
    <cellStyle name="Normal 5 2 2 5 3 6" xfId="36021"/>
    <cellStyle name="Normal 5 2 2 5 4" xfId="36022"/>
    <cellStyle name="Normal 5 2 2 5 4 2" xfId="36023"/>
    <cellStyle name="Normal 5 2 2 5 4 3" xfId="36024"/>
    <cellStyle name="Normal 5 2 2 5 5" xfId="36025"/>
    <cellStyle name="Normal 5 2 2 5 6" xfId="36026"/>
    <cellStyle name="Normal 5 2 2 5 7" xfId="36027"/>
    <cellStyle name="Normal 5 2 2 5 8" xfId="36028"/>
    <cellStyle name="Normal 5 2 2 5 9" xfId="36029"/>
    <cellStyle name="Normal 5 2 2 6" xfId="36030"/>
    <cellStyle name="Normal 5 2 2 6 2" xfId="36031"/>
    <cellStyle name="Normal 5 2 2 6 2 2" xfId="36032"/>
    <cellStyle name="Normal 5 2 2 6 2 2 2" xfId="36033"/>
    <cellStyle name="Normal 5 2 2 6 2 2 2 2" xfId="36034"/>
    <cellStyle name="Normal 5 2 2 6 2 2 2 3" xfId="36035"/>
    <cellStyle name="Normal 5 2 2 6 2 2 3" xfId="36036"/>
    <cellStyle name="Normal 5 2 2 6 2 2 4" xfId="36037"/>
    <cellStyle name="Normal 5 2 2 6 2 2 5" xfId="36038"/>
    <cellStyle name="Normal 5 2 2 6 2 2 6" xfId="36039"/>
    <cellStyle name="Normal 5 2 2 6 2 3" xfId="36040"/>
    <cellStyle name="Normal 5 2 2 6 2 3 2" xfId="36041"/>
    <cellStyle name="Normal 5 2 2 6 2 3 3" xfId="36042"/>
    <cellStyle name="Normal 5 2 2 6 2 4" xfId="36043"/>
    <cellStyle name="Normal 5 2 2 6 2 5" xfId="36044"/>
    <cellStyle name="Normal 5 2 2 6 2 6" xfId="36045"/>
    <cellStyle name="Normal 5 2 2 6 2 7" xfId="36046"/>
    <cellStyle name="Normal 5 2 2 6 3" xfId="36047"/>
    <cellStyle name="Normal 5 2 2 6 3 2" xfId="36048"/>
    <cellStyle name="Normal 5 2 2 6 3 2 2" xfId="36049"/>
    <cellStyle name="Normal 5 2 2 6 3 2 3" xfId="36050"/>
    <cellStyle name="Normal 5 2 2 6 3 3" xfId="36051"/>
    <cellStyle name="Normal 5 2 2 6 3 4" xfId="36052"/>
    <cellStyle name="Normal 5 2 2 6 3 5" xfId="36053"/>
    <cellStyle name="Normal 5 2 2 6 3 6" xfId="36054"/>
    <cellStyle name="Normal 5 2 2 6 4" xfId="36055"/>
    <cellStyle name="Normal 5 2 2 6 4 2" xfId="36056"/>
    <cellStyle name="Normal 5 2 2 6 4 3" xfId="36057"/>
    <cellStyle name="Normal 5 2 2 6 5" xfId="36058"/>
    <cellStyle name="Normal 5 2 2 6 6" xfId="36059"/>
    <cellStyle name="Normal 5 2 2 6 7" xfId="36060"/>
    <cellStyle name="Normal 5 2 2 6 8" xfId="36061"/>
    <cellStyle name="Normal 5 2 2 7" xfId="36062"/>
    <cellStyle name="Normal 5 2 2 7 2" xfId="36063"/>
    <cellStyle name="Normal 5 2 2 7 2 2" xfId="36064"/>
    <cellStyle name="Normal 5 2 2 7 2 2 2" xfId="36065"/>
    <cellStyle name="Normal 5 2 2 7 2 2 3" xfId="36066"/>
    <cellStyle name="Normal 5 2 2 7 2 3" xfId="36067"/>
    <cellStyle name="Normal 5 2 2 7 2 4" xfId="36068"/>
    <cellStyle name="Normal 5 2 2 7 2 5" xfId="36069"/>
    <cellStyle name="Normal 5 2 2 7 2 6" xfId="36070"/>
    <cellStyle name="Normal 5 2 2 7 3" xfId="36071"/>
    <cellStyle name="Normal 5 2 2 7 3 2" xfId="36072"/>
    <cellStyle name="Normal 5 2 2 7 3 3" xfId="36073"/>
    <cellStyle name="Normal 5 2 2 7 4" xfId="36074"/>
    <cellStyle name="Normal 5 2 2 7 5" xfId="36075"/>
    <cellStyle name="Normal 5 2 2 7 6" xfId="36076"/>
    <cellStyle name="Normal 5 2 2 7 7" xfId="36077"/>
    <cellStyle name="Normal 5 2 2 8" xfId="36078"/>
    <cellStyle name="Normal 5 2 2 8 2" xfId="36079"/>
    <cellStyle name="Normal 5 2 2 8 2 2" xfId="36080"/>
    <cellStyle name="Normal 5 2 2 8 2 3" xfId="36081"/>
    <cellStyle name="Normal 5 2 2 8 3" xfId="36082"/>
    <cellStyle name="Normal 5 2 2 8 4" xfId="36083"/>
    <cellStyle name="Normal 5 2 2 8 5" xfId="36084"/>
    <cellStyle name="Normal 5 2 2 8 6" xfId="36085"/>
    <cellStyle name="Normal 5 2 2 9" xfId="36086"/>
    <cellStyle name="Normal 5 2 2 9 2" xfId="36087"/>
    <cellStyle name="Normal 5 2 2 9 2 2" xfId="36088"/>
    <cellStyle name="Normal 5 2 2 9 2 3" xfId="36089"/>
    <cellStyle name="Normal 5 2 2 9 3" xfId="36090"/>
    <cellStyle name="Normal 5 2 2 9 4" xfId="36091"/>
    <cellStyle name="Normal 5 2 2 9 5" xfId="36092"/>
    <cellStyle name="Normal 5 2 2 9 6" xfId="36093"/>
    <cellStyle name="Normal 5 2 3" xfId="36094"/>
    <cellStyle name="Normal 5 2 3 10" xfId="36095"/>
    <cellStyle name="Normal 5 2 3 10 2" xfId="36096"/>
    <cellStyle name="Normal 5 2 3 10 2 2" xfId="36097"/>
    <cellStyle name="Normal 5 2 3 10 2 3" xfId="36098"/>
    <cellStyle name="Normal 5 2 3 10 3" xfId="36099"/>
    <cellStyle name="Normal 5 2 3 10 4" xfId="36100"/>
    <cellStyle name="Normal 5 2 3 10 5" xfId="36101"/>
    <cellStyle name="Normal 5 2 3 10 6" xfId="36102"/>
    <cellStyle name="Normal 5 2 3 11" xfId="36103"/>
    <cellStyle name="Normal 5 2 3 11 2" xfId="36104"/>
    <cellStyle name="Normal 5 2 3 11 2 2" xfId="36105"/>
    <cellStyle name="Normal 5 2 3 11 2 3" xfId="36106"/>
    <cellStyle name="Normal 5 2 3 11 3" xfId="36107"/>
    <cellStyle name="Normal 5 2 3 11 4" xfId="36108"/>
    <cellStyle name="Normal 5 2 3 11 5" xfId="36109"/>
    <cellStyle name="Normal 5 2 3 12" xfId="36110"/>
    <cellStyle name="Normal 5 2 3 12 2" xfId="36111"/>
    <cellStyle name="Normal 5 2 3 12 3" xfId="36112"/>
    <cellStyle name="Normal 5 2 3 12 4" xfId="36113"/>
    <cellStyle name="Normal 5 2 3 13" xfId="36114"/>
    <cellStyle name="Normal 5 2 3 14" xfId="36115"/>
    <cellStyle name="Normal 5 2 3 15" xfId="36116"/>
    <cellStyle name="Normal 5 2 3 16" xfId="36117"/>
    <cellStyle name="Normal 5 2 3 17" xfId="36118"/>
    <cellStyle name="Normal 5 2 3 2" xfId="36119"/>
    <cellStyle name="Normal 5 2 3 2 10" xfId="36120"/>
    <cellStyle name="Normal 5 2 3 2 11" xfId="36121"/>
    <cellStyle name="Normal 5 2 3 2 2" xfId="36122"/>
    <cellStyle name="Normal 5 2 3 2 2 2" xfId="36123"/>
    <cellStyle name="Normal 5 2 3 2 2 2 2" xfId="36124"/>
    <cellStyle name="Normal 5 2 3 2 2 2 2 2" xfId="36125"/>
    <cellStyle name="Normal 5 2 3 2 2 2 2 2 2" xfId="36126"/>
    <cellStyle name="Normal 5 2 3 2 2 2 2 2 3" xfId="36127"/>
    <cellStyle name="Normal 5 2 3 2 2 2 2 3" xfId="36128"/>
    <cellStyle name="Normal 5 2 3 2 2 2 2 4" xfId="36129"/>
    <cellStyle name="Normal 5 2 3 2 2 2 2 5" xfId="36130"/>
    <cellStyle name="Normal 5 2 3 2 2 2 2 6" xfId="36131"/>
    <cellStyle name="Normal 5 2 3 2 2 2 3" xfId="36132"/>
    <cellStyle name="Normal 5 2 3 2 2 2 3 2" xfId="36133"/>
    <cellStyle name="Normal 5 2 3 2 2 2 3 3" xfId="36134"/>
    <cellStyle name="Normal 5 2 3 2 2 2 4" xfId="36135"/>
    <cellStyle name="Normal 5 2 3 2 2 2 5" xfId="36136"/>
    <cellStyle name="Normal 5 2 3 2 2 2 6" xfId="36137"/>
    <cellStyle name="Normal 5 2 3 2 2 2 7" xfId="36138"/>
    <cellStyle name="Normal 5 2 3 2 2 3" xfId="36139"/>
    <cellStyle name="Normal 5 2 3 2 2 3 2" xfId="36140"/>
    <cellStyle name="Normal 5 2 3 2 2 3 2 2" xfId="36141"/>
    <cellStyle name="Normal 5 2 3 2 2 3 2 3" xfId="36142"/>
    <cellStyle name="Normal 5 2 3 2 2 3 3" xfId="36143"/>
    <cellStyle name="Normal 5 2 3 2 2 3 4" xfId="36144"/>
    <cellStyle name="Normal 5 2 3 2 2 3 5" xfId="36145"/>
    <cellStyle name="Normal 5 2 3 2 2 3 6" xfId="36146"/>
    <cellStyle name="Normal 5 2 3 2 2 4" xfId="36147"/>
    <cellStyle name="Normal 5 2 3 2 2 4 2" xfId="36148"/>
    <cellStyle name="Normal 5 2 3 2 2 4 3" xfId="36149"/>
    <cellStyle name="Normal 5 2 3 2 2 5" xfId="36150"/>
    <cellStyle name="Normal 5 2 3 2 2 6" xfId="36151"/>
    <cellStyle name="Normal 5 2 3 2 2 7" xfId="36152"/>
    <cellStyle name="Normal 5 2 3 2 2 8" xfId="36153"/>
    <cellStyle name="Normal 5 2 3 2 3" xfId="36154"/>
    <cellStyle name="Normal 5 2 3 2 3 2" xfId="36155"/>
    <cellStyle name="Normal 5 2 3 2 3 2 2" xfId="36156"/>
    <cellStyle name="Normal 5 2 3 2 3 2 2 2" xfId="36157"/>
    <cellStyle name="Normal 5 2 3 2 3 2 2 3" xfId="36158"/>
    <cellStyle name="Normal 5 2 3 2 3 2 3" xfId="36159"/>
    <cellStyle name="Normal 5 2 3 2 3 2 4" xfId="36160"/>
    <cellStyle name="Normal 5 2 3 2 3 2 5" xfId="36161"/>
    <cellStyle name="Normal 5 2 3 2 3 2 6" xfId="36162"/>
    <cellStyle name="Normal 5 2 3 2 3 3" xfId="36163"/>
    <cellStyle name="Normal 5 2 3 2 3 3 2" xfId="36164"/>
    <cellStyle name="Normal 5 2 3 2 3 3 3" xfId="36165"/>
    <cellStyle name="Normal 5 2 3 2 3 4" xfId="36166"/>
    <cellStyle name="Normal 5 2 3 2 3 5" xfId="36167"/>
    <cellStyle name="Normal 5 2 3 2 3 6" xfId="36168"/>
    <cellStyle name="Normal 5 2 3 2 3 7" xfId="36169"/>
    <cellStyle name="Normal 5 2 3 2 4" xfId="36170"/>
    <cellStyle name="Normal 5 2 3 2 4 2" xfId="36171"/>
    <cellStyle name="Normal 5 2 3 2 4 2 2" xfId="36172"/>
    <cellStyle name="Normal 5 2 3 2 4 2 3" xfId="36173"/>
    <cellStyle name="Normal 5 2 3 2 4 3" xfId="36174"/>
    <cellStyle name="Normal 5 2 3 2 4 4" xfId="36175"/>
    <cellStyle name="Normal 5 2 3 2 4 5" xfId="36176"/>
    <cellStyle name="Normal 5 2 3 2 4 6" xfId="36177"/>
    <cellStyle name="Normal 5 2 3 2 5" xfId="36178"/>
    <cellStyle name="Normal 5 2 3 2 5 2" xfId="36179"/>
    <cellStyle name="Normal 5 2 3 2 5 2 2" xfId="36180"/>
    <cellStyle name="Normal 5 2 3 2 5 2 3" xfId="36181"/>
    <cellStyle name="Normal 5 2 3 2 5 3" xfId="36182"/>
    <cellStyle name="Normal 5 2 3 2 5 4" xfId="36183"/>
    <cellStyle name="Normal 5 2 3 2 5 5" xfId="36184"/>
    <cellStyle name="Normal 5 2 3 2 5 6" xfId="36185"/>
    <cellStyle name="Normal 5 2 3 2 6" xfId="36186"/>
    <cellStyle name="Normal 5 2 3 2 6 2" xfId="36187"/>
    <cellStyle name="Normal 5 2 3 2 6 2 2" xfId="36188"/>
    <cellStyle name="Normal 5 2 3 2 6 2 3" xfId="36189"/>
    <cellStyle name="Normal 5 2 3 2 6 3" xfId="36190"/>
    <cellStyle name="Normal 5 2 3 2 6 4" xfId="36191"/>
    <cellStyle name="Normal 5 2 3 2 6 5" xfId="36192"/>
    <cellStyle name="Normal 5 2 3 2 7" xfId="36193"/>
    <cellStyle name="Normal 5 2 3 2 7 2" xfId="36194"/>
    <cellStyle name="Normal 5 2 3 2 7 3" xfId="36195"/>
    <cellStyle name="Normal 5 2 3 2 8" xfId="36196"/>
    <cellStyle name="Normal 5 2 3 2 9" xfId="36197"/>
    <cellStyle name="Normal 5 2 3 3" xfId="36198"/>
    <cellStyle name="Normal 5 2 3 3 10" xfId="36199"/>
    <cellStyle name="Normal 5 2 3 3 11" xfId="36200"/>
    <cellStyle name="Normal 5 2 3 3 2" xfId="36201"/>
    <cellStyle name="Normal 5 2 3 3 2 2" xfId="36202"/>
    <cellStyle name="Normal 5 2 3 3 2 2 2" xfId="36203"/>
    <cellStyle name="Normal 5 2 3 3 2 2 2 2" xfId="36204"/>
    <cellStyle name="Normal 5 2 3 3 2 2 2 2 2" xfId="36205"/>
    <cellStyle name="Normal 5 2 3 3 2 2 2 2 3" xfId="36206"/>
    <cellStyle name="Normal 5 2 3 3 2 2 2 3" xfId="36207"/>
    <cellStyle name="Normal 5 2 3 3 2 2 2 4" xfId="36208"/>
    <cellStyle name="Normal 5 2 3 3 2 2 2 5" xfId="36209"/>
    <cellStyle name="Normal 5 2 3 3 2 2 2 6" xfId="36210"/>
    <cellStyle name="Normal 5 2 3 3 2 2 3" xfId="36211"/>
    <cellStyle name="Normal 5 2 3 3 2 2 3 2" xfId="36212"/>
    <cellStyle name="Normal 5 2 3 3 2 2 3 3" xfId="36213"/>
    <cellStyle name="Normal 5 2 3 3 2 2 4" xfId="36214"/>
    <cellStyle name="Normal 5 2 3 3 2 2 5" xfId="36215"/>
    <cellStyle name="Normal 5 2 3 3 2 2 6" xfId="36216"/>
    <cellStyle name="Normal 5 2 3 3 2 2 7" xfId="36217"/>
    <cellStyle name="Normal 5 2 3 3 2 3" xfId="36218"/>
    <cellStyle name="Normal 5 2 3 3 2 3 2" xfId="36219"/>
    <cellStyle name="Normal 5 2 3 3 2 3 2 2" xfId="36220"/>
    <cellStyle name="Normal 5 2 3 3 2 3 2 3" xfId="36221"/>
    <cellStyle name="Normal 5 2 3 3 2 3 3" xfId="36222"/>
    <cellStyle name="Normal 5 2 3 3 2 3 4" xfId="36223"/>
    <cellStyle name="Normal 5 2 3 3 2 3 5" xfId="36224"/>
    <cellStyle name="Normal 5 2 3 3 2 3 6" xfId="36225"/>
    <cellStyle name="Normal 5 2 3 3 2 4" xfId="36226"/>
    <cellStyle name="Normal 5 2 3 3 2 4 2" xfId="36227"/>
    <cellStyle name="Normal 5 2 3 3 2 4 3" xfId="36228"/>
    <cellStyle name="Normal 5 2 3 3 2 5" xfId="36229"/>
    <cellStyle name="Normal 5 2 3 3 2 6" xfId="36230"/>
    <cellStyle name="Normal 5 2 3 3 2 7" xfId="36231"/>
    <cellStyle name="Normal 5 2 3 3 2 8" xfId="36232"/>
    <cellStyle name="Normal 5 2 3 3 3" xfId="36233"/>
    <cellStyle name="Normal 5 2 3 3 3 2" xfId="36234"/>
    <cellStyle name="Normal 5 2 3 3 3 2 2" xfId="36235"/>
    <cellStyle name="Normal 5 2 3 3 3 2 2 2" xfId="36236"/>
    <cellStyle name="Normal 5 2 3 3 3 2 2 3" xfId="36237"/>
    <cellStyle name="Normal 5 2 3 3 3 2 3" xfId="36238"/>
    <cellStyle name="Normal 5 2 3 3 3 2 4" xfId="36239"/>
    <cellStyle name="Normal 5 2 3 3 3 2 5" xfId="36240"/>
    <cellStyle name="Normal 5 2 3 3 3 2 6" xfId="36241"/>
    <cellStyle name="Normal 5 2 3 3 3 3" xfId="36242"/>
    <cellStyle name="Normal 5 2 3 3 3 3 2" xfId="36243"/>
    <cellStyle name="Normal 5 2 3 3 3 3 3" xfId="36244"/>
    <cellStyle name="Normal 5 2 3 3 3 4" xfId="36245"/>
    <cellStyle name="Normal 5 2 3 3 3 5" xfId="36246"/>
    <cellStyle name="Normal 5 2 3 3 3 6" xfId="36247"/>
    <cellStyle name="Normal 5 2 3 3 3 7" xfId="36248"/>
    <cellStyle name="Normal 5 2 3 3 4" xfId="36249"/>
    <cellStyle name="Normal 5 2 3 3 4 2" xfId="36250"/>
    <cellStyle name="Normal 5 2 3 3 4 2 2" xfId="36251"/>
    <cellStyle name="Normal 5 2 3 3 4 2 3" xfId="36252"/>
    <cellStyle name="Normal 5 2 3 3 4 3" xfId="36253"/>
    <cellStyle name="Normal 5 2 3 3 4 4" xfId="36254"/>
    <cellStyle name="Normal 5 2 3 3 4 5" xfId="36255"/>
    <cellStyle name="Normal 5 2 3 3 4 6" xfId="36256"/>
    <cellStyle name="Normal 5 2 3 3 5" xfId="36257"/>
    <cellStyle name="Normal 5 2 3 3 5 2" xfId="36258"/>
    <cellStyle name="Normal 5 2 3 3 5 2 2" xfId="36259"/>
    <cellStyle name="Normal 5 2 3 3 5 2 3" xfId="36260"/>
    <cellStyle name="Normal 5 2 3 3 5 3" xfId="36261"/>
    <cellStyle name="Normal 5 2 3 3 5 4" xfId="36262"/>
    <cellStyle name="Normal 5 2 3 3 5 5" xfId="36263"/>
    <cellStyle name="Normal 5 2 3 3 5 6" xfId="36264"/>
    <cellStyle name="Normal 5 2 3 3 6" xfId="36265"/>
    <cellStyle name="Normal 5 2 3 3 6 2" xfId="36266"/>
    <cellStyle name="Normal 5 2 3 3 6 2 2" xfId="36267"/>
    <cellStyle name="Normal 5 2 3 3 6 2 3" xfId="36268"/>
    <cellStyle name="Normal 5 2 3 3 6 3" xfId="36269"/>
    <cellStyle name="Normal 5 2 3 3 6 4" xfId="36270"/>
    <cellStyle name="Normal 5 2 3 3 6 5" xfId="36271"/>
    <cellStyle name="Normal 5 2 3 3 7" xfId="36272"/>
    <cellStyle name="Normal 5 2 3 3 7 2" xfId="36273"/>
    <cellStyle name="Normal 5 2 3 3 7 3" xfId="36274"/>
    <cellStyle name="Normal 5 2 3 3 8" xfId="36275"/>
    <cellStyle name="Normal 5 2 3 3 9" xfId="36276"/>
    <cellStyle name="Normal 5 2 3 4" xfId="36277"/>
    <cellStyle name="Normal 5 2 3 4 2" xfId="36278"/>
    <cellStyle name="Normal 5 2 3 4 2 2" xfId="36279"/>
    <cellStyle name="Normal 5 2 3 4 2 2 2" xfId="36280"/>
    <cellStyle name="Normal 5 2 3 4 2 2 2 2" xfId="36281"/>
    <cellStyle name="Normal 5 2 3 4 2 2 2 3" xfId="36282"/>
    <cellStyle name="Normal 5 2 3 4 2 2 3" xfId="36283"/>
    <cellStyle name="Normal 5 2 3 4 2 2 4" xfId="36284"/>
    <cellStyle name="Normal 5 2 3 4 2 2 5" xfId="36285"/>
    <cellStyle name="Normal 5 2 3 4 2 2 6" xfId="36286"/>
    <cellStyle name="Normal 5 2 3 4 2 3" xfId="36287"/>
    <cellStyle name="Normal 5 2 3 4 2 3 2" xfId="36288"/>
    <cellStyle name="Normal 5 2 3 4 2 3 3" xfId="36289"/>
    <cellStyle name="Normal 5 2 3 4 2 4" xfId="36290"/>
    <cellStyle name="Normal 5 2 3 4 2 5" xfId="36291"/>
    <cellStyle name="Normal 5 2 3 4 2 6" xfId="36292"/>
    <cellStyle name="Normal 5 2 3 4 2 7" xfId="36293"/>
    <cellStyle name="Normal 5 2 3 4 3" xfId="36294"/>
    <cellStyle name="Normal 5 2 3 4 3 2" xfId="36295"/>
    <cellStyle name="Normal 5 2 3 4 3 2 2" xfId="36296"/>
    <cellStyle name="Normal 5 2 3 4 3 2 3" xfId="36297"/>
    <cellStyle name="Normal 5 2 3 4 3 3" xfId="36298"/>
    <cellStyle name="Normal 5 2 3 4 3 4" xfId="36299"/>
    <cellStyle name="Normal 5 2 3 4 3 5" xfId="36300"/>
    <cellStyle name="Normal 5 2 3 4 3 6" xfId="36301"/>
    <cellStyle name="Normal 5 2 3 4 4" xfId="36302"/>
    <cellStyle name="Normal 5 2 3 4 4 2" xfId="36303"/>
    <cellStyle name="Normal 5 2 3 4 4 3" xfId="36304"/>
    <cellStyle name="Normal 5 2 3 4 5" xfId="36305"/>
    <cellStyle name="Normal 5 2 3 4 6" xfId="36306"/>
    <cellStyle name="Normal 5 2 3 4 7" xfId="36307"/>
    <cellStyle name="Normal 5 2 3 4 8" xfId="36308"/>
    <cellStyle name="Normal 5 2 3 5" xfId="36309"/>
    <cellStyle name="Normal 5 2 3 5 2" xfId="36310"/>
    <cellStyle name="Normal 5 2 3 5 2 2" xfId="36311"/>
    <cellStyle name="Normal 5 2 3 5 2 2 2" xfId="36312"/>
    <cellStyle name="Normal 5 2 3 5 2 2 2 2" xfId="36313"/>
    <cellStyle name="Normal 5 2 3 5 2 2 2 3" xfId="36314"/>
    <cellStyle name="Normal 5 2 3 5 2 2 3" xfId="36315"/>
    <cellStyle name="Normal 5 2 3 5 2 2 4" xfId="36316"/>
    <cellStyle name="Normal 5 2 3 5 2 2 5" xfId="36317"/>
    <cellStyle name="Normal 5 2 3 5 2 2 6" xfId="36318"/>
    <cellStyle name="Normal 5 2 3 5 2 3" xfId="36319"/>
    <cellStyle name="Normal 5 2 3 5 2 3 2" xfId="36320"/>
    <cellStyle name="Normal 5 2 3 5 2 3 3" xfId="36321"/>
    <cellStyle name="Normal 5 2 3 5 2 4" xfId="36322"/>
    <cellStyle name="Normal 5 2 3 5 2 5" xfId="36323"/>
    <cellStyle name="Normal 5 2 3 5 2 6" xfId="36324"/>
    <cellStyle name="Normal 5 2 3 5 2 7" xfId="36325"/>
    <cellStyle name="Normal 5 2 3 5 3" xfId="36326"/>
    <cellStyle name="Normal 5 2 3 5 3 2" xfId="36327"/>
    <cellStyle name="Normal 5 2 3 5 3 2 2" xfId="36328"/>
    <cellStyle name="Normal 5 2 3 5 3 2 3" xfId="36329"/>
    <cellStyle name="Normal 5 2 3 5 3 3" xfId="36330"/>
    <cellStyle name="Normal 5 2 3 5 3 4" xfId="36331"/>
    <cellStyle name="Normal 5 2 3 5 3 5" xfId="36332"/>
    <cellStyle name="Normal 5 2 3 5 3 6" xfId="36333"/>
    <cellStyle name="Normal 5 2 3 5 4" xfId="36334"/>
    <cellStyle name="Normal 5 2 3 5 4 2" xfId="36335"/>
    <cellStyle name="Normal 5 2 3 5 4 3" xfId="36336"/>
    <cellStyle name="Normal 5 2 3 5 5" xfId="36337"/>
    <cellStyle name="Normal 5 2 3 5 6" xfId="36338"/>
    <cellStyle name="Normal 5 2 3 5 7" xfId="36339"/>
    <cellStyle name="Normal 5 2 3 5 8" xfId="36340"/>
    <cellStyle name="Normal 5 2 3 6" xfId="36341"/>
    <cellStyle name="Normal 5 2 3 6 2" xfId="36342"/>
    <cellStyle name="Normal 5 2 3 6 2 2" xfId="36343"/>
    <cellStyle name="Normal 5 2 3 6 2 2 2" xfId="36344"/>
    <cellStyle name="Normal 5 2 3 6 2 2 2 2" xfId="36345"/>
    <cellStyle name="Normal 5 2 3 6 2 2 2 3" xfId="36346"/>
    <cellStyle name="Normal 5 2 3 6 2 2 3" xfId="36347"/>
    <cellStyle name="Normal 5 2 3 6 2 2 4" xfId="36348"/>
    <cellStyle name="Normal 5 2 3 6 2 2 5" xfId="36349"/>
    <cellStyle name="Normal 5 2 3 6 2 2 6" xfId="36350"/>
    <cellStyle name="Normal 5 2 3 6 2 3" xfId="36351"/>
    <cellStyle name="Normal 5 2 3 6 2 3 2" xfId="36352"/>
    <cellStyle name="Normal 5 2 3 6 2 3 3" xfId="36353"/>
    <cellStyle name="Normal 5 2 3 6 2 4" xfId="36354"/>
    <cellStyle name="Normal 5 2 3 6 2 5" xfId="36355"/>
    <cellStyle name="Normal 5 2 3 6 2 6" xfId="36356"/>
    <cellStyle name="Normal 5 2 3 6 2 7" xfId="36357"/>
    <cellStyle name="Normal 5 2 3 6 3" xfId="36358"/>
    <cellStyle name="Normal 5 2 3 6 3 2" xfId="36359"/>
    <cellStyle name="Normal 5 2 3 6 3 2 2" xfId="36360"/>
    <cellStyle name="Normal 5 2 3 6 3 2 3" xfId="36361"/>
    <cellStyle name="Normal 5 2 3 6 3 3" xfId="36362"/>
    <cellStyle name="Normal 5 2 3 6 3 4" xfId="36363"/>
    <cellStyle name="Normal 5 2 3 6 3 5" xfId="36364"/>
    <cellStyle name="Normal 5 2 3 6 3 6" xfId="36365"/>
    <cellStyle name="Normal 5 2 3 6 4" xfId="36366"/>
    <cellStyle name="Normal 5 2 3 6 4 2" xfId="36367"/>
    <cellStyle name="Normal 5 2 3 6 4 3" xfId="36368"/>
    <cellStyle name="Normal 5 2 3 6 5" xfId="36369"/>
    <cellStyle name="Normal 5 2 3 6 6" xfId="36370"/>
    <cellStyle name="Normal 5 2 3 6 7" xfId="36371"/>
    <cellStyle name="Normal 5 2 3 6 8" xfId="36372"/>
    <cellStyle name="Normal 5 2 3 7" xfId="36373"/>
    <cellStyle name="Normal 5 2 3 7 2" xfId="36374"/>
    <cellStyle name="Normal 5 2 3 7 2 2" xfId="36375"/>
    <cellStyle name="Normal 5 2 3 7 2 2 2" xfId="36376"/>
    <cellStyle name="Normal 5 2 3 7 2 2 3" xfId="36377"/>
    <cellStyle name="Normal 5 2 3 7 2 3" xfId="36378"/>
    <cellStyle name="Normal 5 2 3 7 2 4" xfId="36379"/>
    <cellStyle name="Normal 5 2 3 7 2 5" xfId="36380"/>
    <cellStyle name="Normal 5 2 3 7 2 6" xfId="36381"/>
    <cellStyle name="Normal 5 2 3 7 3" xfId="36382"/>
    <cellStyle name="Normal 5 2 3 7 3 2" xfId="36383"/>
    <cellStyle name="Normal 5 2 3 7 3 3" xfId="36384"/>
    <cellStyle name="Normal 5 2 3 7 4" xfId="36385"/>
    <cellStyle name="Normal 5 2 3 7 5" xfId="36386"/>
    <cellStyle name="Normal 5 2 3 7 6" xfId="36387"/>
    <cellStyle name="Normal 5 2 3 7 7" xfId="36388"/>
    <cellStyle name="Normal 5 2 3 8" xfId="36389"/>
    <cellStyle name="Normal 5 2 3 8 2" xfId="36390"/>
    <cellStyle name="Normal 5 2 3 8 2 2" xfId="36391"/>
    <cellStyle name="Normal 5 2 3 8 2 3" xfId="36392"/>
    <cellStyle name="Normal 5 2 3 8 3" xfId="36393"/>
    <cellStyle name="Normal 5 2 3 8 4" xfId="36394"/>
    <cellStyle name="Normal 5 2 3 8 5" xfId="36395"/>
    <cellStyle name="Normal 5 2 3 8 6" xfId="36396"/>
    <cellStyle name="Normal 5 2 3 9" xfId="36397"/>
    <cellStyle name="Normal 5 2 3 9 2" xfId="36398"/>
    <cellStyle name="Normal 5 2 3 9 2 2" xfId="36399"/>
    <cellStyle name="Normal 5 2 3 9 2 3" xfId="36400"/>
    <cellStyle name="Normal 5 2 3 9 3" xfId="36401"/>
    <cellStyle name="Normal 5 2 3 9 4" xfId="36402"/>
    <cellStyle name="Normal 5 2 3 9 5" xfId="36403"/>
    <cellStyle name="Normal 5 2 3 9 6" xfId="36404"/>
    <cellStyle name="Normal 5 2 4" xfId="36405"/>
    <cellStyle name="Normal 5 2 4 10" xfId="36406"/>
    <cellStyle name="Normal 5 2 4 11" xfId="36407"/>
    <cellStyle name="Normal 5 2 4 2" xfId="36408"/>
    <cellStyle name="Normal 5 2 4 2 2" xfId="36409"/>
    <cellStyle name="Normal 5 2 4 2 2 2" xfId="36410"/>
    <cellStyle name="Normal 5 2 4 2 2 2 2" xfId="36411"/>
    <cellStyle name="Normal 5 2 4 2 2 2 2 2" xfId="36412"/>
    <cellStyle name="Normal 5 2 4 2 2 2 2 3" xfId="36413"/>
    <cellStyle name="Normal 5 2 4 2 2 2 3" xfId="36414"/>
    <cellStyle name="Normal 5 2 4 2 2 2 4" xfId="36415"/>
    <cellStyle name="Normal 5 2 4 2 2 2 5" xfId="36416"/>
    <cellStyle name="Normal 5 2 4 2 2 2 6" xfId="36417"/>
    <cellStyle name="Normal 5 2 4 2 2 3" xfId="36418"/>
    <cellStyle name="Normal 5 2 4 2 2 3 2" xfId="36419"/>
    <cellStyle name="Normal 5 2 4 2 2 3 3" xfId="36420"/>
    <cellStyle name="Normal 5 2 4 2 2 4" xfId="36421"/>
    <cellStyle name="Normal 5 2 4 2 2 5" xfId="36422"/>
    <cellStyle name="Normal 5 2 4 2 2 6" xfId="36423"/>
    <cellStyle name="Normal 5 2 4 2 2 7" xfId="36424"/>
    <cellStyle name="Normal 5 2 4 2 3" xfId="36425"/>
    <cellStyle name="Normal 5 2 4 2 3 2" xfId="36426"/>
    <cellStyle name="Normal 5 2 4 2 3 2 2" xfId="36427"/>
    <cellStyle name="Normal 5 2 4 2 3 2 3" xfId="36428"/>
    <cellStyle name="Normal 5 2 4 2 3 3" xfId="36429"/>
    <cellStyle name="Normal 5 2 4 2 3 4" xfId="36430"/>
    <cellStyle name="Normal 5 2 4 2 3 5" xfId="36431"/>
    <cellStyle name="Normal 5 2 4 2 3 6" xfId="36432"/>
    <cellStyle name="Normal 5 2 4 2 4" xfId="36433"/>
    <cellStyle name="Normal 5 2 4 2 4 2" xfId="36434"/>
    <cellStyle name="Normal 5 2 4 2 4 3" xfId="36435"/>
    <cellStyle name="Normal 5 2 4 2 5" xfId="36436"/>
    <cellStyle name="Normal 5 2 4 2 6" xfId="36437"/>
    <cellStyle name="Normal 5 2 4 2 7" xfId="36438"/>
    <cellStyle name="Normal 5 2 4 2 8" xfId="36439"/>
    <cellStyle name="Normal 5 2 4 3" xfId="36440"/>
    <cellStyle name="Normal 5 2 4 3 2" xfId="36441"/>
    <cellStyle name="Normal 5 2 4 3 2 2" xfId="36442"/>
    <cellStyle name="Normal 5 2 4 3 2 2 2" xfId="36443"/>
    <cellStyle name="Normal 5 2 4 3 2 2 3" xfId="36444"/>
    <cellStyle name="Normal 5 2 4 3 2 3" xfId="36445"/>
    <cellStyle name="Normal 5 2 4 3 2 4" xfId="36446"/>
    <cellStyle name="Normal 5 2 4 3 2 5" xfId="36447"/>
    <cellStyle name="Normal 5 2 4 3 2 6" xfId="36448"/>
    <cellStyle name="Normal 5 2 4 3 3" xfId="36449"/>
    <cellStyle name="Normal 5 2 4 3 3 2" xfId="36450"/>
    <cellStyle name="Normal 5 2 4 3 3 3" xfId="36451"/>
    <cellStyle name="Normal 5 2 4 3 4" xfId="36452"/>
    <cellStyle name="Normal 5 2 4 3 5" xfId="36453"/>
    <cellStyle name="Normal 5 2 4 3 6" xfId="36454"/>
    <cellStyle name="Normal 5 2 4 3 7" xfId="36455"/>
    <cellStyle name="Normal 5 2 4 4" xfId="36456"/>
    <cellStyle name="Normal 5 2 4 4 2" xfId="36457"/>
    <cellStyle name="Normal 5 2 4 4 2 2" xfId="36458"/>
    <cellStyle name="Normal 5 2 4 4 2 3" xfId="36459"/>
    <cellStyle name="Normal 5 2 4 4 3" xfId="36460"/>
    <cellStyle name="Normal 5 2 4 4 4" xfId="36461"/>
    <cellStyle name="Normal 5 2 4 4 5" xfId="36462"/>
    <cellStyle name="Normal 5 2 4 4 6" xfId="36463"/>
    <cellStyle name="Normal 5 2 4 5" xfId="36464"/>
    <cellStyle name="Normal 5 2 4 5 2" xfId="36465"/>
    <cellStyle name="Normal 5 2 4 5 2 2" xfId="36466"/>
    <cellStyle name="Normal 5 2 4 5 2 3" xfId="36467"/>
    <cellStyle name="Normal 5 2 4 5 3" xfId="36468"/>
    <cellStyle name="Normal 5 2 4 5 4" xfId="36469"/>
    <cellStyle name="Normal 5 2 4 5 5" xfId="36470"/>
    <cellStyle name="Normal 5 2 4 5 6" xfId="36471"/>
    <cellStyle name="Normal 5 2 4 6" xfId="36472"/>
    <cellStyle name="Normal 5 2 4 6 2" xfId="36473"/>
    <cellStyle name="Normal 5 2 4 6 2 2" xfId="36474"/>
    <cellStyle name="Normal 5 2 4 6 2 3" xfId="36475"/>
    <cellStyle name="Normal 5 2 4 6 3" xfId="36476"/>
    <cellStyle name="Normal 5 2 4 6 4" xfId="36477"/>
    <cellStyle name="Normal 5 2 4 6 5" xfId="36478"/>
    <cellStyle name="Normal 5 2 4 7" xfId="36479"/>
    <cellStyle name="Normal 5 2 4 7 2" xfId="36480"/>
    <cellStyle name="Normal 5 2 4 7 3" xfId="36481"/>
    <cellStyle name="Normal 5 2 4 8" xfId="36482"/>
    <cellStyle name="Normal 5 2 4 9" xfId="36483"/>
    <cellStyle name="Normal 5 2 5" xfId="36484"/>
    <cellStyle name="Normal 5 2 5 10" xfId="36485"/>
    <cellStyle name="Normal 5 2 5 11" xfId="36486"/>
    <cellStyle name="Normal 5 2 5 2" xfId="36487"/>
    <cellStyle name="Normal 5 2 5 2 2" xfId="36488"/>
    <cellStyle name="Normal 5 2 5 2 2 2" xfId="36489"/>
    <cellStyle name="Normal 5 2 5 2 2 2 2" xfId="36490"/>
    <cellStyle name="Normal 5 2 5 2 2 2 2 2" xfId="36491"/>
    <cellStyle name="Normal 5 2 5 2 2 2 2 3" xfId="36492"/>
    <cellStyle name="Normal 5 2 5 2 2 2 3" xfId="36493"/>
    <cellStyle name="Normal 5 2 5 2 2 2 4" xfId="36494"/>
    <cellStyle name="Normal 5 2 5 2 2 2 5" xfId="36495"/>
    <cellStyle name="Normal 5 2 5 2 2 2 6" xfId="36496"/>
    <cellStyle name="Normal 5 2 5 2 2 3" xfId="36497"/>
    <cellStyle name="Normal 5 2 5 2 2 3 2" xfId="36498"/>
    <cellStyle name="Normal 5 2 5 2 2 3 3" xfId="36499"/>
    <cellStyle name="Normal 5 2 5 2 2 4" xfId="36500"/>
    <cellStyle name="Normal 5 2 5 2 2 5" xfId="36501"/>
    <cellStyle name="Normal 5 2 5 2 2 6" xfId="36502"/>
    <cellStyle name="Normal 5 2 5 2 2 7" xfId="36503"/>
    <cellStyle name="Normal 5 2 5 2 3" xfId="36504"/>
    <cellStyle name="Normal 5 2 5 2 3 2" xfId="36505"/>
    <cellStyle name="Normal 5 2 5 2 3 2 2" xfId="36506"/>
    <cellStyle name="Normal 5 2 5 2 3 2 3" xfId="36507"/>
    <cellStyle name="Normal 5 2 5 2 3 3" xfId="36508"/>
    <cellStyle name="Normal 5 2 5 2 3 4" xfId="36509"/>
    <cellStyle name="Normal 5 2 5 2 3 5" xfId="36510"/>
    <cellStyle name="Normal 5 2 5 2 3 6" xfId="36511"/>
    <cellStyle name="Normal 5 2 5 2 4" xfId="36512"/>
    <cellStyle name="Normal 5 2 5 2 4 2" xfId="36513"/>
    <cellStyle name="Normal 5 2 5 2 4 3" xfId="36514"/>
    <cellStyle name="Normal 5 2 5 2 5" xfId="36515"/>
    <cellStyle name="Normal 5 2 5 2 6" xfId="36516"/>
    <cellStyle name="Normal 5 2 5 2 7" xfId="36517"/>
    <cellStyle name="Normal 5 2 5 2 8" xfId="36518"/>
    <cellStyle name="Normal 5 2 5 3" xfId="36519"/>
    <cellStyle name="Normal 5 2 5 3 2" xfId="36520"/>
    <cellStyle name="Normal 5 2 5 3 2 2" xfId="36521"/>
    <cellStyle name="Normal 5 2 5 3 2 2 2" xfId="36522"/>
    <cellStyle name="Normal 5 2 5 3 2 2 3" xfId="36523"/>
    <cellStyle name="Normal 5 2 5 3 2 3" xfId="36524"/>
    <cellStyle name="Normal 5 2 5 3 2 4" xfId="36525"/>
    <cellStyle name="Normal 5 2 5 3 2 5" xfId="36526"/>
    <cellStyle name="Normal 5 2 5 3 2 6" xfId="36527"/>
    <cellStyle name="Normal 5 2 5 3 3" xfId="36528"/>
    <cellStyle name="Normal 5 2 5 3 3 2" xfId="36529"/>
    <cellStyle name="Normal 5 2 5 3 3 3" xfId="36530"/>
    <cellStyle name="Normal 5 2 5 3 4" xfId="36531"/>
    <cellStyle name="Normal 5 2 5 3 5" xfId="36532"/>
    <cellStyle name="Normal 5 2 5 3 6" xfId="36533"/>
    <cellStyle name="Normal 5 2 5 3 7" xfId="36534"/>
    <cellStyle name="Normal 5 2 5 4" xfId="36535"/>
    <cellStyle name="Normal 5 2 5 4 2" xfId="36536"/>
    <cellStyle name="Normal 5 2 5 4 2 2" xfId="36537"/>
    <cellStyle name="Normal 5 2 5 4 2 3" xfId="36538"/>
    <cellStyle name="Normal 5 2 5 4 3" xfId="36539"/>
    <cellStyle name="Normal 5 2 5 4 4" xfId="36540"/>
    <cellStyle name="Normal 5 2 5 4 5" xfId="36541"/>
    <cellStyle name="Normal 5 2 5 4 6" xfId="36542"/>
    <cellStyle name="Normal 5 2 5 5" xfId="36543"/>
    <cellStyle name="Normal 5 2 5 5 2" xfId="36544"/>
    <cellStyle name="Normal 5 2 5 5 2 2" xfId="36545"/>
    <cellStyle name="Normal 5 2 5 5 2 3" xfId="36546"/>
    <cellStyle name="Normal 5 2 5 5 3" xfId="36547"/>
    <cellStyle name="Normal 5 2 5 5 4" xfId="36548"/>
    <cellStyle name="Normal 5 2 5 5 5" xfId="36549"/>
    <cellStyle name="Normal 5 2 5 5 6" xfId="36550"/>
    <cellStyle name="Normal 5 2 5 6" xfId="36551"/>
    <cellStyle name="Normal 5 2 5 6 2" xfId="36552"/>
    <cellStyle name="Normal 5 2 5 6 2 2" xfId="36553"/>
    <cellStyle name="Normal 5 2 5 6 2 3" xfId="36554"/>
    <cellStyle name="Normal 5 2 5 6 3" xfId="36555"/>
    <cellStyle name="Normal 5 2 5 6 4" xfId="36556"/>
    <cellStyle name="Normal 5 2 5 6 5" xfId="36557"/>
    <cellStyle name="Normal 5 2 5 7" xfId="36558"/>
    <cellStyle name="Normal 5 2 5 7 2" xfId="36559"/>
    <cellStyle name="Normal 5 2 5 7 3" xfId="36560"/>
    <cellStyle name="Normal 5 2 5 8" xfId="36561"/>
    <cellStyle name="Normal 5 2 5 9" xfId="36562"/>
    <cellStyle name="Normal 5 2 6" xfId="36563"/>
    <cellStyle name="Normal 5 2 6 2" xfId="36564"/>
    <cellStyle name="Normal 5 2 6 2 2" xfId="36565"/>
    <cellStyle name="Normal 5 2 6 2 2 2" xfId="36566"/>
    <cellStyle name="Normal 5 2 6 2 2 2 2" xfId="36567"/>
    <cellStyle name="Normal 5 2 6 2 2 2 3" xfId="36568"/>
    <cellStyle name="Normal 5 2 6 2 2 3" xfId="36569"/>
    <cellStyle name="Normal 5 2 6 2 2 4" xfId="36570"/>
    <cellStyle name="Normal 5 2 6 2 2 5" xfId="36571"/>
    <cellStyle name="Normal 5 2 6 2 2 6" xfId="36572"/>
    <cellStyle name="Normal 5 2 6 2 3" xfId="36573"/>
    <cellStyle name="Normal 5 2 6 2 3 2" xfId="36574"/>
    <cellStyle name="Normal 5 2 6 2 3 3" xfId="36575"/>
    <cellStyle name="Normal 5 2 6 2 4" xfId="36576"/>
    <cellStyle name="Normal 5 2 6 2 5" xfId="36577"/>
    <cellStyle name="Normal 5 2 6 2 6" xfId="36578"/>
    <cellStyle name="Normal 5 2 6 2 7" xfId="36579"/>
    <cellStyle name="Normal 5 2 6 3" xfId="36580"/>
    <cellStyle name="Normal 5 2 6 3 2" xfId="36581"/>
    <cellStyle name="Normal 5 2 6 3 2 2" xfId="36582"/>
    <cellStyle name="Normal 5 2 6 3 2 3" xfId="36583"/>
    <cellStyle name="Normal 5 2 6 3 3" xfId="36584"/>
    <cellStyle name="Normal 5 2 6 3 4" xfId="36585"/>
    <cellStyle name="Normal 5 2 6 3 5" xfId="36586"/>
    <cellStyle name="Normal 5 2 6 3 6" xfId="36587"/>
    <cellStyle name="Normal 5 2 6 4" xfId="36588"/>
    <cellStyle name="Normal 5 2 6 4 2" xfId="36589"/>
    <cellStyle name="Normal 5 2 6 4 3" xfId="36590"/>
    <cellStyle name="Normal 5 2 6 5" xfId="36591"/>
    <cellStyle name="Normal 5 2 6 6" xfId="36592"/>
    <cellStyle name="Normal 5 2 6 7" xfId="36593"/>
    <cellStyle name="Normal 5 2 6 8" xfId="36594"/>
    <cellStyle name="Normal 5 2 7" xfId="36595"/>
    <cellStyle name="Normal 5 2 7 2" xfId="36596"/>
    <cellStyle name="Normal 5 2 7 2 2" xfId="36597"/>
    <cellStyle name="Normal 5 2 7 2 2 2" xfId="36598"/>
    <cellStyle name="Normal 5 2 7 2 2 2 2" xfId="36599"/>
    <cellStyle name="Normal 5 2 7 2 2 2 3" xfId="36600"/>
    <cellStyle name="Normal 5 2 7 2 2 3" xfId="36601"/>
    <cellStyle name="Normal 5 2 7 2 2 4" xfId="36602"/>
    <cellStyle name="Normal 5 2 7 2 2 5" xfId="36603"/>
    <cellStyle name="Normal 5 2 7 2 2 6" xfId="36604"/>
    <cellStyle name="Normal 5 2 7 2 3" xfId="36605"/>
    <cellStyle name="Normal 5 2 7 2 3 2" xfId="36606"/>
    <cellStyle name="Normal 5 2 7 2 3 3" xfId="36607"/>
    <cellStyle name="Normal 5 2 7 2 4" xfId="36608"/>
    <cellStyle name="Normal 5 2 7 2 5" xfId="36609"/>
    <cellStyle name="Normal 5 2 7 2 6" xfId="36610"/>
    <cellStyle name="Normal 5 2 7 2 7" xfId="36611"/>
    <cellStyle name="Normal 5 2 7 3" xfId="36612"/>
    <cellStyle name="Normal 5 2 7 3 2" xfId="36613"/>
    <cellStyle name="Normal 5 2 7 3 2 2" xfId="36614"/>
    <cellStyle name="Normal 5 2 7 3 2 3" xfId="36615"/>
    <cellStyle name="Normal 5 2 7 3 3" xfId="36616"/>
    <cellStyle name="Normal 5 2 7 3 4" xfId="36617"/>
    <cellStyle name="Normal 5 2 7 3 5" xfId="36618"/>
    <cellStyle name="Normal 5 2 7 3 6" xfId="36619"/>
    <cellStyle name="Normal 5 2 7 4" xfId="36620"/>
    <cellStyle name="Normal 5 2 7 4 2" xfId="36621"/>
    <cellStyle name="Normal 5 2 7 4 3" xfId="36622"/>
    <cellStyle name="Normal 5 2 7 5" xfId="36623"/>
    <cellStyle name="Normal 5 2 7 6" xfId="36624"/>
    <cellStyle name="Normal 5 2 7 7" xfId="36625"/>
    <cellStyle name="Normal 5 2 7 8" xfId="36626"/>
    <cellStyle name="Normal 5 2 8" xfId="36627"/>
    <cellStyle name="Normal 5 2 8 2" xfId="36628"/>
    <cellStyle name="Normal 5 2 8 2 2" xfId="36629"/>
    <cellStyle name="Normal 5 2 8 2 2 2" xfId="36630"/>
    <cellStyle name="Normal 5 2 8 2 2 2 2" xfId="36631"/>
    <cellStyle name="Normal 5 2 8 2 2 2 3" xfId="36632"/>
    <cellStyle name="Normal 5 2 8 2 2 3" xfId="36633"/>
    <cellStyle name="Normal 5 2 8 2 2 4" xfId="36634"/>
    <cellStyle name="Normal 5 2 8 2 2 5" xfId="36635"/>
    <cellStyle name="Normal 5 2 8 2 2 6" xfId="36636"/>
    <cellStyle name="Normal 5 2 8 2 3" xfId="36637"/>
    <cellStyle name="Normal 5 2 8 2 3 2" xfId="36638"/>
    <cellStyle name="Normal 5 2 8 2 3 3" xfId="36639"/>
    <cellStyle name="Normal 5 2 8 2 4" xfId="36640"/>
    <cellStyle name="Normal 5 2 8 2 5" xfId="36641"/>
    <cellStyle name="Normal 5 2 8 2 6" xfId="36642"/>
    <cellStyle name="Normal 5 2 8 2 7" xfId="36643"/>
    <cellStyle name="Normal 5 2 8 3" xfId="36644"/>
    <cellStyle name="Normal 5 2 8 3 2" xfId="36645"/>
    <cellStyle name="Normal 5 2 8 3 2 2" xfId="36646"/>
    <cellStyle name="Normal 5 2 8 3 2 3" xfId="36647"/>
    <cellStyle name="Normal 5 2 8 3 3" xfId="36648"/>
    <cellStyle name="Normal 5 2 8 3 4" xfId="36649"/>
    <cellStyle name="Normal 5 2 8 3 5" xfId="36650"/>
    <cellStyle name="Normal 5 2 8 3 6" xfId="36651"/>
    <cellStyle name="Normal 5 2 8 4" xfId="36652"/>
    <cellStyle name="Normal 5 2 8 4 2" xfId="36653"/>
    <cellStyle name="Normal 5 2 8 4 3" xfId="36654"/>
    <cellStyle name="Normal 5 2 8 5" xfId="36655"/>
    <cellStyle name="Normal 5 2 8 6" xfId="36656"/>
    <cellStyle name="Normal 5 2 8 7" xfId="36657"/>
    <cellStyle name="Normal 5 2 8 8" xfId="36658"/>
    <cellStyle name="Normal 5 2 9" xfId="36659"/>
    <cellStyle name="Normal 5 2 9 2" xfId="36660"/>
    <cellStyle name="Normal 5 2 9 2 2" xfId="36661"/>
    <cellStyle name="Normal 5 2 9 2 2 2" xfId="36662"/>
    <cellStyle name="Normal 5 2 9 2 2 3" xfId="36663"/>
    <cellStyle name="Normal 5 2 9 2 3" xfId="36664"/>
    <cellStyle name="Normal 5 2 9 2 4" xfId="36665"/>
    <cellStyle name="Normal 5 2 9 2 5" xfId="36666"/>
    <cellStyle name="Normal 5 2 9 2 6" xfId="36667"/>
    <cellStyle name="Normal 5 2 9 3" xfId="36668"/>
    <cellStyle name="Normal 5 2 9 3 2" xfId="36669"/>
    <cellStyle name="Normal 5 2 9 3 3" xfId="36670"/>
    <cellStyle name="Normal 5 2 9 4" xfId="36671"/>
    <cellStyle name="Normal 5 2 9 5" xfId="36672"/>
    <cellStyle name="Normal 5 2 9 6" xfId="36673"/>
    <cellStyle name="Normal 5 2 9 7" xfId="36674"/>
    <cellStyle name="Normal 5 20" xfId="36675"/>
    <cellStyle name="Normal 5 20 2" xfId="36676"/>
    <cellStyle name="Normal 5 21" xfId="36677"/>
    <cellStyle name="Normal 5 22" xfId="36678"/>
    <cellStyle name="Normal 5 23" xfId="36679"/>
    <cellStyle name="Normal 5 24" xfId="36680"/>
    <cellStyle name="Normal 5 25" xfId="36681"/>
    <cellStyle name="Normal 5 26" xfId="36682"/>
    <cellStyle name="Normal 5 27" xfId="36683"/>
    <cellStyle name="Normal 5 28" xfId="36684"/>
    <cellStyle name="Normal 5 29" xfId="36685"/>
    <cellStyle name="Normal 5 3" xfId="36686"/>
    <cellStyle name="Normal 5 3 10" xfId="36687"/>
    <cellStyle name="Normal 5 3 10 2" xfId="36688"/>
    <cellStyle name="Normal 5 3 10 2 2" xfId="36689"/>
    <cellStyle name="Normal 5 3 10 2 3" xfId="36690"/>
    <cellStyle name="Normal 5 3 10 3" xfId="36691"/>
    <cellStyle name="Normal 5 3 10 4" xfId="36692"/>
    <cellStyle name="Normal 5 3 10 5" xfId="36693"/>
    <cellStyle name="Normal 5 3 10 6" xfId="36694"/>
    <cellStyle name="Normal 5 3 11" xfId="36695"/>
    <cellStyle name="Normal 5 3 11 2" xfId="36696"/>
    <cellStyle name="Normal 5 3 11 2 2" xfId="36697"/>
    <cellStyle name="Normal 5 3 11 2 3" xfId="36698"/>
    <cellStyle name="Normal 5 3 11 3" xfId="36699"/>
    <cellStyle name="Normal 5 3 11 4" xfId="36700"/>
    <cellStyle name="Normal 5 3 11 5" xfId="36701"/>
    <cellStyle name="Normal 5 3 12" xfId="36702"/>
    <cellStyle name="Normal 5 3 12 2" xfId="36703"/>
    <cellStyle name="Normal 5 3 12 3" xfId="36704"/>
    <cellStyle name="Normal 5 3 12 4" xfId="36705"/>
    <cellStyle name="Normal 5 3 13" xfId="36706"/>
    <cellStyle name="Normal 5 3 14" xfId="36707"/>
    <cellStyle name="Normal 5 3 15" xfId="36708"/>
    <cellStyle name="Normal 5 3 16" xfId="36709"/>
    <cellStyle name="Normal 5 3 17" xfId="36710"/>
    <cellStyle name="Normal 5 3 2" xfId="36711"/>
    <cellStyle name="Normal 5 3 2 10" xfId="36712"/>
    <cellStyle name="Normal 5 3 2 11" xfId="36713"/>
    <cellStyle name="Normal 5 3 2 2" xfId="36714"/>
    <cellStyle name="Normal 5 3 2 2 2" xfId="36715"/>
    <cellStyle name="Normal 5 3 2 2 2 2" xfId="36716"/>
    <cellStyle name="Normal 5 3 2 2 2 2 2" xfId="36717"/>
    <cellStyle name="Normal 5 3 2 2 2 2 2 2" xfId="36718"/>
    <cellStyle name="Normal 5 3 2 2 2 2 2 3" xfId="36719"/>
    <cellStyle name="Normal 5 3 2 2 2 2 3" xfId="36720"/>
    <cellStyle name="Normal 5 3 2 2 2 2 4" xfId="36721"/>
    <cellStyle name="Normal 5 3 2 2 2 2 5" xfId="36722"/>
    <cellStyle name="Normal 5 3 2 2 2 2 6" xfId="36723"/>
    <cellStyle name="Normal 5 3 2 2 2 3" xfId="36724"/>
    <cellStyle name="Normal 5 3 2 2 2 3 2" xfId="36725"/>
    <cellStyle name="Normal 5 3 2 2 2 3 3" xfId="36726"/>
    <cellStyle name="Normal 5 3 2 2 2 4" xfId="36727"/>
    <cellStyle name="Normal 5 3 2 2 2 5" xfId="36728"/>
    <cellStyle name="Normal 5 3 2 2 2 6" xfId="36729"/>
    <cellStyle name="Normal 5 3 2 2 2 7" xfId="36730"/>
    <cellStyle name="Normal 5 3 2 2 3" xfId="36731"/>
    <cellStyle name="Normal 5 3 2 2 3 2" xfId="36732"/>
    <cellStyle name="Normal 5 3 2 2 3 2 2" xfId="36733"/>
    <cellStyle name="Normal 5 3 2 2 3 2 3" xfId="36734"/>
    <cellStyle name="Normal 5 3 2 2 3 3" xfId="36735"/>
    <cellStyle name="Normal 5 3 2 2 3 4" xfId="36736"/>
    <cellStyle name="Normal 5 3 2 2 3 5" xfId="36737"/>
    <cellStyle name="Normal 5 3 2 2 3 6" xfId="36738"/>
    <cellStyle name="Normal 5 3 2 2 4" xfId="36739"/>
    <cellStyle name="Normal 5 3 2 2 4 2" xfId="36740"/>
    <cellStyle name="Normal 5 3 2 2 4 3" xfId="36741"/>
    <cellStyle name="Normal 5 3 2 2 5" xfId="36742"/>
    <cellStyle name="Normal 5 3 2 2 6" xfId="36743"/>
    <cellStyle name="Normal 5 3 2 2 7" xfId="36744"/>
    <cellStyle name="Normal 5 3 2 2 8" xfId="36745"/>
    <cellStyle name="Normal 5 3 2 3" xfId="36746"/>
    <cellStyle name="Normal 5 3 2 3 2" xfId="36747"/>
    <cellStyle name="Normal 5 3 2 3 2 2" xfId="36748"/>
    <cellStyle name="Normal 5 3 2 3 2 2 2" xfId="36749"/>
    <cellStyle name="Normal 5 3 2 3 2 2 3" xfId="36750"/>
    <cellStyle name="Normal 5 3 2 3 2 3" xfId="36751"/>
    <cellStyle name="Normal 5 3 2 3 2 4" xfId="36752"/>
    <cellStyle name="Normal 5 3 2 3 2 5" xfId="36753"/>
    <cellStyle name="Normal 5 3 2 3 2 6" xfId="36754"/>
    <cellStyle name="Normal 5 3 2 3 3" xfId="36755"/>
    <cellStyle name="Normal 5 3 2 3 3 2" xfId="36756"/>
    <cellStyle name="Normal 5 3 2 3 3 3" xfId="36757"/>
    <cellStyle name="Normal 5 3 2 3 4" xfId="36758"/>
    <cellStyle name="Normal 5 3 2 3 5" xfId="36759"/>
    <cellStyle name="Normal 5 3 2 3 6" xfId="36760"/>
    <cellStyle name="Normal 5 3 2 3 7" xfId="36761"/>
    <cellStyle name="Normal 5 3 2 4" xfId="36762"/>
    <cellStyle name="Normal 5 3 2 4 2" xfId="36763"/>
    <cellStyle name="Normal 5 3 2 4 2 2" xfId="36764"/>
    <cellStyle name="Normal 5 3 2 4 2 3" xfId="36765"/>
    <cellStyle name="Normal 5 3 2 4 3" xfId="36766"/>
    <cellStyle name="Normal 5 3 2 4 4" xfId="36767"/>
    <cellStyle name="Normal 5 3 2 4 5" xfId="36768"/>
    <cellStyle name="Normal 5 3 2 4 6" xfId="36769"/>
    <cellStyle name="Normal 5 3 2 5" xfId="36770"/>
    <cellStyle name="Normal 5 3 2 5 2" xfId="36771"/>
    <cellStyle name="Normal 5 3 2 5 2 2" xfId="36772"/>
    <cellStyle name="Normal 5 3 2 5 2 3" xfId="36773"/>
    <cellStyle name="Normal 5 3 2 5 3" xfId="36774"/>
    <cellStyle name="Normal 5 3 2 5 4" xfId="36775"/>
    <cellStyle name="Normal 5 3 2 5 5" xfId="36776"/>
    <cellStyle name="Normal 5 3 2 5 6" xfId="36777"/>
    <cellStyle name="Normal 5 3 2 6" xfId="36778"/>
    <cellStyle name="Normal 5 3 2 6 2" xfId="36779"/>
    <cellStyle name="Normal 5 3 2 6 2 2" xfId="36780"/>
    <cellStyle name="Normal 5 3 2 6 2 3" xfId="36781"/>
    <cellStyle name="Normal 5 3 2 6 3" xfId="36782"/>
    <cellStyle name="Normal 5 3 2 6 4" xfId="36783"/>
    <cellStyle name="Normal 5 3 2 6 5" xfId="36784"/>
    <cellStyle name="Normal 5 3 2 7" xfId="36785"/>
    <cellStyle name="Normal 5 3 2 7 2" xfId="36786"/>
    <cellStyle name="Normal 5 3 2 7 3" xfId="36787"/>
    <cellStyle name="Normal 5 3 2 8" xfId="36788"/>
    <cellStyle name="Normal 5 3 2 9" xfId="36789"/>
    <cellStyle name="Normal 5 3 3" xfId="36790"/>
    <cellStyle name="Normal 5 3 3 10" xfId="36791"/>
    <cellStyle name="Normal 5 3 3 11" xfId="36792"/>
    <cellStyle name="Normal 5 3 3 2" xfId="36793"/>
    <cellStyle name="Normal 5 3 3 2 2" xfId="36794"/>
    <cellStyle name="Normal 5 3 3 2 2 2" xfId="36795"/>
    <cellStyle name="Normal 5 3 3 2 2 2 2" xfId="36796"/>
    <cellStyle name="Normal 5 3 3 2 2 2 2 2" xfId="36797"/>
    <cellStyle name="Normal 5 3 3 2 2 2 2 3" xfId="36798"/>
    <cellStyle name="Normal 5 3 3 2 2 2 3" xfId="36799"/>
    <cellStyle name="Normal 5 3 3 2 2 2 4" xfId="36800"/>
    <cellStyle name="Normal 5 3 3 2 2 2 5" xfId="36801"/>
    <cellStyle name="Normal 5 3 3 2 2 2 6" xfId="36802"/>
    <cellStyle name="Normal 5 3 3 2 2 3" xfId="36803"/>
    <cellStyle name="Normal 5 3 3 2 2 3 2" xfId="36804"/>
    <cellStyle name="Normal 5 3 3 2 2 3 3" xfId="36805"/>
    <cellStyle name="Normal 5 3 3 2 2 4" xfId="36806"/>
    <cellStyle name="Normal 5 3 3 2 2 5" xfId="36807"/>
    <cellStyle name="Normal 5 3 3 2 2 6" xfId="36808"/>
    <cellStyle name="Normal 5 3 3 2 2 7" xfId="36809"/>
    <cellStyle name="Normal 5 3 3 2 3" xfId="36810"/>
    <cellStyle name="Normal 5 3 3 2 3 2" xfId="36811"/>
    <cellStyle name="Normal 5 3 3 2 3 2 2" xfId="36812"/>
    <cellStyle name="Normal 5 3 3 2 3 2 3" xfId="36813"/>
    <cellStyle name="Normal 5 3 3 2 3 3" xfId="36814"/>
    <cellStyle name="Normal 5 3 3 2 3 4" xfId="36815"/>
    <cellStyle name="Normal 5 3 3 2 3 5" xfId="36816"/>
    <cellStyle name="Normal 5 3 3 2 3 6" xfId="36817"/>
    <cellStyle name="Normal 5 3 3 2 4" xfId="36818"/>
    <cellStyle name="Normal 5 3 3 2 4 2" xfId="36819"/>
    <cellStyle name="Normal 5 3 3 2 4 3" xfId="36820"/>
    <cellStyle name="Normal 5 3 3 2 5" xfId="36821"/>
    <cellStyle name="Normal 5 3 3 2 6" xfId="36822"/>
    <cellStyle name="Normal 5 3 3 2 7" xfId="36823"/>
    <cellStyle name="Normal 5 3 3 2 8" xfId="36824"/>
    <cellStyle name="Normal 5 3 3 3" xfId="36825"/>
    <cellStyle name="Normal 5 3 3 3 2" xfId="36826"/>
    <cellStyle name="Normal 5 3 3 3 2 2" xfId="36827"/>
    <cellStyle name="Normal 5 3 3 3 2 2 2" xfId="36828"/>
    <cellStyle name="Normal 5 3 3 3 2 2 3" xfId="36829"/>
    <cellStyle name="Normal 5 3 3 3 2 3" xfId="36830"/>
    <cellStyle name="Normal 5 3 3 3 2 4" xfId="36831"/>
    <cellStyle name="Normal 5 3 3 3 2 5" xfId="36832"/>
    <cellStyle name="Normal 5 3 3 3 2 6" xfId="36833"/>
    <cellStyle name="Normal 5 3 3 3 3" xfId="36834"/>
    <cellStyle name="Normal 5 3 3 3 3 2" xfId="36835"/>
    <cellStyle name="Normal 5 3 3 3 3 3" xfId="36836"/>
    <cellStyle name="Normal 5 3 3 3 4" xfId="36837"/>
    <cellStyle name="Normal 5 3 3 3 5" xfId="36838"/>
    <cellStyle name="Normal 5 3 3 3 6" xfId="36839"/>
    <cellStyle name="Normal 5 3 3 3 7" xfId="36840"/>
    <cellStyle name="Normal 5 3 3 4" xfId="36841"/>
    <cellStyle name="Normal 5 3 3 4 2" xfId="36842"/>
    <cellStyle name="Normal 5 3 3 4 2 2" xfId="36843"/>
    <cellStyle name="Normal 5 3 3 4 2 3" xfId="36844"/>
    <cellStyle name="Normal 5 3 3 4 3" xfId="36845"/>
    <cellStyle name="Normal 5 3 3 4 4" xfId="36846"/>
    <cellStyle name="Normal 5 3 3 4 5" xfId="36847"/>
    <cellStyle name="Normal 5 3 3 4 6" xfId="36848"/>
    <cellStyle name="Normal 5 3 3 5" xfId="36849"/>
    <cellStyle name="Normal 5 3 3 5 2" xfId="36850"/>
    <cellStyle name="Normal 5 3 3 5 2 2" xfId="36851"/>
    <cellStyle name="Normal 5 3 3 5 2 3" xfId="36852"/>
    <cellStyle name="Normal 5 3 3 5 3" xfId="36853"/>
    <cellStyle name="Normal 5 3 3 5 4" xfId="36854"/>
    <cellStyle name="Normal 5 3 3 5 5" xfId="36855"/>
    <cellStyle name="Normal 5 3 3 5 6" xfId="36856"/>
    <cellStyle name="Normal 5 3 3 6" xfId="36857"/>
    <cellStyle name="Normal 5 3 3 6 2" xfId="36858"/>
    <cellStyle name="Normal 5 3 3 6 2 2" xfId="36859"/>
    <cellStyle name="Normal 5 3 3 6 2 3" xfId="36860"/>
    <cellStyle name="Normal 5 3 3 6 3" xfId="36861"/>
    <cellStyle name="Normal 5 3 3 6 4" xfId="36862"/>
    <cellStyle name="Normal 5 3 3 6 5" xfId="36863"/>
    <cellStyle name="Normal 5 3 3 7" xfId="36864"/>
    <cellStyle name="Normal 5 3 3 7 2" xfId="36865"/>
    <cellStyle name="Normal 5 3 3 7 3" xfId="36866"/>
    <cellStyle name="Normal 5 3 3 8" xfId="36867"/>
    <cellStyle name="Normal 5 3 3 9" xfId="36868"/>
    <cellStyle name="Normal 5 3 4" xfId="36869"/>
    <cellStyle name="Normal 5 3 4 2" xfId="36870"/>
    <cellStyle name="Normal 5 3 4 2 2" xfId="36871"/>
    <cellStyle name="Normal 5 3 4 2 2 2" xfId="36872"/>
    <cellStyle name="Normal 5 3 4 2 2 2 2" xfId="36873"/>
    <cellStyle name="Normal 5 3 4 2 2 2 3" xfId="36874"/>
    <cellStyle name="Normal 5 3 4 2 2 3" xfId="36875"/>
    <cellStyle name="Normal 5 3 4 2 2 4" xfId="36876"/>
    <cellStyle name="Normal 5 3 4 2 2 5" xfId="36877"/>
    <cellStyle name="Normal 5 3 4 2 2 6" xfId="36878"/>
    <cellStyle name="Normal 5 3 4 2 3" xfId="36879"/>
    <cellStyle name="Normal 5 3 4 2 3 2" xfId="36880"/>
    <cellStyle name="Normal 5 3 4 2 3 3" xfId="36881"/>
    <cellStyle name="Normal 5 3 4 2 4" xfId="36882"/>
    <cellStyle name="Normal 5 3 4 2 5" xfId="36883"/>
    <cellStyle name="Normal 5 3 4 2 6" xfId="36884"/>
    <cellStyle name="Normal 5 3 4 2 7" xfId="36885"/>
    <cellStyle name="Normal 5 3 4 3" xfId="36886"/>
    <cellStyle name="Normal 5 3 4 3 2" xfId="36887"/>
    <cellStyle name="Normal 5 3 4 3 2 2" xfId="36888"/>
    <cellStyle name="Normal 5 3 4 3 2 3" xfId="36889"/>
    <cellStyle name="Normal 5 3 4 3 3" xfId="36890"/>
    <cellStyle name="Normal 5 3 4 3 4" xfId="36891"/>
    <cellStyle name="Normal 5 3 4 3 5" xfId="36892"/>
    <cellStyle name="Normal 5 3 4 3 6" xfId="36893"/>
    <cellStyle name="Normal 5 3 4 4" xfId="36894"/>
    <cellStyle name="Normal 5 3 4 4 2" xfId="36895"/>
    <cellStyle name="Normal 5 3 4 4 3" xfId="36896"/>
    <cellStyle name="Normal 5 3 4 5" xfId="36897"/>
    <cellStyle name="Normal 5 3 4 6" xfId="36898"/>
    <cellStyle name="Normal 5 3 4 7" xfId="36899"/>
    <cellStyle name="Normal 5 3 4 8" xfId="36900"/>
    <cellStyle name="Normal 5 3 5" xfId="36901"/>
    <cellStyle name="Normal 5 3 5 2" xfId="36902"/>
    <cellStyle name="Normal 5 3 5 2 2" xfId="36903"/>
    <cellStyle name="Normal 5 3 5 2 2 2" xfId="36904"/>
    <cellStyle name="Normal 5 3 5 2 2 2 2" xfId="36905"/>
    <cellStyle name="Normal 5 3 5 2 2 2 3" xfId="36906"/>
    <cellStyle name="Normal 5 3 5 2 2 3" xfId="36907"/>
    <cellStyle name="Normal 5 3 5 2 2 4" xfId="36908"/>
    <cellStyle name="Normal 5 3 5 2 2 5" xfId="36909"/>
    <cellStyle name="Normal 5 3 5 2 2 6" xfId="36910"/>
    <cellStyle name="Normal 5 3 5 2 3" xfId="36911"/>
    <cellStyle name="Normal 5 3 5 2 3 2" xfId="36912"/>
    <cellStyle name="Normal 5 3 5 2 3 3" xfId="36913"/>
    <cellStyle name="Normal 5 3 5 2 4" xfId="36914"/>
    <cellStyle name="Normal 5 3 5 2 5" xfId="36915"/>
    <cellStyle name="Normal 5 3 5 2 6" xfId="36916"/>
    <cellStyle name="Normal 5 3 5 2 7" xfId="36917"/>
    <cellStyle name="Normal 5 3 5 3" xfId="36918"/>
    <cellStyle name="Normal 5 3 5 3 2" xfId="36919"/>
    <cellStyle name="Normal 5 3 5 3 2 2" xfId="36920"/>
    <cellStyle name="Normal 5 3 5 3 2 3" xfId="36921"/>
    <cellStyle name="Normal 5 3 5 3 3" xfId="36922"/>
    <cellStyle name="Normal 5 3 5 3 4" xfId="36923"/>
    <cellStyle name="Normal 5 3 5 3 5" xfId="36924"/>
    <cellStyle name="Normal 5 3 5 3 6" xfId="36925"/>
    <cellStyle name="Normal 5 3 5 4" xfId="36926"/>
    <cellStyle name="Normal 5 3 5 4 2" xfId="36927"/>
    <cellStyle name="Normal 5 3 5 4 3" xfId="36928"/>
    <cellStyle name="Normal 5 3 5 5" xfId="36929"/>
    <cellStyle name="Normal 5 3 5 6" xfId="36930"/>
    <cellStyle name="Normal 5 3 5 7" xfId="36931"/>
    <cellStyle name="Normal 5 3 5 8" xfId="36932"/>
    <cellStyle name="Normal 5 3 6" xfId="36933"/>
    <cellStyle name="Normal 5 3 6 2" xfId="36934"/>
    <cellStyle name="Normal 5 3 6 2 2" xfId="36935"/>
    <cellStyle name="Normal 5 3 6 2 2 2" xfId="36936"/>
    <cellStyle name="Normal 5 3 6 2 2 2 2" xfId="36937"/>
    <cellStyle name="Normal 5 3 6 2 2 2 3" xfId="36938"/>
    <cellStyle name="Normal 5 3 6 2 2 3" xfId="36939"/>
    <cellStyle name="Normal 5 3 6 2 2 4" xfId="36940"/>
    <cellStyle name="Normal 5 3 6 2 2 5" xfId="36941"/>
    <cellStyle name="Normal 5 3 6 2 2 6" xfId="36942"/>
    <cellStyle name="Normal 5 3 6 2 3" xfId="36943"/>
    <cellStyle name="Normal 5 3 6 2 3 2" xfId="36944"/>
    <cellStyle name="Normal 5 3 6 2 3 3" xfId="36945"/>
    <cellStyle name="Normal 5 3 6 2 4" xfId="36946"/>
    <cellStyle name="Normal 5 3 6 2 5" xfId="36947"/>
    <cellStyle name="Normal 5 3 6 2 6" xfId="36948"/>
    <cellStyle name="Normal 5 3 6 2 7" xfId="36949"/>
    <cellStyle name="Normal 5 3 6 3" xfId="36950"/>
    <cellStyle name="Normal 5 3 6 3 2" xfId="36951"/>
    <cellStyle name="Normal 5 3 6 3 2 2" xfId="36952"/>
    <cellStyle name="Normal 5 3 6 3 2 3" xfId="36953"/>
    <cellStyle name="Normal 5 3 6 3 3" xfId="36954"/>
    <cellStyle name="Normal 5 3 6 3 4" xfId="36955"/>
    <cellStyle name="Normal 5 3 6 3 5" xfId="36956"/>
    <cellStyle name="Normal 5 3 6 3 6" xfId="36957"/>
    <cellStyle name="Normal 5 3 6 4" xfId="36958"/>
    <cellStyle name="Normal 5 3 6 4 2" xfId="36959"/>
    <cellStyle name="Normal 5 3 6 4 3" xfId="36960"/>
    <cellStyle name="Normal 5 3 6 5" xfId="36961"/>
    <cellStyle name="Normal 5 3 6 6" xfId="36962"/>
    <cellStyle name="Normal 5 3 6 7" xfId="36963"/>
    <cellStyle name="Normal 5 3 6 8" xfId="36964"/>
    <cellStyle name="Normal 5 3 7" xfId="36965"/>
    <cellStyle name="Normal 5 3 7 2" xfId="36966"/>
    <cellStyle name="Normal 5 3 7 2 2" xfId="36967"/>
    <cellStyle name="Normal 5 3 7 2 2 2" xfId="36968"/>
    <cellStyle name="Normal 5 3 7 2 2 3" xfId="36969"/>
    <cellStyle name="Normal 5 3 7 2 3" xfId="36970"/>
    <cellStyle name="Normal 5 3 7 2 4" xfId="36971"/>
    <cellStyle name="Normal 5 3 7 2 5" xfId="36972"/>
    <cellStyle name="Normal 5 3 7 2 6" xfId="36973"/>
    <cellStyle name="Normal 5 3 7 3" xfId="36974"/>
    <cellStyle name="Normal 5 3 7 3 2" xfId="36975"/>
    <cellStyle name="Normal 5 3 7 3 3" xfId="36976"/>
    <cellStyle name="Normal 5 3 7 4" xfId="36977"/>
    <cellStyle name="Normal 5 3 7 5" xfId="36978"/>
    <cellStyle name="Normal 5 3 7 6" xfId="36979"/>
    <cellStyle name="Normal 5 3 7 7" xfId="36980"/>
    <cellStyle name="Normal 5 3 8" xfId="36981"/>
    <cellStyle name="Normal 5 3 8 2" xfId="36982"/>
    <cellStyle name="Normal 5 3 8 2 2" xfId="36983"/>
    <cellStyle name="Normal 5 3 8 2 3" xfId="36984"/>
    <cellStyle name="Normal 5 3 8 3" xfId="36985"/>
    <cellStyle name="Normal 5 3 8 4" xfId="36986"/>
    <cellStyle name="Normal 5 3 8 5" xfId="36987"/>
    <cellStyle name="Normal 5 3 8 6" xfId="36988"/>
    <cellStyle name="Normal 5 3 9" xfId="36989"/>
    <cellStyle name="Normal 5 3 9 2" xfId="36990"/>
    <cellStyle name="Normal 5 3 9 2 2" xfId="36991"/>
    <cellStyle name="Normal 5 3 9 2 3" xfId="36992"/>
    <cellStyle name="Normal 5 3 9 3" xfId="36993"/>
    <cellStyle name="Normal 5 3 9 4" xfId="36994"/>
    <cellStyle name="Normal 5 3 9 5" xfId="36995"/>
    <cellStyle name="Normal 5 3 9 6" xfId="36996"/>
    <cellStyle name="Normal 5 30" xfId="36997"/>
    <cellStyle name="Normal 5 31" xfId="36998"/>
    <cellStyle name="Normal 5 32" xfId="36999"/>
    <cellStyle name="Normal 5 33" xfId="37000"/>
    <cellStyle name="Normal 5 34" xfId="37001"/>
    <cellStyle name="Normal 5 35" xfId="37002"/>
    <cellStyle name="Normal 5 36" xfId="37003"/>
    <cellStyle name="Normal 5 37" xfId="37004"/>
    <cellStyle name="Normal 5 38" xfId="37005"/>
    <cellStyle name="Normal 5 39" xfId="37006"/>
    <cellStyle name="Normal 5 4" xfId="37007"/>
    <cellStyle name="Normal 5 4 10" xfId="37008"/>
    <cellStyle name="Normal 5 4 10 2" xfId="37009"/>
    <cellStyle name="Normal 5 4 10 2 2" xfId="37010"/>
    <cellStyle name="Normal 5 4 10 2 3" xfId="37011"/>
    <cellStyle name="Normal 5 4 10 3" xfId="37012"/>
    <cellStyle name="Normal 5 4 10 4" xfId="37013"/>
    <cellStyle name="Normal 5 4 10 5" xfId="37014"/>
    <cellStyle name="Normal 5 4 10 6" xfId="37015"/>
    <cellStyle name="Normal 5 4 11" xfId="37016"/>
    <cellStyle name="Normal 5 4 11 2" xfId="37017"/>
    <cellStyle name="Normal 5 4 11 2 2" xfId="37018"/>
    <cellStyle name="Normal 5 4 11 2 3" xfId="37019"/>
    <cellStyle name="Normal 5 4 11 3" xfId="37020"/>
    <cellStyle name="Normal 5 4 11 4" xfId="37021"/>
    <cellStyle name="Normal 5 4 11 5" xfId="37022"/>
    <cellStyle name="Normal 5 4 12" xfId="37023"/>
    <cellStyle name="Normal 5 4 12 2" xfId="37024"/>
    <cellStyle name="Normal 5 4 12 3" xfId="37025"/>
    <cellStyle name="Normal 5 4 12 4" xfId="37026"/>
    <cellStyle name="Normal 5 4 13" xfId="37027"/>
    <cellStyle name="Normal 5 4 14" xfId="37028"/>
    <cellStyle name="Normal 5 4 15" xfId="37029"/>
    <cellStyle name="Normal 5 4 16" xfId="37030"/>
    <cellStyle name="Normal 5 4 17" xfId="37031"/>
    <cellStyle name="Normal 5 4 2" xfId="37032"/>
    <cellStyle name="Normal 5 4 2 10" xfId="37033"/>
    <cellStyle name="Normal 5 4 2 11" xfId="37034"/>
    <cellStyle name="Normal 5 4 2 2" xfId="37035"/>
    <cellStyle name="Normal 5 4 2 2 2" xfId="37036"/>
    <cellStyle name="Normal 5 4 2 2 2 2" xfId="37037"/>
    <cellStyle name="Normal 5 4 2 2 2 2 2" xfId="37038"/>
    <cellStyle name="Normal 5 4 2 2 2 2 2 2" xfId="37039"/>
    <cellStyle name="Normal 5 4 2 2 2 2 2 3" xfId="37040"/>
    <cellStyle name="Normal 5 4 2 2 2 2 3" xfId="37041"/>
    <cellStyle name="Normal 5 4 2 2 2 2 4" xfId="37042"/>
    <cellStyle name="Normal 5 4 2 2 2 2 5" xfId="37043"/>
    <cellStyle name="Normal 5 4 2 2 2 2 6" xfId="37044"/>
    <cellStyle name="Normal 5 4 2 2 2 3" xfId="37045"/>
    <cellStyle name="Normal 5 4 2 2 2 3 2" xfId="37046"/>
    <cellStyle name="Normal 5 4 2 2 2 3 3" xfId="37047"/>
    <cellStyle name="Normal 5 4 2 2 2 4" xfId="37048"/>
    <cellStyle name="Normal 5 4 2 2 2 5" xfId="37049"/>
    <cellStyle name="Normal 5 4 2 2 2 6" xfId="37050"/>
    <cellStyle name="Normal 5 4 2 2 2 7" xfId="37051"/>
    <cellStyle name="Normal 5 4 2 2 3" xfId="37052"/>
    <cellStyle name="Normal 5 4 2 2 3 2" xfId="37053"/>
    <cellStyle name="Normal 5 4 2 2 3 2 2" xfId="37054"/>
    <cellStyle name="Normal 5 4 2 2 3 2 3" xfId="37055"/>
    <cellStyle name="Normal 5 4 2 2 3 3" xfId="37056"/>
    <cellStyle name="Normal 5 4 2 2 3 4" xfId="37057"/>
    <cellStyle name="Normal 5 4 2 2 3 5" xfId="37058"/>
    <cellStyle name="Normal 5 4 2 2 3 6" xfId="37059"/>
    <cellStyle name="Normal 5 4 2 2 4" xfId="37060"/>
    <cellStyle name="Normal 5 4 2 2 4 2" xfId="37061"/>
    <cellStyle name="Normal 5 4 2 2 4 3" xfId="37062"/>
    <cellStyle name="Normal 5 4 2 2 5" xfId="37063"/>
    <cellStyle name="Normal 5 4 2 2 6" xfId="37064"/>
    <cellStyle name="Normal 5 4 2 2 7" xfId="37065"/>
    <cellStyle name="Normal 5 4 2 2 8" xfId="37066"/>
    <cellStyle name="Normal 5 4 2 3" xfId="37067"/>
    <cellStyle name="Normal 5 4 2 3 2" xfId="37068"/>
    <cellStyle name="Normal 5 4 2 3 2 2" xfId="37069"/>
    <cellStyle name="Normal 5 4 2 3 2 2 2" xfId="37070"/>
    <cellStyle name="Normal 5 4 2 3 2 2 3" xfId="37071"/>
    <cellStyle name="Normal 5 4 2 3 2 3" xfId="37072"/>
    <cellStyle name="Normal 5 4 2 3 2 4" xfId="37073"/>
    <cellStyle name="Normal 5 4 2 3 2 5" xfId="37074"/>
    <cellStyle name="Normal 5 4 2 3 2 6" xfId="37075"/>
    <cellStyle name="Normal 5 4 2 3 3" xfId="37076"/>
    <cellStyle name="Normal 5 4 2 3 3 2" xfId="37077"/>
    <cellStyle name="Normal 5 4 2 3 3 3" xfId="37078"/>
    <cellStyle name="Normal 5 4 2 3 4" xfId="37079"/>
    <cellStyle name="Normal 5 4 2 3 5" xfId="37080"/>
    <cellStyle name="Normal 5 4 2 3 6" xfId="37081"/>
    <cellStyle name="Normal 5 4 2 3 7" xfId="37082"/>
    <cellStyle name="Normal 5 4 2 4" xfId="37083"/>
    <cellStyle name="Normal 5 4 2 4 2" xfId="37084"/>
    <cellStyle name="Normal 5 4 2 4 2 2" xfId="37085"/>
    <cellStyle name="Normal 5 4 2 4 2 3" xfId="37086"/>
    <cellStyle name="Normal 5 4 2 4 3" xfId="37087"/>
    <cellStyle name="Normal 5 4 2 4 4" xfId="37088"/>
    <cellStyle name="Normal 5 4 2 4 5" xfId="37089"/>
    <cellStyle name="Normal 5 4 2 4 6" xfId="37090"/>
    <cellStyle name="Normal 5 4 2 5" xfId="37091"/>
    <cellStyle name="Normal 5 4 2 5 2" xfId="37092"/>
    <cellStyle name="Normal 5 4 2 5 2 2" xfId="37093"/>
    <cellStyle name="Normal 5 4 2 5 2 3" xfId="37094"/>
    <cellStyle name="Normal 5 4 2 5 3" xfId="37095"/>
    <cellStyle name="Normal 5 4 2 5 4" xfId="37096"/>
    <cellStyle name="Normal 5 4 2 5 5" xfId="37097"/>
    <cellStyle name="Normal 5 4 2 5 6" xfId="37098"/>
    <cellStyle name="Normal 5 4 2 6" xfId="37099"/>
    <cellStyle name="Normal 5 4 2 6 2" xfId="37100"/>
    <cellStyle name="Normal 5 4 2 6 2 2" xfId="37101"/>
    <cellStyle name="Normal 5 4 2 6 2 3" xfId="37102"/>
    <cellStyle name="Normal 5 4 2 6 3" xfId="37103"/>
    <cellStyle name="Normal 5 4 2 6 4" xfId="37104"/>
    <cellStyle name="Normal 5 4 2 6 5" xfId="37105"/>
    <cellStyle name="Normal 5 4 2 7" xfId="37106"/>
    <cellStyle name="Normal 5 4 2 7 2" xfId="37107"/>
    <cellStyle name="Normal 5 4 2 7 3" xfId="37108"/>
    <cellStyle name="Normal 5 4 2 8" xfId="37109"/>
    <cellStyle name="Normal 5 4 2 9" xfId="37110"/>
    <cellStyle name="Normal 5 4 3" xfId="37111"/>
    <cellStyle name="Normal 5 4 3 10" xfId="37112"/>
    <cellStyle name="Normal 5 4 3 11" xfId="37113"/>
    <cellStyle name="Normal 5 4 3 2" xfId="37114"/>
    <cellStyle name="Normal 5 4 3 2 2" xfId="37115"/>
    <cellStyle name="Normal 5 4 3 2 2 2" xfId="37116"/>
    <cellStyle name="Normal 5 4 3 2 2 2 2" xfId="37117"/>
    <cellStyle name="Normal 5 4 3 2 2 2 2 2" xfId="37118"/>
    <cellStyle name="Normal 5 4 3 2 2 2 2 3" xfId="37119"/>
    <cellStyle name="Normal 5 4 3 2 2 2 3" xfId="37120"/>
    <cellStyle name="Normal 5 4 3 2 2 2 4" xfId="37121"/>
    <cellStyle name="Normal 5 4 3 2 2 2 5" xfId="37122"/>
    <cellStyle name="Normal 5 4 3 2 2 2 6" xfId="37123"/>
    <cellStyle name="Normal 5 4 3 2 2 3" xfId="37124"/>
    <cellStyle name="Normal 5 4 3 2 2 3 2" xfId="37125"/>
    <cellStyle name="Normal 5 4 3 2 2 3 3" xfId="37126"/>
    <cellStyle name="Normal 5 4 3 2 2 4" xfId="37127"/>
    <cellStyle name="Normal 5 4 3 2 2 5" xfId="37128"/>
    <cellStyle name="Normal 5 4 3 2 2 6" xfId="37129"/>
    <cellStyle name="Normal 5 4 3 2 2 7" xfId="37130"/>
    <cellStyle name="Normal 5 4 3 2 3" xfId="37131"/>
    <cellStyle name="Normal 5 4 3 2 3 2" xfId="37132"/>
    <cellStyle name="Normal 5 4 3 2 3 2 2" xfId="37133"/>
    <cellStyle name="Normal 5 4 3 2 3 2 3" xfId="37134"/>
    <cellStyle name="Normal 5 4 3 2 3 3" xfId="37135"/>
    <cellStyle name="Normal 5 4 3 2 3 4" xfId="37136"/>
    <cellStyle name="Normal 5 4 3 2 3 5" xfId="37137"/>
    <cellStyle name="Normal 5 4 3 2 3 6" xfId="37138"/>
    <cellStyle name="Normal 5 4 3 2 4" xfId="37139"/>
    <cellStyle name="Normal 5 4 3 2 4 2" xfId="37140"/>
    <cellStyle name="Normal 5 4 3 2 4 3" xfId="37141"/>
    <cellStyle name="Normal 5 4 3 2 5" xfId="37142"/>
    <cellStyle name="Normal 5 4 3 2 6" xfId="37143"/>
    <cellStyle name="Normal 5 4 3 2 7" xfId="37144"/>
    <cellStyle name="Normal 5 4 3 2 8" xfId="37145"/>
    <cellStyle name="Normal 5 4 3 3" xfId="37146"/>
    <cellStyle name="Normal 5 4 3 3 2" xfId="37147"/>
    <cellStyle name="Normal 5 4 3 3 2 2" xfId="37148"/>
    <cellStyle name="Normal 5 4 3 3 2 2 2" xfId="37149"/>
    <cellStyle name="Normal 5 4 3 3 2 2 3" xfId="37150"/>
    <cellStyle name="Normal 5 4 3 3 2 3" xfId="37151"/>
    <cellStyle name="Normal 5 4 3 3 2 4" xfId="37152"/>
    <cellStyle name="Normal 5 4 3 3 2 5" xfId="37153"/>
    <cellStyle name="Normal 5 4 3 3 2 6" xfId="37154"/>
    <cellStyle name="Normal 5 4 3 3 3" xfId="37155"/>
    <cellStyle name="Normal 5 4 3 3 3 2" xfId="37156"/>
    <cellStyle name="Normal 5 4 3 3 3 3" xfId="37157"/>
    <cellStyle name="Normal 5 4 3 3 4" xfId="37158"/>
    <cellStyle name="Normal 5 4 3 3 5" xfId="37159"/>
    <cellStyle name="Normal 5 4 3 3 6" xfId="37160"/>
    <cellStyle name="Normal 5 4 3 3 7" xfId="37161"/>
    <cellStyle name="Normal 5 4 3 4" xfId="37162"/>
    <cellStyle name="Normal 5 4 3 4 2" xfId="37163"/>
    <cellStyle name="Normal 5 4 3 4 2 2" xfId="37164"/>
    <cellStyle name="Normal 5 4 3 4 2 3" xfId="37165"/>
    <cellStyle name="Normal 5 4 3 4 3" xfId="37166"/>
    <cellStyle name="Normal 5 4 3 4 4" xfId="37167"/>
    <cellStyle name="Normal 5 4 3 4 5" xfId="37168"/>
    <cellStyle name="Normal 5 4 3 4 6" xfId="37169"/>
    <cellStyle name="Normal 5 4 3 5" xfId="37170"/>
    <cellStyle name="Normal 5 4 3 5 2" xfId="37171"/>
    <cellStyle name="Normal 5 4 3 5 2 2" xfId="37172"/>
    <cellStyle name="Normal 5 4 3 5 2 3" xfId="37173"/>
    <cellStyle name="Normal 5 4 3 5 3" xfId="37174"/>
    <cellStyle name="Normal 5 4 3 5 4" xfId="37175"/>
    <cellStyle name="Normal 5 4 3 5 5" xfId="37176"/>
    <cellStyle name="Normal 5 4 3 5 6" xfId="37177"/>
    <cellStyle name="Normal 5 4 3 6" xfId="37178"/>
    <cellStyle name="Normal 5 4 3 6 2" xfId="37179"/>
    <cellStyle name="Normal 5 4 3 6 2 2" xfId="37180"/>
    <cellStyle name="Normal 5 4 3 6 2 3" xfId="37181"/>
    <cellStyle name="Normal 5 4 3 6 3" xfId="37182"/>
    <cellStyle name="Normal 5 4 3 6 4" xfId="37183"/>
    <cellStyle name="Normal 5 4 3 6 5" xfId="37184"/>
    <cellStyle name="Normal 5 4 3 7" xfId="37185"/>
    <cellStyle name="Normal 5 4 3 7 2" xfId="37186"/>
    <cellStyle name="Normal 5 4 3 7 3" xfId="37187"/>
    <cellStyle name="Normal 5 4 3 8" xfId="37188"/>
    <cellStyle name="Normal 5 4 3 9" xfId="37189"/>
    <cellStyle name="Normal 5 4 4" xfId="37190"/>
    <cellStyle name="Normal 5 4 4 2" xfId="37191"/>
    <cellStyle name="Normal 5 4 4 2 2" xfId="37192"/>
    <cellStyle name="Normal 5 4 4 2 2 2" xfId="37193"/>
    <cellStyle name="Normal 5 4 4 2 2 2 2" xfId="37194"/>
    <cellStyle name="Normal 5 4 4 2 2 2 3" xfId="37195"/>
    <cellStyle name="Normal 5 4 4 2 2 3" xfId="37196"/>
    <cellStyle name="Normal 5 4 4 2 2 4" xfId="37197"/>
    <cellStyle name="Normal 5 4 4 2 2 5" xfId="37198"/>
    <cellStyle name="Normal 5 4 4 2 2 6" xfId="37199"/>
    <cellStyle name="Normal 5 4 4 2 3" xfId="37200"/>
    <cellStyle name="Normal 5 4 4 2 3 2" xfId="37201"/>
    <cellStyle name="Normal 5 4 4 2 3 3" xfId="37202"/>
    <cellStyle name="Normal 5 4 4 2 4" xfId="37203"/>
    <cellStyle name="Normal 5 4 4 2 5" xfId="37204"/>
    <cellStyle name="Normal 5 4 4 2 6" xfId="37205"/>
    <cellStyle name="Normal 5 4 4 2 7" xfId="37206"/>
    <cellStyle name="Normal 5 4 4 3" xfId="37207"/>
    <cellStyle name="Normal 5 4 4 3 2" xfId="37208"/>
    <cellStyle name="Normal 5 4 4 3 2 2" xfId="37209"/>
    <cellStyle name="Normal 5 4 4 3 2 3" xfId="37210"/>
    <cellStyle name="Normal 5 4 4 3 3" xfId="37211"/>
    <cellStyle name="Normal 5 4 4 3 4" xfId="37212"/>
    <cellStyle name="Normal 5 4 4 3 5" xfId="37213"/>
    <cellStyle name="Normal 5 4 4 3 6" xfId="37214"/>
    <cellStyle name="Normal 5 4 4 4" xfId="37215"/>
    <cellStyle name="Normal 5 4 4 4 2" xfId="37216"/>
    <cellStyle name="Normal 5 4 4 4 3" xfId="37217"/>
    <cellStyle name="Normal 5 4 4 5" xfId="37218"/>
    <cellStyle name="Normal 5 4 4 6" xfId="37219"/>
    <cellStyle name="Normal 5 4 4 7" xfId="37220"/>
    <cellStyle name="Normal 5 4 4 8" xfId="37221"/>
    <cellStyle name="Normal 5 4 5" xfId="37222"/>
    <cellStyle name="Normal 5 4 5 2" xfId="37223"/>
    <cellStyle name="Normal 5 4 5 2 2" xfId="37224"/>
    <cellStyle name="Normal 5 4 5 2 2 2" xfId="37225"/>
    <cellStyle name="Normal 5 4 5 2 2 2 2" xfId="37226"/>
    <cellStyle name="Normal 5 4 5 2 2 2 3" xfId="37227"/>
    <cellStyle name="Normal 5 4 5 2 2 3" xfId="37228"/>
    <cellStyle name="Normal 5 4 5 2 2 4" xfId="37229"/>
    <cellStyle name="Normal 5 4 5 2 2 5" xfId="37230"/>
    <cellStyle name="Normal 5 4 5 2 2 6" xfId="37231"/>
    <cellStyle name="Normal 5 4 5 2 3" xfId="37232"/>
    <cellStyle name="Normal 5 4 5 2 3 2" xfId="37233"/>
    <cellStyle name="Normal 5 4 5 2 3 3" xfId="37234"/>
    <cellStyle name="Normal 5 4 5 2 4" xfId="37235"/>
    <cellStyle name="Normal 5 4 5 2 5" xfId="37236"/>
    <cellStyle name="Normal 5 4 5 2 6" xfId="37237"/>
    <cellStyle name="Normal 5 4 5 2 7" xfId="37238"/>
    <cellStyle name="Normal 5 4 5 3" xfId="37239"/>
    <cellStyle name="Normal 5 4 5 3 2" xfId="37240"/>
    <cellStyle name="Normal 5 4 5 3 2 2" xfId="37241"/>
    <cellStyle name="Normal 5 4 5 3 2 3" xfId="37242"/>
    <cellStyle name="Normal 5 4 5 3 3" xfId="37243"/>
    <cellStyle name="Normal 5 4 5 3 4" xfId="37244"/>
    <cellStyle name="Normal 5 4 5 3 5" xfId="37245"/>
    <cellStyle name="Normal 5 4 5 3 6" xfId="37246"/>
    <cellStyle name="Normal 5 4 5 4" xfId="37247"/>
    <cellStyle name="Normal 5 4 5 4 2" xfId="37248"/>
    <cellStyle name="Normal 5 4 5 4 3" xfId="37249"/>
    <cellStyle name="Normal 5 4 5 5" xfId="37250"/>
    <cellStyle name="Normal 5 4 5 6" xfId="37251"/>
    <cellStyle name="Normal 5 4 5 7" xfId="37252"/>
    <cellStyle name="Normal 5 4 5 8" xfId="37253"/>
    <cellStyle name="Normal 5 4 6" xfId="37254"/>
    <cellStyle name="Normal 5 4 6 2" xfId="37255"/>
    <cellStyle name="Normal 5 4 6 2 2" xfId="37256"/>
    <cellStyle name="Normal 5 4 6 2 2 2" xfId="37257"/>
    <cellStyle name="Normal 5 4 6 2 2 2 2" xfId="37258"/>
    <cellStyle name="Normal 5 4 6 2 2 2 3" xfId="37259"/>
    <cellStyle name="Normal 5 4 6 2 2 3" xfId="37260"/>
    <cellStyle name="Normal 5 4 6 2 2 4" xfId="37261"/>
    <cellStyle name="Normal 5 4 6 2 2 5" xfId="37262"/>
    <cellStyle name="Normal 5 4 6 2 2 6" xfId="37263"/>
    <cellStyle name="Normal 5 4 6 2 3" xfId="37264"/>
    <cellStyle name="Normal 5 4 6 2 3 2" xfId="37265"/>
    <cellStyle name="Normal 5 4 6 2 3 3" xfId="37266"/>
    <cellStyle name="Normal 5 4 6 2 4" xfId="37267"/>
    <cellStyle name="Normal 5 4 6 2 5" xfId="37268"/>
    <cellStyle name="Normal 5 4 6 2 6" xfId="37269"/>
    <cellStyle name="Normal 5 4 6 2 7" xfId="37270"/>
    <cellStyle name="Normal 5 4 6 3" xfId="37271"/>
    <cellStyle name="Normal 5 4 6 3 2" xfId="37272"/>
    <cellStyle name="Normal 5 4 6 3 2 2" xfId="37273"/>
    <cellStyle name="Normal 5 4 6 3 2 3" xfId="37274"/>
    <cellStyle name="Normal 5 4 6 3 3" xfId="37275"/>
    <cellStyle name="Normal 5 4 6 3 4" xfId="37276"/>
    <cellStyle name="Normal 5 4 6 3 5" xfId="37277"/>
    <cellStyle name="Normal 5 4 6 3 6" xfId="37278"/>
    <cellStyle name="Normal 5 4 6 4" xfId="37279"/>
    <cellStyle name="Normal 5 4 6 4 2" xfId="37280"/>
    <cellStyle name="Normal 5 4 6 4 3" xfId="37281"/>
    <cellStyle name="Normal 5 4 6 5" xfId="37282"/>
    <cellStyle name="Normal 5 4 6 6" xfId="37283"/>
    <cellStyle name="Normal 5 4 6 7" xfId="37284"/>
    <cellStyle name="Normal 5 4 6 8" xfId="37285"/>
    <cellStyle name="Normal 5 4 7" xfId="37286"/>
    <cellStyle name="Normal 5 4 7 2" xfId="37287"/>
    <cellStyle name="Normal 5 4 7 2 2" xfId="37288"/>
    <cellStyle name="Normal 5 4 7 2 2 2" xfId="37289"/>
    <cellStyle name="Normal 5 4 7 2 2 3" xfId="37290"/>
    <cellStyle name="Normal 5 4 7 2 3" xfId="37291"/>
    <cellStyle name="Normal 5 4 7 2 4" xfId="37292"/>
    <cellStyle name="Normal 5 4 7 2 5" xfId="37293"/>
    <cellStyle name="Normal 5 4 7 2 6" xfId="37294"/>
    <cellStyle name="Normal 5 4 7 3" xfId="37295"/>
    <cellStyle name="Normal 5 4 7 3 2" xfId="37296"/>
    <cellStyle name="Normal 5 4 7 3 3" xfId="37297"/>
    <cellStyle name="Normal 5 4 7 4" xfId="37298"/>
    <cellStyle name="Normal 5 4 7 5" xfId="37299"/>
    <cellStyle name="Normal 5 4 7 6" xfId="37300"/>
    <cellStyle name="Normal 5 4 7 7" xfId="37301"/>
    <cellStyle name="Normal 5 4 8" xfId="37302"/>
    <cellStyle name="Normal 5 4 8 2" xfId="37303"/>
    <cellStyle name="Normal 5 4 8 2 2" xfId="37304"/>
    <cellStyle name="Normal 5 4 8 2 3" xfId="37305"/>
    <cellStyle name="Normal 5 4 8 3" xfId="37306"/>
    <cellStyle name="Normal 5 4 8 4" xfId="37307"/>
    <cellStyle name="Normal 5 4 8 5" xfId="37308"/>
    <cellStyle name="Normal 5 4 8 6" xfId="37309"/>
    <cellStyle name="Normal 5 4 9" xfId="37310"/>
    <cellStyle name="Normal 5 4 9 2" xfId="37311"/>
    <cellStyle name="Normal 5 4 9 2 2" xfId="37312"/>
    <cellStyle name="Normal 5 4 9 2 3" xfId="37313"/>
    <cellStyle name="Normal 5 4 9 3" xfId="37314"/>
    <cellStyle name="Normal 5 4 9 4" xfId="37315"/>
    <cellStyle name="Normal 5 4 9 5" xfId="37316"/>
    <cellStyle name="Normal 5 4 9 6" xfId="37317"/>
    <cellStyle name="Normal 5 40" xfId="37318"/>
    <cellStyle name="Normal 5 40 10" xfId="37319"/>
    <cellStyle name="Normal 5 40 11" xfId="37320"/>
    <cellStyle name="Normal 5 40 12" xfId="37321"/>
    <cellStyle name="Normal 5 40 2" xfId="37322"/>
    <cellStyle name="Normal 5 40 2 10" xfId="37323"/>
    <cellStyle name="Normal 5 40 2 2" xfId="37324"/>
    <cellStyle name="Normal 5 40 2 2 2" xfId="37325"/>
    <cellStyle name="Normal 5 40 2 2 2 2" xfId="37326"/>
    <cellStyle name="Normal 5 40 2 2 2 2 2" xfId="37327"/>
    <cellStyle name="Normal 5 40 2 2 2 3" xfId="37328"/>
    <cellStyle name="Normal 5 40 2 2 2 4" xfId="37329"/>
    <cellStyle name="Normal 5 40 2 2 2 5" xfId="37330"/>
    <cellStyle name="Normal 5 40 2 2 2 6" xfId="37331"/>
    <cellStyle name="Normal 5 40 2 2 3" xfId="37332"/>
    <cellStyle name="Normal 5 40 2 2 3 2" xfId="37333"/>
    <cellStyle name="Normal 5 40 2 2 3 3" xfId="37334"/>
    <cellStyle name="Normal 5 40 2 2 4" xfId="37335"/>
    <cellStyle name="Normal 5 40 2 2 5" xfId="37336"/>
    <cellStyle name="Normal 5 40 2 2 6" xfId="37337"/>
    <cellStyle name="Normal 5 40 2 2 7" xfId="37338"/>
    <cellStyle name="Normal 5 40 2 2 8" xfId="37339"/>
    <cellStyle name="Normal 5 40 2 3" xfId="37340"/>
    <cellStyle name="Normal 5 40 2 3 2" xfId="37341"/>
    <cellStyle name="Normal 5 40 2 3 2 2" xfId="37342"/>
    <cellStyle name="Normal 5 40 2 3 3" xfId="37343"/>
    <cellStyle name="Normal 5 40 2 3 4" xfId="37344"/>
    <cellStyle name="Normal 5 40 2 3 5" xfId="37345"/>
    <cellStyle name="Normal 5 40 2 3 6" xfId="37346"/>
    <cellStyle name="Normal 5 40 2 4" xfId="37347"/>
    <cellStyle name="Normal 5 40 2 4 2" xfId="37348"/>
    <cellStyle name="Normal 5 40 2 4 3" xfId="37349"/>
    <cellStyle name="Normal 5 40 2 4 4" xfId="37350"/>
    <cellStyle name="Normal 5 40 2 5" xfId="37351"/>
    <cellStyle name="Normal 5 40 2 6" xfId="37352"/>
    <cellStyle name="Normal 5 40 2 7" xfId="37353"/>
    <cellStyle name="Normal 5 40 2 8" xfId="37354"/>
    <cellStyle name="Normal 5 40 2 9" xfId="37355"/>
    <cellStyle name="Normal 5 40 3" xfId="37356"/>
    <cellStyle name="Normal 5 40 3 2" xfId="37357"/>
    <cellStyle name="Normal 5 40 3 2 2" xfId="37358"/>
    <cellStyle name="Normal 5 40 3 2 2 2" xfId="37359"/>
    <cellStyle name="Normal 5 40 3 2 3" xfId="37360"/>
    <cellStyle name="Normal 5 40 3 2 4" xfId="37361"/>
    <cellStyle name="Normal 5 40 3 2 5" xfId="37362"/>
    <cellStyle name="Normal 5 40 3 2 6" xfId="37363"/>
    <cellStyle name="Normal 5 40 3 3" xfId="37364"/>
    <cellStyle name="Normal 5 40 3 3 2" xfId="37365"/>
    <cellStyle name="Normal 5 40 3 3 3" xfId="37366"/>
    <cellStyle name="Normal 5 40 3 3 4" xfId="37367"/>
    <cellStyle name="Normal 5 40 3 4" xfId="37368"/>
    <cellStyle name="Normal 5 40 3 5" xfId="37369"/>
    <cellStyle name="Normal 5 40 3 6" xfId="37370"/>
    <cellStyle name="Normal 5 40 3 7" xfId="37371"/>
    <cellStyle name="Normal 5 40 3 8" xfId="37372"/>
    <cellStyle name="Normal 5 40 3 9" xfId="37373"/>
    <cellStyle name="Normal 5 40 4" xfId="37374"/>
    <cellStyle name="Normal 5 40 4 2" xfId="37375"/>
    <cellStyle name="Normal 5 40 4 2 2" xfId="37376"/>
    <cellStyle name="Normal 5 40 4 2 2 2" xfId="37377"/>
    <cellStyle name="Normal 5 40 4 2 3" xfId="37378"/>
    <cellStyle name="Normal 5 40 4 2 4" xfId="37379"/>
    <cellStyle name="Normal 5 40 4 2 5" xfId="37380"/>
    <cellStyle name="Normal 5 40 4 2 6" xfId="37381"/>
    <cellStyle name="Normal 5 40 4 3" xfId="37382"/>
    <cellStyle name="Normal 5 40 4 3 2" xfId="37383"/>
    <cellStyle name="Normal 5 40 4 3 3" xfId="37384"/>
    <cellStyle name="Normal 5 40 4 4" xfId="37385"/>
    <cellStyle name="Normal 5 40 4 5" xfId="37386"/>
    <cellStyle name="Normal 5 40 4 6" xfId="37387"/>
    <cellStyle name="Normal 5 40 4 7" xfId="37388"/>
    <cellStyle name="Normal 5 40 4 8" xfId="37389"/>
    <cellStyle name="Normal 5 40 5" xfId="37390"/>
    <cellStyle name="Normal 5 40 5 2" xfId="37391"/>
    <cellStyle name="Normal 5 40 5 2 2" xfId="37392"/>
    <cellStyle name="Normal 5 40 5 3" xfId="37393"/>
    <cellStyle name="Normal 5 40 5 4" xfId="37394"/>
    <cellStyle name="Normal 5 40 5 5" xfId="37395"/>
    <cellStyle name="Normal 5 40 5 6" xfId="37396"/>
    <cellStyle name="Normal 5 40 6" xfId="37397"/>
    <cellStyle name="Normal 5 40 6 2" xfId="37398"/>
    <cellStyle name="Normal 5 40 6 3" xfId="37399"/>
    <cellStyle name="Normal 5 40 6 4" xfId="37400"/>
    <cellStyle name="Normal 5 40 7" xfId="37401"/>
    <cellStyle name="Normal 5 40 8" xfId="37402"/>
    <cellStyle name="Normal 5 40 9" xfId="37403"/>
    <cellStyle name="Normal 5 41" xfId="37404"/>
    <cellStyle name="Normal 5 42" xfId="37405"/>
    <cellStyle name="Normal 5 43" xfId="37406"/>
    <cellStyle name="Normal 5 44" xfId="37407"/>
    <cellStyle name="Normal 5 44 10" xfId="37408"/>
    <cellStyle name="Normal 5 44 11" xfId="37409"/>
    <cellStyle name="Normal 5 44 2" xfId="37410"/>
    <cellStyle name="Normal 5 44 2 2" xfId="37411"/>
    <cellStyle name="Normal 5 44 2 2 2" xfId="37412"/>
    <cellStyle name="Normal 5 44 2 2 2 2" xfId="37413"/>
    <cellStyle name="Normal 5 44 2 2 3" xfId="37414"/>
    <cellStyle name="Normal 5 44 2 2 4" xfId="37415"/>
    <cellStyle name="Normal 5 44 2 2 5" xfId="37416"/>
    <cellStyle name="Normal 5 44 2 2 6" xfId="37417"/>
    <cellStyle name="Normal 5 44 2 3" xfId="37418"/>
    <cellStyle name="Normal 5 44 2 3 2" xfId="37419"/>
    <cellStyle name="Normal 5 44 2 3 3" xfId="37420"/>
    <cellStyle name="Normal 5 44 2 4" xfId="37421"/>
    <cellStyle name="Normal 5 44 2 5" xfId="37422"/>
    <cellStyle name="Normal 5 44 2 5 2" xfId="37423"/>
    <cellStyle name="Normal 5 44 2 6" xfId="37424"/>
    <cellStyle name="Normal 5 44 2 7" xfId="37425"/>
    <cellStyle name="Normal 5 44 2 8" xfId="37426"/>
    <cellStyle name="Normal 5 44 3" xfId="37427"/>
    <cellStyle name="Normal 5 44 3 2" xfId="37428"/>
    <cellStyle name="Normal 5 44 3 2 2" xfId="37429"/>
    <cellStyle name="Normal 5 44 3 3" xfId="37430"/>
    <cellStyle name="Normal 5 44 3 4" xfId="37431"/>
    <cellStyle name="Normal 5 44 3 5" xfId="37432"/>
    <cellStyle name="Normal 5 44 3 6" xfId="37433"/>
    <cellStyle name="Normal 5 44 4" xfId="37434"/>
    <cellStyle name="Normal 5 44 4 2" xfId="37435"/>
    <cellStyle name="Normal 5 44 4 3" xfId="37436"/>
    <cellStyle name="Normal 5 44 4 4" xfId="37437"/>
    <cellStyle name="Normal 5 44 5" xfId="37438"/>
    <cellStyle name="Normal 5 44 6" xfId="37439"/>
    <cellStyle name="Normal 5 44 7" xfId="37440"/>
    <cellStyle name="Normal 5 44 8" xfId="37441"/>
    <cellStyle name="Normal 5 44 9" xfId="37442"/>
    <cellStyle name="Normal 5 5" xfId="37443"/>
    <cellStyle name="Normal 5 5 10" xfId="37444"/>
    <cellStyle name="Normal 5 5 11" xfId="37445"/>
    <cellStyle name="Normal 5 5 12" xfId="37446"/>
    <cellStyle name="Normal 5 5 2" xfId="37447"/>
    <cellStyle name="Normal 5 5 2 2" xfId="37448"/>
    <cellStyle name="Normal 5 5 2 2 2" xfId="37449"/>
    <cellStyle name="Normal 5 5 2 2 2 2" xfId="37450"/>
    <cellStyle name="Normal 5 5 2 2 2 2 2" xfId="37451"/>
    <cellStyle name="Normal 5 5 2 2 2 2 3" xfId="37452"/>
    <cellStyle name="Normal 5 5 2 2 2 3" xfId="37453"/>
    <cellStyle name="Normal 5 5 2 2 2 4" xfId="37454"/>
    <cellStyle name="Normal 5 5 2 2 2 5" xfId="37455"/>
    <cellStyle name="Normal 5 5 2 2 2 6" xfId="37456"/>
    <cellStyle name="Normal 5 5 2 2 3" xfId="37457"/>
    <cellStyle name="Normal 5 5 2 2 3 2" xfId="37458"/>
    <cellStyle name="Normal 5 5 2 2 3 3" xfId="37459"/>
    <cellStyle name="Normal 5 5 2 2 4" xfId="37460"/>
    <cellStyle name="Normal 5 5 2 2 5" xfId="37461"/>
    <cellStyle name="Normal 5 5 2 2 6" xfId="37462"/>
    <cellStyle name="Normal 5 5 2 2 7" xfId="37463"/>
    <cellStyle name="Normal 5 5 2 3" xfId="37464"/>
    <cellStyle name="Normal 5 5 2 3 2" xfId="37465"/>
    <cellStyle name="Normal 5 5 2 3 2 2" xfId="37466"/>
    <cellStyle name="Normal 5 5 2 3 2 3" xfId="37467"/>
    <cellStyle name="Normal 5 5 2 3 3" xfId="37468"/>
    <cellStyle name="Normal 5 5 2 3 4" xfId="37469"/>
    <cellStyle name="Normal 5 5 2 3 5" xfId="37470"/>
    <cellStyle name="Normal 5 5 2 3 6" xfId="37471"/>
    <cellStyle name="Normal 5 5 2 4" xfId="37472"/>
    <cellStyle name="Normal 5 5 2 4 2" xfId="37473"/>
    <cellStyle name="Normal 5 5 2 4 3" xfId="37474"/>
    <cellStyle name="Normal 5 5 2 5" xfId="37475"/>
    <cellStyle name="Normal 5 5 2 6" xfId="37476"/>
    <cellStyle name="Normal 5 5 2 7" xfId="37477"/>
    <cellStyle name="Normal 5 5 2 8" xfId="37478"/>
    <cellStyle name="Normal 5 5 3" xfId="37479"/>
    <cellStyle name="Normal 5 5 3 2" xfId="37480"/>
    <cellStyle name="Normal 5 5 3 2 2" xfId="37481"/>
    <cellStyle name="Normal 5 5 3 2 2 2" xfId="37482"/>
    <cellStyle name="Normal 5 5 3 2 2 3" xfId="37483"/>
    <cellStyle name="Normal 5 5 3 2 3" xfId="37484"/>
    <cellStyle name="Normal 5 5 3 2 4" xfId="37485"/>
    <cellStyle name="Normal 5 5 3 2 5" xfId="37486"/>
    <cellStyle name="Normal 5 5 3 2 6" xfId="37487"/>
    <cellStyle name="Normal 5 5 3 3" xfId="37488"/>
    <cellStyle name="Normal 5 5 3 3 2" xfId="37489"/>
    <cellStyle name="Normal 5 5 3 3 3" xfId="37490"/>
    <cellStyle name="Normal 5 5 3 4" xfId="37491"/>
    <cellStyle name="Normal 5 5 3 5" xfId="37492"/>
    <cellStyle name="Normal 5 5 3 6" xfId="37493"/>
    <cellStyle name="Normal 5 5 3 7" xfId="37494"/>
    <cellStyle name="Normal 5 5 4" xfId="37495"/>
    <cellStyle name="Normal 5 5 4 2" xfId="37496"/>
    <cellStyle name="Normal 5 5 4 2 2" xfId="37497"/>
    <cellStyle name="Normal 5 5 4 2 3" xfId="37498"/>
    <cellStyle name="Normal 5 5 4 3" xfId="37499"/>
    <cellStyle name="Normal 5 5 4 4" xfId="37500"/>
    <cellStyle name="Normal 5 5 4 5" xfId="37501"/>
    <cellStyle name="Normal 5 5 4 6" xfId="37502"/>
    <cellStyle name="Normal 5 5 5" xfId="37503"/>
    <cellStyle name="Normal 5 5 5 2" xfId="37504"/>
    <cellStyle name="Normal 5 5 5 2 2" xfId="37505"/>
    <cellStyle name="Normal 5 5 5 2 3" xfId="37506"/>
    <cellStyle name="Normal 5 5 5 3" xfId="37507"/>
    <cellStyle name="Normal 5 5 5 4" xfId="37508"/>
    <cellStyle name="Normal 5 5 5 5" xfId="37509"/>
    <cellStyle name="Normal 5 5 5 6" xfId="37510"/>
    <cellStyle name="Normal 5 5 6" xfId="37511"/>
    <cellStyle name="Normal 5 5 6 2" xfId="37512"/>
    <cellStyle name="Normal 5 5 6 2 2" xfId="37513"/>
    <cellStyle name="Normal 5 5 6 2 3" xfId="37514"/>
    <cellStyle name="Normal 5 5 6 3" xfId="37515"/>
    <cellStyle name="Normal 5 5 6 4" xfId="37516"/>
    <cellStyle name="Normal 5 5 6 5" xfId="37517"/>
    <cellStyle name="Normal 5 5 7" xfId="37518"/>
    <cellStyle name="Normal 5 5 7 2" xfId="37519"/>
    <cellStyle name="Normal 5 5 7 3" xfId="37520"/>
    <cellStyle name="Normal 5 5 8" xfId="37521"/>
    <cellStyle name="Normal 5 5 9" xfId="37522"/>
    <cellStyle name="Normal 5 6" xfId="37523"/>
    <cellStyle name="Normal 5 6 10" xfId="37524"/>
    <cellStyle name="Normal 5 6 11" xfId="37525"/>
    <cellStyle name="Normal 5 6 12" xfId="37526"/>
    <cellStyle name="Normal 5 6 2" xfId="37527"/>
    <cellStyle name="Normal 5 6 2 2" xfId="37528"/>
    <cellStyle name="Normal 5 6 2 2 2" xfId="37529"/>
    <cellStyle name="Normal 5 6 2 2 2 2" xfId="37530"/>
    <cellStyle name="Normal 5 6 2 2 2 2 2" xfId="37531"/>
    <cellStyle name="Normal 5 6 2 2 2 2 3" xfId="37532"/>
    <cellStyle name="Normal 5 6 2 2 2 3" xfId="37533"/>
    <cellStyle name="Normal 5 6 2 2 2 4" xfId="37534"/>
    <cellStyle name="Normal 5 6 2 2 2 5" xfId="37535"/>
    <cellStyle name="Normal 5 6 2 2 2 6" xfId="37536"/>
    <cellStyle name="Normal 5 6 2 2 3" xfId="37537"/>
    <cellStyle name="Normal 5 6 2 2 3 2" xfId="37538"/>
    <cellStyle name="Normal 5 6 2 2 3 3" xfId="37539"/>
    <cellStyle name="Normal 5 6 2 2 4" xfId="37540"/>
    <cellStyle name="Normal 5 6 2 2 5" xfId="37541"/>
    <cellStyle name="Normal 5 6 2 2 6" xfId="37542"/>
    <cellStyle name="Normal 5 6 2 2 7" xfId="37543"/>
    <cellStyle name="Normal 5 6 2 3" xfId="37544"/>
    <cellStyle name="Normal 5 6 2 3 2" xfId="37545"/>
    <cellStyle name="Normal 5 6 2 3 2 2" xfId="37546"/>
    <cellStyle name="Normal 5 6 2 3 2 3" xfId="37547"/>
    <cellStyle name="Normal 5 6 2 3 3" xfId="37548"/>
    <cellStyle name="Normal 5 6 2 3 4" xfId="37549"/>
    <cellStyle name="Normal 5 6 2 3 5" xfId="37550"/>
    <cellStyle name="Normal 5 6 2 3 6" xfId="37551"/>
    <cellStyle name="Normal 5 6 2 4" xfId="37552"/>
    <cellStyle name="Normal 5 6 2 4 2" xfId="37553"/>
    <cellStyle name="Normal 5 6 2 4 3" xfId="37554"/>
    <cellStyle name="Normal 5 6 2 5" xfId="37555"/>
    <cellStyle name="Normal 5 6 2 6" xfId="37556"/>
    <cellStyle name="Normal 5 6 2 7" xfId="37557"/>
    <cellStyle name="Normal 5 6 2 8" xfId="37558"/>
    <cellStyle name="Normal 5 6 3" xfId="37559"/>
    <cellStyle name="Normal 5 6 3 2" xfId="37560"/>
    <cellStyle name="Normal 5 6 3 2 2" xfId="37561"/>
    <cellStyle name="Normal 5 6 3 2 2 2" xfId="37562"/>
    <cellStyle name="Normal 5 6 3 2 2 3" xfId="37563"/>
    <cellStyle name="Normal 5 6 3 2 3" xfId="37564"/>
    <cellStyle name="Normal 5 6 3 2 4" xfId="37565"/>
    <cellStyle name="Normal 5 6 3 2 5" xfId="37566"/>
    <cellStyle name="Normal 5 6 3 2 6" xfId="37567"/>
    <cellStyle name="Normal 5 6 3 3" xfId="37568"/>
    <cellStyle name="Normal 5 6 3 3 2" xfId="37569"/>
    <cellStyle name="Normal 5 6 3 3 3" xfId="37570"/>
    <cellStyle name="Normal 5 6 3 4" xfId="37571"/>
    <cellStyle name="Normal 5 6 3 5" xfId="37572"/>
    <cellStyle name="Normal 5 6 3 6" xfId="37573"/>
    <cellStyle name="Normal 5 6 3 7" xfId="37574"/>
    <cellStyle name="Normal 5 6 4" xfId="37575"/>
    <cellStyle name="Normal 5 6 4 2" xfId="37576"/>
    <cellStyle name="Normal 5 6 4 2 2" xfId="37577"/>
    <cellStyle name="Normal 5 6 4 2 3" xfId="37578"/>
    <cellStyle name="Normal 5 6 4 3" xfId="37579"/>
    <cellStyle name="Normal 5 6 4 4" xfId="37580"/>
    <cellStyle name="Normal 5 6 4 5" xfId="37581"/>
    <cellStyle name="Normal 5 6 4 6" xfId="37582"/>
    <cellStyle name="Normal 5 6 5" xfId="37583"/>
    <cellStyle name="Normal 5 6 5 2" xfId="37584"/>
    <cellStyle name="Normal 5 6 5 2 2" xfId="37585"/>
    <cellStyle name="Normal 5 6 5 2 3" xfId="37586"/>
    <cellStyle name="Normal 5 6 5 3" xfId="37587"/>
    <cellStyle name="Normal 5 6 5 4" xfId="37588"/>
    <cellStyle name="Normal 5 6 5 5" xfId="37589"/>
    <cellStyle name="Normal 5 6 5 6" xfId="37590"/>
    <cellStyle name="Normal 5 6 6" xfId="37591"/>
    <cellStyle name="Normal 5 6 6 2" xfId="37592"/>
    <cellStyle name="Normal 5 6 6 2 2" xfId="37593"/>
    <cellStyle name="Normal 5 6 6 2 3" xfId="37594"/>
    <cellStyle name="Normal 5 6 6 3" xfId="37595"/>
    <cellStyle name="Normal 5 6 6 4" xfId="37596"/>
    <cellStyle name="Normal 5 6 6 5" xfId="37597"/>
    <cellStyle name="Normal 5 6 7" xfId="37598"/>
    <cellStyle name="Normal 5 6 7 2" xfId="37599"/>
    <cellStyle name="Normal 5 6 7 3" xfId="37600"/>
    <cellStyle name="Normal 5 6 8" xfId="37601"/>
    <cellStyle name="Normal 5 6 9" xfId="37602"/>
    <cellStyle name="Normal 5 7" xfId="37603"/>
    <cellStyle name="Normal 5 7 2" xfId="37604"/>
    <cellStyle name="Normal 5 7 2 2" xfId="37605"/>
    <cellStyle name="Normal 5 7 2 2 2" xfId="37606"/>
    <cellStyle name="Normal 5 7 2 2 2 2" xfId="37607"/>
    <cellStyle name="Normal 5 7 2 2 2 3" xfId="37608"/>
    <cellStyle name="Normal 5 7 2 2 3" xfId="37609"/>
    <cellStyle name="Normal 5 7 2 2 4" xfId="37610"/>
    <cellStyle name="Normal 5 7 2 2 5" xfId="37611"/>
    <cellStyle name="Normal 5 7 2 2 6" xfId="37612"/>
    <cellStyle name="Normal 5 7 2 3" xfId="37613"/>
    <cellStyle name="Normal 5 7 2 3 2" xfId="37614"/>
    <cellStyle name="Normal 5 7 2 3 3" xfId="37615"/>
    <cellStyle name="Normal 5 7 2 4" xfId="37616"/>
    <cellStyle name="Normal 5 7 2 5" xfId="37617"/>
    <cellStyle name="Normal 5 7 2 6" xfId="37618"/>
    <cellStyle name="Normal 5 7 2 7" xfId="37619"/>
    <cellStyle name="Normal 5 7 3" xfId="37620"/>
    <cellStyle name="Normal 5 7 3 2" xfId="37621"/>
    <cellStyle name="Normal 5 7 3 2 2" xfId="37622"/>
    <cellStyle name="Normal 5 7 3 2 3" xfId="37623"/>
    <cellStyle name="Normal 5 7 3 3" xfId="37624"/>
    <cellStyle name="Normal 5 7 3 4" xfId="37625"/>
    <cellStyle name="Normal 5 7 3 5" xfId="37626"/>
    <cellStyle name="Normal 5 7 3 6" xfId="37627"/>
    <cellStyle name="Normal 5 7 4" xfId="37628"/>
    <cellStyle name="Normal 5 7 4 2" xfId="37629"/>
    <cellStyle name="Normal 5 7 4 3" xfId="37630"/>
    <cellStyle name="Normal 5 7 5" xfId="37631"/>
    <cellStyle name="Normal 5 7 6" xfId="37632"/>
    <cellStyle name="Normal 5 7 7" xfId="37633"/>
    <cellStyle name="Normal 5 7 8" xfId="37634"/>
    <cellStyle name="Normal 5 7 9" xfId="37635"/>
    <cellStyle name="Normal 5 8" xfId="37636"/>
    <cellStyle name="Normal 5 8 2" xfId="37637"/>
    <cellStyle name="Normal 5 8 2 2" xfId="37638"/>
    <cellStyle name="Normal 5 8 2 2 2" xfId="37639"/>
    <cellStyle name="Normal 5 8 2 2 2 2" xfId="37640"/>
    <cellStyle name="Normal 5 8 2 2 2 3" xfId="37641"/>
    <cellStyle name="Normal 5 8 2 2 3" xfId="37642"/>
    <cellStyle name="Normal 5 8 2 2 4" xfId="37643"/>
    <cellStyle name="Normal 5 8 2 2 5" xfId="37644"/>
    <cellStyle name="Normal 5 8 2 2 6" xfId="37645"/>
    <cellStyle name="Normal 5 8 2 3" xfId="37646"/>
    <cellStyle name="Normal 5 8 2 3 2" xfId="37647"/>
    <cellStyle name="Normal 5 8 2 3 3" xfId="37648"/>
    <cellStyle name="Normal 5 8 2 4" xfId="37649"/>
    <cellStyle name="Normal 5 8 2 5" xfId="37650"/>
    <cellStyle name="Normal 5 8 2 6" xfId="37651"/>
    <cellStyle name="Normal 5 8 2 7" xfId="37652"/>
    <cellStyle name="Normal 5 8 3" xfId="37653"/>
    <cellStyle name="Normal 5 8 3 2" xfId="37654"/>
    <cellStyle name="Normal 5 8 3 2 2" xfId="37655"/>
    <cellStyle name="Normal 5 8 3 2 3" xfId="37656"/>
    <cellStyle name="Normal 5 8 3 3" xfId="37657"/>
    <cellStyle name="Normal 5 8 3 4" xfId="37658"/>
    <cellStyle name="Normal 5 8 3 5" xfId="37659"/>
    <cellStyle name="Normal 5 8 3 6" xfId="37660"/>
    <cellStyle name="Normal 5 8 4" xfId="37661"/>
    <cellStyle name="Normal 5 8 4 2" xfId="37662"/>
    <cellStyle name="Normal 5 8 4 3" xfId="37663"/>
    <cellStyle name="Normal 5 8 5" xfId="37664"/>
    <cellStyle name="Normal 5 8 6" xfId="37665"/>
    <cellStyle name="Normal 5 8 7" xfId="37666"/>
    <cellStyle name="Normal 5 8 8" xfId="37667"/>
    <cellStyle name="Normal 5 8 9" xfId="37668"/>
    <cellStyle name="Normal 5 9" xfId="37669"/>
    <cellStyle name="Normal 5 9 2" xfId="37670"/>
    <cellStyle name="Normal 5 9 2 2" xfId="37671"/>
    <cellStyle name="Normal 5 9 2 2 2" xfId="37672"/>
    <cellStyle name="Normal 5 9 2 2 2 2" xfId="37673"/>
    <cellStyle name="Normal 5 9 2 2 2 3" xfId="37674"/>
    <cellStyle name="Normal 5 9 2 2 3" xfId="37675"/>
    <cellStyle name="Normal 5 9 2 2 4" xfId="37676"/>
    <cellStyle name="Normal 5 9 2 2 5" xfId="37677"/>
    <cellStyle name="Normal 5 9 2 2 6" xfId="37678"/>
    <cellStyle name="Normal 5 9 2 3" xfId="37679"/>
    <cellStyle name="Normal 5 9 2 3 2" xfId="37680"/>
    <cellStyle name="Normal 5 9 2 3 3" xfId="37681"/>
    <cellStyle name="Normal 5 9 2 4" xfId="37682"/>
    <cellStyle name="Normal 5 9 2 5" xfId="37683"/>
    <cellStyle name="Normal 5 9 2 6" xfId="37684"/>
    <cellStyle name="Normal 5 9 2 7" xfId="37685"/>
    <cellStyle name="Normal 5 9 3" xfId="37686"/>
    <cellStyle name="Normal 5 9 3 2" xfId="37687"/>
    <cellStyle name="Normal 5 9 3 2 2" xfId="37688"/>
    <cellStyle name="Normal 5 9 3 2 3" xfId="37689"/>
    <cellStyle name="Normal 5 9 3 3" xfId="37690"/>
    <cellStyle name="Normal 5 9 3 4" xfId="37691"/>
    <cellStyle name="Normal 5 9 3 5" xfId="37692"/>
    <cellStyle name="Normal 5 9 3 6" xfId="37693"/>
    <cellStyle name="Normal 5 9 4" xfId="37694"/>
    <cellStyle name="Normal 5 9 4 2" xfId="37695"/>
    <cellStyle name="Normal 5 9 4 3" xfId="37696"/>
    <cellStyle name="Normal 5 9 5" xfId="37697"/>
    <cellStyle name="Normal 5 9 6" xfId="37698"/>
    <cellStyle name="Normal 5 9 7" xfId="37699"/>
    <cellStyle name="Normal 5 9 8" xfId="37700"/>
    <cellStyle name="Normal 5 9 9" xfId="37701"/>
    <cellStyle name="Normal 50" xfId="1059"/>
    <cellStyle name="Normal 50 2" xfId="1060"/>
    <cellStyle name="Normal 50 2 2" xfId="37702"/>
    <cellStyle name="Normal 50 3" xfId="37703"/>
    <cellStyle name="Normal 50 4" xfId="37704"/>
    <cellStyle name="Normal 50 5" xfId="37705"/>
    <cellStyle name="Normal 51" xfId="1061"/>
    <cellStyle name="Normal 51 2" xfId="37706"/>
    <cellStyle name="Normal 51 2 2" xfId="37707"/>
    <cellStyle name="Normal 51 3" xfId="37708"/>
    <cellStyle name="Normal 51 4" xfId="37709"/>
    <cellStyle name="Normal 51 5" xfId="37710"/>
    <cellStyle name="Normal 52" xfId="1062"/>
    <cellStyle name="Normal 52 2" xfId="1063"/>
    <cellStyle name="Normal 52 2 2" xfId="37711"/>
    <cellStyle name="Normal 52 3" xfId="37712"/>
    <cellStyle name="Normal 52 4" xfId="37713"/>
    <cellStyle name="Normal 52 5" xfId="37714"/>
    <cellStyle name="Normal 53" xfId="1064"/>
    <cellStyle name="Normal 53 2" xfId="37715"/>
    <cellStyle name="Normal 53 2 2" xfId="37716"/>
    <cellStyle name="Normal 53 3" xfId="37717"/>
    <cellStyle name="Normal 53 4" xfId="37718"/>
    <cellStyle name="Normal 53 5" xfId="37719"/>
    <cellStyle name="Normal 54" xfId="1065"/>
    <cellStyle name="Normal 54 2" xfId="37720"/>
    <cellStyle name="Normal 54 2 2" xfId="37721"/>
    <cellStyle name="Normal 54 3" xfId="37722"/>
    <cellStyle name="Normal 54 4" xfId="37723"/>
    <cellStyle name="Normal 54 5" xfId="37724"/>
    <cellStyle name="Normal 55" xfId="1066"/>
    <cellStyle name="Normal 55 2" xfId="37725"/>
    <cellStyle name="Normal 55 2 2" xfId="37726"/>
    <cellStyle name="Normal 55 3" xfId="37727"/>
    <cellStyle name="Normal 55 4" xfId="37728"/>
    <cellStyle name="Normal 55 5" xfId="37729"/>
    <cellStyle name="Normal 56" xfId="1067"/>
    <cellStyle name="Normal 56 2" xfId="1068"/>
    <cellStyle name="Normal 56 2 2" xfId="37730"/>
    <cellStyle name="Normal 56 3" xfId="37731"/>
    <cellStyle name="Normal 56 4" xfId="37732"/>
    <cellStyle name="Normal 56 5" xfId="37733"/>
    <cellStyle name="Normal 57" xfId="1069"/>
    <cellStyle name="Normal 57 2" xfId="1070"/>
    <cellStyle name="Normal 57 2 2" xfId="37734"/>
    <cellStyle name="Normal 57 3" xfId="37735"/>
    <cellStyle name="Normal 57 4" xfId="37736"/>
    <cellStyle name="Normal 57 5" xfId="37737"/>
    <cellStyle name="Normal 58" xfId="1071"/>
    <cellStyle name="Normal 58 2" xfId="37738"/>
    <cellStyle name="Normal 58 2 2" xfId="37739"/>
    <cellStyle name="Normal 58 3" xfId="37740"/>
    <cellStyle name="Normal 58 4" xfId="37741"/>
    <cellStyle name="Normal 58 5" xfId="37742"/>
    <cellStyle name="Normal 59" xfId="1072"/>
    <cellStyle name="Normal 59 2" xfId="37743"/>
    <cellStyle name="Normal 59 2 2" xfId="37744"/>
    <cellStyle name="Normal 59 3" xfId="37745"/>
    <cellStyle name="Normal 59 4" xfId="37746"/>
    <cellStyle name="Normal 59 5" xfId="37747"/>
    <cellStyle name="Normal 6" xfId="1668"/>
    <cellStyle name="Normal 6 10" xfId="37748"/>
    <cellStyle name="Normal 6 10 2" xfId="37749"/>
    <cellStyle name="Normal 6 10 2 2" xfId="37750"/>
    <cellStyle name="Normal 6 10 2 2 2" xfId="37751"/>
    <cellStyle name="Normal 6 10 2 2 2 2" xfId="37752"/>
    <cellStyle name="Normal 6 10 2 2 2 3" xfId="37753"/>
    <cellStyle name="Normal 6 10 2 2 3" xfId="37754"/>
    <cellStyle name="Normal 6 10 2 2 4" xfId="37755"/>
    <cellStyle name="Normal 6 10 2 2 5" xfId="37756"/>
    <cellStyle name="Normal 6 10 2 2 6" xfId="37757"/>
    <cellStyle name="Normal 6 10 2 3" xfId="37758"/>
    <cellStyle name="Normal 6 10 2 3 2" xfId="37759"/>
    <cellStyle name="Normal 6 10 2 3 3" xfId="37760"/>
    <cellStyle name="Normal 6 10 2 4" xfId="37761"/>
    <cellStyle name="Normal 6 10 2 5" xfId="37762"/>
    <cellStyle name="Normal 6 10 2 6" xfId="37763"/>
    <cellStyle name="Normal 6 10 2 7" xfId="37764"/>
    <cellStyle name="Normal 6 10 3" xfId="37765"/>
    <cellStyle name="Normal 6 10 3 2" xfId="37766"/>
    <cellStyle name="Normal 6 10 3 2 2" xfId="37767"/>
    <cellStyle name="Normal 6 10 3 2 3" xfId="37768"/>
    <cellStyle name="Normal 6 10 3 3" xfId="37769"/>
    <cellStyle name="Normal 6 10 3 4" xfId="37770"/>
    <cellStyle name="Normal 6 10 3 5" xfId="37771"/>
    <cellStyle name="Normal 6 10 3 6" xfId="37772"/>
    <cellStyle name="Normal 6 10 4" xfId="37773"/>
    <cellStyle name="Normal 6 10 4 2" xfId="37774"/>
    <cellStyle name="Normal 6 10 4 3" xfId="37775"/>
    <cellStyle name="Normal 6 10 5" xfId="37776"/>
    <cellStyle name="Normal 6 10 6" xfId="37777"/>
    <cellStyle name="Normal 6 10 7" xfId="37778"/>
    <cellStyle name="Normal 6 10 8" xfId="37779"/>
    <cellStyle name="Normal 6 10 9" xfId="37780"/>
    <cellStyle name="Normal 6 11" xfId="37781"/>
    <cellStyle name="Normal 6 11 2" xfId="37782"/>
    <cellStyle name="Normal 6 11 2 2" xfId="37783"/>
    <cellStyle name="Normal 6 11 2 2 2" xfId="37784"/>
    <cellStyle name="Normal 6 11 2 2 3" xfId="37785"/>
    <cellStyle name="Normal 6 11 2 3" xfId="37786"/>
    <cellStyle name="Normal 6 11 2 4" xfId="37787"/>
    <cellStyle name="Normal 6 11 2 5" xfId="37788"/>
    <cellStyle name="Normal 6 11 2 6" xfId="37789"/>
    <cellStyle name="Normal 6 11 3" xfId="37790"/>
    <cellStyle name="Normal 6 11 3 2" xfId="37791"/>
    <cellStyle name="Normal 6 11 3 3" xfId="37792"/>
    <cellStyle name="Normal 6 11 4" xfId="37793"/>
    <cellStyle name="Normal 6 11 5" xfId="37794"/>
    <cellStyle name="Normal 6 11 6" xfId="37795"/>
    <cellStyle name="Normal 6 11 7" xfId="37796"/>
    <cellStyle name="Normal 6 11 8" xfId="37797"/>
    <cellStyle name="Normal 6 12" xfId="37798"/>
    <cellStyle name="Normal 6 12 2" xfId="37799"/>
    <cellStyle name="Normal 6 12 2 2" xfId="37800"/>
    <cellStyle name="Normal 6 12 2 3" xfId="37801"/>
    <cellStyle name="Normal 6 12 3" xfId="37802"/>
    <cellStyle name="Normal 6 12 4" xfId="37803"/>
    <cellStyle name="Normal 6 12 5" xfId="37804"/>
    <cellStyle name="Normal 6 12 6" xfId="37805"/>
    <cellStyle name="Normal 6 12 7" xfId="37806"/>
    <cellStyle name="Normal 6 13" xfId="37807"/>
    <cellStyle name="Normal 6 13 2" xfId="37808"/>
    <cellStyle name="Normal 6 13 2 2" xfId="37809"/>
    <cellStyle name="Normal 6 13 2 3" xfId="37810"/>
    <cellStyle name="Normal 6 13 3" xfId="37811"/>
    <cellStyle name="Normal 6 13 4" xfId="37812"/>
    <cellStyle name="Normal 6 13 5" xfId="37813"/>
    <cellStyle name="Normal 6 13 6" xfId="37814"/>
    <cellStyle name="Normal 6 13 7" xfId="37815"/>
    <cellStyle name="Normal 6 14" xfId="37816"/>
    <cellStyle name="Normal 6 14 2" xfId="37817"/>
    <cellStyle name="Normal 6 14 2 2" xfId="37818"/>
    <cellStyle name="Normal 6 14 2 3" xfId="37819"/>
    <cellStyle name="Normal 6 14 3" xfId="37820"/>
    <cellStyle name="Normal 6 14 4" xfId="37821"/>
    <cellStyle name="Normal 6 14 5" xfId="37822"/>
    <cellStyle name="Normal 6 14 6" xfId="37823"/>
    <cellStyle name="Normal 6 14 7" xfId="37824"/>
    <cellStyle name="Normal 6 15" xfId="37825"/>
    <cellStyle name="Normal 6 15 2" xfId="37826"/>
    <cellStyle name="Normal 6 15 2 2" xfId="37827"/>
    <cellStyle name="Normal 6 15 2 3" xfId="37828"/>
    <cellStyle name="Normal 6 15 3" xfId="37829"/>
    <cellStyle name="Normal 6 15 4" xfId="37830"/>
    <cellStyle name="Normal 6 15 5" xfId="37831"/>
    <cellStyle name="Normal 6 15 6" xfId="37832"/>
    <cellStyle name="Normal 6 16" xfId="37833"/>
    <cellStyle name="Normal 6 16 2" xfId="37834"/>
    <cellStyle name="Normal 6 16 2 2" xfId="37835"/>
    <cellStyle name="Normal 6 16 2 3" xfId="37836"/>
    <cellStyle name="Normal 6 16 3" xfId="37837"/>
    <cellStyle name="Normal 6 16 4" xfId="37838"/>
    <cellStyle name="Normal 6 16 5" xfId="37839"/>
    <cellStyle name="Normal 6 17" xfId="37840"/>
    <cellStyle name="Normal 6 17 2" xfId="37841"/>
    <cellStyle name="Normal 6 17 3" xfId="37842"/>
    <cellStyle name="Normal 6 17 4" xfId="37843"/>
    <cellStyle name="Normal 6 18" xfId="37844"/>
    <cellStyle name="Normal 6 18 2" xfId="37845"/>
    <cellStyle name="Normal 6 19" xfId="37846"/>
    <cellStyle name="Normal 6 19 2" xfId="37847"/>
    <cellStyle name="Normal 6 2" xfId="1073"/>
    <cellStyle name="Normal 6 2 10" xfId="37848"/>
    <cellStyle name="Normal 6 2 10 2" xfId="37849"/>
    <cellStyle name="Normal 6 2 10 2 2" xfId="37850"/>
    <cellStyle name="Normal 6 2 10 2 2 2" xfId="37851"/>
    <cellStyle name="Normal 6 2 10 2 2 3" xfId="37852"/>
    <cellStyle name="Normal 6 2 10 2 3" xfId="37853"/>
    <cellStyle name="Normal 6 2 10 2 4" xfId="37854"/>
    <cellStyle name="Normal 6 2 10 2 5" xfId="37855"/>
    <cellStyle name="Normal 6 2 10 2 6" xfId="37856"/>
    <cellStyle name="Normal 6 2 10 3" xfId="37857"/>
    <cellStyle name="Normal 6 2 10 3 2" xfId="37858"/>
    <cellStyle name="Normal 6 2 10 3 3" xfId="37859"/>
    <cellStyle name="Normal 6 2 10 4" xfId="37860"/>
    <cellStyle name="Normal 6 2 10 5" xfId="37861"/>
    <cellStyle name="Normal 6 2 10 6" xfId="37862"/>
    <cellStyle name="Normal 6 2 10 7" xfId="37863"/>
    <cellStyle name="Normal 6 2 11" xfId="37864"/>
    <cellStyle name="Normal 6 2 11 2" xfId="37865"/>
    <cellStyle name="Normal 6 2 11 2 2" xfId="37866"/>
    <cellStyle name="Normal 6 2 11 2 3" xfId="37867"/>
    <cellStyle name="Normal 6 2 11 3" xfId="37868"/>
    <cellStyle name="Normal 6 2 11 4" xfId="37869"/>
    <cellStyle name="Normal 6 2 11 5" xfId="37870"/>
    <cellStyle name="Normal 6 2 11 6" xfId="37871"/>
    <cellStyle name="Normal 6 2 12" xfId="37872"/>
    <cellStyle name="Normal 6 2 12 2" xfId="37873"/>
    <cellStyle name="Normal 6 2 12 2 2" xfId="37874"/>
    <cellStyle name="Normal 6 2 12 2 3" xfId="37875"/>
    <cellStyle name="Normal 6 2 12 3" xfId="37876"/>
    <cellStyle name="Normal 6 2 12 4" xfId="37877"/>
    <cellStyle name="Normal 6 2 12 5" xfId="37878"/>
    <cellStyle name="Normal 6 2 12 6" xfId="37879"/>
    <cellStyle name="Normal 6 2 13" xfId="37880"/>
    <cellStyle name="Normal 6 2 13 2" xfId="37881"/>
    <cellStyle name="Normal 6 2 13 2 2" xfId="37882"/>
    <cellStyle name="Normal 6 2 13 2 3" xfId="37883"/>
    <cellStyle name="Normal 6 2 13 3" xfId="37884"/>
    <cellStyle name="Normal 6 2 13 4" xfId="37885"/>
    <cellStyle name="Normal 6 2 13 5" xfId="37886"/>
    <cellStyle name="Normal 6 2 13 6" xfId="37887"/>
    <cellStyle name="Normal 6 2 14" xfId="37888"/>
    <cellStyle name="Normal 6 2 14 2" xfId="37889"/>
    <cellStyle name="Normal 6 2 14 2 2" xfId="37890"/>
    <cellStyle name="Normal 6 2 14 2 3" xfId="37891"/>
    <cellStyle name="Normal 6 2 14 3" xfId="37892"/>
    <cellStyle name="Normal 6 2 14 4" xfId="37893"/>
    <cellStyle name="Normal 6 2 14 5" xfId="37894"/>
    <cellStyle name="Normal 6 2 15" xfId="37895"/>
    <cellStyle name="Normal 6 2 15 2" xfId="37896"/>
    <cellStyle name="Normal 6 2 15 3" xfId="37897"/>
    <cellStyle name="Normal 6 2 15 4" xfId="37898"/>
    <cellStyle name="Normal 6 2 16" xfId="37899"/>
    <cellStyle name="Normal 6 2 17" xfId="37900"/>
    <cellStyle name="Normal 6 2 18" xfId="37901"/>
    <cellStyle name="Normal 6 2 19" xfId="37902"/>
    <cellStyle name="Normal 6 2 2" xfId="37903"/>
    <cellStyle name="Normal 6 2 2 10" xfId="37904"/>
    <cellStyle name="Normal 6 2 2 10 2" xfId="37905"/>
    <cellStyle name="Normal 6 2 2 10 2 2" xfId="37906"/>
    <cellStyle name="Normal 6 2 2 10 2 3" xfId="37907"/>
    <cellStyle name="Normal 6 2 2 10 3" xfId="37908"/>
    <cellStyle name="Normal 6 2 2 10 4" xfId="37909"/>
    <cellStyle name="Normal 6 2 2 10 5" xfId="37910"/>
    <cellStyle name="Normal 6 2 2 10 6" xfId="37911"/>
    <cellStyle name="Normal 6 2 2 11" xfId="37912"/>
    <cellStyle name="Normal 6 2 2 11 2" xfId="37913"/>
    <cellStyle name="Normal 6 2 2 11 2 2" xfId="37914"/>
    <cellStyle name="Normal 6 2 2 11 2 3" xfId="37915"/>
    <cellStyle name="Normal 6 2 2 11 3" xfId="37916"/>
    <cellStyle name="Normal 6 2 2 11 4" xfId="37917"/>
    <cellStyle name="Normal 6 2 2 11 5" xfId="37918"/>
    <cellStyle name="Normal 6 2 2 11 6" xfId="37919"/>
    <cellStyle name="Normal 6 2 2 12" xfId="37920"/>
    <cellStyle name="Normal 6 2 2 12 2" xfId="37921"/>
    <cellStyle name="Normal 6 2 2 12 2 2" xfId="37922"/>
    <cellStyle name="Normal 6 2 2 12 2 3" xfId="37923"/>
    <cellStyle name="Normal 6 2 2 12 3" xfId="37924"/>
    <cellStyle name="Normal 6 2 2 12 4" xfId="37925"/>
    <cellStyle name="Normal 6 2 2 12 5" xfId="37926"/>
    <cellStyle name="Normal 6 2 2 12 6" xfId="37927"/>
    <cellStyle name="Normal 6 2 2 13" xfId="37928"/>
    <cellStyle name="Normal 6 2 2 13 2" xfId="37929"/>
    <cellStyle name="Normal 6 2 2 13 2 2" xfId="37930"/>
    <cellStyle name="Normal 6 2 2 13 2 3" xfId="37931"/>
    <cellStyle name="Normal 6 2 2 13 3" xfId="37932"/>
    <cellStyle name="Normal 6 2 2 13 4" xfId="37933"/>
    <cellStyle name="Normal 6 2 2 13 5" xfId="37934"/>
    <cellStyle name="Normal 6 2 2 14" xfId="37935"/>
    <cellStyle name="Normal 6 2 2 14 2" xfId="37936"/>
    <cellStyle name="Normal 6 2 2 14 3" xfId="37937"/>
    <cellStyle name="Normal 6 2 2 14 4" xfId="37938"/>
    <cellStyle name="Normal 6 2 2 15" xfId="37939"/>
    <cellStyle name="Normal 6 2 2 16" xfId="37940"/>
    <cellStyle name="Normal 6 2 2 17" xfId="37941"/>
    <cellStyle name="Normal 6 2 2 18" xfId="37942"/>
    <cellStyle name="Normal 6 2 2 19" xfId="37943"/>
    <cellStyle name="Normal 6 2 2 2" xfId="37944"/>
    <cellStyle name="Normal 6 2 2 2 10" xfId="37945"/>
    <cellStyle name="Normal 6 2 2 2 10 2" xfId="37946"/>
    <cellStyle name="Normal 6 2 2 2 10 2 2" xfId="37947"/>
    <cellStyle name="Normal 6 2 2 2 10 2 3" xfId="37948"/>
    <cellStyle name="Normal 6 2 2 2 10 3" xfId="37949"/>
    <cellStyle name="Normal 6 2 2 2 10 4" xfId="37950"/>
    <cellStyle name="Normal 6 2 2 2 10 5" xfId="37951"/>
    <cellStyle name="Normal 6 2 2 2 10 6" xfId="37952"/>
    <cellStyle name="Normal 6 2 2 2 11" xfId="37953"/>
    <cellStyle name="Normal 6 2 2 2 11 2" xfId="37954"/>
    <cellStyle name="Normal 6 2 2 2 11 2 2" xfId="37955"/>
    <cellStyle name="Normal 6 2 2 2 11 2 3" xfId="37956"/>
    <cellStyle name="Normal 6 2 2 2 11 3" xfId="37957"/>
    <cellStyle name="Normal 6 2 2 2 11 4" xfId="37958"/>
    <cellStyle name="Normal 6 2 2 2 11 5" xfId="37959"/>
    <cellStyle name="Normal 6 2 2 2 12" xfId="37960"/>
    <cellStyle name="Normal 6 2 2 2 12 2" xfId="37961"/>
    <cellStyle name="Normal 6 2 2 2 12 3" xfId="37962"/>
    <cellStyle name="Normal 6 2 2 2 12 4" xfId="37963"/>
    <cellStyle name="Normal 6 2 2 2 13" xfId="37964"/>
    <cellStyle name="Normal 6 2 2 2 14" xfId="37965"/>
    <cellStyle name="Normal 6 2 2 2 15" xfId="37966"/>
    <cellStyle name="Normal 6 2 2 2 16" xfId="37967"/>
    <cellStyle name="Normal 6 2 2 2 2" xfId="37968"/>
    <cellStyle name="Normal 6 2 2 2 2 10" xfId="37969"/>
    <cellStyle name="Normal 6 2 2 2 2 11" xfId="37970"/>
    <cellStyle name="Normal 6 2 2 2 2 2" xfId="37971"/>
    <cellStyle name="Normal 6 2 2 2 2 2 2" xfId="37972"/>
    <cellStyle name="Normal 6 2 2 2 2 2 2 2" xfId="37973"/>
    <cellStyle name="Normal 6 2 2 2 2 2 2 2 2" xfId="37974"/>
    <cellStyle name="Normal 6 2 2 2 2 2 2 2 2 2" xfId="37975"/>
    <cellStyle name="Normal 6 2 2 2 2 2 2 2 2 3" xfId="37976"/>
    <cellStyle name="Normal 6 2 2 2 2 2 2 2 3" xfId="37977"/>
    <cellStyle name="Normal 6 2 2 2 2 2 2 2 4" xfId="37978"/>
    <cellStyle name="Normal 6 2 2 2 2 2 2 2 5" xfId="37979"/>
    <cellStyle name="Normal 6 2 2 2 2 2 2 2 6" xfId="37980"/>
    <cellStyle name="Normal 6 2 2 2 2 2 2 3" xfId="37981"/>
    <cellStyle name="Normal 6 2 2 2 2 2 2 3 2" xfId="37982"/>
    <cellStyle name="Normal 6 2 2 2 2 2 2 3 3" xfId="37983"/>
    <cellStyle name="Normal 6 2 2 2 2 2 2 4" xfId="37984"/>
    <cellStyle name="Normal 6 2 2 2 2 2 2 5" xfId="37985"/>
    <cellStyle name="Normal 6 2 2 2 2 2 2 6" xfId="37986"/>
    <cellStyle name="Normal 6 2 2 2 2 2 2 7" xfId="37987"/>
    <cellStyle name="Normal 6 2 2 2 2 2 3" xfId="37988"/>
    <cellStyle name="Normal 6 2 2 2 2 2 3 2" xfId="37989"/>
    <cellStyle name="Normal 6 2 2 2 2 2 3 2 2" xfId="37990"/>
    <cellStyle name="Normal 6 2 2 2 2 2 3 2 3" xfId="37991"/>
    <cellStyle name="Normal 6 2 2 2 2 2 3 3" xfId="37992"/>
    <cellStyle name="Normal 6 2 2 2 2 2 3 4" xfId="37993"/>
    <cellStyle name="Normal 6 2 2 2 2 2 3 5" xfId="37994"/>
    <cellStyle name="Normal 6 2 2 2 2 2 3 6" xfId="37995"/>
    <cellStyle name="Normal 6 2 2 2 2 2 4" xfId="37996"/>
    <cellStyle name="Normal 6 2 2 2 2 2 4 2" xfId="37997"/>
    <cellStyle name="Normal 6 2 2 2 2 2 4 3" xfId="37998"/>
    <cellStyle name="Normal 6 2 2 2 2 2 5" xfId="37999"/>
    <cellStyle name="Normal 6 2 2 2 2 2 6" xfId="38000"/>
    <cellStyle name="Normal 6 2 2 2 2 2 7" xfId="38001"/>
    <cellStyle name="Normal 6 2 2 2 2 2 8" xfId="38002"/>
    <cellStyle name="Normal 6 2 2 2 2 3" xfId="38003"/>
    <cellStyle name="Normal 6 2 2 2 2 3 2" xfId="38004"/>
    <cellStyle name="Normal 6 2 2 2 2 3 2 2" xfId="38005"/>
    <cellStyle name="Normal 6 2 2 2 2 3 2 2 2" xfId="38006"/>
    <cellStyle name="Normal 6 2 2 2 2 3 2 2 3" xfId="38007"/>
    <cellStyle name="Normal 6 2 2 2 2 3 2 3" xfId="38008"/>
    <cellStyle name="Normal 6 2 2 2 2 3 2 4" xfId="38009"/>
    <cellStyle name="Normal 6 2 2 2 2 3 2 5" xfId="38010"/>
    <cellStyle name="Normal 6 2 2 2 2 3 2 6" xfId="38011"/>
    <cellStyle name="Normal 6 2 2 2 2 3 3" xfId="38012"/>
    <cellStyle name="Normal 6 2 2 2 2 3 3 2" xfId="38013"/>
    <cellStyle name="Normal 6 2 2 2 2 3 3 3" xfId="38014"/>
    <cellStyle name="Normal 6 2 2 2 2 3 4" xfId="38015"/>
    <cellStyle name="Normal 6 2 2 2 2 3 5" xfId="38016"/>
    <cellStyle name="Normal 6 2 2 2 2 3 6" xfId="38017"/>
    <cellStyle name="Normal 6 2 2 2 2 3 7" xfId="38018"/>
    <cellStyle name="Normal 6 2 2 2 2 4" xfId="38019"/>
    <cellStyle name="Normal 6 2 2 2 2 4 2" xfId="38020"/>
    <cellStyle name="Normal 6 2 2 2 2 4 2 2" xfId="38021"/>
    <cellStyle name="Normal 6 2 2 2 2 4 2 3" xfId="38022"/>
    <cellStyle name="Normal 6 2 2 2 2 4 3" xfId="38023"/>
    <cellStyle name="Normal 6 2 2 2 2 4 4" xfId="38024"/>
    <cellStyle name="Normal 6 2 2 2 2 4 5" xfId="38025"/>
    <cellStyle name="Normal 6 2 2 2 2 4 6" xfId="38026"/>
    <cellStyle name="Normal 6 2 2 2 2 5" xfId="38027"/>
    <cellStyle name="Normal 6 2 2 2 2 5 2" xfId="38028"/>
    <cellStyle name="Normal 6 2 2 2 2 5 2 2" xfId="38029"/>
    <cellStyle name="Normal 6 2 2 2 2 5 2 3" xfId="38030"/>
    <cellStyle name="Normal 6 2 2 2 2 5 3" xfId="38031"/>
    <cellStyle name="Normal 6 2 2 2 2 5 4" xfId="38032"/>
    <cellStyle name="Normal 6 2 2 2 2 5 5" xfId="38033"/>
    <cellStyle name="Normal 6 2 2 2 2 5 6" xfId="38034"/>
    <cellStyle name="Normal 6 2 2 2 2 6" xfId="38035"/>
    <cellStyle name="Normal 6 2 2 2 2 6 2" xfId="38036"/>
    <cellStyle name="Normal 6 2 2 2 2 6 2 2" xfId="38037"/>
    <cellStyle name="Normal 6 2 2 2 2 6 2 3" xfId="38038"/>
    <cellStyle name="Normal 6 2 2 2 2 6 3" xfId="38039"/>
    <cellStyle name="Normal 6 2 2 2 2 6 4" xfId="38040"/>
    <cellStyle name="Normal 6 2 2 2 2 6 5" xfId="38041"/>
    <cellStyle name="Normal 6 2 2 2 2 7" xfId="38042"/>
    <cellStyle name="Normal 6 2 2 2 2 7 2" xfId="38043"/>
    <cellStyle name="Normal 6 2 2 2 2 7 3" xfId="38044"/>
    <cellStyle name="Normal 6 2 2 2 2 8" xfId="38045"/>
    <cellStyle name="Normal 6 2 2 2 2 9" xfId="38046"/>
    <cellStyle name="Normal 6 2 2 2 3" xfId="38047"/>
    <cellStyle name="Normal 6 2 2 2 3 10" xfId="38048"/>
    <cellStyle name="Normal 6 2 2 2 3 11" xfId="38049"/>
    <cellStyle name="Normal 6 2 2 2 3 2" xfId="38050"/>
    <cellStyle name="Normal 6 2 2 2 3 2 2" xfId="38051"/>
    <cellStyle name="Normal 6 2 2 2 3 2 2 2" xfId="38052"/>
    <cellStyle name="Normal 6 2 2 2 3 2 2 2 2" xfId="38053"/>
    <cellStyle name="Normal 6 2 2 2 3 2 2 2 2 2" xfId="38054"/>
    <cellStyle name="Normal 6 2 2 2 3 2 2 2 2 3" xfId="38055"/>
    <cellStyle name="Normal 6 2 2 2 3 2 2 2 3" xfId="38056"/>
    <cellStyle name="Normal 6 2 2 2 3 2 2 2 4" xfId="38057"/>
    <cellStyle name="Normal 6 2 2 2 3 2 2 2 5" xfId="38058"/>
    <cellStyle name="Normal 6 2 2 2 3 2 2 2 6" xfId="38059"/>
    <cellStyle name="Normal 6 2 2 2 3 2 2 3" xfId="38060"/>
    <cellStyle name="Normal 6 2 2 2 3 2 2 3 2" xfId="38061"/>
    <cellStyle name="Normal 6 2 2 2 3 2 2 3 3" xfId="38062"/>
    <cellStyle name="Normal 6 2 2 2 3 2 2 4" xfId="38063"/>
    <cellStyle name="Normal 6 2 2 2 3 2 2 5" xfId="38064"/>
    <cellStyle name="Normal 6 2 2 2 3 2 2 6" xfId="38065"/>
    <cellStyle name="Normal 6 2 2 2 3 2 2 7" xfId="38066"/>
    <cellStyle name="Normal 6 2 2 2 3 2 3" xfId="38067"/>
    <cellStyle name="Normal 6 2 2 2 3 2 3 2" xfId="38068"/>
    <cellStyle name="Normal 6 2 2 2 3 2 3 2 2" xfId="38069"/>
    <cellStyle name="Normal 6 2 2 2 3 2 3 2 3" xfId="38070"/>
    <cellStyle name="Normal 6 2 2 2 3 2 3 3" xfId="38071"/>
    <cellStyle name="Normal 6 2 2 2 3 2 3 4" xfId="38072"/>
    <cellStyle name="Normal 6 2 2 2 3 2 3 5" xfId="38073"/>
    <cellStyle name="Normal 6 2 2 2 3 2 3 6" xfId="38074"/>
    <cellStyle name="Normal 6 2 2 2 3 2 4" xfId="38075"/>
    <cellStyle name="Normal 6 2 2 2 3 2 4 2" xfId="38076"/>
    <cellStyle name="Normal 6 2 2 2 3 2 4 3" xfId="38077"/>
    <cellStyle name="Normal 6 2 2 2 3 2 5" xfId="38078"/>
    <cellStyle name="Normal 6 2 2 2 3 2 6" xfId="38079"/>
    <cellStyle name="Normal 6 2 2 2 3 2 7" xfId="38080"/>
    <cellStyle name="Normal 6 2 2 2 3 2 8" xfId="38081"/>
    <cellStyle name="Normal 6 2 2 2 3 3" xfId="38082"/>
    <cellStyle name="Normal 6 2 2 2 3 3 2" xfId="38083"/>
    <cellStyle name="Normal 6 2 2 2 3 3 2 2" xfId="38084"/>
    <cellStyle name="Normal 6 2 2 2 3 3 2 2 2" xfId="38085"/>
    <cellStyle name="Normal 6 2 2 2 3 3 2 2 3" xfId="38086"/>
    <cellStyle name="Normal 6 2 2 2 3 3 2 3" xfId="38087"/>
    <cellStyle name="Normal 6 2 2 2 3 3 2 4" xfId="38088"/>
    <cellStyle name="Normal 6 2 2 2 3 3 2 5" xfId="38089"/>
    <cellStyle name="Normal 6 2 2 2 3 3 2 6" xfId="38090"/>
    <cellStyle name="Normal 6 2 2 2 3 3 3" xfId="38091"/>
    <cellStyle name="Normal 6 2 2 2 3 3 3 2" xfId="38092"/>
    <cellStyle name="Normal 6 2 2 2 3 3 3 3" xfId="38093"/>
    <cellStyle name="Normal 6 2 2 2 3 3 4" xfId="38094"/>
    <cellStyle name="Normal 6 2 2 2 3 3 5" xfId="38095"/>
    <cellStyle name="Normal 6 2 2 2 3 3 6" xfId="38096"/>
    <cellStyle name="Normal 6 2 2 2 3 3 7" xfId="38097"/>
    <cellStyle name="Normal 6 2 2 2 3 4" xfId="38098"/>
    <cellStyle name="Normal 6 2 2 2 3 4 2" xfId="38099"/>
    <cellStyle name="Normal 6 2 2 2 3 4 2 2" xfId="38100"/>
    <cellStyle name="Normal 6 2 2 2 3 4 2 3" xfId="38101"/>
    <cellStyle name="Normal 6 2 2 2 3 4 3" xfId="38102"/>
    <cellStyle name="Normal 6 2 2 2 3 4 4" xfId="38103"/>
    <cellStyle name="Normal 6 2 2 2 3 4 5" xfId="38104"/>
    <cellStyle name="Normal 6 2 2 2 3 4 6" xfId="38105"/>
    <cellStyle name="Normal 6 2 2 2 3 5" xfId="38106"/>
    <cellStyle name="Normal 6 2 2 2 3 5 2" xfId="38107"/>
    <cellStyle name="Normal 6 2 2 2 3 5 2 2" xfId="38108"/>
    <cellStyle name="Normal 6 2 2 2 3 5 2 3" xfId="38109"/>
    <cellStyle name="Normal 6 2 2 2 3 5 3" xfId="38110"/>
    <cellStyle name="Normal 6 2 2 2 3 5 4" xfId="38111"/>
    <cellStyle name="Normal 6 2 2 2 3 5 5" xfId="38112"/>
    <cellStyle name="Normal 6 2 2 2 3 5 6" xfId="38113"/>
    <cellStyle name="Normal 6 2 2 2 3 6" xfId="38114"/>
    <cellStyle name="Normal 6 2 2 2 3 6 2" xfId="38115"/>
    <cellStyle name="Normal 6 2 2 2 3 6 2 2" xfId="38116"/>
    <cellStyle name="Normal 6 2 2 2 3 6 2 3" xfId="38117"/>
    <cellStyle name="Normal 6 2 2 2 3 6 3" xfId="38118"/>
    <cellStyle name="Normal 6 2 2 2 3 6 4" xfId="38119"/>
    <cellStyle name="Normal 6 2 2 2 3 6 5" xfId="38120"/>
    <cellStyle name="Normal 6 2 2 2 3 7" xfId="38121"/>
    <cellStyle name="Normal 6 2 2 2 3 7 2" xfId="38122"/>
    <cellStyle name="Normal 6 2 2 2 3 7 3" xfId="38123"/>
    <cellStyle name="Normal 6 2 2 2 3 8" xfId="38124"/>
    <cellStyle name="Normal 6 2 2 2 3 9" xfId="38125"/>
    <cellStyle name="Normal 6 2 2 2 4" xfId="38126"/>
    <cellStyle name="Normal 6 2 2 2 4 2" xfId="38127"/>
    <cellStyle name="Normal 6 2 2 2 4 2 2" xfId="38128"/>
    <cellStyle name="Normal 6 2 2 2 4 2 2 2" xfId="38129"/>
    <cellStyle name="Normal 6 2 2 2 4 2 2 2 2" xfId="38130"/>
    <cellStyle name="Normal 6 2 2 2 4 2 2 2 3" xfId="38131"/>
    <cellStyle name="Normal 6 2 2 2 4 2 2 3" xfId="38132"/>
    <cellStyle name="Normal 6 2 2 2 4 2 2 4" xfId="38133"/>
    <cellStyle name="Normal 6 2 2 2 4 2 2 5" xfId="38134"/>
    <cellStyle name="Normal 6 2 2 2 4 2 2 6" xfId="38135"/>
    <cellStyle name="Normal 6 2 2 2 4 2 3" xfId="38136"/>
    <cellStyle name="Normal 6 2 2 2 4 2 3 2" xfId="38137"/>
    <cellStyle name="Normal 6 2 2 2 4 2 3 3" xfId="38138"/>
    <cellStyle name="Normal 6 2 2 2 4 2 4" xfId="38139"/>
    <cellStyle name="Normal 6 2 2 2 4 2 5" xfId="38140"/>
    <cellStyle name="Normal 6 2 2 2 4 2 6" xfId="38141"/>
    <cellStyle name="Normal 6 2 2 2 4 2 7" xfId="38142"/>
    <cellStyle name="Normal 6 2 2 2 4 3" xfId="38143"/>
    <cellStyle name="Normal 6 2 2 2 4 3 2" xfId="38144"/>
    <cellStyle name="Normal 6 2 2 2 4 3 2 2" xfId="38145"/>
    <cellStyle name="Normal 6 2 2 2 4 3 2 3" xfId="38146"/>
    <cellStyle name="Normal 6 2 2 2 4 3 3" xfId="38147"/>
    <cellStyle name="Normal 6 2 2 2 4 3 4" xfId="38148"/>
    <cellStyle name="Normal 6 2 2 2 4 3 5" xfId="38149"/>
    <cellStyle name="Normal 6 2 2 2 4 3 6" xfId="38150"/>
    <cellStyle name="Normal 6 2 2 2 4 4" xfId="38151"/>
    <cellStyle name="Normal 6 2 2 2 4 4 2" xfId="38152"/>
    <cellStyle name="Normal 6 2 2 2 4 4 3" xfId="38153"/>
    <cellStyle name="Normal 6 2 2 2 4 5" xfId="38154"/>
    <cellStyle name="Normal 6 2 2 2 4 6" xfId="38155"/>
    <cellStyle name="Normal 6 2 2 2 4 7" xfId="38156"/>
    <cellStyle name="Normal 6 2 2 2 4 8" xfId="38157"/>
    <cellStyle name="Normal 6 2 2 2 5" xfId="38158"/>
    <cellStyle name="Normal 6 2 2 2 5 2" xfId="38159"/>
    <cellStyle name="Normal 6 2 2 2 5 2 2" xfId="38160"/>
    <cellStyle name="Normal 6 2 2 2 5 2 2 2" xfId="38161"/>
    <cellStyle name="Normal 6 2 2 2 5 2 2 2 2" xfId="38162"/>
    <cellStyle name="Normal 6 2 2 2 5 2 2 2 3" xfId="38163"/>
    <cellStyle name="Normal 6 2 2 2 5 2 2 3" xfId="38164"/>
    <cellStyle name="Normal 6 2 2 2 5 2 2 4" xfId="38165"/>
    <cellStyle name="Normal 6 2 2 2 5 2 2 5" xfId="38166"/>
    <cellStyle name="Normal 6 2 2 2 5 2 2 6" xfId="38167"/>
    <cellStyle name="Normal 6 2 2 2 5 2 3" xfId="38168"/>
    <cellStyle name="Normal 6 2 2 2 5 2 3 2" xfId="38169"/>
    <cellStyle name="Normal 6 2 2 2 5 2 3 3" xfId="38170"/>
    <cellStyle name="Normal 6 2 2 2 5 2 4" xfId="38171"/>
    <cellStyle name="Normal 6 2 2 2 5 2 5" xfId="38172"/>
    <cellStyle name="Normal 6 2 2 2 5 2 6" xfId="38173"/>
    <cellStyle name="Normal 6 2 2 2 5 2 7" xfId="38174"/>
    <cellStyle name="Normal 6 2 2 2 5 3" xfId="38175"/>
    <cellStyle name="Normal 6 2 2 2 5 3 2" xfId="38176"/>
    <cellStyle name="Normal 6 2 2 2 5 3 2 2" xfId="38177"/>
    <cellStyle name="Normal 6 2 2 2 5 3 2 3" xfId="38178"/>
    <cellStyle name="Normal 6 2 2 2 5 3 3" xfId="38179"/>
    <cellStyle name="Normal 6 2 2 2 5 3 4" xfId="38180"/>
    <cellStyle name="Normal 6 2 2 2 5 3 5" xfId="38181"/>
    <cellStyle name="Normal 6 2 2 2 5 3 6" xfId="38182"/>
    <cellStyle name="Normal 6 2 2 2 5 4" xfId="38183"/>
    <cellStyle name="Normal 6 2 2 2 5 4 2" xfId="38184"/>
    <cellStyle name="Normal 6 2 2 2 5 4 3" xfId="38185"/>
    <cellStyle name="Normal 6 2 2 2 5 5" xfId="38186"/>
    <cellStyle name="Normal 6 2 2 2 5 6" xfId="38187"/>
    <cellStyle name="Normal 6 2 2 2 5 7" xfId="38188"/>
    <cellStyle name="Normal 6 2 2 2 5 8" xfId="38189"/>
    <cellStyle name="Normal 6 2 2 2 6" xfId="38190"/>
    <cellStyle name="Normal 6 2 2 2 6 2" xfId="38191"/>
    <cellStyle name="Normal 6 2 2 2 6 2 2" xfId="38192"/>
    <cellStyle name="Normal 6 2 2 2 6 2 2 2" xfId="38193"/>
    <cellStyle name="Normal 6 2 2 2 6 2 2 2 2" xfId="38194"/>
    <cellStyle name="Normal 6 2 2 2 6 2 2 2 3" xfId="38195"/>
    <cellStyle name="Normal 6 2 2 2 6 2 2 3" xfId="38196"/>
    <cellStyle name="Normal 6 2 2 2 6 2 2 4" xfId="38197"/>
    <cellStyle name="Normal 6 2 2 2 6 2 2 5" xfId="38198"/>
    <cellStyle name="Normal 6 2 2 2 6 2 2 6" xfId="38199"/>
    <cellStyle name="Normal 6 2 2 2 6 2 3" xfId="38200"/>
    <cellStyle name="Normal 6 2 2 2 6 2 3 2" xfId="38201"/>
    <cellStyle name="Normal 6 2 2 2 6 2 3 3" xfId="38202"/>
    <cellStyle name="Normal 6 2 2 2 6 2 4" xfId="38203"/>
    <cellStyle name="Normal 6 2 2 2 6 2 5" xfId="38204"/>
    <cellStyle name="Normal 6 2 2 2 6 2 6" xfId="38205"/>
    <cellStyle name="Normal 6 2 2 2 6 2 7" xfId="38206"/>
    <cellStyle name="Normal 6 2 2 2 6 3" xfId="38207"/>
    <cellStyle name="Normal 6 2 2 2 6 3 2" xfId="38208"/>
    <cellStyle name="Normal 6 2 2 2 6 3 2 2" xfId="38209"/>
    <cellStyle name="Normal 6 2 2 2 6 3 2 3" xfId="38210"/>
    <cellStyle name="Normal 6 2 2 2 6 3 3" xfId="38211"/>
    <cellStyle name="Normal 6 2 2 2 6 3 4" xfId="38212"/>
    <cellStyle name="Normal 6 2 2 2 6 3 5" xfId="38213"/>
    <cellStyle name="Normal 6 2 2 2 6 3 6" xfId="38214"/>
    <cellStyle name="Normal 6 2 2 2 6 4" xfId="38215"/>
    <cellStyle name="Normal 6 2 2 2 6 4 2" xfId="38216"/>
    <cellStyle name="Normal 6 2 2 2 6 4 3" xfId="38217"/>
    <cellStyle name="Normal 6 2 2 2 6 5" xfId="38218"/>
    <cellStyle name="Normal 6 2 2 2 6 6" xfId="38219"/>
    <cellStyle name="Normal 6 2 2 2 6 7" xfId="38220"/>
    <cellStyle name="Normal 6 2 2 2 6 8" xfId="38221"/>
    <cellStyle name="Normal 6 2 2 2 7" xfId="38222"/>
    <cellStyle name="Normal 6 2 2 2 7 2" xfId="38223"/>
    <cellStyle name="Normal 6 2 2 2 7 2 2" xfId="38224"/>
    <cellStyle name="Normal 6 2 2 2 7 2 2 2" xfId="38225"/>
    <cellStyle name="Normal 6 2 2 2 7 2 2 3" xfId="38226"/>
    <cellStyle name="Normal 6 2 2 2 7 2 3" xfId="38227"/>
    <cellStyle name="Normal 6 2 2 2 7 2 4" xfId="38228"/>
    <cellStyle name="Normal 6 2 2 2 7 2 5" xfId="38229"/>
    <cellStyle name="Normal 6 2 2 2 7 2 6" xfId="38230"/>
    <cellStyle name="Normal 6 2 2 2 7 3" xfId="38231"/>
    <cellStyle name="Normal 6 2 2 2 7 3 2" xfId="38232"/>
    <cellStyle name="Normal 6 2 2 2 7 3 3" xfId="38233"/>
    <cellStyle name="Normal 6 2 2 2 7 4" xfId="38234"/>
    <cellStyle name="Normal 6 2 2 2 7 5" xfId="38235"/>
    <cellStyle name="Normal 6 2 2 2 7 6" xfId="38236"/>
    <cellStyle name="Normal 6 2 2 2 7 7" xfId="38237"/>
    <cellStyle name="Normal 6 2 2 2 8" xfId="38238"/>
    <cellStyle name="Normal 6 2 2 2 8 2" xfId="38239"/>
    <cellStyle name="Normal 6 2 2 2 8 2 2" xfId="38240"/>
    <cellStyle name="Normal 6 2 2 2 8 2 3" xfId="38241"/>
    <cellStyle name="Normal 6 2 2 2 8 3" xfId="38242"/>
    <cellStyle name="Normal 6 2 2 2 8 4" xfId="38243"/>
    <cellStyle name="Normal 6 2 2 2 8 5" xfId="38244"/>
    <cellStyle name="Normal 6 2 2 2 8 6" xfId="38245"/>
    <cellStyle name="Normal 6 2 2 2 9" xfId="38246"/>
    <cellStyle name="Normal 6 2 2 2 9 2" xfId="38247"/>
    <cellStyle name="Normal 6 2 2 2 9 2 2" xfId="38248"/>
    <cellStyle name="Normal 6 2 2 2 9 2 3" xfId="38249"/>
    <cellStyle name="Normal 6 2 2 2 9 3" xfId="38250"/>
    <cellStyle name="Normal 6 2 2 2 9 4" xfId="38251"/>
    <cellStyle name="Normal 6 2 2 2 9 5" xfId="38252"/>
    <cellStyle name="Normal 6 2 2 2 9 6" xfId="38253"/>
    <cellStyle name="Normal 6 2 2 3" xfId="38254"/>
    <cellStyle name="Normal 6 2 2 3 10" xfId="38255"/>
    <cellStyle name="Normal 6 2 2 3 10 2" xfId="38256"/>
    <cellStyle name="Normal 6 2 2 3 10 2 2" xfId="38257"/>
    <cellStyle name="Normal 6 2 2 3 10 2 3" xfId="38258"/>
    <cellStyle name="Normal 6 2 2 3 10 3" xfId="38259"/>
    <cellStyle name="Normal 6 2 2 3 10 4" xfId="38260"/>
    <cellStyle name="Normal 6 2 2 3 10 5" xfId="38261"/>
    <cellStyle name="Normal 6 2 2 3 10 6" xfId="38262"/>
    <cellStyle name="Normal 6 2 2 3 11" xfId="38263"/>
    <cellStyle name="Normal 6 2 2 3 11 2" xfId="38264"/>
    <cellStyle name="Normal 6 2 2 3 11 2 2" xfId="38265"/>
    <cellStyle name="Normal 6 2 2 3 11 2 3" xfId="38266"/>
    <cellStyle name="Normal 6 2 2 3 11 3" xfId="38267"/>
    <cellStyle name="Normal 6 2 2 3 11 4" xfId="38268"/>
    <cellStyle name="Normal 6 2 2 3 11 5" xfId="38269"/>
    <cellStyle name="Normal 6 2 2 3 12" xfId="38270"/>
    <cellStyle name="Normal 6 2 2 3 12 2" xfId="38271"/>
    <cellStyle name="Normal 6 2 2 3 12 3" xfId="38272"/>
    <cellStyle name="Normal 6 2 2 3 12 4" xfId="38273"/>
    <cellStyle name="Normal 6 2 2 3 13" xfId="38274"/>
    <cellStyle name="Normal 6 2 2 3 14" xfId="38275"/>
    <cellStyle name="Normal 6 2 2 3 15" xfId="38276"/>
    <cellStyle name="Normal 6 2 2 3 16" xfId="38277"/>
    <cellStyle name="Normal 6 2 2 3 2" xfId="38278"/>
    <cellStyle name="Normal 6 2 2 3 2 10" xfId="38279"/>
    <cellStyle name="Normal 6 2 2 3 2 11" xfId="38280"/>
    <cellStyle name="Normal 6 2 2 3 2 2" xfId="38281"/>
    <cellStyle name="Normal 6 2 2 3 2 2 2" xfId="38282"/>
    <cellStyle name="Normal 6 2 2 3 2 2 2 2" xfId="38283"/>
    <cellStyle name="Normal 6 2 2 3 2 2 2 2 2" xfId="38284"/>
    <cellStyle name="Normal 6 2 2 3 2 2 2 2 2 2" xfId="38285"/>
    <cellStyle name="Normal 6 2 2 3 2 2 2 2 2 3" xfId="38286"/>
    <cellStyle name="Normal 6 2 2 3 2 2 2 2 3" xfId="38287"/>
    <cellStyle name="Normal 6 2 2 3 2 2 2 2 4" xfId="38288"/>
    <cellStyle name="Normal 6 2 2 3 2 2 2 2 5" xfId="38289"/>
    <cellStyle name="Normal 6 2 2 3 2 2 2 2 6" xfId="38290"/>
    <cellStyle name="Normal 6 2 2 3 2 2 2 3" xfId="38291"/>
    <cellStyle name="Normal 6 2 2 3 2 2 2 3 2" xfId="38292"/>
    <cellStyle name="Normal 6 2 2 3 2 2 2 3 3" xfId="38293"/>
    <cellStyle name="Normal 6 2 2 3 2 2 2 4" xfId="38294"/>
    <cellStyle name="Normal 6 2 2 3 2 2 2 5" xfId="38295"/>
    <cellStyle name="Normal 6 2 2 3 2 2 2 6" xfId="38296"/>
    <cellStyle name="Normal 6 2 2 3 2 2 2 7" xfId="38297"/>
    <cellStyle name="Normal 6 2 2 3 2 2 3" xfId="38298"/>
    <cellStyle name="Normal 6 2 2 3 2 2 3 2" xfId="38299"/>
    <cellStyle name="Normal 6 2 2 3 2 2 3 2 2" xfId="38300"/>
    <cellStyle name="Normal 6 2 2 3 2 2 3 2 3" xfId="38301"/>
    <cellStyle name="Normal 6 2 2 3 2 2 3 3" xfId="38302"/>
    <cellStyle name="Normal 6 2 2 3 2 2 3 4" xfId="38303"/>
    <cellStyle name="Normal 6 2 2 3 2 2 3 5" xfId="38304"/>
    <cellStyle name="Normal 6 2 2 3 2 2 3 6" xfId="38305"/>
    <cellStyle name="Normal 6 2 2 3 2 2 4" xfId="38306"/>
    <cellStyle name="Normal 6 2 2 3 2 2 4 2" xfId="38307"/>
    <cellStyle name="Normal 6 2 2 3 2 2 4 3" xfId="38308"/>
    <cellStyle name="Normal 6 2 2 3 2 2 5" xfId="38309"/>
    <cellStyle name="Normal 6 2 2 3 2 2 6" xfId="38310"/>
    <cellStyle name="Normal 6 2 2 3 2 2 7" xfId="38311"/>
    <cellStyle name="Normal 6 2 2 3 2 2 8" xfId="38312"/>
    <cellStyle name="Normal 6 2 2 3 2 3" xfId="38313"/>
    <cellStyle name="Normal 6 2 2 3 2 3 2" xfId="38314"/>
    <cellStyle name="Normal 6 2 2 3 2 3 2 2" xfId="38315"/>
    <cellStyle name="Normal 6 2 2 3 2 3 2 2 2" xfId="38316"/>
    <cellStyle name="Normal 6 2 2 3 2 3 2 2 3" xfId="38317"/>
    <cellStyle name="Normal 6 2 2 3 2 3 2 3" xfId="38318"/>
    <cellStyle name="Normal 6 2 2 3 2 3 2 4" xfId="38319"/>
    <cellStyle name="Normal 6 2 2 3 2 3 2 5" xfId="38320"/>
    <cellStyle name="Normal 6 2 2 3 2 3 2 6" xfId="38321"/>
    <cellStyle name="Normal 6 2 2 3 2 3 3" xfId="38322"/>
    <cellStyle name="Normal 6 2 2 3 2 3 3 2" xfId="38323"/>
    <cellStyle name="Normal 6 2 2 3 2 3 3 3" xfId="38324"/>
    <cellStyle name="Normal 6 2 2 3 2 3 4" xfId="38325"/>
    <cellStyle name="Normal 6 2 2 3 2 3 5" xfId="38326"/>
    <cellStyle name="Normal 6 2 2 3 2 3 6" xfId="38327"/>
    <cellStyle name="Normal 6 2 2 3 2 3 7" xfId="38328"/>
    <cellStyle name="Normal 6 2 2 3 2 4" xfId="38329"/>
    <cellStyle name="Normal 6 2 2 3 2 4 2" xfId="38330"/>
    <cellStyle name="Normal 6 2 2 3 2 4 2 2" xfId="38331"/>
    <cellStyle name="Normal 6 2 2 3 2 4 2 3" xfId="38332"/>
    <cellStyle name="Normal 6 2 2 3 2 4 3" xfId="38333"/>
    <cellStyle name="Normal 6 2 2 3 2 4 4" xfId="38334"/>
    <cellStyle name="Normal 6 2 2 3 2 4 5" xfId="38335"/>
    <cellStyle name="Normal 6 2 2 3 2 4 6" xfId="38336"/>
    <cellStyle name="Normal 6 2 2 3 2 5" xfId="38337"/>
    <cellStyle name="Normal 6 2 2 3 2 5 2" xfId="38338"/>
    <cellStyle name="Normal 6 2 2 3 2 5 2 2" xfId="38339"/>
    <cellStyle name="Normal 6 2 2 3 2 5 2 3" xfId="38340"/>
    <cellStyle name="Normal 6 2 2 3 2 5 3" xfId="38341"/>
    <cellStyle name="Normal 6 2 2 3 2 5 4" xfId="38342"/>
    <cellStyle name="Normal 6 2 2 3 2 5 5" xfId="38343"/>
    <cellStyle name="Normal 6 2 2 3 2 5 6" xfId="38344"/>
    <cellStyle name="Normal 6 2 2 3 2 6" xfId="38345"/>
    <cellStyle name="Normal 6 2 2 3 2 6 2" xfId="38346"/>
    <cellStyle name="Normal 6 2 2 3 2 6 2 2" xfId="38347"/>
    <cellStyle name="Normal 6 2 2 3 2 6 2 3" xfId="38348"/>
    <cellStyle name="Normal 6 2 2 3 2 6 3" xfId="38349"/>
    <cellStyle name="Normal 6 2 2 3 2 6 4" xfId="38350"/>
    <cellStyle name="Normal 6 2 2 3 2 6 5" xfId="38351"/>
    <cellStyle name="Normal 6 2 2 3 2 7" xfId="38352"/>
    <cellStyle name="Normal 6 2 2 3 2 7 2" xfId="38353"/>
    <cellStyle name="Normal 6 2 2 3 2 7 3" xfId="38354"/>
    <cellStyle name="Normal 6 2 2 3 2 8" xfId="38355"/>
    <cellStyle name="Normal 6 2 2 3 2 9" xfId="38356"/>
    <cellStyle name="Normal 6 2 2 3 3" xfId="38357"/>
    <cellStyle name="Normal 6 2 2 3 3 10" xfId="38358"/>
    <cellStyle name="Normal 6 2 2 3 3 11" xfId="38359"/>
    <cellStyle name="Normal 6 2 2 3 3 2" xfId="38360"/>
    <cellStyle name="Normal 6 2 2 3 3 2 2" xfId="38361"/>
    <cellStyle name="Normal 6 2 2 3 3 2 2 2" xfId="38362"/>
    <cellStyle name="Normal 6 2 2 3 3 2 2 2 2" xfId="38363"/>
    <cellStyle name="Normal 6 2 2 3 3 2 2 2 2 2" xfId="38364"/>
    <cellStyle name="Normal 6 2 2 3 3 2 2 2 2 3" xfId="38365"/>
    <cellStyle name="Normal 6 2 2 3 3 2 2 2 3" xfId="38366"/>
    <cellStyle name="Normal 6 2 2 3 3 2 2 2 4" xfId="38367"/>
    <cellStyle name="Normal 6 2 2 3 3 2 2 2 5" xfId="38368"/>
    <cellStyle name="Normal 6 2 2 3 3 2 2 2 6" xfId="38369"/>
    <cellStyle name="Normal 6 2 2 3 3 2 2 3" xfId="38370"/>
    <cellStyle name="Normal 6 2 2 3 3 2 2 3 2" xfId="38371"/>
    <cellStyle name="Normal 6 2 2 3 3 2 2 3 3" xfId="38372"/>
    <cellStyle name="Normal 6 2 2 3 3 2 2 4" xfId="38373"/>
    <cellStyle name="Normal 6 2 2 3 3 2 2 5" xfId="38374"/>
    <cellStyle name="Normal 6 2 2 3 3 2 2 6" xfId="38375"/>
    <cellStyle name="Normal 6 2 2 3 3 2 2 7" xfId="38376"/>
    <cellStyle name="Normal 6 2 2 3 3 2 3" xfId="38377"/>
    <cellStyle name="Normal 6 2 2 3 3 2 3 2" xfId="38378"/>
    <cellStyle name="Normal 6 2 2 3 3 2 3 2 2" xfId="38379"/>
    <cellStyle name="Normal 6 2 2 3 3 2 3 2 3" xfId="38380"/>
    <cellStyle name="Normal 6 2 2 3 3 2 3 3" xfId="38381"/>
    <cellStyle name="Normal 6 2 2 3 3 2 3 4" xfId="38382"/>
    <cellStyle name="Normal 6 2 2 3 3 2 3 5" xfId="38383"/>
    <cellStyle name="Normal 6 2 2 3 3 2 3 6" xfId="38384"/>
    <cellStyle name="Normal 6 2 2 3 3 2 4" xfId="38385"/>
    <cellStyle name="Normal 6 2 2 3 3 2 4 2" xfId="38386"/>
    <cellStyle name="Normal 6 2 2 3 3 2 4 3" xfId="38387"/>
    <cellStyle name="Normal 6 2 2 3 3 2 5" xfId="38388"/>
    <cellStyle name="Normal 6 2 2 3 3 2 6" xfId="38389"/>
    <cellStyle name="Normal 6 2 2 3 3 2 7" xfId="38390"/>
    <cellStyle name="Normal 6 2 2 3 3 2 8" xfId="38391"/>
    <cellStyle name="Normal 6 2 2 3 3 3" xfId="38392"/>
    <cellStyle name="Normal 6 2 2 3 3 3 2" xfId="38393"/>
    <cellStyle name="Normal 6 2 2 3 3 3 2 2" xfId="38394"/>
    <cellStyle name="Normal 6 2 2 3 3 3 2 2 2" xfId="38395"/>
    <cellStyle name="Normal 6 2 2 3 3 3 2 2 3" xfId="38396"/>
    <cellStyle name="Normal 6 2 2 3 3 3 2 3" xfId="38397"/>
    <cellStyle name="Normal 6 2 2 3 3 3 2 4" xfId="38398"/>
    <cellStyle name="Normal 6 2 2 3 3 3 2 5" xfId="38399"/>
    <cellStyle name="Normal 6 2 2 3 3 3 2 6" xfId="38400"/>
    <cellStyle name="Normal 6 2 2 3 3 3 3" xfId="38401"/>
    <cellStyle name="Normal 6 2 2 3 3 3 3 2" xfId="38402"/>
    <cellStyle name="Normal 6 2 2 3 3 3 3 3" xfId="38403"/>
    <cellStyle name="Normal 6 2 2 3 3 3 4" xfId="38404"/>
    <cellStyle name="Normal 6 2 2 3 3 3 5" xfId="38405"/>
    <cellStyle name="Normal 6 2 2 3 3 3 6" xfId="38406"/>
    <cellStyle name="Normal 6 2 2 3 3 3 7" xfId="38407"/>
    <cellStyle name="Normal 6 2 2 3 3 4" xfId="38408"/>
    <cellStyle name="Normal 6 2 2 3 3 4 2" xfId="38409"/>
    <cellStyle name="Normal 6 2 2 3 3 4 2 2" xfId="38410"/>
    <cellStyle name="Normal 6 2 2 3 3 4 2 3" xfId="38411"/>
    <cellStyle name="Normal 6 2 2 3 3 4 3" xfId="38412"/>
    <cellStyle name="Normal 6 2 2 3 3 4 4" xfId="38413"/>
    <cellStyle name="Normal 6 2 2 3 3 4 5" xfId="38414"/>
    <cellStyle name="Normal 6 2 2 3 3 4 6" xfId="38415"/>
    <cellStyle name="Normal 6 2 2 3 3 5" xfId="38416"/>
    <cellStyle name="Normal 6 2 2 3 3 5 2" xfId="38417"/>
    <cellStyle name="Normal 6 2 2 3 3 5 2 2" xfId="38418"/>
    <cellStyle name="Normal 6 2 2 3 3 5 2 3" xfId="38419"/>
    <cellStyle name="Normal 6 2 2 3 3 5 3" xfId="38420"/>
    <cellStyle name="Normal 6 2 2 3 3 5 4" xfId="38421"/>
    <cellStyle name="Normal 6 2 2 3 3 5 5" xfId="38422"/>
    <cellStyle name="Normal 6 2 2 3 3 5 6" xfId="38423"/>
    <cellStyle name="Normal 6 2 2 3 3 6" xfId="38424"/>
    <cellStyle name="Normal 6 2 2 3 3 6 2" xfId="38425"/>
    <cellStyle name="Normal 6 2 2 3 3 6 2 2" xfId="38426"/>
    <cellStyle name="Normal 6 2 2 3 3 6 2 3" xfId="38427"/>
    <cellStyle name="Normal 6 2 2 3 3 6 3" xfId="38428"/>
    <cellStyle name="Normal 6 2 2 3 3 6 4" xfId="38429"/>
    <cellStyle name="Normal 6 2 2 3 3 6 5" xfId="38430"/>
    <cellStyle name="Normal 6 2 2 3 3 7" xfId="38431"/>
    <cellStyle name="Normal 6 2 2 3 3 7 2" xfId="38432"/>
    <cellStyle name="Normal 6 2 2 3 3 7 3" xfId="38433"/>
    <cellStyle name="Normal 6 2 2 3 3 8" xfId="38434"/>
    <cellStyle name="Normal 6 2 2 3 3 9" xfId="38435"/>
    <cellStyle name="Normal 6 2 2 3 4" xfId="38436"/>
    <cellStyle name="Normal 6 2 2 3 4 2" xfId="38437"/>
    <cellStyle name="Normal 6 2 2 3 4 2 2" xfId="38438"/>
    <cellStyle name="Normal 6 2 2 3 4 2 2 2" xfId="38439"/>
    <cellStyle name="Normal 6 2 2 3 4 2 2 2 2" xfId="38440"/>
    <cellStyle name="Normal 6 2 2 3 4 2 2 2 3" xfId="38441"/>
    <cellStyle name="Normal 6 2 2 3 4 2 2 3" xfId="38442"/>
    <cellStyle name="Normal 6 2 2 3 4 2 2 4" xfId="38443"/>
    <cellStyle name="Normal 6 2 2 3 4 2 2 5" xfId="38444"/>
    <cellStyle name="Normal 6 2 2 3 4 2 2 6" xfId="38445"/>
    <cellStyle name="Normal 6 2 2 3 4 2 3" xfId="38446"/>
    <cellStyle name="Normal 6 2 2 3 4 2 3 2" xfId="38447"/>
    <cellStyle name="Normal 6 2 2 3 4 2 3 3" xfId="38448"/>
    <cellStyle name="Normal 6 2 2 3 4 2 4" xfId="38449"/>
    <cellStyle name="Normal 6 2 2 3 4 2 5" xfId="38450"/>
    <cellStyle name="Normal 6 2 2 3 4 2 6" xfId="38451"/>
    <cellStyle name="Normal 6 2 2 3 4 2 7" xfId="38452"/>
    <cellStyle name="Normal 6 2 2 3 4 3" xfId="38453"/>
    <cellStyle name="Normal 6 2 2 3 4 3 2" xfId="38454"/>
    <cellStyle name="Normal 6 2 2 3 4 3 2 2" xfId="38455"/>
    <cellStyle name="Normal 6 2 2 3 4 3 2 3" xfId="38456"/>
    <cellStyle name="Normal 6 2 2 3 4 3 3" xfId="38457"/>
    <cellStyle name="Normal 6 2 2 3 4 3 4" xfId="38458"/>
    <cellStyle name="Normal 6 2 2 3 4 3 5" xfId="38459"/>
    <cellStyle name="Normal 6 2 2 3 4 3 6" xfId="38460"/>
    <cellStyle name="Normal 6 2 2 3 4 4" xfId="38461"/>
    <cellStyle name="Normal 6 2 2 3 4 4 2" xfId="38462"/>
    <cellStyle name="Normal 6 2 2 3 4 4 3" xfId="38463"/>
    <cellStyle name="Normal 6 2 2 3 4 5" xfId="38464"/>
    <cellStyle name="Normal 6 2 2 3 4 6" xfId="38465"/>
    <cellStyle name="Normal 6 2 2 3 4 7" xfId="38466"/>
    <cellStyle name="Normal 6 2 2 3 4 8" xfId="38467"/>
    <cellStyle name="Normal 6 2 2 3 5" xfId="38468"/>
    <cellStyle name="Normal 6 2 2 3 5 2" xfId="38469"/>
    <cellStyle name="Normal 6 2 2 3 5 2 2" xfId="38470"/>
    <cellStyle name="Normal 6 2 2 3 5 2 2 2" xfId="38471"/>
    <cellStyle name="Normal 6 2 2 3 5 2 2 2 2" xfId="38472"/>
    <cellStyle name="Normal 6 2 2 3 5 2 2 2 3" xfId="38473"/>
    <cellStyle name="Normal 6 2 2 3 5 2 2 3" xfId="38474"/>
    <cellStyle name="Normal 6 2 2 3 5 2 2 4" xfId="38475"/>
    <cellStyle name="Normal 6 2 2 3 5 2 2 5" xfId="38476"/>
    <cellStyle name="Normal 6 2 2 3 5 2 2 6" xfId="38477"/>
    <cellStyle name="Normal 6 2 2 3 5 2 3" xfId="38478"/>
    <cellStyle name="Normal 6 2 2 3 5 2 3 2" xfId="38479"/>
    <cellStyle name="Normal 6 2 2 3 5 2 3 3" xfId="38480"/>
    <cellStyle name="Normal 6 2 2 3 5 2 4" xfId="38481"/>
    <cellStyle name="Normal 6 2 2 3 5 2 5" xfId="38482"/>
    <cellStyle name="Normal 6 2 2 3 5 2 6" xfId="38483"/>
    <cellStyle name="Normal 6 2 2 3 5 2 7" xfId="38484"/>
    <cellStyle name="Normal 6 2 2 3 5 3" xfId="38485"/>
    <cellStyle name="Normal 6 2 2 3 5 3 2" xfId="38486"/>
    <cellStyle name="Normal 6 2 2 3 5 3 2 2" xfId="38487"/>
    <cellStyle name="Normal 6 2 2 3 5 3 2 3" xfId="38488"/>
    <cellStyle name="Normal 6 2 2 3 5 3 3" xfId="38489"/>
    <cellStyle name="Normal 6 2 2 3 5 3 4" xfId="38490"/>
    <cellStyle name="Normal 6 2 2 3 5 3 5" xfId="38491"/>
    <cellStyle name="Normal 6 2 2 3 5 3 6" xfId="38492"/>
    <cellStyle name="Normal 6 2 2 3 5 4" xfId="38493"/>
    <cellStyle name="Normal 6 2 2 3 5 4 2" xfId="38494"/>
    <cellStyle name="Normal 6 2 2 3 5 4 3" xfId="38495"/>
    <cellStyle name="Normal 6 2 2 3 5 5" xfId="38496"/>
    <cellStyle name="Normal 6 2 2 3 5 6" xfId="38497"/>
    <cellStyle name="Normal 6 2 2 3 5 7" xfId="38498"/>
    <cellStyle name="Normal 6 2 2 3 5 8" xfId="38499"/>
    <cellStyle name="Normal 6 2 2 3 6" xfId="38500"/>
    <cellStyle name="Normal 6 2 2 3 6 2" xfId="38501"/>
    <cellStyle name="Normal 6 2 2 3 6 2 2" xfId="38502"/>
    <cellStyle name="Normal 6 2 2 3 6 2 2 2" xfId="38503"/>
    <cellStyle name="Normal 6 2 2 3 6 2 2 2 2" xfId="38504"/>
    <cellStyle name="Normal 6 2 2 3 6 2 2 2 3" xfId="38505"/>
    <cellStyle name="Normal 6 2 2 3 6 2 2 3" xfId="38506"/>
    <cellStyle name="Normal 6 2 2 3 6 2 2 4" xfId="38507"/>
    <cellStyle name="Normal 6 2 2 3 6 2 2 5" xfId="38508"/>
    <cellStyle name="Normal 6 2 2 3 6 2 2 6" xfId="38509"/>
    <cellStyle name="Normal 6 2 2 3 6 2 3" xfId="38510"/>
    <cellStyle name="Normal 6 2 2 3 6 2 3 2" xfId="38511"/>
    <cellStyle name="Normal 6 2 2 3 6 2 3 3" xfId="38512"/>
    <cellStyle name="Normal 6 2 2 3 6 2 4" xfId="38513"/>
    <cellStyle name="Normal 6 2 2 3 6 2 5" xfId="38514"/>
    <cellStyle name="Normal 6 2 2 3 6 2 6" xfId="38515"/>
    <cellStyle name="Normal 6 2 2 3 6 2 7" xfId="38516"/>
    <cellStyle name="Normal 6 2 2 3 6 3" xfId="38517"/>
    <cellStyle name="Normal 6 2 2 3 6 3 2" xfId="38518"/>
    <cellStyle name="Normal 6 2 2 3 6 3 2 2" xfId="38519"/>
    <cellStyle name="Normal 6 2 2 3 6 3 2 3" xfId="38520"/>
    <cellStyle name="Normal 6 2 2 3 6 3 3" xfId="38521"/>
    <cellStyle name="Normal 6 2 2 3 6 3 4" xfId="38522"/>
    <cellStyle name="Normal 6 2 2 3 6 3 5" xfId="38523"/>
    <cellStyle name="Normal 6 2 2 3 6 3 6" xfId="38524"/>
    <cellStyle name="Normal 6 2 2 3 6 4" xfId="38525"/>
    <cellStyle name="Normal 6 2 2 3 6 4 2" xfId="38526"/>
    <cellStyle name="Normal 6 2 2 3 6 4 3" xfId="38527"/>
    <cellStyle name="Normal 6 2 2 3 6 5" xfId="38528"/>
    <cellStyle name="Normal 6 2 2 3 6 6" xfId="38529"/>
    <cellStyle name="Normal 6 2 2 3 6 7" xfId="38530"/>
    <cellStyle name="Normal 6 2 2 3 6 8" xfId="38531"/>
    <cellStyle name="Normal 6 2 2 3 7" xfId="38532"/>
    <cellStyle name="Normal 6 2 2 3 7 2" xfId="38533"/>
    <cellStyle name="Normal 6 2 2 3 7 2 2" xfId="38534"/>
    <cellStyle name="Normal 6 2 2 3 7 2 2 2" xfId="38535"/>
    <cellStyle name="Normal 6 2 2 3 7 2 2 3" xfId="38536"/>
    <cellStyle name="Normal 6 2 2 3 7 2 3" xfId="38537"/>
    <cellStyle name="Normal 6 2 2 3 7 2 4" xfId="38538"/>
    <cellStyle name="Normal 6 2 2 3 7 2 5" xfId="38539"/>
    <cellStyle name="Normal 6 2 2 3 7 2 6" xfId="38540"/>
    <cellStyle name="Normal 6 2 2 3 7 3" xfId="38541"/>
    <cellStyle name="Normal 6 2 2 3 7 3 2" xfId="38542"/>
    <cellStyle name="Normal 6 2 2 3 7 3 3" xfId="38543"/>
    <cellStyle name="Normal 6 2 2 3 7 4" xfId="38544"/>
    <cellStyle name="Normal 6 2 2 3 7 5" xfId="38545"/>
    <cellStyle name="Normal 6 2 2 3 7 6" xfId="38546"/>
    <cellStyle name="Normal 6 2 2 3 7 7" xfId="38547"/>
    <cellStyle name="Normal 6 2 2 3 8" xfId="38548"/>
    <cellStyle name="Normal 6 2 2 3 8 2" xfId="38549"/>
    <cellStyle name="Normal 6 2 2 3 8 2 2" xfId="38550"/>
    <cellStyle name="Normal 6 2 2 3 8 2 3" xfId="38551"/>
    <cellStyle name="Normal 6 2 2 3 8 3" xfId="38552"/>
    <cellStyle name="Normal 6 2 2 3 8 4" xfId="38553"/>
    <cellStyle name="Normal 6 2 2 3 8 5" xfId="38554"/>
    <cellStyle name="Normal 6 2 2 3 8 6" xfId="38555"/>
    <cellStyle name="Normal 6 2 2 3 9" xfId="38556"/>
    <cellStyle name="Normal 6 2 2 3 9 2" xfId="38557"/>
    <cellStyle name="Normal 6 2 2 3 9 2 2" xfId="38558"/>
    <cellStyle name="Normal 6 2 2 3 9 2 3" xfId="38559"/>
    <cellStyle name="Normal 6 2 2 3 9 3" xfId="38560"/>
    <cellStyle name="Normal 6 2 2 3 9 4" xfId="38561"/>
    <cellStyle name="Normal 6 2 2 3 9 5" xfId="38562"/>
    <cellStyle name="Normal 6 2 2 3 9 6" xfId="38563"/>
    <cellStyle name="Normal 6 2 2 4" xfId="38564"/>
    <cellStyle name="Normal 6 2 2 4 10" xfId="38565"/>
    <cellStyle name="Normal 6 2 2 4 11" xfId="38566"/>
    <cellStyle name="Normal 6 2 2 4 2" xfId="38567"/>
    <cellStyle name="Normal 6 2 2 4 2 2" xfId="38568"/>
    <cellStyle name="Normal 6 2 2 4 2 2 2" xfId="38569"/>
    <cellStyle name="Normal 6 2 2 4 2 2 2 2" xfId="38570"/>
    <cellStyle name="Normal 6 2 2 4 2 2 2 2 2" xfId="38571"/>
    <cellStyle name="Normal 6 2 2 4 2 2 2 2 3" xfId="38572"/>
    <cellStyle name="Normal 6 2 2 4 2 2 2 3" xfId="38573"/>
    <cellStyle name="Normal 6 2 2 4 2 2 2 4" xfId="38574"/>
    <cellStyle name="Normal 6 2 2 4 2 2 2 5" xfId="38575"/>
    <cellStyle name="Normal 6 2 2 4 2 2 2 6" xfId="38576"/>
    <cellStyle name="Normal 6 2 2 4 2 2 3" xfId="38577"/>
    <cellStyle name="Normal 6 2 2 4 2 2 3 2" xfId="38578"/>
    <cellStyle name="Normal 6 2 2 4 2 2 3 3" xfId="38579"/>
    <cellStyle name="Normal 6 2 2 4 2 2 4" xfId="38580"/>
    <cellStyle name="Normal 6 2 2 4 2 2 5" xfId="38581"/>
    <cellStyle name="Normal 6 2 2 4 2 2 6" xfId="38582"/>
    <cellStyle name="Normal 6 2 2 4 2 2 7" xfId="38583"/>
    <cellStyle name="Normal 6 2 2 4 2 3" xfId="38584"/>
    <cellStyle name="Normal 6 2 2 4 2 3 2" xfId="38585"/>
    <cellStyle name="Normal 6 2 2 4 2 3 2 2" xfId="38586"/>
    <cellStyle name="Normal 6 2 2 4 2 3 2 3" xfId="38587"/>
    <cellStyle name="Normal 6 2 2 4 2 3 3" xfId="38588"/>
    <cellStyle name="Normal 6 2 2 4 2 3 4" xfId="38589"/>
    <cellStyle name="Normal 6 2 2 4 2 3 5" xfId="38590"/>
    <cellStyle name="Normal 6 2 2 4 2 3 6" xfId="38591"/>
    <cellStyle name="Normal 6 2 2 4 2 4" xfId="38592"/>
    <cellStyle name="Normal 6 2 2 4 2 4 2" xfId="38593"/>
    <cellStyle name="Normal 6 2 2 4 2 4 3" xfId="38594"/>
    <cellStyle name="Normal 6 2 2 4 2 5" xfId="38595"/>
    <cellStyle name="Normal 6 2 2 4 2 6" xfId="38596"/>
    <cellStyle name="Normal 6 2 2 4 2 7" xfId="38597"/>
    <cellStyle name="Normal 6 2 2 4 2 8" xfId="38598"/>
    <cellStyle name="Normal 6 2 2 4 3" xfId="38599"/>
    <cellStyle name="Normal 6 2 2 4 3 2" xfId="38600"/>
    <cellStyle name="Normal 6 2 2 4 3 2 2" xfId="38601"/>
    <cellStyle name="Normal 6 2 2 4 3 2 2 2" xfId="38602"/>
    <cellStyle name="Normal 6 2 2 4 3 2 2 3" xfId="38603"/>
    <cellStyle name="Normal 6 2 2 4 3 2 3" xfId="38604"/>
    <cellStyle name="Normal 6 2 2 4 3 2 4" xfId="38605"/>
    <cellStyle name="Normal 6 2 2 4 3 2 5" xfId="38606"/>
    <cellStyle name="Normal 6 2 2 4 3 2 6" xfId="38607"/>
    <cellStyle name="Normal 6 2 2 4 3 3" xfId="38608"/>
    <cellStyle name="Normal 6 2 2 4 3 3 2" xfId="38609"/>
    <cellStyle name="Normal 6 2 2 4 3 3 3" xfId="38610"/>
    <cellStyle name="Normal 6 2 2 4 3 4" xfId="38611"/>
    <cellStyle name="Normal 6 2 2 4 3 5" xfId="38612"/>
    <cellStyle name="Normal 6 2 2 4 3 6" xfId="38613"/>
    <cellStyle name="Normal 6 2 2 4 3 7" xfId="38614"/>
    <cellStyle name="Normal 6 2 2 4 4" xfId="38615"/>
    <cellStyle name="Normal 6 2 2 4 4 2" xfId="38616"/>
    <cellStyle name="Normal 6 2 2 4 4 2 2" xfId="38617"/>
    <cellStyle name="Normal 6 2 2 4 4 2 3" xfId="38618"/>
    <cellStyle name="Normal 6 2 2 4 4 3" xfId="38619"/>
    <cellStyle name="Normal 6 2 2 4 4 4" xfId="38620"/>
    <cellStyle name="Normal 6 2 2 4 4 5" xfId="38621"/>
    <cellStyle name="Normal 6 2 2 4 4 6" xfId="38622"/>
    <cellStyle name="Normal 6 2 2 4 5" xfId="38623"/>
    <cellStyle name="Normal 6 2 2 4 5 2" xfId="38624"/>
    <cellStyle name="Normal 6 2 2 4 5 2 2" xfId="38625"/>
    <cellStyle name="Normal 6 2 2 4 5 2 3" xfId="38626"/>
    <cellStyle name="Normal 6 2 2 4 5 3" xfId="38627"/>
    <cellStyle name="Normal 6 2 2 4 5 4" xfId="38628"/>
    <cellStyle name="Normal 6 2 2 4 5 5" xfId="38629"/>
    <cellStyle name="Normal 6 2 2 4 5 6" xfId="38630"/>
    <cellStyle name="Normal 6 2 2 4 6" xfId="38631"/>
    <cellStyle name="Normal 6 2 2 4 6 2" xfId="38632"/>
    <cellStyle name="Normal 6 2 2 4 6 2 2" xfId="38633"/>
    <cellStyle name="Normal 6 2 2 4 6 2 3" xfId="38634"/>
    <cellStyle name="Normal 6 2 2 4 6 3" xfId="38635"/>
    <cellStyle name="Normal 6 2 2 4 6 4" xfId="38636"/>
    <cellStyle name="Normal 6 2 2 4 6 5" xfId="38637"/>
    <cellStyle name="Normal 6 2 2 4 7" xfId="38638"/>
    <cellStyle name="Normal 6 2 2 4 7 2" xfId="38639"/>
    <cellStyle name="Normal 6 2 2 4 7 3" xfId="38640"/>
    <cellStyle name="Normal 6 2 2 4 8" xfId="38641"/>
    <cellStyle name="Normal 6 2 2 4 9" xfId="38642"/>
    <cellStyle name="Normal 6 2 2 5" xfId="38643"/>
    <cellStyle name="Normal 6 2 2 5 10" xfId="38644"/>
    <cellStyle name="Normal 6 2 2 5 11" xfId="38645"/>
    <cellStyle name="Normal 6 2 2 5 2" xfId="38646"/>
    <cellStyle name="Normal 6 2 2 5 2 2" xfId="38647"/>
    <cellStyle name="Normal 6 2 2 5 2 2 2" xfId="38648"/>
    <cellStyle name="Normal 6 2 2 5 2 2 2 2" xfId="38649"/>
    <cellStyle name="Normal 6 2 2 5 2 2 2 2 2" xfId="38650"/>
    <cellStyle name="Normal 6 2 2 5 2 2 2 2 3" xfId="38651"/>
    <cellStyle name="Normal 6 2 2 5 2 2 2 3" xfId="38652"/>
    <cellStyle name="Normal 6 2 2 5 2 2 2 4" xfId="38653"/>
    <cellStyle name="Normal 6 2 2 5 2 2 2 5" xfId="38654"/>
    <cellStyle name="Normal 6 2 2 5 2 2 2 6" xfId="38655"/>
    <cellStyle name="Normal 6 2 2 5 2 2 3" xfId="38656"/>
    <cellStyle name="Normal 6 2 2 5 2 2 3 2" xfId="38657"/>
    <cellStyle name="Normal 6 2 2 5 2 2 3 3" xfId="38658"/>
    <cellStyle name="Normal 6 2 2 5 2 2 4" xfId="38659"/>
    <cellStyle name="Normal 6 2 2 5 2 2 5" xfId="38660"/>
    <cellStyle name="Normal 6 2 2 5 2 2 6" xfId="38661"/>
    <cellStyle name="Normal 6 2 2 5 2 2 7" xfId="38662"/>
    <cellStyle name="Normal 6 2 2 5 2 3" xfId="38663"/>
    <cellStyle name="Normal 6 2 2 5 2 3 2" xfId="38664"/>
    <cellStyle name="Normal 6 2 2 5 2 3 2 2" xfId="38665"/>
    <cellStyle name="Normal 6 2 2 5 2 3 2 3" xfId="38666"/>
    <cellStyle name="Normal 6 2 2 5 2 3 3" xfId="38667"/>
    <cellStyle name="Normal 6 2 2 5 2 3 4" xfId="38668"/>
    <cellStyle name="Normal 6 2 2 5 2 3 5" xfId="38669"/>
    <cellStyle name="Normal 6 2 2 5 2 3 6" xfId="38670"/>
    <cellStyle name="Normal 6 2 2 5 2 4" xfId="38671"/>
    <cellStyle name="Normal 6 2 2 5 2 4 2" xfId="38672"/>
    <cellStyle name="Normal 6 2 2 5 2 4 3" xfId="38673"/>
    <cellStyle name="Normal 6 2 2 5 2 5" xfId="38674"/>
    <cellStyle name="Normal 6 2 2 5 2 6" xfId="38675"/>
    <cellStyle name="Normal 6 2 2 5 2 7" xfId="38676"/>
    <cellStyle name="Normal 6 2 2 5 2 8" xfId="38677"/>
    <cellStyle name="Normal 6 2 2 5 3" xfId="38678"/>
    <cellStyle name="Normal 6 2 2 5 3 2" xfId="38679"/>
    <cellStyle name="Normal 6 2 2 5 3 2 2" xfId="38680"/>
    <cellStyle name="Normal 6 2 2 5 3 2 2 2" xfId="38681"/>
    <cellStyle name="Normal 6 2 2 5 3 2 2 3" xfId="38682"/>
    <cellStyle name="Normal 6 2 2 5 3 2 3" xfId="38683"/>
    <cellStyle name="Normal 6 2 2 5 3 2 4" xfId="38684"/>
    <cellStyle name="Normal 6 2 2 5 3 2 5" xfId="38685"/>
    <cellStyle name="Normal 6 2 2 5 3 2 6" xfId="38686"/>
    <cellStyle name="Normal 6 2 2 5 3 3" xfId="38687"/>
    <cellStyle name="Normal 6 2 2 5 3 3 2" xfId="38688"/>
    <cellStyle name="Normal 6 2 2 5 3 3 3" xfId="38689"/>
    <cellStyle name="Normal 6 2 2 5 3 4" xfId="38690"/>
    <cellStyle name="Normal 6 2 2 5 3 5" xfId="38691"/>
    <cellStyle name="Normal 6 2 2 5 3 6" xfId="38692"/>
    <cellStyle name="Normal 6 2 2 5 3 7" xfId="38693"/>
    <cellStyle name="Normal 6 2 2 5 4" xfId="38694"/>
    <cellStyle name="Normal 6 2 2 5 4 2" xfId="38695"/>
    <cellStyle name="Normal 6 2 2 5 4 2 2" xfId="38696"/>
    <cellStyle name="Normal 6 2 2 5 4 2 3" xfId="38697"/>
    <cellStyle name="Normal 6 2 2 5 4 3" xfId="38698"/>
    <cellStyle name="Normal 6 2 2 5 4 4" xfId="38699"/>
    <cellStyle name="Normal 6 2 2 5 4 5" xfId="38700"/>
    <cellStyle name="Normal 6 2 2 5 4 6" xfId="38701"/>
    <cellStyle name="Normal 6 2 2 5 5" xfId="38702"/>
    <cellStyle name="Normal 6 2 2 5 5 2" xfId="38703"/>
    <cellStyle name="Normal 6 2 2 5 5 2 2" xfId="38704"/>
    <cellStyle name="Normal 6 2 2 5 5 2 3" xfId="38705"/>
    <cellStyle name="Normal 6 2 2 5 5 3" xfId="38706"/>
    <cellStyle name="Normal 6 2 2 5 5 4" xfId="38707"/>
    <cellStyle name="Normal 6 2 2 5 5 5" xfId="38708"/>
    <cellStyle name="Normal 6 2 2 5 5 6" xfId="38709"/>
    <cellStyle name="Normal 6 2 2 5 6" xfId="38710"/>
    <cellStyle name="Normal 6 2 2 5 6 2" xfId="38711"/>
    <cellStyle name="Normal 6 2 2 5 6 2 2" xfId="38712"/>
    <cellStyle name="Normal 6 2 2 5 6 2 3" xfId="38713"/>
    <cellStyle name="Normal 6 2 2 5 6 3" xfId="38714"/>
    <cellStyle name="Normal 6 2 2 5 6 4" xfId="38715"/>
    <cellStyle name="Normal 6 2 2 5 6 5" xfId="38716"/>
    <cellStyle name="Normal 6 2 2 5 7" xfId="38717"/>
    <cellStyle name="Normal 6 2 2 5 7 2" xfId="38718"/>
    <cellStyle name="Normal 6 2 2 5 7 3" xfId="38719"/>
    <cellStyle name="Normal 6 2 2 5 8" xfId="38720"/>
    <cellStyle name="Normal 6 2 2 5 9" xfId="38721"/>
    <cellStyle name="Normal 6 2 2 6" xfId="38722"/>
    <cellStyle name="Normal 6 2 2 6 2" xfId="38723"/>
    <cellStyle name="Normal 6 2 2 6 2 2" xfId="38724"/>
    <cellStyle name="Normal 6 2 2 6 2 2 2" xfId="38725"/>
    <cellStyle name="Normal 6 2 2 6 2 2 2 2" xfId="38726"/>
    <cellStyle name="Normal 6 2 2 6 2 2 2 3" xfId="38727"/>
    <cellStyle name="Normal 6 2 2 6 2 2 3" xfId="38728"/>
    <cellStyle name="Normal 6 2 2 6 2 2 4" xfId="38729"/>
    <cellStyle name="Normal 6 2 2 6 2 2 5" xfId="38730"/>
    <cellStyle name="Normal 6 2 2 6 2 2 6" xfId="38731"/>
    <cellStyle name="Normal 6 2 2 6 2 3" xfId="38732"/>
    <cellStyle name="Normal 6 2 2 6 2 3 2" xfId="38733"/>
    <cellStyle name="Normal 6 2 2 6 2 3 3" xfId="38734"/>
    <cellStyle name="Normal 6 2 2 6 2 4" xfId="38735"/>
    <cellStyle name="Normal 6 2 2 6 2 5" xfId="38736"/>
    <cellStyle name="Normal 6 2 2 6 2 6" xfId="38737"/>
    <cellStyle name="Normal 6 2 2 6 2 7" xfId="38738"/>
    <cellStyle name="Normal 6 2 2 6 3" xfId="38739"/>
    <cellStyle name="Normal 6 2 2 6 3 2" xfId="38740"/>
    <cellStyle name="Normal 6 2 2 6 3 2 2" xfId="38741"/>
    <cellStyle name="Normal 6 2 2 6 3 2 3" xfId="38742"/>
    <cellStyle name="Normal 6 2 2 6 3 3" xfId="38743"/>
    <cellStyle name="Normal 6 2 2 6 3 4" xfId="38744"/>
    <cellStyle name="Normal 6 2 2 6 3 5" xfId="38745"/>
    <cellStyle name="Normal 6 2 2 6 3 6" xfId="38746"/>
    <cellStyle name="Normal 6 2 2 6 4" xfId="38747"/>
    <cellStyle name="Normal 6 2 2 6 4 2" xfId="38748"/>
    <cellStyle name="Normal 6 2 2 6 4 3" xfId="38749"/>
    <cellStyle name="Normal 6 2 2 6 5" xfId="38750"/>
    <cellStyle name="Normal 6 2 2 6 6" xfId="38751"/>
    <cellStyle name="Normal 6 2 2 6 7" xfId="38752"/>
    <cellStyle name="Normal 6 2 2 6 8" xfId="38753"/>
    <cellStyle name="Normal 6 2 2 7" xfId="38754"/>
    <cellStyle name="Normal 6 2 2 7 2" xfId="38755"/>
    <cellStyle name="Normal 6 2 2 7 2 2" xfId="38756"/>
    <cellStyle name="Normal 6 2 2 7 2 2 2" xfId="38757"/>
    <cellStyle name="Normal 6 2 2 7 2 2 2 2" xfId="38758"/>
    <cellStyle name="Normal 6 2 2 7 2 2 2 3" xfId="38759"/>
    <cellStyle name="Normal 6 2 2 7 2 2 3" xfId="38760"/>
    <cellStyle name="Normal 6 2 2 7 2 2 4" xfId="38761"/>
    <cellStyle name="Normal 6 2 2 7 2 2 5" xfId="38762"/>
    <cellStyle name="Normal 6 2 2 7 2 2 6" xfId="38763"/>
    <cellStyle name="Normal 6 2 2 7 2 3" xfId="38764"/>
    <cellStyle name="Normal 6 2 2 7 2 3 2" xfId="38765"/>
    <cellStyle name="Normal 6 2 2 7 2 3 3" xfId="38766"/>
    <cellStyle name="Normal 6 2 2 7 2 4" xfId="38767"/>
    <cellStyle name="Normal 6 2 2 7 2 5" xfId="38768"/>
    <cellStyle name="Normal 6 2 2 7 2 6" xfId="38769"/>
    <cellStyle name="Normal 6 2 2 7 2 7" xfId="38770"/>
    <cellStyle name="Normal 6 2 2 7 3" xfId="38771"/>
    <cellStyle name="Normal 6 2 2 7 3 2" xfId="38772"/>
    <cellStyle name="Normal 6 2 2 7 3 2 2" xfId="38773"/>
    <cellStyle name="Normal 6 2 2 7 3 2 3" xfId="38774"/>
    <cellStyle name="Normal 6 2 2 7 3 3" xfId="38775"/>
    <cellStyle name="Normal 6 2 2 7 3 4" xfId="38776"/>
    <cellStyle name="Normal 6 2 2 7 3 5" xfId="38777"/>
    <cellStyle name="Normal 6 2 2 7 3 6" xfId="38778"/>
    <cellStyle name="Normal 6 2 2 7 4" xfId="38779"/>
    <cellStyle name="Normal 6 2 2 7 4 2" xfId="38780"/>
    <cellStyle name="Normal 6 2 2 7 4 3" xfId="38781"/>
    <cellStyle name="Normal 6 2 2 7 5" xfId="38782"/>
    <cellStyle name="Normal 6 2 2 7 6" xfId="38783"/>
    <cellStyle name="Normal 6 2 2 7 7" xfId="38784"/>
    <cellStyle name="Normal 6 2 2 7 8" xfId="38785"/>
    <cellStyle name="Normal 6 2 2 8" xfId="38786"/>
    <cellStyle name="Normal 6 2 2 8 2" xfId="38787"/>
    <cellStyle name="Normal 6 2 2 8 2 2" xfId="38788"/>
    <cellStyle name="Normal 6 2 2 8 2 2 2" xfId="38789"/>
    <cellStyle name="Normal 6 2 2 8 2 2 2 2" xfId="38790"/>
    <cellStyle name="Normal 6 2 2 8 2 2 2 3" xfId="38791"/>
    <cellStyle name="Normal 6 2 2 8 2 2 3" xfId="38792"/>
    <cellStyle name="Normal 6 2 2 8 2 2 4" xfId="38793"/>
    <cellStyle name="Normal 6 2 2 8 2 2 5" xfId="38794"/>
    <cellStyle name="Normal 6 2 2 8 2 2 6" xfId="38795"/>
    <cellStyle name="Normal 6 2 2 8 2 3" xfId="38796"/>
    <cellStyle name="Normal 6 2 2 8 2 3 2" xfId="38797"/>
    <cellStyle name="Normal 6 2 2 8 2 3 3" xfId="38798"/>
    <cellStyle name="Normal 6 2 2 8 2 4" xfId="38799"/>
    <cellStyle name="Normal 6 2 2 8 2 5" xfId="38800"/>
    <cellStyle name="Normal 6 2 2 8 2 6" xfId="38801"/>
    <cellStyle name="Normal 6 2 2 8 2 7" xfId="38802"/>
    <cellStyle name="Normal 6 2 2 8 3" xfId="38803"/>
    <cellStyle name="Normal 6 2 2 8 3 2" xfId="38804"/>
    <cellStyle name="Normal 6 2 2 8 3 2 2" xfId="38805"/>
    <cellStyle name="Normal 6 2 2 8 3 2 3" xfId="38806"/>
    <cellStyle name="Normal 6 2 2 8 3 3" xfId="38807"/>
    <cellStyle name="Normal 6 2 2 8 3 4" xfId="38808"/>
    <cellStyle name="Normal 6 2 2 8 3 5" xfId="38809"/>
    <cellStyle name="Normal 6 2 2 8 3 6" xfId="38810"/>
    <cellStyle name="Normal 6 2 2 8 4" xfId="38811"/>
    <cellStyle name="Normal 6 2 2 8 4 2" xfId="38812"/>
    <cellStyle name="Normal 6 2 2 8 4 3" xfId="38813"/>
    <cellStyle name="Normal 6 2 2 8 5" xfId="38814"/>
    <cellStyle name="Normal 6 2 2 8 6" xfId="38815"/>
    <cellStyle name="Normal 6 2 2 8 7" xfId="38816"/>
    <cellStyle name="Normal 6 2 2 8 8" xfId="38817"/>
    <cellStyle name="Normal 6 2 2 9" xfId="38818"/>
    <cellStyle name="Normal 6 2 2 9 2" xfId="38819"/>
    <cellStyle name="Normal 6 2 2 9 2 2" xfId="38820"/>
    <cellStyle name="Normal 6 2 2 9 2 2 2" xfId="38821"/>
    <cellStyle name="Normal 6 2 2 9 2 2 3" xfId="38822"/>
    <cellStyle name="Normal 6 2 2 9 2 3" xfId="38823"/>
    <cellStyle name="Normal 6 2 2 9 2 4" xfId="38824"/>
    <cellStyle name="Normal 6 2 2 9 2 5" xfId="38825"/>
    <cellStyle name="Normal 6 2 2 9 2 6" xfId="38826"/>
    <cellStyle name="Normal 6 2 2 9 3" xfId="38827"/>
    <cellStyle name="Normal 6 2 2 9 3 2" xfId="38828"/>
    <cellStyle name="Normal 6 2 2 9 3 3" xfId="38829"/>
    <cellStyle name="Normal 6 2 2 9 4" xfId="38830"/>
    <cellStyle name="Normal 6 2 2 9 5" xfId="38831"/>
    <cellStyle name="Normal 6 2 2 9 6" xfId="38832"/>
    <cellStyle name="Normal 6 2 2 9 7" xfId="38833"/>
    <cellStyle name="Normal 6 2 20" xfId="38834"/>
    <cellStyle name="Normal 6 2 3" xfId="38835"/>
    <cellStyle name="Normal 6 2 3 10" xfId="38836"/>
    <cellStyle name="Normal 6 2 3 10 2" xfId="38837"/>
    <cellStyle name="Normal 6 2 3 10 2 2" xfId="38838"/>
    <cellStyle name="Normal 6 2 3 10 2 3" xfId="38839"/>
    <cellStyle name="Normal 6 2 3 10 3" xfId="38840"/>
    <cellStyle name="Normal 6 2 3 10 4" xfId="38841"/>
    <cellStyle name="Normal 6 2 3 10 5" xfId="38842"/>
    <cellStyle name="Normal 6 2 3 10 6" xfId="38843"/>
    <cellStyle name="Normal 6 2 3 11" xfId="38844"/>
    <cellStyle name="Normal 6 2 3 11 2" xfId="38845"/>
    <cellStyle name="Normal 6 2 3 11 2 2" xfId="38846"/>
    <cellStyle name="Normal 6 2 3 11 2 3" xfId="38847"/>
    <cellStyle name="Normal 6 2 3 11 3" xfId="38848"/>
    <cellStyle name="Normal 6 2 3 11 4" xfId="38849"/>
    <cellStyle name="Normal 6 2 3 11 5" xfId="38850"/>
    <cellStyle name="Normal 6 2 3 12" xfId="38851"/>
    <cellStyle name="Normal 6 2 3 12 2" xfId="38852"/>
    <cellStyle name="Normal 6 2 3 12 3" xfId="38853"/>
    <cellStyle name="Normal 6 2 3 12 4" xfId="38854"/>
    <cellStyle name="Normal 6 2 3 13" xfId="38855"/>
    <cellStyle name="Normal 6 2 3 14" xfId="38856"/>
    <cellStyle name="Normal 6 2 3 15" xfId="38857"/>
    <cellStyle name="Normal 6 2 3 16" xfId="38858"/>
    <cellStyle name="Normal 6 2 3 2" xfId="38859"/>
    <cellStyle name="Normal 6 2 3 2 10" xfId="38860"/>
    <cellStyle name="Normal 6 2 3 2 11" xfId="38861"/>
    <cellStyle name="Normal 6 2 3 2 2" xfId="38862"/>
    <cellStyle name="Normal 6 2 3 2 2 2" xfId="38863"/>
    <cellStyle name="Normal 6 2 3 2 2 2 2" xfId="38864"/>
    <cellStyle name="Normal 6 2 3 2 2 2 2 2" xfId="38865"/>
    <cellStyle name="Normal 6 2 3 2 2 2 2 2 2" xfId="38866"/>
    <cellStyle name="Normal 6 2 3 2 2 2 2 2 3" xfId="38867"/>
    <cellStyle name="Normal 6 2 3 2 2 2 2 3" xfId="38868"/>
    <cellStyle name="Normal 6 2 3 2 2 2 2 4" xfId="38869"/>
    <cellStyle name="Normal 6 2 3 2 2 2 2 5" xfId="38870"/>
    <cellStyle name="Normal 6 2 3 2 2 2 2 6" xfId="38871"/>
    <cellStyle name="Normal 6 2 3 2 2 2 3" xfId="38872"/>
    <cellStyle name="Normal 6 2 3 2 2 2 3 2" xfId="38873"/>
    <cellStyle name="Normal 6 2 3 2 2 2 3 3" xfId="38874"/>
    <cellStyle name="Normal 6 2 3 2 2 2 4" xfId="38875"/>
    <cellStyle name="Normal 6 2 3 2 2 2 5" xfId="38876"/>
    <cellStyle name="Normal 6 2 3 2 2 2 6" xfId="38877"/>
    <cellStyle name="Normal 6 2 3 2 2 2 7" xfId="38878"/>
    <cellStyle name="Normal 6 2 3 2 2 3" xfId="38879"/>
    <cellStyle name="Normal 6 2 3 2 2 3 2" xfId="38880"/>
    <cellStyle name="Normal 6 2 3 2 2 3 2 2" xfId="38881"/>
    <cellStyle name="Normal 6 2 3 2 2 3 2 3" xfId="38882"/>
    <cellStyle name="Normal 6 2 3 2 2 3 3" xfId="38883"/>
    <cellStyle name="Normal 6 2 3 2 2 3 4" xfId="38884"/>
    <cellStyle name="Normal 6 2 3 2 2 3 5" xfId="38885"/>
    <cellStyle name="Normal 6 2 3 2 2 3 6" xfId="38886"/>
    <cellStyle name="Normal 6 2 3 2 2 4" xfId="38887"/>
    <cellStyle name="Normal 6 2 3 2 2 4 2" xfId="38888"/>
    <cellStyle name="Normal 6 2 3 2 2 4 3" xfId="38889"/>
    <cellStyle name="Normal 6 2 3 2 2 5" xfId="38890"/>
    <cellStyle name="Normal 6 2 3 2 2 6" xfId="38891"/>
    <cellStyle name="Normal 6 2 3 2 2 7" xfId="38892"/>
    <cellStyle name="Normal 6 2 3 2 2 8" xfId="38893"/>
    <cellStyle name="Normal 6 2 3 2 3" xfId="38894"/>
    <cellStyle name="Normal 6 2 3 2 3 2" xfId="38895"/>
    <cellStyle name="Normal 6 2 3 2 3 2 2" xfId="38896"/>
    <cellStyle name="Normal 6 2 3 2 3 2 2 2" xfId="38897"/>
    <cellStyle name="Normal 6 2 3 2 3 2 2 3" xfId="38898"/>
    <cellStyle name="Normal 6 2 3 2 3 2 3" xfId="38899"/>
    <cellStyle name="Normal 6 2 3 2 3 2 4" xfId="38900"/>
    <cellStyle name="Normal 6 2 3 2 3 2 5" xfId="38901"/>
    <cellStyle name="Normal 6 2 3 2 3 2 6" xfId="38902"/>
    <cellStyle name="Normal 6 2 3 2 3 3" xfId="38903"/>
    <cellStyle name="Normal 6 2 3 2 3 3 2" xfId="38904"/>
    <cellStyle name="Normal 6 2 3 2 3 3 3" xfId="38905"/>
    <cellStyle name="Normal 6 2 3 2 3 4" xfId="38906"/>
    <cellStyle name="Normal 6 2 3 2 3 5" xfId="38907"/>
    <cellStyle name="Normal 6 2 3 2 3 6" xfId="38908"/>
    <cellStyle name="Normal 6 2 3 2 3 7" xfId="38909"/>
    <cellStyle name="Normal 6 2 3 2 4" xfId="38910"/>
    <cellStyle name="Normal 6 2 3 2 4 2" xfId="38911"/>
    <cellStyle name="Normal 6 2 3 2 4 2 2" xfId="38912"/>
    <cellStyle name="Normal 6 2 3 2 4 2 3" xfId="38913"/>
    <cellStyle name="Normal 6 2 3 2 4 3" xfId="38914"/>
    <cellStyle name="Normal 6 2 3 2 4 4" xfId="38915"/>
    <cellStyle name="Normal 6 2 3 2 4 5" xfId="38916"/>
    <cellStyle name="Normal 6 2 3 2 4 6" xfId="38917"/>
    <cellStyle name="Normal 6 2 3 2 5" xfId="38918"/>
    <cellStyle name="Normal 6 2 3 2 5 2" xfId="38919"/>
    <cellStyle name="Normal 6 2 3 2 5 2 2" xfId="38920"/>
    <cellStyle name="Normal 6 2 3 2 5 2 3" xfId="38921"/>
    <cellStyle name="Normal 6 2 3 2 5 3" xfId="38922"/>
    <cellStyle name="Normal 6 2 3 2 5 4" xfId="38923"/>
    <cellStyle name="Normal 6 2 3 2 5 5" xfId="38924"/>
    <cellStyle name="Normal 6 2 3 2 5 6" xfId="38925"/>
    <cellStyle name="Normal 6 2 3 2 6" xfId="38926"/>
    <cellStyle name="Normal 6 2 3 2 6 2" xfId="38927"/>
    <cellStyle name="Normal 6 2 3 2 6 2 2" xfId="38928"/>
    <cellStyle name="Normal 6 2 3 2 6 2 3" xfId="38929"/>
    <cellStyle name="Normal 6 2 3 2 6 3" xfId="38930"/>
    <cellStyle name="Normal 6 2 3 2 6 4" xfId="38931"/>
    <cellStyle name="Normal 6 2 3 2 6 5" xfId="38932"/>
    <cellStyle name="Normal 6 2 3 2 7" xfId="38933"/>
    <cellStyle name="Normal 6 2 3 2 7 2" xfId="38934"/>
    <cellStyle name="Normal 6 2 3 2 7 3" xfId="38935"/>
    <cellStyle name="Normal 6 2 3 2 8" xfId="38936"/>
    <cellStyle name="Normal 6 2 3 2 9" xfId="38937"/>
    <cellStyle name="Normal 6 2 3 3" xfId="38938"/>
    <cellStyle name="Normal 6 2 3 3 10" xfId="38939"/>
    <cellStyle name="Normal 6 2 3 3 11" xfId="38940"/>
    <cellStyle name="Normal 6 2 3 3 2" xfId="38941"/>
    <cellStyle name="Normal 6 2 3 3 2 2" xfId="38942"/>
    <cellStyle name="Normal 6 2 3 3 2 2 2" xfId="38943"/>
    <cellStyle name="Normal 6 2 3 3 2 2 2 2" xfId="38944"/>
    <cellStyle name="Normal 6 2 3 3 2 2 2 2 2" xfId="38945"/>
    <cellStyle name="Normal 6 2 3 3 2 2 2 2 3" xfId="38946"/>
    <cellStyle name="Normal 6 2 3 3 2 2 2 3" xfId="38947"/>
    <cellStyle name="Normal 6 2 3 3 2 2 2 4" xfId="38948"/>
    <cellStyle name="Normal 6 2 3 3 2 2 2 5" xfId="38949"/>
    <cellStyle name="Normal 6 2 3 3 2 2 2 6" xfId="38950"/>
    <cellStyle name="Normal 6 2 3 3 2 2 3" xfId="38951"/>
    <cellStyle name="Normal 6 2 3 3 2 2 3 2" xfId="38952"/>
    <cellStyle name="Normal 6 2 3 3 2 2 3 3" xfId="38953"/>
    <cellStyle name="Normal 6 2 3 3 2 2 4" xfId="38954"/>
    <cellStyle name="Normal 6 2 3 3 2 2 5" xfId="38955"/>
    <cellStyle name="Normal 6 2 3 3 2 2 6" xfId="38956"/>
    <cellStyle name="Normal 6 2 3 3 2 2 7" xfId="38957"/>
    <cellStyle name="Normal 6 2 3 3 2 3" xfId="38958"/>
    <cellStyle name="Normal 6 2 3 3 2 3 2" xfId="38959"/>
    <cellStyle name="Normal 6 2 3 3 2 3 2 2" xfId="38960"/>
    <cellStyle name="Normal 6 2 3 3 2 3 2 3" xfId="38961"/>
    <cellStyle name="Normal 6 2 3 3 2 3 3" xfId="38962"/>
    <cellStyle name="Normal 6 2 3 3 2 3 4" xfId="38963"/>
    <cellStyle name="Normal 6 2 3 3 2 3 5" xfId="38964"/>
    <cellStyle name="Normal 6 2 3 3 2 3 6" xfId="38965"/>
    <cellStyle name="Normal 6 2 3 3 2 4" xfId="38966"/>
    <cellStyle name="Normal 6 2 3 3 2 4 2" xfId="38967"/>
    <cellStyle name="Normal 6 2 3 3 2 4 3" xfId="38968"/>
    <cellStyle name="Normal 6 2 3 3 2 5" xfId="38969"/>
    <cellStyle name="Normal 6 2 3 3 2 6" xfId="38970"/>
    <cellStyle name="Normal 6 2 3 3 2 7" xfId="38971"/>
    <cellStyle name="Normal 6 2 3 3 2 8" xfId="38972"/>
    <cellStyle name="Normal 6 2 3 3 3" xfId="38973"/>
    <cellStyle name="Normal 6 2 3 3 3 2" xfId="38974"/>
    <cellStyle name="Normal 6 2 3 3 3 2 2" xfId="38975"/>
    <cellStyle name="Normal 6 2 3 3 3 2 2 2" xfId="38976"/>
    <cellStyle name="Normal 6 2 3 3 3 2 2 3" xfId="38977"/>
    <cellStyle name="Normal 6 2 3 3 3 2 3" xfId="38978"/>
    <cellStyle name="Normal 6 2 3 3 3 2 4" xfId="38979"/>
    <cellStyle name="Normal 6 2 3 3 3 2 5" xfId="38980"/>
    <cellStyle name="Normal 6 2 3 3 3 2 6" xfId="38981"/>
    <cellStyle name="Normal 6 2 3 3 3 3" xfId="38982"/>
    <cellStyle name="Normal 6 2 3 3 3 3 2" xfId="38983"/>
    <cellStyle name="Normal 6 2 3 3 3 3 3" xfId="38984"/>
    <cellStyle name="Normal 6 2 3 3 3 4" xfId="38985"/>
    <cellStyle name="Normal 6 2 3 3 3 5" xfId="38986"/>
    <cellStyle name="Normal 6 2 3 3 3 6" xfId="38987"/>
    <cellStyle name="Normal 6 2 3 3 3 7" xfId="38988"/>
    <cellStyle name="Normal 6 2 3 3 4" xfId="38989"/>
    <cellStyle name="Normal 6 2 3 3 4 2" xfId="38990"/>
    <cellStyle name="Normal 6 2 3 3 4 2 2" xfId="38991"/>
    <cellStyle name="Normal 6 2 3 3 4 2 3" xfId="38992"/>
    <cellStyle name="Normal 6 2 3 3 4 3" xfId="38993"/>
    <cellStyle name="Normal 6 2 3 3 4 4" xfId="38994"/>
    <cellStyle name="Normal 6 2 3 3 4 5" xfId="38995"/>
    <cellStyle name="Normal 6 2 3 3 4 6" xfId="38996"/>
    <cellStyle name="Normal 6 2 3 3 5" xfId="38997"/>
    <cellStyle name="Normal 6 2 3 3 5 2" xfId="38998"/>
    <cellStyle name="Normal 6 2 3 3 5 2 2" xfId="38999"/>
    <cellStyle name="Normal 6 2 3 3 5 2 3" xfId="39000"/>
    <cellStyle name="Normal 6 2 3 3 5 3" xfId="39001"/>
    <cellStyle name="Normal 6 2 3 3 5 4" xfId="39002"/>
    <cellStyle name="Normal 6 2 3 3 5 5" xfId="39003"/>
    <cellStyle name="Normal 6 2 3 3 5 6" xfId="39004"/>
    <cellStyle name="Normal 6 2 3 3 6" xfId="39005"/>
    <cellStyle name="Normal 6 2 3 3 6 2" xfId="39006"/>
    <cellStyle name="Normal 6 2 3 3 6 2 2" xfId="39007"/>
    <cellStyle name="Normal 6 2 3 3 6 2 3" xfId="39008"/>
    <cellStyle name="Normal 6 2 3 3 6 3" xfId="39009"/>
    <cellStyle name="Normal 6 2 3 3 6 4" xfId="39010"/>
    <cellStyle name="Normal 6 2 3 3 6 5" xfId="39011"/>
    <cellStyle name="Normal 6 2 3 3 7" xfId="39012"/>
    <cellStyle name="Normal 6 2 3 3 7 2" xfId="39013"/>
    <cellStyle name="Normal 6 2 3 3 7 3" xfId="39014"/>
    <cellStyle name="Normal 6 2 3 3 8" xfId="39015"/>
    <cellStyle name="Normal 6 2 3 3 9" xfId="39016"/>
    <cellStyle name="Normal 6 2 3 4" xfId="39017"/>
    <cellStyle name="Normal 6 2 3 4 2" xfId="39018"/>
    <cellStyle name="Normal 6 2 3 4 2 2" xfId="39019"/>
    <cellStyle name="Normal 6 2 3 4 2 2 2" xfId="39020"/>
    <cellStyle name="Normal 6 2 3 4 2 2 2 2" xfId="39021"/>
    <cellStyle name="Normal 6 2 3 4 2 2 2 3" xfId="39022"/>
    <cellStyle name="Normal 6 2 3 4 2 2 3" xfId="39023"/>
    <cellStyle name="Normal 6 2 3 4 2 2 4" xfId="39024"/>
    <cellStyle name="Normal 6 2 3 4 2 2 5" xfId="39025"/>
    <cellStyle name="Normal 6 2 3 4 2 2 6" xfId="39026"/>
    <cellStyle name="Normal 6 2 3 4 2 3" xfId="39027"/>
    <cellStyle name="Normal 6 2 3 4 2 3 2" xfId="39028"/>
    <cellStyle name="Normal 6 2 3 4 2 3 3" xfId="39029"/>
    <cellStyle name="Normal 6 2 3 4 2 4" xfId="39030"/>
    <cellStyle name="Normal 6 2 3 4 2 5" xfId="39031"/>
    <cellStyle name="Normal 6 2 3 4 2 6" xfId="39032"/>
    <cellStyle name="Normal 6 2 3 4 2 7" xfId="39033"/>
    <cellStyle name="Normal 6 2 3 4 3" xfId="39034"/>
    <cellStyle name="Normal 6 2 3 4 3 2" xfId="39035"/>
    <cellStyle name="Normal 6 2 3 4 3 2 2" xfId="39036"/>
    <cellStyle name="Normal 6 2 3 4 3 2 3" xfId="39037"/>
    <cellStyle name="Normal 6 2 3 4 3 3" xfId="39038"/>
    <cellStyle name="Normal 6 2 3 4 3 4" xfId="39039"/>
    <cellStyle name="Normal 6 2 3 4 3 5" xfId="39040"/>
    <cellStyle name="Normal 6 2 3 4 3 6" xfId="39041"/>
    <cellStyle name="Normal 6 2 3 4 4" xfId="39042"/>
    <cellStyle name="Normal 6 2 3 4 4 2" xfId="39043"/>
    <cellStyle name="Normal 6 2 3 4 4 3" xfId="39044"/>
    <cellStyle name="Normal 6 2 3 4 5" xfId="39045"/>
    <cellStyle name="Normal 6 2 3 4 6" xfId="39046"/>
    <cellStyle name="Normal 6 2 3 4 7" xfId="39047"/>
    <cellStyle name="Normal 6 2 3 4 8" xfId="39048"/>
    <cellStyle name="Normal 6 2 3 5" xfId="39049"/>
    <cellStyle name="Normal 6 2 3 5 2" xfId="39050"/>
    <cellStyle name="Normal 6 2 3 5 2 2" xfId="39051"/>
    <cellStyle name="Normal 6 2 3 5 2 2 2" xfId="39052"/>
    <cellStyle name="Normal 6 2 3 5 2 2 2 2" xfId="39053"/>
    <cellStyle name="Normal 6 2 3 5 2 2 2 3" xfId="39054"/>
    <cellStyle name="Normal 6 2 3 5 2 2 3" xfId="39055"/>
    <cellStyle name="Normal 6 2 3 5 2 2 4" xfId="39056"/>
    <cellStyle name="Normal 6 2 3 5 2 2 5" xfId="39057"/>
    <cellStyle name="Normal 6 2 3 5 2 2 6" xfId="39058"/>
    <cellStyle name="Normal 6 2 3 5 2 3" xfId="39059"/>
    <cellStyle name="Normal 6 2 3 5 2 3 2" xfId="39060"/>
    <cellStyle name="Normal 6 2 3 5 2 3 3" xfId="39061"/>
    <cellStyle name="Normal 6 2 3 5 2 4" xfId="39062"/>
    <cellStyle name="Normal 6 2 3 5 2 5" xfId="39063"/>
    <cellStyle name="Normal 6 2 3 5 2 6" xfId="39064"/>
    <cellStyle name="Normal 6 2 3 5 2 7" xfId="39065"/>
    <cellStyle name="Normal 6 2 3 5 3" xfId="39066"/>
    <cellStyle name="Normal 6 2 3 5 3 2" xfId="39067"/>
    <cellStyle name="Normal 6 2 3 5 3 2 2" xfId="39068"/>
    <cellStyle name="Normal 6 2 3 5 3 2 3" xfId="39069"/>
    <cellStyle name="Normal 6 2 3 5 3 3" xfId="39070"/>
    <cellStyle name="Normal 6 2 3 5 3 4" xfId="39071"/>
    <cellStyle name="Normal 6 2 3 5 3 5" xfId="39072"/>
    <cellStyle name="Normal 6 2 3 5 3 6" xfId="39073"/>
    <cellStyle name="Normal 6 2 3 5 4" xfId="39074"/>
    <cellStyle name="Normal 6 2 3 5 4 2" xfId="39075"/>
    <cellStyle name="Normal 6 2 3 5 4 3" xfId="39076"/>
    <cellStyle name="Normal 6 2 3 5 5" xfId="39077"/>
    <cellStyle name="Normal 6 2 3 5 6" xfId="39078"/>
    <cellStyle name="Normal 6 2 3 5 7" xfId="39079"/>
    <cellStyle name="Normal 6 2 3 5 8" xfId="39080"/>
    <cellStyle name="Normal 6 2 3 6" xfId="39081"/>
    <cellStyle name="Normal 6 2 3 6 2" xfId="39082"/>
    <cellStyle name="Normal 6 2 3 6 2 2" xfId="39083"/>
    <cellStyle name="Normal 6 2 3 6 2 2 2" xfId="39084"/>
    <cellStyle name="Normal 6 2 3 6 2 2 2 2" xfId="39085"/>
    <cellStyle name="Normal 6 2 3 6 2 2 2 3" xfId="39086"/>
    <cellStyle name="Normal 6 2 3 6 2 2 3" xfId="39087"/>
    <cellStyle name="Normal 6 2 3 6 2 2 4" xfId="39088"/>
    <cellStyle name="Normal 6 2 3 6 2 2 5" xfId="39089"/>
    <cellStyle name="Normal 6 2 3 6 2 2 6" xfId="39090"/>
    <cellStyle name="Normal 6 2 3 6 2 3" xfId="39091"/>
    <cellStyle name="Normal 6 2 3 6 2 3 2" xfId="39092"/>
    <cellStyle name="Normal 6 2 3 6 2 3 3" xfId="39093"/>
    <cellStyle name="Normal 6 2 3 6 2 4" xfId="39094"/>
    <cellStyle name="Normal 6 2 3 6 2 5" xfId="39095"/>
    <cellStyle name="Normal 6 2 3 6 2 6" xfId="39096"/>
    <cellStyle name="Normal 6 2 3 6 2 7" xfId="39097"/>
    <cellStyle name="Normal 6 2 3 6 3" xfId="39098"/>
    <cellStyle name="Normal 6 2 3 6 3 2" xfId="39099"/>
    <cellStyle name="Normal 6 2 3 6 3 2 2" xfId="39100"/>
    <cellStyle name="Normal 6 2 3 6 3 2 3" xfId="39101"/>
    <cellStyle name="Normal 6 2 3 6 3 3" xfId="39102"/>
    <cellStyle name="Normal 6 2 3 6 3 4" xfId="39103"/>
    <cellStyle name="Normal 6 2 3 6 3 5" xfId="39104"/>
    <cellStyle name="Normal 6 2 3 6 3 6" xfId="39105"/>
    <cellStyle name="Normal 6 2 3 6 4" xfId="39106"/>
    <cellStyle name="Normal 6 2 3 6 4 2" xfId="39107"/>
    <cellStyle name="Normal 6 2 3 6 4 3" xfId="39108"/>
    <cellStyle name="Normal 6 2 3 6 5" xfId="39109"/>
    <cellStyle name="Normal 6 2 3 6 6" xfId="39110"/>
    <cellStyle name="Normal 6 2 3 6 7" xfId="39111"/>
    <cellStyle name="Normal 6 2 3 6 8" xfId="39112"/>
    <cellStyle name="Normal 6 2 3 7" xfId="39113"/>
    <cellStyle name="Normal 6 2 3 7 2" xfId="39114"/>
    <cellStyle name="Normal 6 2 3 7 2 2" xfId="39115"/>
    <cellStyle name="Normal 6 2 3 7 2 2 2" xfId="39116"/>
    <cellStyle name="Normal 6 2 3 7 2 2 3" xfId="39117"/>
    <cellStyle name="Normal 6 2 3 7 2 3" xfId="39118"/>
    <cellStyle name="Normal 6 2 3 7 2 4" xfId="39119"/>
    <cellStyle name="Normal 6 2 3 7 2 5" xfId="39120"/>
    <cellStyle name="Normal 6 2 3 7 2 6" xfId="39121"/>
    <cellStyle name="Normal 6 2 3 7 3" xfId="39122"/>
    <cellStyle name="Normal 6 2 3 7 3 2" xfId="39123"/>
    <cellStyle name="Normal 6 2 3 7 3 3" xfId="39124"/>
    <cellStyle name="Normal 6 2 3 7 4" xfId="39125"/>
    <cellStyle name="Normal 6 2 3 7 5" xfId="39126"/>
    <cellStyle name="Normal 6 2 3 7 6" xfId="39127"/>
    <cellStyle name="Normal 6 2 3 7 7" xfId="39128"/>
    <cellStyle name="Normal 6 2 3 8" xfId="39129"/>
    <cellStyle name="Normal 6 2 3 8 2" xfId="39130"/>
    <cellStyle name="Normal 6 2 3 8 2 2" xfId="39131"/>
    <cellStyle name="Normal 6 2 3 8 2 3" xfId="39132"/>
    <cellStyle name="Normal 6 2 3 8 3" xfId="39133"/>
    <cellStyle name="Normal 6 2 3 8 4" xfId="39134"/>
    <cellStyle name="Normal 6 2 3 8 5" xfId="39135"/>
    <cellStyle name="Normal 6 2 3 8 6" xfId="39136"/>
    <cellStyle name="Normal 6 2 3 9" xfId="39137"/>
    <cellStyle name="Normal 6 2 3 9 2" xfId="39138"/>
    <cellStyle name="Normal 6 2 3 9 2 2" xfId="39139"/>
    <cellStyle name="Normal 6 2 3 9 2 3" xfId="39140"/>
    <cellStyle name="Normal 6 2 3 9 3" xfId="39141"/>
    <cellStyle name="Normal 6 2 3 9 4" xfId="39142"/>
    <cellStyle name="Normal 6 2 3 9 5" xfId="39143"/>
    <cellStyle name="Normal 6 2 3 9 6" xfId="39144"/>
    <cellStyle name="Normal 6 2 4" xfId="39145"/>
    <cellStyle name="Normal 6 2 4 10" xfId="39146"/>
    <cellStyle name="Normal 6 2 4 10 2" xfId="39147"/>
    <cellStyle name="Normal 6 2 4 10 2 2" xfId="39148"/>
    <cellStyle name="Normal 6 2 4 10 2 3" xfId="39149"/>
    <cellStyle name="Normal 6 2 4 10 3" xfId="39150"/>
    <cellStyle name="Normal 6 2 4 10 4" xfId="39151"/>
    <cellStyle name="Normal 6 2 4 10 5" xfId="39152"/>
    <cellStyle name="Normal 6 2 4 10 6" xfId="39153"/>
    <cellStyle name="Normal 6 2 4 11" xfId="39154"/>
    <cellStyle name="Normal 6 2 4 11 2" xfId="39155"/>
    <cellStyle name="Normal 6 2 4 11 2 2" xfId="39156"/>
    <cellStyle name="Normal 6 2 4 11 2 3" xfId="39157"/>
    <cellStyle name="Normal 6 2 4 11 3" xfId="39158"/>
    <cellStyle name="Normal 6 2 4 11 4" xfId="39159"/>
    <cellStyle name="Normal 6 2 4 11 5" xfId="39160"/>
    <cellStyle name="Normal 6 2 4 12" xfId="39161"/>
    <cellStyle name="Normal 6 2 4 12 2" xfId="39162"/>
    <cellStyle name="Normal 6 2 4 12 3" xfId="39163"/>
    <cellStyle name="Normal 6 2 4 12 4" xfId="39164"/>
    <cellStyle name="Normal 6 2 4 13" xfId="39165"/>
    <cellStyle name="Normal 6 2 4 14" xfId="39166"/>
    <cellStyle name="Normal 6 2 4 15" xfId="39167"/>
    <cellStyle name="Normal 6 2 4 16" xfId="39168"/>
    <cellStyle name="Normal 6 2 4 2" xfId="39169"/>
    <cellStyle name="Normal 6 2 4 2 10" xfId="39170"/>
    <cellStyle name="Normal 6 2 4 2 11" xfId="39171"/>
    <cellStyle name="Normal 6 2 4 2 2" xfId="39172"/>
    <cellStyle name="Normal 6 2 4 2 2 2" xfId="39173"/>
    <cellStyle name="Normal 6 2 4 2 2 2 2" xfId="39174"/>
    <cellStyle name="Normal 6 2 4 2 2 2 2 2" xfId="39175"/>
    <cellStyle name="Normal 6 2 4 2 2 2 2 2 2" xfId="39176"/>
    <cellStyle name="Normal 6 2 4 2 2 2 2 2 3" xfId="39177"/>
    <cellStyle name="Normal 6 2 4 2 2 2 2 3" xfId="39178"/>
    <cellStyle name="Normal 6 2 4 2 2 2 2 4" xfId="39179"/>
    <cellStyle name="Normal 6 2 4 2 2 2 2 5" xfId="39180"/>
    <cellStyle name="Normal 6 2 4 2 2 2 2 6" xfId="39181"/>
    <cellStyle name="Normal 6 2 4 2 2 2 3" xfId="39182"/>
    <cellStyle name="Normal 6 2 4 2 2 2 3 2" xfId="39183"/>
    <cellStyle name="Normal 6 2 4 2 2 2 3 3" xfId="39184"/>
    <cellStyle name="Normal 6 2 4 2 2 2 4" xfId="39185"/>
    <cellStyle name="Normal 6 2 4 2 2 2 5" xfId="39186"/>
    <cellStyle name="Normal 6 2 4 2 2 2 6" xfId="39187"/>
    <cellStyle name="Normal 6 2 4 2 2 2 7" xfId="39188"/>
    <cellStyle name="Normal 6 2 4 2 2 3" xfId="39189"/>
    <cellStyle name="Normal 6 2 4 2 2 3 2" xfId="39190"/>
    <cellStyle name="Normal 6 2 4 2 2 3 2 2" xfId="39191"/>
    <cellStyle name="Normal 6 2 4 2 2 3 2 3" xfId="39192"/>
    <cellStyle name="Normal 6 2 4 2 2 3 3" xfId="39193"/>
    <cellStyle name="Normal 6 2 4 2 2 3 4" xfId="39194"/>
    <cellStyle name="Normal 6 2 4 2 2 3 5" xfId="39195"/>
    <cellStyle name="Normal 6 2 4 2 2 3 6" xfId="39196"/>
    <cellStyle name="Normal 6 2 4 2 2 4" xfId="39197"/>
    <cellStyle name="Normal 6 2 4 2 2 4 2" xfId="39198"/>
    <cellStyle name="Normal 6 2 4 2 2 4 3" xfId="39199"/>
    <cellStyle name="Normal 6 2 4 2 2 5" xfId="39200"/>
    <cellStyle name="Normal 6 2 4 2 2 6" xfId="39201"/>
    <cellStyle name="Normal 6 2 4 2 2 7" xfId="39202"/>
    <cellStyle name="Normal 6 2 4 2 2 8" xfId="39203"/>
    <cellStyle name="Normal 6 2 4 2 3" xfId="39204"/>
    <cellStyle name="Normal 6 2 4 2 3 2" xfId="39205"/>
    <cellStyle name="Normal 6 2 4 2 3 2 2" xfId="39206"/>
    <cellStyle name="Normal 6 2 4 2 3 2 2 2" xfId="39207"/>
    <cellStyle name="Normal 6 2 4 2 3 2 2 3" xfId="39208"/>
    <cellStyle name="Normal 6 2 4 2 3 2 3" xfId="39209"/>
    <cellStyle name="Normal 6 2 4 2 3 2 4" xfId="39210"/>
    <cellStyle name="Normal 6 2 4 2 3 2 5" xfId="39211"/>
    <cellStyle name="Normal 6 2 4 2 3 2 6" xfId="39212"/>
    <cellStyle name="Normal 6 2 4 2 3 3" xfId="39213"/>
    <cellStyle name="Normal 6 2 4 2 3 3 2" xfId="39214"/>
    <cellStyle name="Normal 6 2 4 2 3 3 3" xfId="39215"/>
    <cellStyle name="Normal 6 2 4 2 3 4" xfId="39216"/>
    <cellStyle name="Normal 6 2 4 2 3 5" xfId="39217"/>
    <cellStyle name="Normal 6 2 4 2 3 6" xfId="39218"/>
    <cellStyle name="Normal 6 2 4 2 3 7" xfId="39219"/>
    <cellStyle name="Normal 6 2 4 2 4" xfId="39220"/>
    <cellStyle name="Normal 6 2 4 2 4 2" xfId="39221"/>
    <cellStyle name="Normal 6 2 4 2 4 2 2" xfId="39222"/>
    <cellStyle name="Normal 6 2 4 2 4 2 3" xfId="39223"/>
    <cellStyle name="Normal 6 2 4 2 4 3" xfId="39224"/>
    <cellStyle name="Normal 6 2 4 2 4 4" xfId="39225"/>
    <cellStyle name="Normal 6 2 4 2 4 5" xfId="39226"/>
    <cellStyle name="Normal 6 2 4 2 4 6" xfId="39227"/>
    <cellStyle name="Normal 6 2 4 2 5" xfId="39228"/>
    <cellStyle name="Normal 6 2 4 2 5 2" xfId="39229"/>
    <cellStyle name="Normal 6 2 4 2 5 2 2" xfId="39230"/>
    <cellStyle name="Normal 6 2 4 2 5 2 3" xfId="39231"/>
    <cellStyle name="Normal 6 2 4 2 5 3" xfId="39232"/>
    <cellStyle name="Normal 6 2 4 2 5 4" xfId="39233"/>
    <cellStyle name="Normal 6 2 4 2 5 5" xfId="39234"/>
    <cellStyle name="Normal 6 2 4 2 5 6" xfId="39235"/>
    <cellStyle name="Normal 6 2 4 2 6" xfId="39236"/>
    <cellStyle name="Normal 6 2 4 2 6 2" xfId="39237"/>
    <cellStyle name="Normal 6 2 4 2 6 2 2" xfId="39238"/>
    <cellStyle name="Normal 6 2 4 2 6 2 3" xfId="39239"/>
    <cellStyle name="Normal 6 2 4 2 6 3" xfId="39240"/>
    <cellStyle name="Normal 6 2 4 2 6 4" xfId="39241"/>
    <cellStyle name="Normal 6 2 4 2 6 5" xfId="39242"/>
    <cellStyle name="Normal 6 2 4 2 7" xfId="39243"/>
    <cellStyle name="Normal 6 2 4 2 7 2" xfId="39244"/>
    <cellStyle name="Normal 6 2 4 2 7 3" xfId="39245"/>
    <cellStyle name="Normal 6 2 4 2 8" xfId="39246"/>
    <cellStyle name="Normal 6 2 4 2 9" xfId="39247"/>
    <cellStyle name="Normal 6 2 4 3" xfId="39248"/>
    <cellStyle name="Normal 6 2 4 3 10" xfId="39249"/>
    <cellStyle name="Normal 6 2 4 3 11" xfId="39250"/>
    <cellStyle name="Normal 6 2 4 3 2" xfId="39251"/>
    <cellStyle name="Normal 6 2 4 3 2 2" xfId="39252"/>
    <cellStyle name="Normal 6 2 4 3 2 2 2" xfId="39253"/>
    <cellStyle name="Normal 6 2 4 3 2 2 2 2" xfId="39254"/>
    <cellStyle name="Normal 6 2 4 3 2 2 2 2 2" xfId="39255"/>
    <cellStyle name="Normal 6 2 4 3 2 2 2 2 3" xfId="39256"/>
    <cellStyle name="Normal 6 2 4 3 2 2 2 3" xfId="39257"/>
    <cellStyle name="Normal 6 2 4 3 2 2 2 4" xfId="39258"/>
    <cellStyle name="Normal 6 2 4 3 2 2 2 5" xfId="39259"/>
    <cellStyle name="Normal 6 2 4 3 2 2 2 6" xfId="39260"/>
    <cellStyle name="Normal 6 2 4 3 2 2 3" xfId="39261"/>
    <cellStyle name="Normal 6 2 4 3 2 2 3 2" xfId="39262"/>
    <cellStyle name="Normal 6 2 4 3 2 2 3 3" xfId="39263"/>
    <cellStyle name="Normal 6 2 4 3 2 2 4" xfId="39264"/>
    <cellStyle name="Normal 6 2 4 3 2 2 5" xfId="39265"/>
    <cellStyle name="Normal 6 2 4 3 2 2 6" xfId="39266"/>
    <cellStyle name="Normal 6 2 4 3 2 2 7" xfId="39267"/>
    <cellStyle name="Normal 6 2 4 3 2 3" xfId="39268"/>
    <cellStyle name="Normal 6 2 4 3 2 3 2" xfId="39269"/>
    <cellStyle name="Normal 6 2 4 3 2 3 2 2" xfId="39270"/>
    <cellStyle name="Normal 6 2 4 3 2 3 2 3" xfId="39271"/>
    <cellStyle name="Normal 6 2 4 3 2 3 3" xfId="39272"/>
    <cellStyle name="Normal 6 2 4 3 2 3 4" xfId="39273"/>
    <cellStyle name="Normal 6 2 4 3 2 3 5" xfId="39274"/>
    <cellStyle name="Normal 6 2 4 3 2 3 6" xfId="39275"/>
    <cellStyle name="Normal 6 2 4 3 2 4" xfId="39276"/>
    <cellStyle name="Normal 6 2 4 3 2 4 2" xfId="39277"/>
    <cellStyle name="Normal 6 2 4 3 2 4 3" xfId="39278"/>
    <cellStyle name="Normal 6 2 4 3 2 5" xfId="39279"/>
    <cellStyle name="Normal 6 2 4 3 2 6" xfId="39280"/>
    <cellStyle name="Normal 6 2 4 3 2 7" xfId="39281"/>
    <cellStyle name="Normal 6 2 4 3 2 8" xfId="39282"/>
    <cellStyle name="Normal 6 2 4 3 3" xfId="39283"/>
    <cellStyle name="Normal 6 2 4 3 3 2" xfId="39284"/>
    <cellStyle name="Normal 6 2 4 3 3 2 2" xfId="39285"/>
    <cellStyle name="Normal 6 2 4 3 3 2 2 2" xfId="39286"/>
    <cellStyle name="Normal 6 2 4 3 3 2 2 3" xfId="39287"/>
    <cellStyle name="Normal 6 2 4 3 3 2 3" xfId="39288"/>
    <cellStyle name="Normal 6 2 4 3 3 2 4" xfId="39289"/>
    <cellStyle name="Normal 6 2 4 3 3 2 5" xfId="39290"/>
    <cellStyle name="Normal 6 2 4 3 3 2 6" xfId="39291"/>
    <cellStyle name="Normal 6 2 4 3 3 3" xfId="39292"/>
    <cellStyle name="Normal 6 2 4 3 3 3 2" xfId="39293"/>
    <cellStyle name="Normal 6 2 4 3 3 3 3" xfId="39294"/>
    <cellStyle name="Normal 6 2 4 3 3 4" xfId="39295"/>
    <cellStyle name="Normal 6 2 4 3 3 5" xfId="39296"/>
    <cellStyle name="Normal 6 2 4 3 3 6" xfId="39297"/>
    <cellStyle name="Normal 6 2 4 3 3 7" xfId="39298"/>
    <cellStyle name="Normal 6 2 4 3 4" xfId="39299"/>
    <cellStyle name="Normal 6 2 4 3 4 2" xfId="39300"/>
    <cellStyle name="Normal 6 2 4 3 4 2 2" xfId="39301"/>
    <cellStyle name="Normal 6 2 4 3 4 2 3" xfId="39302"/>
    <cellStyle name="Normal 6 2 4 3 4 3" xfId="39303"/>
    <cellStyle name="Normal 6 2 4 3 4 4" xfId="39304"/>
    <cellStyle name="Normal 6 2 4 3 4 5" xfId="39305"/>
    <cellStyle name="Normal 6 2 4 3 4 6" xfId="39306"/>
    <cellStyle name="Normal 6 2 4 3 5" xfId="39307"/>
    <cellStyle name="Normal 6 2 4 3 5 2" xfId="39308"/>
    <cellStyle name="Normal 6 2 4 3 5 2 2" xfId="39309"/>
    <cellStyle name="Normal 6 2 4 3 5 2 3" xfId="39310"/>
    <cellStyle name="Normal 6 2 4 3 5 3" xfId="39311"/>
    <cellStyle name="Normal 6 2 4 3 5 4" xfId="39312"/>
    <cellStyle name="Normal 6 2 4 3 5 5" xfId="39313"/>
    <cellStyle name="Normal 6 2 4 3 5 6" xfId="39314"/>
    <cellStyle name="Normal 6 2 4 3 6" xfId="39315"/>
    <cellStyle name="Normal 6 2 4 3 6 2" xfId="39316"/>
    <cellStyle name="Normal 6 2 4 3 6 2 2" xfId="39317"/>
    <cellStyle name="Normal 6 2 4 3 6 2 3" xfId="39318"/>
    <cellStyle name="Normal 6 2 4 3 6 3" xfId="39319"/>
    <cellStyle name="Normal 6 2 4 3 6 4" xfId="39320"/>
    <cellStyle name="Normal 6 2 4 3 6 5" xfId="39321"/>
    <cellStyle name="Normal 6 2 4 3 7" xfId="39322"/>
    <cellStyle name="Normal 6 2 4 3 7 2" xfId="39323"/>
    <cellStyle name="Normal 6 2 4 3 7 3" xfId="39324"/>
    <cellStyle name="Normal 6 2 4 3 8" xfId="39325"/>
    <cellStyle name="Normal 6 2 4 3 9" xfId="39326"/>
    <cellStyle name="Normal 6 2 4 4" xfId="39327"/>
    <cellStyle name="Normal 6 2 4 4 2" xfId="39328"/>
    <cellStyle name="Normal 6 2 4 4 2 2" xfId="39329"/>
    <cellStyle name="Normal 6 2 4 4 2 2 2" xfId="39330"/>
    <cellStyle name="Normal 6 2 4 4 2 2 2 2" xfId="39331"/>
    <cellStyle name="Normal 6 2 4 4 2 2 2 3" xfId="39332"/>
    <cellStyle name="Normal 6 2 4 4 2 2 3" xfId="39333"/>
    <cellStyle name="Normal 6 2 4 4 2 2 4" xfId="39334"/>
    <cellStyle name="Normal 6 2 4 4 2 2 5" xfId="39335"/>
    <cellStyle name="Normal 6 2 4 4 2 2 6" xfId="39336"/>
    <cellStyle name="Normal 6 2 4 4 2 3" xfId="39337"/>
    <cellStyle name="Normal 6 2 4 4 2 3 2" xfId="39338"/>
    <cellStyle name="Normal 6 2 4 4 2 3 3" xfId="39339"/>
    <cellStyle name="Normal 6 2 4 4 2 4" xfId="39340"/>
    <cellStyle name="Normal 6 2 4 4 2 5" xfId="39341"/>
    <cellStyle name="Normal 6 2 4 4 2 6" xfId="39342"/>
    <cellStyle name="Normal 6 2 4 4 2 7" xfId="39343"/>
    <cellStyle name="Normal 6 2 4 4 3" xfId="39344"/>
    <cellStyle name="Normal 6 2 4 4 3 2" xfId="39345"/>
    <cellStyle name="Normal 6 2 4 4 3 2 2" xfId="39346"/>
    <cellStyle name="Normal 6 2 4 4 3 2 3" xfId="39347"/>
    <cellStyle name="Normal 6 2 4 4 3 3" xfId="39348"/>
    <cellStyle name="Normal 6 2 4 4 3 4" xfId="39349"/>
    <cellStyle name="Normal 6 2 4 4 3 5" xfId="39350"/>
    <cellStyle name="Normal 6 2 4 4 3 6" xfId="39351"/>
    <cellStyle name="Normal 6 2 4 4 4" xfId="39352"/>
    <cellStyle name="Normal 6 2 4 4 4 2" xfId="39353"/>
    <cellStyle name="Normal 6 2 4 4 4 3" xfId="39354"/>
    <cellStyle name="Normal 6 2 4 4 5" xfId="39355"/>
    <cellStyle name="Normal 6 2 4 4 6" xfId="39356"/>
    <cellStyle name="Normal 6 2 4 4 7" xfId="39357"/>
    <cellStyle name="Normal 6 2 4 4 8" xfId="39358"/>
    <cellStyle name="Normal 6 2 4 5" xfId="39359"/>
    <cellStyle name="Normal 6 2 4 5 2" xfId="39360"/>
    <cellStyle name="Normal 6 2 4 5 2 2" xfId="39361"/>
    <cellStyle name="Normal 6 2 4 5 2 2 2" xfId="39362"/>
    <cellStyle name="Normal 6 2 4 5 2 2 2 2" xfId="39363"/>
    <cellStyle name="Normal 6 2 4 5 2 2 2 3" xfId="39364"/>
    <cellStyle name="Normal 6 2 4 5 2 2 3" xfId="39365"/>
    <cellStyle name="Normal 6 2 4 5 2 2 4" xfId="39366"/>
    <cellStyle name="Normal 6 2 4 5 2 2 5" xfId="39367"/>
    <cellStyle name="Normal 6 2 4 5 2 2 6" xfId="39368"/>
    <cellStyle name="Normal 6 2 4 5 2 3" xfId="39369"/>
    <cellStyle name="Normal 6 2 4 5 2 3 2" xfId="39370"/>
    <cellStyle name="Normal 6 2 4 5 2 3 3" xfId="39371"/>
    <cellStyle name="Normal 6 2 4 5 2 4" xfId="39372"/>
    <cellStyle name="Normal 6 2 4 5 2 5" xfId="39373"/>
    <cellStyle name="Normal 6 2 4 5 2 6" xfId="39374"/>
    <cellStyle name="Normal 6 2 4 5 2 7" xfId="39375"/>
    <cellStyle name="Normal 6 2 4 5 3" xfId="39376"/>
    <cellStyle name="Normal 6 2 4 5 3 2" xfId="39377"/>
    <cellStyle name="Normal 6 2 4 5 3 2 2" xfId="39378"/>
    <cellStyle name="Normal 6 2 4 5 3 2 3" xfId="39379"/>
    <cellStyle name="Normal 6 2 4 5 3 3" xfId="39380"/>
    <cellStyle name="Normal 6 2 4 5 3 4" xfId="39381"/>
    <cellStyle name="Normal 6 2 4 5 3 5" xfId="39382"/>
    <cellStyle name="Normal 6 2 4 5 3 6" xfId="39383"/>
    <cellStyle name="Normal 6 2 4 5 4" xfId="39384"/>
    <cellStyle name="Normal 6 2 4 5 4 2" xfId="39385"/>
    <cellStyle name="Normal 6 2 4 5 4 3" xfId="39386"/>
    <cellStyle name="Normal 6 2 4 5 5" xfId="39387"/>
    <cellStyle name="Normal 6 2 4 5 6" xfId="39388"/>
    <cellStyle name="Normal 6 2 4 5 7" xfId="39389"/>
    <cellStyle name="Normal 6 2 4 5 8" xfId="39390"/>
    <cellStyle name="Normal 6 2 4 6" xfId="39391"/>
    <cellStyle name="Normal 6 2 4 6 2" xfId="39392"/>
    <cellStyle name="Normal 6 2 4 6 2 2" xfId="39393"/>
    <cellStyle name="Normal 6 2 4 6 2 2 2" xfId="39394"/>
    <cellStyle name="Normal 6 2 4 6 2 2 2 2" xfId="39395"/>
    <cellStyle name="Normal 6 2 4 6 2 2 2 3" xfId="39396"/>
    <cellStyle name="Normal 6 2 4 6 2 2 3" xfId="39397"/>
    <cellStyle name="Normal 6 2 4 6 2 2 4" xfId="39398"/>
    <cellStyle name="Normal 6 2 4 6 2 2 5" xfId="39399"/>
    <cellStyle name="Normal 6 2 4 6 2 2 6" xfId="39400"/>
    <cellStyle name="Normal 6 2 4 6 2 3" xfId="39401"/>
    <cellStyle name="Normal 6 2 4 6 2 3 2" xfId="39402"/>
    <cellStyle name="Normal 6 2 4 6 2 3 3" xfId="39403"/>
    <cellStyle name="Normal 6 2 4 6 2 4" xfId="39404"/>
    <cellStyle name="Normal 6 2 4 6 2 5" xfId="39405"/>
    <cellStyle name="Normal 6 2 4 6 2 6" xfId="39406"/>
    <cellStyle name="Normal 6 2 4 6 2 7" xfId="39407"/>
    <cellStyle name="Normal 6 2 4 6 3" xfId="39408"/>
    <cellStyle name="Normal 6 2 4 6 3 2" xfId="39409"/>
    <cellStyle name="Normal 6 2 4 6 3 2 2" xfId="39410"/>
    <cellStyle name="Normal 6 2 4 6 3 2 3" xfId="39411"/>
    <cellStyle name="Normal 6 2 4 6 3 3" xfId="39412"/>
    <cellStyle name="Normal 6 2 4 6 3 4" xfId="39413"/>
    <cellStyle name="Normal 6 2 4 6 3 5" xfId="39414"/>
    <cellStyle name="Normal 6 2 4 6 3 6" xfId="39415"/>
    <cellStyle name="Normal 6 2 4 6 4" xfId="39416"/>
    <cellStyle name="Normal 6 2 4 6 4 2" xfId="39417"/>
    <cellStyle name="Normal 6 2 4 6 4 3" xfId="39418"/>
    <cellStyle name="Normal 6 2 4 6 5" xfId="39419"/>
    <cellStyle name="Normal 6 2 4 6 6" xfId="39420"/>
    <cellStyle name="Normal 6 2 4 6 7" xfId="39421"/>
    <cellStyle name="Normal 6 2 4 6 8" xfId="39422"/>
    <cellStyle name="Normal 6 2 4 7" xfId="39423"/>
    <cellStyle name="Normal 6 2 4 7 2" xfId="39424"/>
    <cellStyle name="Normal 6 2 4 7 2 2" xfId="39425"/>
    <cellStyle name="Normal 6 2 4 7 2 2 2" xfId="39426"/>
    <cellStyle name="Normal 6 2 4 7 2 2 3" xfId="39427"/>
    <cellStyle name="Normal 6 2 4 7 2 3" xfId="39428"/>
    <cellStyle name="Normal 6 2 4 7 2 4" xfId="39429"/>
    <cellStyle name="Normal 6 2 4 7 2 5" xfId="39430"/>
    <cellStyle name="Normal 6 2 4 7 2 6" xfId="39431"/>
    <cellStyle name="Normal 6 2 4 7 3" xfId="39432"/>
    <cellStyle name="Normal 6 2 4 7 3 2" xfId="39433"/>
    <cellStyle name="Normal 6 2 4 7 3 3" xfId="39434"/>
    <cellStyle name="Normal 6 2 4 7 4" xfId="39435"/>
    <cellStyle name="Normal 6 2 4 7 5" xfId="39436"/>
    <cellStyle name="Normal 6 2 4 7 6" xfId="39437"/>
    <cellStyle name="Normal 6 2 4 7 7" xfId="39438"/>
    <cellStyle name="Normal 6 2 4 8" xfId="39439"/>
    <cellStyle name="Normal 6 2 4 8 2" xfId="39440"/>
    <cellStyle name="Normal 6 2 4 8 2 2" xfId="39441"/>
    <cellStyle name="Normal 6 2 4 8 2 3" xfId="39442"/>
    <cellStyle name="Normal 6 2 4 8 3" xfId="39443"/>
    <cellStyle name="Normal 6 2 4 8 4" xfId="39444"/>
    <cellStyle name="Normal 6 2 4 8 5" xfId="39445"/>
    <cellStyle name="Normal 6 2 4 8 6" xfId="39446"/>
    <cellStyle name="Normal 6 2 4 9" xfId="39447"/>
    <cellStyle name="Normal 6 2 4 9 2" xfId="39448"/>
    <cellStyle name="Normal 6 2 4 9 2 2" xfId="39449"/>
    <cellStyle name="Normal 6 2 4 9 2 3" xfId="39450"/>
    <cellStyle name="Normal 6 2 4 9 3" xfId="39451"/>
    <cellStyle name="Normal 6 2 4 9 4" xfId="39452"/>
    <cellStyle name="Normal 6 2 4 9 5" xfId="39453"/>
    <cellStyle name="Normal 6 2 4 9 6" xfId="39454"/>
    <cellStyle name="Normal 6 2 5" xfId="39455"/>
    <cellStyle name="Normal 6 2 5 10" xfId="39456"/>
    <cellStyle name="Normal 6 2 5 11" xfId="39457"/>
    <cellStyle name="Normal 6 2 5 2" xfId="39458"/>
    <cellStyle name="Normal 6 2 5 2 2" xfId="39459"/>
    <cellStyle name="Normal 6 2 5 2 2 2" xfId="39460"/>
    <cellStyle name="Normal 6 2 5 2 2 2 2" xfId="39461"/>
    <cellStyle name="Normal 6 2 5 2 2 2 2 2" xfId="39462"/>
    <cellStyle name="Normal 6 2 5 2 2 2 2 3" xfId="39463"/>
    <cellStyle name="Normal 6 2 5 2 2 2 3" xfId="39464"/>
    <cellStyle name="Normal 6 2 5 2 2 2 4" xfId="39465"/>
    <cellStyle name="Normal 6 2 5 2 2 2 5" xfId="39466"/>
    <cellStyle name="Normal 6 2 5 2 2 2 6" xfId="39467"/>
    <cellStyle name="Normal 6 2 5 2 2 3" xfId="39468"/>
    <cellStyle name="Normal 6 2 5 2 2 3 2" xfId="39469"/>
    <cellStyle name="Normal 6 2 5 2 2 3 3" xfId="39470"/>
    <cellStyle name="Normal 6 2 5 2 2 4" xfId="39471"/>
    <cellStyle name="Normal 6 2 5 2 2 5" xfId="39472"/>
    <cellStyle name="Normal 6 2 5 2 2 6" xfId="39473"/>
    <cellStyle name="Normal 6 2 5 2 2 7" xfId="39474"/>
    <cellStyle name="Normal 6 2 5 2 3" xfId="39475"/>
    <cellStyle name="Normal 6 2 5 2 3 2" xfId="39476"/>
    <cellStyle name="Normal 6 2 5 2 3 2 2" xfId="39477"/>
    <cellStyle name="Normal 6 2 5 2 3 2 3" xfId="39478"/>
    <cellStyle name="Normal 6 2 5 2 3 3" xfId="39479"/>
    <cellStyle name="Normal 6 2 5 2 3 4" xfId="39480"/>
    <cellStyle name="Normal 6 2 5 2 3 5" xfId="39481"/>
    <cellStyle name="Normal 6 2 5 2 3 6" xfId="39482"/>
    <cellStyle name="Normal 6 2 5 2 4" xfId="39483"/>
    <cellStyle name="Normal 6 2 5 2 4 2" xfId="39484"/>
    <cellStyle name="Normal 6 2 5 2 4 3" xfId="39485"/>
    <cellStyle name="Normal 6 2 5 2 5" xfId="39486"/>
    <cellStyle name="Normal 6 2 5 2 6" xfId="39487"/>
    <cellStyle name="Normal 6 2 5 2 7" xfId="39488"/>
    <cellStyle name="Normal 6 2 5 2 8" xfId="39489"/>
    <cellStyle name="Normal 6 2 5 3" xfId="39490"/>
    <cellStyle name="Normal 6 2 5 3 2" xfId="39491"/>
    <cellStyle name="Normal 6 2 5 3 2 2" xfId="39492"/>
    <cellStyle name="Normal 6 2 5 3 2 2 2" xfId="39493"/>
    <cellStyle name="Normal 6 2 5 3 2 2 3" xfId="39494"/>
    <cellStyle name="Normal 6 2 5 3 2 3" xfId="39495"/>
    <cellStyle name="Normal 6 2 5 3 2 4" xfId="39496"/>
    <cellStyle name="Normal 6 2 5 3 2 5" xfId="39497"/>
    <cellStyle name="Normal 6 2 5 3 2 6" xfId="39498"/>
    <cellStyle name="Normal 6 2 5 3 3" xfId="39499"/>
    <cellStyle name="Normal 6 2 5 3 3 2" xfId="39500"/>
    <cellStyle name="Normal 6 2 5 3 3 3" xfId="39501"/>
    <cellStyle name="Normal 6 2 5 3 4" xfId="39502"/>
    <cellStyle name="Normal 6 2 5 3 5" xfId="39503"/>
    <cellStyle name="Normal 6 2 5 3 6" xfId="39504"/>
    <cellStyle name="Normal 6 2 5 3 7" xfId="39505"/>
    <cellStyle name="Normal 6 2 5 4" xfId="39506"/>
    <cellStyle name="Normal 6 2 5 4 2" xfId="39507"/>
    <cellStyle name="Normal 6 2 5 4 2 2" xfId="39508"/>
    <cellStyle name="Normal 6 2 5 4 2 3" xfId="39509"/>
    <cellStyle name="Normal 6 2 5 4 3" xfId="39510"/>
    <cellStyle name="Normal 6 2 5 4 4" xfId="39511"/>
    <cellStyle name="Normal 6 2 5 4 5" xfId="39512"/>
    <cellStyle name="Normal 6 2 5 4 6" xfId="39513"/>
    <cellStyle name="Normal 6 2 5 5" xfId="39514"/>
    <cellStyle name="Normal 6 2 5 5 2" xfId="39515"/>
    <cellStyle name="Normal 6 2 5 5 2 2" xfId="39516"/>
    <cellStyle name="Normal 6 2 5 5 2 3" xfId="39517"/>
    <cellStyle name="Normal 6 2 5 5 3" xfId="39518"/>
    <cellStyle name="Normal 6 2 5 5 4" xfId="39519"/>
    <cellStyle name="Normal 6 2 5 5 5" xfId="39520"/>
    <cellStyle name="Normal 6 2 5 5 6" xfId="39521"/>
    <cellStyle name="Normal 6 2 5 6" xfId="39522"/>
    <cellStyle name="Normal 6 2 5 6 2" xfId="39523"/>
    <cellStyle name="Normal 6 2 5 6 2 2" xfId="39524"/>
    <cellStyle name="Normal 6 2 5 6 2 3" xfId="39525"/>
    <cellStyle name="Normal 6 2 5 6 3" xfId="39526"/>
    <cellStyle name="Normal 6 2 5 6 4" xfId="39527"/>
    <cellStyle name="Normal 6 2 5 6 5" xfId="39528"/>
    <cellStyle name="Normal 6 2 5 7" xfId="39529"/>
    <cellStyle name="Normal 6 2 5 7 2" xfId="39530"/>
    <cellStyle name="Normal 6 2 5 7 3" xfId="39531"/>
    <cellStyle name="Normal 6 2 5 8" xfId="39532"/>
    <cellStyle name="Normal 6 2 5 9" xfId="39533"/>
    <cellStyle name="Normal 6 2 6" xfId="39534"/>
    <cellStyle name="Normal 6 2 6 10" xfId="39535"/>
    <cellStyle name="Normal 6 2 6 11" xfId="39536"/>
    <cellStyle name="Normal 6 2 6 2" xfId="39537"/>
    <cellStyle name="Normal 6 2 6 2 2" xfId="39538"/>
    <cellStyle name="Normal 6 2 6 2 2 2" xfId="39539"/>
    <cellStyle name="Normal 6 2 6 2 2 2 2" xfId="39540"/>
    <cellStyle name="Normal 6 2 6 2 2 2 2 2" xfId="39541"/>
    <cellStyle name="Normal 6 2 6 2 2 2 2 3" xfId="39542"/>
    <cellStyle name="Normal 6 2 6 2 2 2 3" xfId="39543"/>
    <cellStyle name="Normal 6 2 6 2 2 2 4" xfId="39544"/>
    <cellStyle name="Normal 6 2 6 2 2 2 5" xfId="39545"/>
    <cellStyle name="Normal 6 2 6 2 2 2 6" xfId="39546"/>
    <cellStyle name="Normal 6 2 6 2 2 3" xfId="39547"/>
    <cellStyle name="Normal 6 2 6 2 2 3 2" xfId="39548"/>
    <cellStyle name="Normal 6 2 6 2 2 3 3" xfId="39549"/>
    <cellStyle name="Normal 6 2 6 2 2 4" xfId="39550"/>
    <cellStyle name="Normal 6 2 6 2 2 5" xfId="39551"/>
    <cellStyle name="Normal 6 2 6 2 2 6" xfId="39552"/>
    <cellStyle name="Normal 6 2 6 2 2 7" xfId="39553"/>
    <cellStyle name="Normal 6 2 6 2 3" xfId="39554"/>
    <cellStyle name="Normal 6 2 6 2 3 2" xfId="39555"/>
    <cellStyle name="Normal 6 2 6 2 3 2 2" xfId="39556"/>
    <cellStyle name="Normal 6 2 6 2 3 2 3" xfId="39557"/>
    <cellStyle name="Normal 6 2 6 2 3 3" xfId="39558"/>
    <cellStyle name="Normal 6 2 6 2 3 4" xfId="39559"/>
    <cellStyle name="Normal 6 2 6 2 3 5" xfId="39560"/>
    <cellStyle name="Normal 6 2 6 2 3 6" xfId="39561"/>
    <cellStyle name="Normal 6 2 6 2 4" xfId="39562"/>
    <cellStyle name="Normal 6 2 6 2 4 2" xfId="39563"/>
    <cellStyle name="Normal 6 2 6 2 4 3" xfId="39564"/>
    <cellStyle name="Normal 6 2 6 2 5" xfId="39565"/>
    <cellStyle name="Normal 6 2 6 2 6" xfId="39566"/>
    <cellStyle name="Normal 6 2 6 2 7" xfId="39567"/>
    <cellStyle name="Normal 6 2 6 2 8" xfId="39568"/>
    <cellStyle name="Normal 6 2 6 3" xfId="39569"/>
    <cellStyle name="Normal 6 2 6 3 2" xfId="39570"/>
    <cellStyle name="Normal 6 2 6 3 2 2" xfId="39571"/>
    <cellStyle name="Normal 6 2 6 3 2 2 2" xfId="39572"/>
    <cellStyle name="Normal 6 2 6 3 2 2 3" xfId="39573"/>
    <cellStyle name="Normal 6 2 6 3 2 3" xfId="39574"/>
    <cellStyle name="Normal 6 2 6 3 2 4" xfId="39575"/>
    <cellStyle name="Normal 6 2 6 3 2 5" xfId="39576"/>
    <cellStyle name="Normal 6 2 6 3 2 6" xfId="39577"/>
    <cellStyle name="Normal 6 2 6 3 3" xfId="39578"/>
    <cellStyle name="Normal 6 2 6 3 3 2" xfId="39579"/>
    <cellStyle name="Normal 6 2 6 3 3 3" xfId="39580"/>
    <cellStyle name="Normal 6 2 6 3 4" xfId="39581"/>
    <cellStyle name="Normal 6 2 6 3 5" xfId="39582"/>
    <cellStyle name="Normal 6 2 6 3 6" xfId="39583"/>
    <cellStyle name="Normal 6 2 6 3 7" xfId="39584"/>
    <cellStyle name="Normal 6 2 6 4" xfId="39585"/>
    <cellStyle name="Normal 6 2 6 4 2" xfId="39586"/>
    <cellStyle name="Normal 6 2 6 4 2 2" xfId="39587"/>
    <cellStyle name="Normal 6 2 6 4 2 3" xfId="39588"/>
    <cellStyle name="Normal 6 2 6 4 3" xfId="39589"/>
    <cellStyle name="Normal 6 2 6 4 4" xfId="39590"/>
    <cellStyle name="Normal 6 2 6 4 5" xfId="39591"/>
    <cellStyle name="Normal 6 2 6 4 6" xfId="39592"/>
    <cellStyle name="Normal 6 2 6 5" xfId="39593"/>
    <cellStyle name="Normal 6 2 6 5 2" xfId="39594"/>
    <cellStyle name="Normal 6 2 6 5 2 2" xfId="39595"/>
    <cellStyle name="Normal 6 2 6 5 2 3" xfId="39596"/>
    <cellStyle name="Normal 6 2 6 5 3" xfId="39597"/>
    <cellStyle name="Normal 6 2 6 5 4" xfId="39598"/>
    <cellStyle name="Normal 6 2 6 5 5" xfId="39599"/>
    <cellStyle name="Normal 6 2 6 5 6" xfId="39600"/>
    <cellStyle name="Normal 6 2 6 6" xfId="39601"/>
    <cellStyle name="Normal 6 2 6 6 2" xfId="39602"/>
    <cellStyle name="Normal 6 2 6 6 2 2" xfId="39603"/>
    <cellStyle name="Normal 6 2 6 6 2 3" xfId="39604"/>
    <cellStyle name="Normal 6 2 6 6 3" xfId="39605"/>
    <cellStyle name="Normal 6 2 6 6 4" xfId="39606"/>
    <cellStyle name="Normal 6 2 6 6 5" xfId="39607"/>
    <cellStyle name="Normal 6 2 6 7" xfId="39608"/>
    <cellStyle name="Normal 6 2 6 7 2" xfId="39609"/>
    <cellStyle name="Normal 6 2 6 7 3" xfId="39610"/>
    <cellStyle name="Normal 6 2 6 8" xfId="39611"/>
    <cellStyle name="Normal 6 2 6 9" xfId="39612"/>
    <cellStyle name="Normal 6 2 7" xfId="39613"/>
    <cellStyle name="Normal 6 2 7 2" xfId="39614"/>
    <cellStyle name="Normal 6 2 7 2 2" xfId="39615"/>
    <cellStyle name="Normal 6 2 7 2 2 2" xfId="39616"/>
    <cellStyle name="Normal 6 2 7 2 2 2 2" xfId="39617"/>
    <cellStyle name="Normal 6 2 7 2 2 2 3" xfId="39618"/>
    <cellStyle name="Normal 6 2 7 2 2 3" xfId="39619"/>
    <cellStyle name="Normal 6 2 7 2 2 4" xfId="39620"/>
    <cellStyle name="Normal 6 2 7 2 2 5" xfId="39621"/>
    <cellStyle name="Normal 6 2 7 2 2 6" xfId="39622"/>
    <cellStyle name="Normal 6 2 7 2 3" xfId="39623"/>
    <cellStyle name="Normal 6 2 7 2 3 2" xfId="39624"/>
    <cellStyle name="Normal 6 2 7 2 3 3" xfId="39625"/>
    <cellStyle name="Normal 6 2 7 2 4" xfId="39626"/>
    <cellStyle name="Normal 6 2 7 2 5" xfId="39627"/>
    <cellStyle name="Normal 6 2 7 2 6" xfId="39628"/>
    <cellStyle name="Normal 6 2 7 2 7" xfId="39629"/>
    <cellStyle name="Normal 6 2 7 3" xfId="39630"/>
    <cellStyle name="Normal 6 2 7 3 2" xfId="39631"/>
    <cellStyle name="Normal 6 2 7 3 2 2" xfId="39632"/>
    <cellStyle name="Normal 6 2 7 3 2 3" xfId="39633"/>
    <cellStyle name="Normal 6 2 7 3 3" xfId="39634"/>
    <cellStyle name="Normal 6 2 7 3 4" xfId="39635"/>
    <cellStyle name="Normal 6 2 7 3 5" xfId="39636"/>
    <cellStyle name="Normal 6 2 7 3 6" xfId="39637"/>
    <cellStyle name="Normal 6 2 7 4" xfId="39638"/>
    <cellStyle name="Normal 6 2 7 4 2" xfId="39639"/>
    <cellStyle name="Normal 6 2 7 4 3" xfId="39640"/>
    <cellStyle name="Normal 6 2 7 5" xfId="39641"/>
    <cellStyle name="Normal 6 2 7 6" xfId="39642"/>
    <cellStyle name="Normal 6 2 7 7" xfId="39643"/>
    <cellStyle name="Normal 6 2 7 8" xfId="39644"/>
    <cellStyle name="Normal 6 2 8" xfId="39645"/>
    <cellStyle name="Normal 6 2 8 2" xfId="39646"/>
    <cellStyle name="Normal 6 2 8 2 2" xfId="39647"/>
    <cellStyle name="Normal 6 2 8 2 2 2" xfId="39648"/>
    <cellStyle name="Normal 6 2 8 2 2 2 2" xfId="39649"/>
    <cellStyle name="Normal 6 2 8 2 2 2 3" xfId="39650"/>
    <cellStyle name="Normal 6 2 8 2 2 3" xfId="39651"/>
    <cellStyle name="Normal 6 2 8 2 2 4" xfId="39652"/>
    <cellStyle name="Normal 6 2 8 2 2 5" xfId="39653"/>
    <cellStyle name="Normal 6 2 8 2 2 6" xfId="39654"/>
    <cellStyle name="Normal 6 2 8 2 3" xfId="39655"/>
    <cellStyle name="Normal 6 2 8 2 3 2" xfId="39656"/>
    <cellStyle name="Normal 6 2 8 2 3 3" xfId="39657"/>
    <cellStyle name="Normal 6 2 8 2 4" xfId="39658"/>
    <cellStyle name="Normal 6 2 8 2 5" xfId="39659"/>
    <cellStyle name="Normal 6 2 8 2 6" xfId="39660"/>
    <cellStyle name="Normal 6 2 8 2 7" xfId="39661"/>
    <cellStyle name="Normal 6 2 8 3" xfId="39662"/>
    <cellStyle name="Normal 6 2 8 3 2" xfId="39663"/>
    <cellStyle name="Normal 6 2 8 3 2 2" xfId="39664"/>
    <cellStyle name="Normal 6 2 8 3 2 3" xfId="39665"/>
    <cellStyle name="Normal 6 2 8 3 3" xfId="39666"/>
    <cellStyle name="Normal 6 2 8 3 4" xfId="39667"/>
    <cellStyle name="Normal 6 2 8 3 5" xfId="39668"/>
    <cellStyle name="Normal 6 2 8 3 6" xfId="39669"/>
    <cellStyle name="Normal 6 2 8 4" xfId="39670"/>
    <cellStyle name="Normal 6 2 8 4 2" xfId="39671"/>
    <cellStyle name="Normal 6 2 8 4 3" xfId="39672"/>
    <cellStyle name="Normal 6 2 8 5" xfId="39673"/>
    <cellStyle name="Normal 6 2 8 6" xfId="39674"/>
    <cellStyle name="Normal 6 2 8 7" xfId="39675"/>
    <cellStyle name="Normal 6 2 8 8" xfId="39676"/>
    <cellStyle name="Normal 6 2 9" xfId="39677"/>
    <cellStyle name="Normal 6 2 9 2" xfId="39678"/>
    <cellStyle name="Normal 6 2 9 2 2" xfId="39679"/>
    <cellStyle name="Normal 6 2 9 2 2 2" xfId="39680"/>
    <cellStyle name="Normal 6 2 9 2 2 2 2" xfId="39681"/>
    <cellStyle name="Normal 6 2 9 2 2 2 3" xfId="39682"/>
    <cellStyle name="Normal 6 2 9 2 2 3" xfId="39683"/>
    <cellStyle name="Normal 6 2 9 2 2 4" xfId="39684"/>
    <cellStyle name="Normal 6 2 9 2 2 5" xfId="39685"/>
    <cellStyle name="Normal 6 2 9 2 2 6" xfId="39686"/>
    <cellStyle name="Normal 6 2 9 2 3" xfId="39687"/>
    <cellStyle name="Normal 6 2 9 2 3 2" xfId="39688"/>
    <cellStyle name="Normal 6 2 9 2 3 3" xfId="39689"/>
    <cellStyle name="Normal 6 2 9 2 4" xfId="39690"/>
    <cellStyle name="Normal 6 2 9 2 5" xfId="39691"/>
    <cellStyle name="Normal 6 2 9 2 6" xfId="39692"/>
    <cellStyle name="Normal 6 2 9 2 7" xfId="39693"/>
    <cellStyle name="Normal 6 2 9 3" xfId="39694"/>
    <cellStyle name="Normal 6 2 9 3 2" xfId="39695"/>
    <cellStyle name="Normal 6 2 9 3 2 2" xfId="39696"/>
    <cellStyle name="Normal 6 2 9 3 2 3" xfId="39697"/>
    <cellStyle name="Normal 6 2 9 3 3" xfId="39698"/>
    <cellStyle name="Normal 6 2 9 3 4" xfId="39699"/>
    <cellStyle name="Normal 6 2 9 3 5" xfId="39700"/>
    <cellStyle name="Normal 6 2 9 3 6" xfId="39701"/>
    <cellStyle name="Normal 6 2 9 4" xfId="39702"/>
    <cellStyle name="Normal 6 2 9 4 2" xfId="39703"/>
    <cellStyle name="Normal 6 2 9 4 3" xfId="39704"/>
    <cellStyle name="Normal 6 2 9 5" xfId="39705"/>
    <cellStyle name="Normal 6 2 9 6" xfId="39706"/>
    <cellStyle name="Normal 6 2 9 7" xfId="39707"/>
    <cellStyle name="Normal 6 2 9 8" xfId="39708"/>
    <cellStyle name="Normal 6 20" xfId="39709"/>
    <cellStyle name="Normal 6 20 2" xfId="39710"/>
    <cellStyle name="Normal 6 21" xfId="39711"/>
    <cellStyle name="Normal 6 22" xfId="39712"/>
    <cellStyle name="Normal 6 23" xfId="39713"/>
    <cellStyle name="Normal 6 24" xfId="39714"/>
    <cellStyle name="Normal 6 25" xfId="39715"/>
    <cellStyle name="Normal 6 26" xfId="39716"/>
    <cellStyle name="Normal 6 27" xfId="39717"/>
    <cellStyle name="Normal 6 28" xfId="39718"/>
    <cellStyle name="Normal 6 29" xfId="39719"/>
    <cellStyle name="Normal 6 3" xfId="1074"/>
    <cellStyle name="Normal 6 3 10" xfId="39720"/>
    <cellStyle name="Normal 6 3 10 2" xfId="39721"/>
    <cellStyle name="Normal 6 3 10 2 2" xfId="39722"/>
    <cellStyle name="Normal 6 3 10 2 3" xfId="39723"/>
    <cellStyle name="Normal 6 3 10 3" xfId="39724"/>
    <cellStyle name="Normal 6 3 10 4" xfId="39725"/>
    <cellStyle name="Normal 6 3 10 5" xfId="39726"/>
    <cellStyle name="Normal 6 3 10 6" xfId="39727"/>
    <cellStyle name="Normal 6 3 11" xfId="39728"/>
    <cellStyle name="Normal 6 3 11 2" xfId="39729"/>
    <cellStyle name="Normal 6 3 11 2 2" xfId="39730"/>
    <cellStyle name="Normal 6 3 11 2 3" xfId="39731"/>
    <cellStyle name="Normal 6 3 11 3" xfId="39732"/>
    <cellStyle name="Normal 6 3 11 4" xfId="39733"/>
    <cellStyle name="Normal 6 3 11 5" xfId="39734"/>
    <cellStyle name="Normal 6 3 11 6" xfId="39735"/>
    <cellStyle name="Normal 6 3 12" xfId="39736"/>
    <cellStyle name="Normal 6 3 12 2" xfId="39737"/>
    <cellStyle name="Normal 6 3 12 2 2" xfId="39738"/>
    <cellStyle name="Normal 6 3 12 2 3" xfId="39739"/>
    <cellStyle name="Normal 6 3 12 3" xfId="39740"/>
    <cellStyle name="Normal 6 3 12 4" xfId="39741"/>
    <cellStyle name="Normal 6 3 12 5" xfId="39742"/>
    <cellStyle name="Normal 6 3 12 6" xfId="39743"/>
    <cellStyle name="Normal 6 3 13" xfId="39744"/>
    <cellStyle name="Normal 6 3 13 2" xfId="39745"/>
    <cellStyle name="Normal 6 3 13 2 2" xfId="39746"/>
    <cellStyle name="Normal 6 3 13 2 3" xfId="39747"/>
    <cellStyle name="Normal 6 3 13 3" xfId="39748"/>
    <cellStyle name="Normal 6 3 13 4" xfId="39749"/>
    <cellStyle name="Normal 6 3 13 5" xfId="39750"/>
    <cellStyle name="Normal 6 3 14" xfId="39751"/>
    <cellStyle name="Normal 6 3 14 2" xfId="39752"/>
    <cellStyle name="Normal 6 3 14 3" xfId="39753"/>
    <cellStyle name="Normal 6 3 14 4" xfId="39754"/>
    <cellStyle name="Normal 6 3 15" xfId="39755"/>
    <cellStyle name="Normal 6 3 16" xfId="39756"/>
    <cellStyle name="Normal 6 3 17" xfId="39757"/>
    <cellStyle name="Normal 6 3 18" xfId="39758"/>
    <cellStyle name="Normal 6 3 19" xfId="39759"/>
    <cellStyle name="Normal 6 3 2" xfId="39760"/>
    <cellStyle name="Normal 6 3 2 10" xfId="39761"/>
    <cellStyle name="Normal 6 3 2 10 2" xfId="39762"/>
    <cellStyle name="Normal 6 3 2 10 2 2" xfId="39763"/>
    <cellStyle name="Normal 6 3 2 10 2 3" xfId="39764"/>
    <cellStyle name="Normal 6 3 2 10 3" xfId="39765"/>
    <cellStyle name="Normal 6 3 2 10 4" xfId="39766"/>
    <cellStyle name="Normal 6 3 2 10 5" xfId="39767"/>
    <cellStyle name="Normal 6 3 2 10 6" xfId="39768"/>
    <cellStyle name="Normal 6 3 2 11" xfId="39769"/>
    <cellStyle name="Normal 6 3 2 11 2" xfId="39770"/>
    <cellStyle name="Normal 6 3 2 11 2 2" xfId="39771"/>
    <cellStyle name="Normal 6 3 2 11 2 3" xfId="39772"/>
    <cellStyle name="Normal 6 3 2 11 3" xfId="39773"/>
    <cellStyle name="Normal 6 3 2 11 4" xfId="39774"/>
    <cellStyle name="Normal 6 3 2 11 5" xfId="39775"/>
    <cellStyle name="Normal 6 3 2 12" xfId="39776"/>
    <cellStyle name="Normal 6 3 2 12 2" xfId="39777"/>
    <cellStyle name="Normal 6 3 2 12 3" xfId="39778"/>
    <cellStyle name="Normal 6 3 2 12 4" xfId="39779"/>
    <cellStyle name="Normal 6 3 2 13" xfId="39780"/>
    <cellStyle name="Normal 6 3 2 14" xfId="39781"/>
    <cellStyle name="Normal 6 3 2 15" xfId="39782"/>
    <cellStyle name="Normal 6 3 2 16" xfId="39783"/>
    <cellStyle name="Normal 6 3 2 2" xfId="39784"/>
    <cellStyle name="Normal 6 3 2 2 10" xfId="39785"/>
    <cellStyle name="Normal 6 3 2 2 11" xfId="39786"/>
    <cellStyle name="Normal 6 3 2 2 2" xfId="39787"/>
    <cellStyle name="Normal 6 3 2 2 2 2" xfId="39788"/>
    <cellStyle name="Normal 6 3 2 2 2 2 2" xfId="39789"/>
    <cellStyle name="Normal 6 3 2 2 2 2 2 2" xfId="39790"/>
    <cellStyle name="Normal 6 3 2 2 2 2 2 2 2" xfId="39791"/>
    <cellStyle name="Normal 6 3 2 2 2 2 2 2 3" xfId="39792"/>
    <cellStyle name="Normal 6 3 2 2 2 2 2 3" xfId="39793"/>
    <cellStyle name="Normal 6 3 2 2 2 2 2 4" xfId="39794"/>
    <cellStyle name="Normal 6 3 2 2 2 2 2 5" xfId="39795"/>
    <cellStyle name="Normal 6 3 2 2 2 2 2 6" xfId="39796"/>
    <cellStyle name="Normal 6 3 2 2 2 2 3" xfId="39797"/>
    <cellStyle name="Normal 6 3 2 2 2 2 3 2" xfId="39798"/>
    <cellStyle name="Normal 6 3 2 2 2 2 3 3" xfId="39799"/>
    <cellStyle name="Normal 6 3 2 2 2 2 4" xfId="39800"/>
    <cellStyle name="Normal 6 3 2 2 2 2 5" xfId="39801"/>
    <cellStyle name="Normal 6 3 2 2 2 2 6" xfId="39802"/>
    <cellStyle name="Normal 6 3 2 2 2 2 7" xfId="39803"/>
    <cellStyle name="Normal 6 3 2 2 2 3" xfId="39804"/>
    <cellStyle name="Normal 6 3 2 2 2 3 2" xfId="39805"/>
    <cellStyle name="Normal 6 3 2 2 2 3 2 2" xfId="39806"/>
    <cellStyle name="Normal 6 3 2 2 2 3 2 3" xfId="39807"/>
    <cellStyle name="Normal 6 3 2 2 2 3 3" xfId="39808"/>
    <cellStyle name="Normal 6 3 2 2 2 3 4" xfId="39809"/>
    <cellStyle name="Normal 6 3 2 2 2 3 5" xfId="39810"/>
    <cellStyle name="Normal 6 3 2 2 2 3 6" xfId="39811"/>
    <cellStyle name="Normal 6 3 2 2 2 4" xfId="39812"/>
    <cellStyle name="Normal 6 3 2 2 2 4 2" xfId="39813"/>
    <cellStyle name="Normal 6 3 2 2 2 4 3" xfId="39814"/>
    <cellStyle name="Normal 6 3 2 2 2 5" xfId="39815"/>
    <cellStyle name="Normal 6 3 2 2 2 6" xfId="39816"/>
    <cellStyle name="Normal 6 3 2 2 2 7" xfId="39817"/>
    <cellStyle name="Normal 6 3 2 2 2 8" xfId="39818"/>
    <cellStyle name="Normal 6 3 2 2 3" xfId="39819"/>
    <cellStyle name="Normal 6 3 2 2 3 2" xfId="39820"/>
    <cellStyle name="Normal 6 3 2 2 3 2 2" xfId="39821"/>
    <cellStyle name="Normal 6 3 2 2 3 2 2 2" xfId="39822"/>
    <cellStyle name="Normal 6 3 2 2 3 2 2 3" xfId="39823"/>
    <cellStyle name="Normal 6 3 2 2 3 2 3" xfId="39824"/>
    <cellStyle name="Normal 6 3 2 2 3 2 4" xfId="39825"/>
    <cellStyle name="Normal 6 3 2 2 3 2 5" xfId="39826"/>
    <cellStyle name="Normal 6 3 2 2 3 2 6" xfId="39827"/>
    <cellStyle name="Normal 6 3 2 2 3 3" xfId="39828"/>
    <cellStyle name="Normal 6 3 2 2 3 3 2" xfId="39829"/>
    <cellStyle name="Normal 6 3 2 2 3 3 3" xfId="39830"/>
    <cellStyle name="Normal 6 3 2 2 3 4" xfId="39831"/>
    <cellStyle name="Normal 6 3 2 2 3 5" xfId="39832"/>
    <cellStyle name="Normal 6 3 2 2 3 6" xfId="39833"/>
    <cellStyle name="Normal 6 3 2 2 3 7" xfId="39834"/>
    <cellStyle name="Normal 6 3 2 2 4" xfId="39835"/>
    <cellStyle name="Normal 6 3 2 2 4 2" xfId="39836"/>
    <cellStyle name="Normal 6 3 2 2 4 2 2" xfId="39837"/>
    <cellStyle name="Normal 6 3 2 2 4 2 3" xfId="39838"/>
    <cellStyle name="Normal 6 3 2 2 4 3" xfId="39839"/>
    <cellStyle name="Normal 6 3 2 2 4 4" xfId="39840"/>
    <cellStyle name="Normal 6 3 2 2 4 5" xfId="39841"/>
    <cellStyle name="Normal 6 3 2 2 4 6" xfId="39842"/>
    <cellStyle name="Normal 6 3 2 2 5" xfId="39843"/>
    <cellStyle name="Normal 6 3 2 2 5 2" xfId="39844"/>
    <cellStyle name="Normal 6 3 2 2 5 2 2" xfId="39845"/>
    <cellStyle name="Normal 6 3 2 2 5 2 3" xfId="39846"/>
    <cellStyle name="Normal 6 3 2 2 5 3" xfId="39847"/>
    <cellStyle name="Normal 6 3 2 2 5 4" xfId="39848"/>
    <cellStyle name="Normal 6 3 2 2 5 5" xfId="39849"/>
    <cellStyle name="Normal 6 3 2 2 5 6" xfId="39850"/>
    <cellStyle name="Normal 6 3 2 2 6" xfId="39851"/>
    <cellStyle name="Normal 6 3 2 2 6 2" xfId="39852"/>
    <cellStyle name="Normal 6 3 2 2 6 2 2" xfId="39853"/>
    <cellStyle name="Normal 6 3 2 2 6 2 3" xfId="39854"/>
    <cellStyle name="Normal 6 3 2 2 6 3" xfId="39855"/>
    <cellStyle name="Normal 6 3 2 2 6 4" xfId="39856"/>
    <cellStyle name="Normal 6 3 2 2 6 5" xfId="39857"/>
    <cellStyle name="Normal 6 3 2 2 7" xfId="39858"/>
    <cellStyle name="Normal 6 3 2 2 7 2" xfId="39859"/>
    <cellStyle name="Normal 6 3 2 2 7 3" xfId="39860"/>
    <cellStyle name="Normal 6 3 2 2 8" xfId="39861"/>
    <cellStyle name="Normal 6 3 2 2 9" xfId="39862"/>
    <cellStyle name="Normal 6 3 2 3" xfId="39863"/>
    <cellStyle name="Normal 6 3 2 3 10" xfId="39864"/>
    <cellStyle name="Normal 6 3 2 3 11" xfId="39865"/>
    <cellStyle name="Normal 6 3 2 3 2" xfId="39866"/>
    <cellStyle name="Normal 6 3 2 3 2 2" xfId="39867"/>
    <cellStyle name="Normal 6 3 2 3 2 2 2" xfId="39868"/>
    <cellStyle name="Normal 6 3 2 3 2 2 2 2" xfId="39869"/>
    <cellStyle name="Normal 6 3 2 3 2 2 2 2 2" xfId="39870"/>
    <cellStyle name="Normal 6 3 2 3 2 2 2 2 3" xfId="39871"/>
    <cellStyle name="Normal 6 3 2 3 2 2 2 3" xfId="39872"/>
    <cellStyle name="Normal 6 3 2 3 2 2 2 4" xfId="39873"/>
    <cellStyle name="Normal 6 3 2 3 2 2 2 5" xfId="39874"/>
    <cellStyle name="Normal 6 3 2 3 2 2 2 6" xfId="39875"/>
    <cellStyle name="Normal 6 3 2 3 2 2 3" xfId="39876"/>
    <cellStyle name="Normal 6 3 2 3 2 2 3 2" xfId="39877"/>
    <cellStyle name="Normal 6 3 2 3 2 2 3 3" xfId="39878"/>
    <cellStyle name="Normal 6 3 2 3 2 2 4" xfId="39879"/>
    <cellStyle name="Normal 6 3 2 3 2 2 5" xfId="39880"/>
    <cellStyle name="Normal 6 3 2 3 2 2 6" xfId="39881"/>
    <cellStyle name="Normal 6 3 2 3 2 2 7" xfId="39882"/>
    <cellStyle name="Normal 6 3 2 3 2 3" xfId="39883"/>
    <cellStyle name="Normal 6 3 2 3 2 3 2" xfId="39884"/>
    <cellStyle name="Normal 6 3 2 3 2 3 2 2" xfId="39885"/>
    <cellStyle name="Normal 6 3 2 3 2 3 2 3" xfId="39886"/>
    <cellStyle name="Normal 6 3 2 3 2 3 3" xfId="39887"/>
    <cellStyle name="Normal 6 3 2 3 2 3 4" xfId="39888"/>
    <cellStyle name="Normal 6 3 2 3 2 3 5" xfId="39889"/>
    <cellStyle name="Normal 6 3 2 3 2 3 6" xfId="39890"/>
    <cellStyle name="Normal 6 3 2 3 2 4" xfId="39891"/>
    <cellStyle name="Normal 6 3 2 3 2 4 2" xfId="39892"/>
    <cellStyle name="Normal 6 3 2 3 2 4 3" xfId="39893"/>
    <cellStyle name="Normal 6 3 2 3 2 5" xfId="39894"/>
    <cellStyle name="Normal 6 3 2 3 2 6" xfId="39895"/>
    <cellStyle name="Normal 6 3 2 3 2 7" xfId="39896"/>
    <cellStyle name="Normal 6 3 2 3 2 8" xfId="39897"/>
    <cellStyle name="Normal 6 3 2 3 3" xfId="39898"/>
    <cellStyle name="Normal 6 3 2 3 3 2" xfId="39899"/>
    <cellStyle name="Normal 6 3 2 3 3 2 2" xfId="39900"/>
    <cellStyle name="Normal 6 3 2 3 3 2 2 2" xfId="39901"/>
    <cellStyle name="Normal 6 3 2 3 3 2 2 3" xfId="39902"/>
    <cellStyle name="Normal 6 3 2 3 3 2 3" xfId="39903"/>
    <cellStyle name="Normal 6 3 2 3 3 2 4" xfId="39904"/>
    <cellStyle name="Normal 6 3 2 3 3 2 5" xfId="39905"/>
    <cellStyle name="Normal 6 3 2 3 3 2 6" xfId="39906"/>
    <cellStyle name="Normal 6 3 2 3 3 3" xfId="39907"/>
    <cellStyle name="Normal 6 3 2 3 3 3 2" xfId="39908"/>
    <cellStyle name="Normal 6 3 2 3 3 3 3" xfId="39909"/>
    <cellStyle name="Normal 6 3 2 3 3 4" xfId="39910"/>
    <cellStyle name="Normal 6 3 2 3 3 5" xfId="39911"/>
    <cellStyle name="Normal 6 3 2 3 3 6" xfId="39912"/>
    <cellStyle name="Normal 6 3 2 3 3 7" xfId="39913"/>
    <cellStyle name="Normal 6 3 2 3 4" xfId="39914"/>
    <cellStyle name="Normal 6 3 2 3 4 2" xfId="39915"/>
    <cellStyle name="Normal 6 3 2 3 4 2 2" xfId="39916"/>
    <cellStyle name="Normal 6 3 2 3 4 2 3" xfId="39917"/>
    <cellStyle name="Normal 6 3 2 3 4 3" xfId="39918"/>
    <cellStyle name="Normal 6 3 2 3 4 4" xfId="39919"/>
    <cellStyle name="Normal 6 3 2 3 4 5" xfId="39920"/>
    <cellStyle name="Normal 6 3 2 3 4 6" xfId="39921"/>
    <cellStyle name="Normal 6 3 2 3 5" xfId="39922"/>
    <cellStyle name="Normal 6 3 2 3 5 2" xfId="39923"/>
    <cellStyle name="Normal 6 3 2 3 5 2 2" xfId="39924"/>
    <cellStyle name="Normal 6 3 2 3 5 2 3" xfId="39925"/>
    <cellStyle name="Normal 6 3 2 3 5 3" xfId="39926"/>
    <cellStyle name="Normal 6 3 2 3 5 4" xfId="39927"/>
    <cellStyle name="Normal 6 3 2 3 5 5" xfId="39928"/>
    <cellStyle name="Normal 6 3 2 3 5 6" xfId="39929"/>
    <cellStyle name="Normal 6 3 2 3 6" xfId="39930"/>
    <cellStyle name="Normal 6 3 2 3 6 2" xfId="39931"/>
    <cellStyle name="Normal 6 3 2 3 6 2 2" xfId="39932"/>
    <cellStyle name="Normal 6 3 2 3 6 2 3" xfId="39933"/>
    <cellStyle name="Normal 6 3 2 3 6 3" xfId="39934"/>
    <cellStyle name="Normal 6 3 2 3 6 4" xfId="39935"/>
    <cellStyle name="Normal 6 3 2 3 6 5" xfId="39936"/>
    <cellStyle name="Normal 6 3 2 3 7" xfId="39937"/>
    <cellStyle name="Normal 6 3 2 3 7 2" xfId="39938"/>
    <cellStyle name="Normal 6 3 2 3 7 3" xfId="39939"/>
    <cellStyle name="Normal 6 3 2 3 8" xfId="39940"/>
    <cellStyle name="Normal 6 3 2 3 9" xfId="39941"/>
    <cellStyle name="Normal 6 3 2 4" xfId="39942"/>
    <cellStyle name="Normal 6 3 2 4 2" xfId="39943"/>
    <cellStyle name="Normal 6 3 2 4 2 2" xfId="39944"/>
    <cellStyle name="Normal 6 3 2 4 2 2 2" xfId="39945"/>
    <cellStyle name="Normal 6 3 2 4 2 2 2 2" xfId="39946"/>
    <cellStyle name="Normal 6 3 2 4 2 2 2 3" xfId="39947"/>
    <cellStyle name="Normal 6 3 2 4 2 2 3" xfId="39948"/>
    <cellStyle name="Normal 6 3 2 4 2 2 4" xfId="39949"/>
    <cellStyle name="Normal 6 3 2 4 2 2 5" xfId="39950"/>
    <cellStyle name="Normal 6 3 2 4 2 2 6" xfId="39951"/>
    <cellStyle name="Normal 6 3 2 4 2 3" xfId="39952"/>
    <cellStyle name="Normal 6 3 2 4 2 3 2" xfId="39953"/>
    <cellStyle name="Normal 6 3 2 4 2 3 3" xfId="39954"/>
    <cellStyle name="Normal 6 3 2 4 2 4" xfId="39955"/>
    <cellStyle name="Normal 6 3 2 4 2 5" xfId="39956"/>
    <cellStyle name="Normal 6 3 2 4 2 6" xfId="39957"/>
    <cellStyle name="Normal 6 3 2 4 2 7" xfId="39958"/>
    <cellStyle name="Normal 6 3 2 4 3" xfId="39959"/>
    <cellStyle name="Normal 6 3 2 4 3 2" xfId="39960"/>
    <cellStyle name="Normal 6 3 2 4 3 2 2" xfId="39961"/>
    <cellStyle name="Normal 6 3 2 4 3 2 3" xfId="39962"/>
    <cellStyle name="Normal 6 3 2 4 3 3" xfId="39963"/>
    <cellStyle name="Normal 6 3 2 4 3 4" xfId="39964"/>
    <cellStyle name="Normal 6 3 2 4 3 5" xfId="39965"/>
    <cellStyle name="Normal 6 3 2 4 3 6" xfId="39966"/>
    <cellStyle name="Normal 6 3 2 4 4" xfId="39967"/>
    <cellStyle name="Normal 6 3 2 4 4 2" xfId="39968"/>
    <cellStyle name="Normal 6 3 2 4 4 3" xfId="39969"/>
    <cellStyle name="Normal 6 3 2 4 5" xfId="39970"/>
    <cellStyle name="Normal 6 3 2 4 6" xfId="39971"/>
    <cellStyle name="Normal 6 3 2 4 7" xfId="39972"/>
    <cellStyle name="Normal 6 3 2 4 8" xfId="39973"/>
    <cellStyle name="Normal 6 3 2 5" xfId="39974"/>
    <cellStyle name="Normal 6 3 2 5 2" xfId="39975"/>
    <cellStyle name="Normal 6 3 2 5 2 2" xfId="39976"/>
    <cellStyle name="Normal 6 3 2 5 2 2 2" xfId="39977"/>
    <cellStyle name="Normal 6 3 2 5 2 2 2 2" xfId="39978"/>
    <cellStyle name="Normal 6 3 2 5 2 2 2 3" xfId="39979"/>
    <cellStyle name="Normal 6 3 2 5 2 2 3" xfId="39980"/>
    <cellStyle name="Normal 6 3 2 5 2 2 4" xfId="39981"/>
    <cellStyle name="Normal 6 3 2 5 2 2 5" xfId="39982"/>
    <cellStyle name="Normal 6 3 2 5 2 2 6" xfId="39983"/>
    <cellStyle name="Normal 6 3 2 5 2 3" xfId="39984"/>
    <cellStyle name="Normal 6 3 2 5 2 3 2" xfId="39985"/>
    <cellStyle name="Normal 6 3 2 5 2 3 3" xfId="39986"/>
    <cellStyle name="Normal 6 3 2 5 2 4" xfId="39987"/>
    <cellStyle name="Normal 6 3 2 5 2 5" xfId="39988"/>
    <cellStyle name="Normal 6 3 2 5 2 6" xfId="39989"/>
    <cellStyle name="Normal 6 3 2 5 2 7" xfId="39990"/>
    <cellStyle name="Normal 6 3 2 5 3" xfId="39991"/>
    <cellStyle name="Normal 6 3 2 5 3 2" xfId="39992"/>
    <cellStyle name="Normal 6 3 2 5 3 2 2" xfId="39993"/>
    <cellStyle name="Normal 6 3 2 5 3 2 3" xfId="39994"/>
    <cellStyle name="Normal 6 3 2 5 3 3" xfId="39995"/>
    <cellStyle name="Normal 6 3 2 5 3 4" xfId="39996"/>
    <cellStyle name="Normal 6 3 2 5 3 5" xfId="39997"/>
    <cellStyle name="Normal 6 3 2 5 3 6" xfId="39998"/>
    <cellStyle name="Normal 6 3 2 5 4" xfId="39999"/>
    <cellStyle name="Normal 6 3 2 5 4 2" xfId="40000"/>
    <cellStyle name="Normal 6 3 2 5 4 3" xfId="40001"/>
    <cellStyle name="Normal 6 3 2 5 5" xfId="40002"/>
    <cellStyle name="Normal 6 3 2 5 6" xfId="40003"/>
    <cellStyle name="Normal 6 3 2 5 7" xfId="40004"/>
    <cellStyle name="Normal 6 3 2 5 8" xfId="40005"/>
    <cellStyle name="Normal 6 3 2 6" xfId="40006"/>
    <cellStyle name="Normal 6 3 2 6 2" xfId="40007"/>
    <cellStyle name="Normal 6 3 2 6 2 2" xfId="40008"/>
    <cellStyle name="Normal 6 3 2 6 2 2 2" xfId="40009"/>
    <cellStyle name="Normal 6 3 2 6 2 2 2 2" xfId="40010"/>
    <cellStyle name="Normal 6 3 2 6 2 2 2 3" xfId="40011"/>
    <cellStyle name="Normal 6 3 2 6 2 2 3" xfId="40012"/>
    <cellStyle name="Normal 6 3 2 6 2 2 4" xfId="40013"/>
    <cellStyle name="Normal 6 3 2 6 2 2 5" xfId="40014"/>
    <cellStyle name="Normal 6 3 2 6 2 2 6" xfId="40015"/>
    <cellStyle name="Normal 6 3 2 6 2 3" xfId="40016"/>
    <cellStyle name="Normal 6 3 2 6 2 3 2" xfId="40017"/>
    <cellStyle name="Normal 6 3 2 6 2 3 3" xfId="40018"/>
    <cellStyle name="Normal 6 3 2 6 2 4" xfId="40019"/>
    <cellStyle name="Normal 6 3 2 6 2 5" xfId="40020"/>
    <cellStyle name="Normal 6 3 2 6 2 6" xfId="40021"/>
    <cellStyle name="Normal 6 3 2 6 2 7" xfId="40022"/>
    <cellStyle name="Normal 6 3 2 6 3" xfId="40023"/>
    <cellStyle name="Normal 6 3 2 6 3 2" xfId="40024"/>
    <cellStyle name="Normal 6 3 2 6 3 2 2" xfId="40025"/>
    <cellStyle name="Normal 6 3 2 6 3 2 3" xfId="40026"/>
    <cellStyle name="Normal 6 3 2 6 3 3" xfId="40027"/>
    <cellStyle name="Normal 6 3 2 6 3 4" xfId="40028"/>
    <cellStyle name="Normal 6 3 2 6 3 5" xfId="40029"/>
    <cellStyle name="Normal 6 3 2 6 3 6" xfId="40030"/>
    <cellStyle name="Normal 6 3 2 6 4" xfId="40031"/>
    <cellStyle name="Normal 6 3 2 6 4 2" xfId="40032"/>
    <cellStyle name="Normal 6 3 2 6 4 3" xfId="40033"/>
    <cellStyle name="Normal 6 3 2 6 5" xfId="40034"/>
    <cellStyle name="Normal 6 3 2 6 6" xfId="40035"/>
    <cellStyle name="Normal 6 3 2 6 7" xfId="40036"/>
    <cellStyle name="Normal 6 3 2 6 8" xfId="40037"/>
    <cellStyle name="Normal 6 3 2 7" xfId="40038"/>
    <cellStyle name="Normal 6 3 2 7 2" xfId="40039"/>
    <cellStyle name="Normal 6 3 2 7 2 2" xfId="40040"/>
    <cellStyle name="Normal 6 3 2 7 2 2 2" xfId="40041"/>
    <cellStyle name="Normal 6 3 2 7 2 2 3" xfId="40042"/>
    <cellStyle name="Normal 6 3 2 7 2 3" xfId="40043"/>
    <cellStyle name="Normal 6 3 2 7 2 4" xfId="40044"/>
    <cellStyle name="Normal 6 3 2 7 2 5" xfId="40045"/>
    <cellStyle name="Normal 6 3 2 7 2 6" xfId="40046"/>
    <cellStyle name="Normal 6 3 2 7 3" xfId="40047"/>
    <cellStyle name="Normal 6 3 2 7 3 2" xfId="40048"/>
    <cellStyle name="Normal 6 3 2 7 3 3" xfId="40049"/>
    <cellStyle name="Normal 6 3 2 7 4" xfId="40050"/>
    <cellStyle name="Normal 6 3 2 7 5" xfId="40051"/>
    <cellStyle name="Normal 6 3 2 7 6" xfId="40052"/>
    <cellStyle name="Normal 6 3 2 7 7" xfId="40053"/>
    <cellStyle name="Normal 6 3 2 8" xfId="40054"/>
    <cellStyle name="Normal 6 3 2 8 2" xfId="40055"/>
    <cellStyle name="Normal 6 3 2 8 2 2" xfId="40056"/>
    <cellStyle name="Normal 6 3 2 8 2 3" xfId="40057"/>
    <cellStyle name="Normal 6 3 2 8 3" xfId="40058"/>
    <cellStyle name="Normal 6 3 2 8 4" xfId="40059"/>
    <cellStyle name="Normal 6 3 2 8 5" xfId="40060"/>
    <cellStyle name="Normal 6 3 2 8 6" xfId="40061"/>
    <cellStyle name="Normal 6 3 2 9" xfId="40062"/>
    <cellStyle name="Normal 6 3 2 9 2" xfId="40063"/>
    <cellStyle name="Normal 6 3 2 9 2 2" xfId="40064"/>
    <cellStyle name="Normal 6 3 2 9 2 3" xfId="40065"/>
    <cellStyle name="Normal 6 3 2 9 3" xfId="40066"/>
    <cellStyle name="Normal 6 3 2 9 4" xfId="40067"/>
    <cellStyle name="Normal 6 3 2 9 5" xfId="40068"/>
    <cellStyle name="Normal 6 3 2 9 6" xfId="40069"/>
    <cellStyle name="Normal 6 3 3" xfId="40070"/>
    <cellStyle name="Normal 6 3 3 10" xfId="40071"/>
    <cellStyle name="Normal 6 3 3 10 2" xfId="40072"/>
    <cellStyle name="Normal 6 3 3 10 2 2" xfId="40073"/>
    <cellStyle name="Normal 6 3 3 10 2 3" xfId="40074"/>
    <cellStyle name="Normal 6 3 3 10 3" xfId="40075"/>
    <cellStyle name="Normal 6 3 3 10 4" xfId="40076"/>
    <cellStyle name="Normal 6 3 3 10 5" xfId="40077"/>
    <cellStyle name="Normal 6 3 3 10 6" xfId="40078"/>
    <cellStyle name="Normal 6 3 3 11" xfId="40079"/>
    <cellStyle name="Normal 6 3 3 11 2" xfId="40080"/>
    <cellStyle name="Normal 6 3 3 11 2 2" xfId="40081"/>
    <cellStyle name="Normal 6 3 3 11 2 3" xfId="40082"/>
    <cellStyle name="Normal 6 3 3 11 3" xfId="40083"/>
    <cellStyle name="Normal 6 3 3 11 4" xfId="40084"/>
    <cellStyle name="Normal 6 3 3 11 5" xfId="40085"/>
    <cellStyle name="Normal 6 3 3 12" xfId="40086"/>
    <cellStyle name="Normal 6 3 3 12 2" xfId="40087"/>
    <cellStyle name="Normal 6 3 3 12 3" xfId="40088"/>
    <cellStyle name="Normal 6 3 3 12 4" xfId="40089"/>
    <cellStyle name="Normal 6 3 3 13" xfId="40090"/>
    <cellStyle name="Normal 6 3 3 14" xfId="40091"/>
    <cellStyle name="Normal 6 3 3 15" xfId="40092"/>
    <cellStyle name="Normal 6 3 3 16" xfId="40093"/>
    <cellStyle name="Normal 6 3 3 2" xfId="40094"/>
    <cellStyle name="Normal 6 3 3 2 10" xfId="40095"/>
    <cellStyle name="Normal 6 3 3 2 11" xfId="40096"/>
    <cellStyle name="Normal 6 3 3 2 2" xfId="40097"/>
    <cellStyle name="Normal 6 3 3 2 2 2" xfId="40098"/>
    <cellStyle name="Normal 6 3 3 2 2 2 2" xfId="40099"/>
    <cellStyle name="Normal 6 3 3 2 2 2 2 2" xfId="40100"/>
    <cellStyle name="Normal 6 3 3 2 2 2 2 2 2" xfId="40101"/>
    <cellStyle name="Normal 6 3 3 2 2 2 2 2 3" xfId="40102"/>
    <cellStyle name="Normal 6 3 3 2 2 2 2 3" xfId="40103"/>
    <cellStyle name="Normal 6 3 3 2 2 2 2 4" xfId="40104"/>
    <cellStyle name="Normal 6 3 3 2 2 2 2 5" xfId="40105"/>
    <cellStyle name="Normal 6 3 3 2 2 2 2 6" xfId="40106"/>
    <cellStyle name="Normal 6 3 3 2 2 2 3" xfId="40107"/>
    <cellStyle name="Normal 6 3 3 2 2 2 3 2" xfId="40108"/>
    <cellStyle name="Normal 6 3 3 2 2 2 3 3" xfId="40109"/>
    <cellStyle name="Normal 6 3 3 2 2 2 4" xfId="40110"/>
    <cellStyle name="Normal 6 3 3 2 2 2 5" xfId="40111"/>
    <cellStyle name="Normal 6 3 3 2 2 2 6" xfId="40112"/>
    <cellStyle name="Normal 6 3 3 2 2 2 7" xfId="40113"/>
    <cellStyle name="Normal 6 3 3 2 2 3" xfId="40114"/>
    <cellStyle name="Normal 6 3 3 2 2 3 2" xfId="40115"/>
    <cellStyle name="Normal 6 3 3 2 2 3 2 2" xfId="40116"/>
    <cellStyle name="Normal 6 3 3 2 2 3 2 3" xfId="40117"/>
    <cellStyle name="Normal 6 3 3 2 2 3 3" xfId="40118"/>
    <cellStyle name="Normal 6 3 3 2 2 3 4" xfId="40119"/>
    <cellStyle name="Normal 6 3 3 2 2 3 5" xfId="40120"/>
    <cellStyle name="Normal 6 3 3 2 2 3 6" xfId="40121"/>
    <cellStyle name="Normal 6 3 3 2 2 4" xfId="40122"/>
    <cellStyle name="Normal 6 3 3 2 2 4 2" xfId="40123"/>
    <cellStyle name="Normal 6 3 3 2 2 4 3" xfId="40124"/>
    <cellStyle name="Normal 6 3 3 2 2 5" xfId="40125"/>
    <cellStyle name="Normal 6 3 3 2 2 6" xfId="40126"/>
    <cellStyle name="Normal 6 3 3 2 2 7" xfId="40127"/>
    <cellStyle name="Normal 6 3 3 2 2 8" xfId="40128"/>
    <cellStyle name="Normal 6 3 3 2 3" xfId="40129"/>
    <cellStyle name="Normal 6 3 3 2 3 2" xfId="40130"/>
    <cellStyle name="Normal 6 3 3 2 3 2 2" xfId="40131"/>
    <cellStyle name="Normal 6 3 3 2 3 2 2 2" xfId="40132"/>
    <cellStyle name="Normal 6 3 3 2 3 2 2 3" xfId="40133"/>
    <cellStyle name="Normal 6 3 3 2 3 2 3" xfId="40134"/>
    <cellStyle name="Normal 6 3 3 2 3 2 4" xfId="40135"/>
    <cellStyle name="Normal 6 3 3 2 3 2 5" xfId="40136"/>
    <cellStyle name="Normal 6 3 3 2 3 2 6" xfId="40137"/>
    <cellStyle name="Normal 6 3 3 2 3 3" xfId="40138"/>
    <cellStyle name="Normal 6 3 3 2 3 3 2" xfId="40139"/>
    <cellStyle name="Normal 6 3 3 2 3 3 3" xfId="40140"/>
    <cellStyle name="Normal 6 3 3 2 3 4" xfId="40141"/>
    <cellStyle name="Normal 6 3 3 2 3 5" xfId="40142"/>
    <cellStyle name="Normal 6 3 3 2 3 6" xfId="40143"/>
    <cellStyle name="Normal 6 3 3 2 3 7" xfId="40144"/>
    <cellStyle name="Normal 6 3 3 2 4" xfId="40145"/>
    <cellStyle name="Normal 6 3 3 2 4 2" xfId="40146"/>
    <cellStyle name="Normal 6 3 3 2 4 2 2" xfId="40147"/>
    <cellStyle name="Normal 6 3 3 2 4 2 3" xfId="40148"/>
    <cellStyle name="Normal 6 3 3 2 4 3" xfId="40149"/>
    <cellStyle name="Normal 6 3 3 2 4 4" xfId="40150"/>
    <cellStyle name="Normal 6 3 3 2 4 5" xfId="40151"/>
    <cellStyle name="Normal 6 3 3 2 4 6" xfId="40152"/>
    <cellStyle name="Normal 6 3 3 2 5" xfId="40153"/>
    <cellStyle name="Normal 6 3 3 2 5 2" xfId="40154"/>
    <cellStyle name="Normal 6 3 3 2 5 2 2" xfId="40155"/>
    <cellStyle name="Normal 6 3 3 2 5 2 3" xfId="40156"/>
    <cellStyle name="Normal 6 3 3 2 5 3" xfId="40157"/>
    <cellStyle name="Normal 6 3 3 2 5 4" xfId="40158"/>
    <cellStyle name="Normal 6 3 3 2 5 5" xfId="40159"/>
    <cellStyle name="Normal 6 3 3 2 5 6" xfId="40160"/>
    <cellStyle name="Normal 6 3 3 2 6" xfId="40161"/>
    <cellStyle name="Normal 6 3 3 2 6 2" xfId="40162"/>
    <cellStyle name="Normal 6 3 3 2 6 2 2" xfId="40163"/>
    <cellStyle name="Normal 6 3 3 2 6 2 3" xfId="40164"/>
    <cellStyle name="Normal 6 3 3 2 6 3" xfId="40165"/>
    <cellStyle name="Normal 6 3 3 2 6 4" xfId="40166"/>
    <cellStyle name="Normal 6 3 3 2 6 5" xfId="40167"/>
    <cellStyle name="Normal 6 3 3 2 7" xfId="40168"/>
    <cellStyle name="Normal 6 3 3 2 7 2" xfId="40169"/>
    <cellStyle name="Normal 6 3 3 2 7 3" xfId="40170"/>
    <cellStyle name="Normal 6 3 3 2 8" xfId="40171"/>
    <cellStyle name="Normal 6 3 3 2 9" xfId="40172"/>
    <cellStyle name="Normal 6 3 3 3" xfId="40173"/>
    <cellStyle name="Normal 6 3 3 3 10" xfId="40174"/>
    <cellStyle name="Normal 6 3 3 3 11" xfId="40175"/>
    <cellStyle name="Normal 6 3 3 3 2" xfId="40176"/>
    <cellStyle name="Normal 6 3 3 3 2 2" xfId="40177"/>
    <cellStyle name="Normal 6 3 3 3 2 2 2" xfId="40178"/>
    <cellStyle name="Normal 6 3 3 3 2 2 2 2" xfId="40179"/>
    <cellStyle name="Normal 6 3 3 3 2 2 2 2 2" xfId="40180"/>
    <cellStyle name="Normal 6 3 3 3 2 2 2 2 3" xfId="40181"/>
    <cellStyle name="Normal 6 3 3 3 2 2 2 3" xfId="40182"/>
    <cellStyle name="Normal 6 3 3 3 2 2 2 4" xfId="40183"/>
    <cellStyle name="Normal 6 3 3 3 2 2 2 5" xfId="40184"/>
    <cellStyle name="Normal 6 3 3 3 2 2 2 6" xfId="40185"/>
    <cellStyle name="Normal 6 3 3 3 2 2 3" xfId="40186"/>
    <cellStyle name="Normal 6 3 3 3 2 2 3 2" xfId="40187"/>
    <cellStyle name="Normal 6 3 3 3 2 2 3 3" xfId="40188"/>
    <cellStyle name="Normal 6 3 3 3 2 2 4" xfId="40189"/>
    <cellStyle name="Normal 6 3 3 3 2 2 5" xfId="40190"/>
    <cellStyle name="Normal 6 3 3 3 2 2 6" xfId="40191"/>
    <cellStyle name="Normal 6 3 3 3 2 2 7" xfId="40192"/>
    <cellStyle name="Normal 6 3 3 3 2 3" xfId="40193"/>
    <cellStyle name="Normal 6 3 3 3 2 3 2" xfId="40194"/>
    <cellStyle name="Normal 6 3 3 3 2 3 2 2" xfId="40195"/>
    <cellStyle name="Normal 6 3 3 3 2 3 2 3" xfId="40196"/>
    <cellStyle name="Normal 6 3 3 3 2 3 3" xfId="40197"/>
    <cellStyle name="Normal 6 3 3 3 2 3 4" xfId="40198"/>
    <cellStyle name="Normal 6 3 3 3 2 3 5" xfId="40199"/>
    <cellStyle name="Normal 6 3 3 3 2 3 6" xfId="40200"/>
    <cellStyle name="Normal 6 3 3 3 2 4" xfId="40201"/>
    <cellStyle name="Normal 6 3 3 3 2 4 2" xfId="40202"/>
    <cellStyle name="Normal 6 3 3 3 2 4 3" xfId="40203"/>
    <cellStyle name="Normal 6 3 3 3 2 5" xfId="40204"/>
    <cellStyle name="Normal 6 3 3 3 2 6" xfId="40205"/>
    <cellStyle name="Normal 6 3 3 3 2 7" xfId="40206"/>
    <cellStyle name="Normal 6 3 3 3 2 8" xfId="40207"/>
    <cellStyle name="Normal 6 3 3 3 3" xfId="40208"/>
    <cellStyle name="Normal 6 3 3 3 3 2" xfId="40209"/>
    <cellStyle name="Normal 6 3 3 3 3 2 2" xfId="40210"/>
    <cellStyle name="Normal 6 3 3 3 3 2 2 2" xfId="40211"/>
    <cellStyle name="Normal 6 3 3 3 3 2 2 3" xfId="40212"/>
    <cellStyle name="Normal 6 3 3 3 3 2 3" xfId="40213"/>
    <cellStyle name="Normal 6 3 3 3 3 2 4" xfId="40214"/>
    <cellStyle name="Normal 6 3 3 3 3 2 5" xfId="40215"/>
    <cellStyle name="Normal 6 3 3 3 3 2 6" xfId="40216"/>
    <cellStyle name="Normal 6 3 3 3 3 3" xfId="40217"/>
    <cellStyle name="Normal 6 3 3 3 3 3 2" xfId="40218"/>
    <cellStyle name="Normal 6 3 3 3 3 3 3" xfId="40219"/>
    <cellStyle name="Normal 6 3 3 3 3 4" xfId="40220"/>
    <cellStyle name="Normal 6 3 3 3 3 5" xfId="40221"/>
    <cellStyle name="Normal 6 3 3 3 3 6" xfId="40222"/>
    <cellStyle name="Normal 6 3 3 3 3 7" xfId="40223"/>
    <cellStyle name="Normal 6 3 3 3 4" xfId="40224"/>
    <cellStyle name="Normal 6 3 3 3 4 2" xfId="40225"/>
    <cellStyle name="Normal 6 3 3 3 4 2 2" xfId="40226"/>
    <cellStyle name="Normal 6 3 3 3 4 2 3" xfId="40227"/>
    <cellStyle name="Normal 6 3 3 3 4 3" xfId="40228"/>
    <cellStyle name="Normal 6 3 3 3 4 4" xfId="40229"/>
    <cellStyle name="Normal 6 3 3 3 4 5" xfId="40230"/>
    <cellStyle name="Normal 6 3 3 3 4 6" xfId="40231"/>
    <cellStyle name="Normal 6 3 3 3 5" xfId="40232"/>
    <cellStyle name="Normal 6 3 3 3 5 2" xfId="40233"/>
    <cellStyle name="Normal 6 3 3 3 5 2 2" xfId="40234"/>
    <cellStyle name="Normal 6 3 3 3 5 2 3" xfId="40235"/>
    <cellStyle name="Normal 6 3 3 3 5 3" xfId="40236"/>
    <cellStyle name="Normal 6 3 3 3 5 4" xfId="40237"/>
    <cellStyle name="Normal 6 3 3 3 5 5" xfId="40238"/>
    <cellStyle name="Normal 6 3 3 3 5 6" xfId="40239"/>
    <cellStyle name="Normal 6 3 3 3 6" xfId="40240"/>
    <cellStyle name="Normal 6 3 3 3 6 2" xfId="40241"/>
    <cellStyle name="Normal 6 3 3 3 6 2 2" xfId="40242"/>
    <cellStyle name="Normal 6 3 3 3 6 2 3" xfId="40243"/>
    <cellStyle name="Normal 6 3 3 3 6 3" xfId="40244"/>
    <cellStyle name="Normal 6 3 3 3 6 4" xfId="40245"/>
    <cellStyle name="Normal 6 3 3 3 6 5" xfId="40246"/>
    <cellStyle name="Normal 6 3 3 3 7" xfId="40247"/>
    <cellStyle name="Normal 6 3 3 3 7 2" xfId="40248"/>
    <cellStyle name="Normal 6 3 3 3 7 3" xfId="40249"/>
    <cellStyle name="Normal 6 3 3 3 8" xfId="40250"/>
    <cellStyle name="Normal 6 3 3 3 9" xfId="40251"/>
    <cellStyle name="Normal 6 3 3 4" xfId="40252"/>
    <cellStyle name="Normal 6 3 3 4 2" xfId="40253"/>
    <cellStyle name="Normal 6 3 3 4 2 2" xfId="40254"/>
    <cellStyle name="Normal 6 3 3 4 2 2 2" xfId="40255"/>
    <cellStyle name="Normal 6 3 3 4 2 2 2 2" xfId="40256"/>
    <cellStyle name="Normal 6 3 3 4 2 2 2 3" xfId="40257"/>
    <cellStyle name="Normal 6 3 3 4 2 2 3" xfId="40258"/>
    <cellStyle name="Normal 6 3 3 4 2 2 4" xfId="40259"/>
    <cellStyle name="Normal 6 3 3 4 2 2 5" xfId="40260"/>
    <cellStyle name="Normal 6 3 3 4 2 2 6" xfId="40261"/>
    <cellStyle name="Normal 6 3 3 4 2 3" xfId="40262"/>
    <cellStyle name="Normal 6 3 3 4 2 3 2" xfId="40263"/>
    <cellStyle name="Normal 6 3 3 4 2 3 3" xfId="40264"/>
    <cellStyle name="Normal 6 3 3 4 2 4" xfId="40265"/>
    <cellStyle name="Normal 6 3 3 4 2 5" xfId="40266"/>
    <cellStyle name="Normal 6 3 3 4 2 6" xfId="40267"/>
    <cellStyle name="Normal 6 3 3 4 2 7" xfId="40268"/>
    <cellStyle name="Normal 6 3 3 4 3" xfId="40269"/>
    <cellStyle name="Normal 6 3 3 4 3 2" xfId="40270"/>
    <cellStyle name="Normal 6 3 3 4 3 2 2" xfId="40271"/>
    <cellStyle name="Normal 6 3 3 4 3 2 3" xfId="40272"/>
    <cellStyle name="Normal 6 3 3 4 3 3" xfId="40273"/>
    <cellStyle name="Normal 6 3 3 4 3 4" xfId="40274"/>
    <cellStyle name="Normal 6 3 3 4 3 5" xfId="40275"/>
    <cellStyle name="Normal 6 3 3 4 3 6" xfId="40276"/>
    <cellStyle name="Normal 6 3 3 4 4" xfId="40277"/>
    <cellStyle name="Normal 6 3 3 4 4 2" xfId="40278"/>
    <cellStyle name="Normal 6 3 3 4 4 3" xfId="40279"/>
    <cellStyle name="Normal 6 3 3 4 5" xfId="40280"/>
    <cellStyle name="Normal 6 3 3 4 6" xfId="40281"/>
    <cellStyle name="Normal 6 3 3 4 7" xfId="40282"/>
    <cellStyle name="Normal 6 3 3 4 8" xfId="40283"/>
    <cellStyle name="Normal 6 3 3 5" xfId="40284"/>
    <cellStyle name="Normal 6 3 3 5 2" xfId="40285"/>
    <cellStyle name="Normal 6 3 3 5 2 2" xfId="40286"/>
    <cellStyle name="Normal 6 3 3 5 2 2 2" xfId="40287"/>
    <cellStyle name="Normal 6 3 3 5 2 2 2 2" xfId="40288"/>
    <cellStyle name="Normal 6 3 3 5 2 2 2 3" xfId="40289"/>
    <cellStyle name="Normal 6 3 3 5 2 2 3" xfId="40290"/>
    <cellStyle name="Normal 6 3 3 5 2 2 4" xfId="40291"/>
    <cellStyle name="Normal 6 3 3 5 2 2 5" xfId="40292"/>
    <cellStyle name="Normal 6 3 3 5 2 2 6" xfId="40293"/>
    <cellStyle name="Normal 6 3 3 5 2 3" xfId="40294"/>
    <cellStyle name="Normal 6 3 3 5 2 3 2" xfId="40295"/>
    <cellStyle name="Normal 6 3 3 5 2 3 3" xfId="40296"/>
    <cellStyle name="Normal 6 3 3 5 2 4" xfId="40297"/>
    <cellStyle name="Normal 6 3 3 5 2 5" xfId="40298"/>
    <cellStyle name="Normal 6 3 3 5 2 6" xfId="40299"/>
    <cellStyle name="Normal 6 3 3 5 2 7" xfId="40300"/>
    <cellStyle name="Normal 6 3 3 5 3" xfId="40301"/>
    <cellStyle name="Normal 6 3 3 5 3 2" xfId="40302"/>
    <cellStyle name="Normal 6 3 3 5 3 2 2" xfId="40303"/>
    <cellStyle name="Normal 6 3 3 5 3 2 3" xfId="40304"/>
    <cellStyle name="Normal 6 3 3 5 3 3" xfId="40305"/>
    <cellStyle name="Normal 6 3 3 5 3 4" xfId="40306"/>
    <cellStyle name="Normal 6 3 3 5 3 5" xfId="40307"/>
    <cellStyle name="Normal 6 3 3 5 3 6" xfId="40308"/>
    <cellStyle name="Normal 6 3 3 5 4" xfId="40309"/>
    <cellStyle name="Normal 6 3 3 5 4 2" xfId="40310"/>
    <cellStyle name="Normal 6 3 3 5 4 3" xfId="40311"/>
    <cellStyle name="Normal 6 3 3 5 5" xfId="40312"/>
    <cellStyle name="Normal 6 3 3 5 6" xfId="40313"/>
    <cellStyle name="Normal 6 3 3 5 7" xfId="40314"/>
    <cellStyle name="Normal 6 3 3 5 8" xfId="40315"/>
    <cellStyle name="Normal 6 3 3 6" xfId="40316"/>
    <cellStyle name="Normal 6 3 3 6 2" xfId="40317"/>
    <cellStyle name="Normal 6 3 3 6 2 2" xfId="40318"/>
    <cellStyle name="Normal 6 3 3 6 2 2 2" xfId="40319"/>
    <cellStyle name="Normal 6 3 3 6 2 2 2 2" xfId="40320"/>
    <cellStyle name="Normal 6 3 3 6 2 2 2 3" xfId="40321"/>
    <cellStyle name="Normal 6 3 3 6 2 2 3" xfId="40322"/>
    <cellStyle name="Normal 6 3 3 6 2 2 4" xfId="40323"/>
    <cellStyle name="Normal 6 3 3 6 2 2 5" xfId="40324"/>
    <cellStyle name="Normal 6 3 3 6 2 2 6" xfId="40325"/>
    <cellStyle name="Normal 6 3 3 6 2 3" xfId="40326"/>
    <cellStyle name="Normal 6 3 3 6 2 3 2" xfId="40327"/>
    <cellStyle name="Normal 6 3 3 6 2 3 3" xfId="40328"/>
    <cellStyle name="Normal 6 3 3 6 2 4" xfId="40329"/>
    <cellStyle name="Normal 6 3 3 6 2 5" xfId="40330"/>
    <cellStyle name="Normal 6 3 3 6 2 6" xfId="40331"/>
    <cellStyle name="Normal 6 3 3 6 2 7" xfId="40332"/>
    <cellStyle name="Normal 6 3 3 6 3" xfId="40333"/>
    <cellStyle name="Normal 6 3 3 6 3 2" xfId="40334"/>
    <cellStyle name="Normal 6 3 3 6 3 2 2" xfId="40335"/>
    <cellStyle name="Normal 6 3 3 6 3 2 3" xfId="40336"/>
    <cellStyle name="Normal 6 3 3 6 3 3" xfId="40337"/>
    <cellStyle name="Normal 6 3 3 6 3 4" xfId="40338"/>
    <cellStyle name="Normal 6 3 3 6 3 5" xfId="40339"/>
    <cellStyle name="Normal 6 3 3 6 3 6" xfId="40340"/>
    <cellStyle name="Normal 6 3 3 6 4" xfId="40341"/>
    <cellStyle name="Normal 6 3 3 6 4 2" xfId="40342"/>
    <cellStyle name="Normal 6 3 3 6 4 3" xfId="40343"/>
    <cellStyle name="Normal 6 3 3 6 5" xfId="40344"/>
    <cellStyle name="Normal 6 3 3 6 6" xfId="40345"/>
    <cellStyle name="Normal 6 3 3 6 7" xfId="40346"/>
    <cellStyle name="Normal 6 3 3 6 8" xfId="40347"/>
    <cellStyle name="Normal 6 3 3 7" xfId="40348"/>
    <cellStyle name="Normal 6 3 3 7 2" xfId="40349"/>
    <cellStyle name="Normal 6 3 3 7 2 2" xfId="40350"/>
    <cellStyle name="Normal 6 3 3 7 2 2 2" xfId="40351"/>
    <cellStyle name="Normal 6 3 3 7 2 2 3" xfId="40352"/>
    <cellStyle name="Normal 6 3 3 7 2 3" xfId="40353"/>
    <cellStyle name="Normal 6 3 3 7 2 4" xfId="40354"/>
    <cellStyle name="Normal 6 3 3 7 2 5" xfId="40355"/>
    <cellStyle name="Normal 6 3 3 7 2 6" xfId="40356"/>
    <cellStyle name="Normal 6 3 3 7 3" xfId="40357"/>
    <cellStyle name="Normal 6 3 3 7 3 2" xfId="40358"/>
    <cellStyle name="Normal 6 3 3 7 3 3" xfId="40359"/>
    <cellStyle name="Normal 6 3 3 7 4" xfId="40360"/>
    <cellStyle name="Normal 6 3 3 7 5" xfId="40361"/>
    <cellStyle name="Normal 6 3 3 7 6" xfId="40362"/>
    <cellStyle name="Normal 6 3 3 7 7" xfId="40363"/>
    <cellStyle name="Normal 6 3 3 8" xfId="40364"/>
    <cellStyle name="Normal 6 3 3 8 2" xfId="40365"/>
    <cellStyle name="Normal 6 3 3 8 2 2" xfId="40366"/>
    <cellStyle name="Normal 6 3 3 8 2 3" xfId="40367"/>
    <cellStyle name="Normal 6 3 3 8 3" xfId="40368"/>
    <cellStyle name="Normal 6 3 3 8 4" xfId="40369"/>
    <cellStyle name="Normal 6 3 3 8 5" xfId="40370"/>
    <cellStyle name="Normal 6 3 3 8 6" xfId="40371"/>
    <cellStyle name="Normal 6 3 3 9" xfId="40372"/>
    <cellStyle name="Normal 6 3 3 9 2" xfId="40373"/>
    <cellStyle name="Normal 6 3 3 9 2 2" xfId="40374"/>
    <cellStyle name="Normal 6 3 3 9 2 3" xfId="40375"/>
    <cellStyle name="Normal 6 3 3 9 3" xfId="40376"/>
    <cellStyle name="Normal 6 3 3 9 4" xfId="40377"/>
    <cellStyle name="Normal 6 3 3 9 5" xfId="40378"/>
    <cellStyle name="Normal 6 3 3 9 6" xfId="40379"/>
    <cellStyle name="Normal 6 3 4" xfId="40380"/>
    <cellStyle name="Normal 6 3 4 10" xfId="40381"/>
    <cellStyle name="Normal 6 3 4 11" xfId="40382"/>
    <cellStyle name="Normal 6 3 4 2" xfId="40383"/>
    <cellStyle name="Normal 6 3 4 2 2" xfId="40384"/>
    <cellStyle name="Normal 6 3 4 2 2 2" xfId="40385"/>
    <cellStyle name="Normal 6 3 4 2 2 2 2" xfId="40386"/>
    <cellStyle name="Normal 6 3 4 2 2 2 2 2" xfId="40387"/>
    <cellStyle name="Normal 6 3 4 2 2 2 2 3" xfId="40388"/>
    <cellStyle name="Normal 6 3 4 2 2 2 3" xfId="40389"/>
    <cellStyle name="Normal 6 3 4 2 2 2 4" xfId="40390"/>
    <cellStyle name="Normal 6 3 4 2 2 2 5" xfId="40391"/>
    <cellStyle name="Normal 6 3 4 2 2 2 6" xfId="40392"/>
    <cellStyle name="Normal 6 3 4 2 2 3" xfId="40393"/>
    <cellStyle name="Normal 6 3 4 2 2 3 2" xfId="40394"/>
    <cellStyle name="Normal 6 3 4 2 2 3 3" xfId="40395"/>
    <cellStyle name="Normal 6 3 4 2 2 4" xfId="40396"/>
    <cellStyle name="Normal 6 3 4 2 2 5" xfId="40397"/>
    <cellStyle name="Normal 6 3 4 2 2 6" xfId="40398"/>
    <cellStyle name="Normal 6 3 4 2 2 7" xfId="40399"/>
    <cellStyle name="Normal 6 3 4 2 3" xfId="40400"/>
    <cellStyle name="Normal 6 3 4 2 3 2" xfId="40401"/>
    <cellStyle name="Normal 6 3 4 2 3 2 2" xfId="40402"/>
    <cellStyle name="Normal 6 3 4 2 3 2 3" xfId="40403"/>
    <cellStyle name="Normal 6 3 4 2 3 3" xfId="40404"/>
    <cellStyle name="Normal 6 3 4 2 3 4" xfId="40405"/>
    <cellStyle name="Normal 6 3 4 2 3 5" xfId="40406"/>
    <cellStyle name="Normal 6 3 4 2 3 6" xfId="40407"/>
    <cellStyle name="Normal 6 3 4 2 4" xfId="40408"/>
    <cellStyle name="Normal 6 3 4 2 4 2" xfId="40409"/>
    <cellStyle name="Normal 6 3 4 2 4 3" xfId="40410"/>
    <cellStyle name="Normal 6 3 4 2 5" xfId="40411"/>
    <cellStyle name="Normal 6 3 4 2 6" xfId="40412"/>
    <cellStyle name="Normal 6 3 4 2 7" xfId="40413"/>
    <cellStyle name="Normal 6 3 4 2 8" xfId="40414"/>
    <cellStyle name="Normal 6 3 4 3" xfId="40415"/>
    <cellStyle name="Normal 6 3 4 3 2" xfId="40416"/>
    <cellStyle name="Normal 6 3 4 3 2 2" xfId="40417"/>
    <cellStyle name="Normal 6 3 4 3 2 2 2" xfId="40418"/>
    <cellStyle name="Normal 6 3 4 3 2 2 3" xfId="40419"/>
    <cellStyle name="Normal 6 3 4 3 2 3" xfId="40420"/>
    <cellStyle name="Normal 6 3 4 3 2 4" xfId="40421"/>
    <cellStyle name="Normal 6 3 4 3 2 5" xfId="40422"/>
    <cellStyle name="Normal 6 3 4 3 2 6" xfId="40423"/>
    <cellStyle name="Normal 6 3 4 3 3" xfId="40424"/>
    <cellStyle name="Normal 6 3 4 3 3 2" xfId="40425"/>
    <cellStyle name="Normal 6 3 4 3 3 3" xfId="40426"/>
    <cellStyle name="Normal 6 3 4 3 4" xfId="40427"/>
    <cellStyle name="Normal 6 3 4 3 5" xfId="40428"/>
    <cellStyle name="Normal 6 3 4 3 6" xfId="40429"/>
    <cellStyle name="Normal 6 3 4 3 7" xfId="40430"/>
    <cellStyle name="Normal 6 3 4 4" xfId="40431"/>
    <cellStyle name="Normal 6 3 4 4 2" xfId="40432"/>
    <cellStyle name="Normal 6 3 4 4 2 2" xfId="40433"/>
    <cellStyle name="Normal 6 3 4 4 2 3" xfId="40434"/>
    <cellStyle name="Normal 6 3 4 4 3" xfId="40435"/>
    <cellStyle name="Normal 6 3 4 4 4" xfId="40436"/>
    <cellStyle name="Normal 6 3 4 4 5" xfId="40437"/>
    <cellStyle name="Normal 6 3 4 4 6" xfId="40438"/>
    <cellStyle name="Normal 6 3 4 5" xfId="40439"/>
    <cellStyle name="Normal 6 3 4 5 2" xfId="40440"/>
    <cellStyle name="Normal 6 3 4 5 2 2" xfId="40441"/>
    <cellStyle name="Normal 6 3 4 5 2 3" xfId="40442"/>
    <cellStyle name="Normal 6 3 4 5 3" xfId="40443"/>
    <cellStyle name="Normal 6 3 4 5 4" xfId="40444"/>
    <cellStyle name="Normal 6 3 4 5 5" xfId="40445"/>
    <cellStyle name="Normal 6 3 4 5 6" xfId="40446"/>
    <cellStyle name="Normal 6 3 4 6" xfId="40447"/>
    <cellStyle name="Normal 6 3 4 6 2" xfId="40448"/>
    <cellStyle name="Normal 6 3 4 6 2 2" xfId="40449"/>
    <cellStyle name="Normal 6 3 4 6 2 3" xfId="40450"/>
    <cellStyle name="Normal 6 3 4 6 3" xfId="40451"/>
    <cellStyle name="Normal 6 3 4 6 4" xfId="40452"/>
    <cellStyle name="Normal 6 3 4 6 5" xfId="40453"/>
    <cellStyle name="Normal 6 3 4 7" xfId="40454"/>
    <cellStyle name="Normal 6 3 4 7 2" xfId="40455"/>
    <cellStyle name="Normal 6 3 4 7 3" xfId="40456"/>
    <cellStyle name="Normal 6 3 4 8" xfId="40457"/>
    <cellStyle name="Normal 6 3 4 9" xfId="40458"/>
    <cellStyle name="Normal 6 3 5" xfId="40459"/>
    <cellStyle name="Normal 6 3 5 10" xfId="40460"/>
    <cellStyle name="Normal 6 3 5 11" xfId="40461"/>
    <cellStyle name="Normal 6 3 5 2" xfId="40462"/>
    <cellStyle name="Normal 6 3 5 2 2" xfId="40463"/>
    <cellStyle name="Normal 6 3 5 2 2 2" xfId="40464"/>
    <cellStyle name="Normal 6 3 5 2 2 2 2" xfId="40465"/>
    <cellStyle name="Normal 6 3 5 2 2 2 2 2" xfId="40466"/>
    <cellStyle name="Normal 6 3 5 2 2 2 2 3" xfId="40467"/>
    <cellStyle name="Normal 6 3 5 2 2 2 3" xfId="40468"/>
    <cellStyle name="Normal 6 3 5 2 2 2 4" xfId="40469"/>
    <cellStyle name="Normal 6 3 5 2 2 2 5" xfId="40470"/>
    <cellStyle name="Normal 6 3 5 2 2 2 6" xfId="40471"/>
    <cellStyle name="Normal 6 3 5 2 2 3" xfId="40472"/>
    <cellStyle name="Normal 6 3 5 2 2 3 2" xfId="40473"/>
    <cellStyle name="Normal 6 3 5 2 2 3 3" xfId="40474"/>
    <cellStyle name="Normal 6 3 5 2 2 4" xfId="40475"/>
    <cellStyle name="Normal 6 3 5 2 2 5" xfId="40476"/>
    <cellStyle name="Normal 6 3 5 2 2 6" xfId="40477"/>
    <cellStyle name="Normal 6 3 5 2 2 7" xfId="40478"/>
    <cellStyle name="Normal 6 3 5 2 3" xfId="40479"/>
    <cellStyle name="Normal 6 3 5 2 3 2" xfId="40480"/>
    <cellStyle name="Normal 6 3 5 2 3 2 2" xfId="40481"/>
    <cellStyle name="Normal 6 3 5 2 3 2 3" xfId="40482"/>
    <cellStyle name="Normal 6 3 5 2 3 3" xfId="40483"/>
    <cellStyle name="Normal 6 3 5 2 3 4" xfId="40484"/>
    <cellStyle name="Normal 6 3 5 2 3 5" xfId="40485"/>
    <cellStyle name="Normal 6 3 5 2 3 6" xfId="40486"/>
    <cellStyle name="Normal 6 3 5 2 4" xfId="40487"/>
    <cellStyle name="Normal 6 3 5 2 4 2" xfId="40488"/>
    <cellStyle name="Normal 6 3 5 2 4 3" xfId="40489"/>
    <cellStyle name="Normal 6 3 5 2 5" xfId="40490"/>
    <cellStyle name="Normal 6 3 5 2 6" xfId="40491"/>
    <cellStyle name="Normal 6 3 5 2 7" xfId="40492"/>
    <cellStyle name="Normal 6 3 5 2 8" xfId="40493"/>
    <cellStyle name="Normal 6 3 5 3" xfId="40494"/>
    <cellStyle name="Normal 6 3 5 3 2" xfId="40495"/>
    <cellStyle name="Normal 6 3 5 3 2 2" xfId="40496"/>
    <cellStyle name="Normal 6 3 5 3 2 2 2" xfId="40497"/>
    <cellStyle name="Normal 6 3 5 3 2 2 3" xfId="40498"/>
    <cellStyle name="Normal 6 3 5 3 2 3" xfId="40499"/>
    <cellStyle name="Normal 6 3 5 3 2 4" xfId="40500"/>
    <cellStyle name="Normal 6 3 5 3 2 5" xfId="40501"/>
    <cellStyle name="Normal 6 3 5 3 2 6" xfId="40502"/>
    <cellStyle name="Normal 6 3 5 3 3" xfId="40503"/>
    <cellStyle name="Normal 6 3 5 3 3 2" xfId="40504"/>
    <cellStyle name="Normal 6 3 5 3 3 3" xfId="40505"/>
    <cellStyle name="Normal 6 3 5 3 4" xfId="40506"/>
    <cellStyle name="Normal 6 3 5 3 5" xfId="40507"/>
    <cellStyle name="Normal 6 3 5 3 6" xfId="40508"/>
    <cellStyle name="Normal 6 3 5 3 7" xfId="40509"/>
    <cellStyle name="Normal 6 3 5 4" xfId="40510"/>
    <cellStyle name="Normal 6 3 5 4 2" xfId="40511"/>
    <cellStyle name="Normal 6 3 5 4 2 2" xfId="40512"/>
    <cellStyle name="Normal 6 3 5 4 2 3" xfId="40513"/>
    <cellStyle name="Normal 6 3 5 4 3" xfId="40514"/>
    <cellStyle name="Normal 6 3 5 4 4" xfId="40515"/>
    <cellStyle name="Normal 6 3 5 4 5" xfId="40516"/>
    <cellStyle name="Normal 6 3 5 4 6" xfId="40517"/>
    <cellStyle name="Normal 6 3 5 5" xfId="40518"/>
    <cellStyle name="Normal 6 3 5 5 2" xfId="40519"/>
    <cellStyle name="Normal 6 3 5 5 2 2" xfId="40520"/>
    <cellStyle name="Normal 6 3 5 5 2 3" xfId="40521"/>
    <cellStyle name="Normal 6 3 5 5 3" xfId="40522"/>
    <cellStyle name="Normal 6 3 5 5 4" xfId="40523"/>
    <cellStyle name="Normal 6 3 5 5 5" xfId="40524"/>
    <cellStyle name="Normal 6 3 5 5 6" xfId="40525"/>
    <cellStyle name="Normal 6 3 5 6" xfId="40526"/>
    <cellStyle name="Normal 6 3 5 6 2" xfId="40527"/>
    <cellStyle name="Normal 6 3 5 6 2 2" xfId="40528"/>
    <cellStyle name="Normal 6 3 5 6 2 3" xfId="40529"/>
    <cellStyle name="Normal 6 3 5 6 3" xfId="40530"/>
    <cellStyle name="Normal 6 3 5 6 4" xfId="40531"/>
    <cellStyle name="Normal 6 3 5 6 5" xfId="40532"/>
    <cellStyle name="Normal 6 3 5 7" xfId="40533"/>
    <cellStyle name="Normal 6 3 5 7 2" xfId="40534"/>
    <cellStyle name="Normal 6 3 5 7 3" xfId="40535"/>
    <cellStyle name="Normal 6 3 5 8" xfId="40536"/>
    <cellStyle name="Normal 6 3 5 9" xfId="40537"/>
    <cellStyle name="Normal 6 3 6" xfId="40538"/>
    <cellStyle name="Normal 6 3 6 2" xfId="40539"/>
    <cellStyle name="Normal 6 3 6 2 2" xfId="40540"/>
    <cellStyle name="Normal 6 3 6 2 2 2" xfId="40541"/>
    <cellStyle name="Normal 6 3 6 2 2 2 2" xfId="40542"/>
    <cellStyle name="Normal 6 3 6 2 2 2 3" xfId="40543"/>
    <cellStyle name="Normal 6 3 6 2 2 3" xfId="40544"/>
    <cellStyle name="Normal 6 3 6 2 2 4" xfId="40545"/>
    <cellStyle name="Normal 6 3 6 2 2 5" xfId="40546"/>
    <cellStyle name="Normal 6 3 6 2 2 6" xfId="40547"/>
    <cellStyle name="Normal 6 3 6 2 3" xfId="40548"/>
    <cellStyle name="Normal 6 3 6 2 3 2" xfId="40549"/>
    <cellStyle name="Normal 6 3 6 2 3 3" xfId="40550"/>
    <cellStyle name="Normal 6 3 6 2 4" xfId="40551"/>
    <cellStyle name="Normal 6 3 6 2 5" xfId="40552"/>
    <cellStyle name="Normal 6 3 6 2 6" xfId="40553"/>
    <cellStyle name="Normal 6 3 6 2 7" xfId="40554"/>
    <cellStyle name="Normal 6 3 6 3" xfId="40555"/>
    <cellStyle name="Normal 6 3 6 3 2" xfId="40556"/>
    <cellStyle name="Normal 6 3 6 3 2 2" xfId="40557"/>
    <cellStyle name="Normal 6 3 6 3 2 3" xfId="40558"/>
    <cellStyle name="Normal 6 3 6 3 3" xfId="40559"/>
    <cellStyle name="Normal 6 3 6 3 4" xfId="40560"/>
    <cellStyle name="Normal 6 3 6 3 5" xfId="40561"/>
    <cellStyle name="Normal 6 3 6 3 6" xfId="40562"/>
    <cellStyle name="Normal 6 3 6 4" xfId="40563"/>
    <cellStyle name="Normal 6 3 6 4 2" xfId="40564"/>
    <cellStyle name="Normal 6 3 6 4 3" xfId="40565"/>
    <cellStyle name="Normal 6 3 6 5" xfId="40566"/>
    <cellStyle name="Normal 6 3 6 6" xfId="40567"/>
    <cellStyle name="Normal 6 3 6 7" xfId="40568"/>
    <cellStyle name="Normal 6 3 6 8" xfId="40569"/>
    <cellStyle name="Normal 6 3 7" xfId="40570"/>
    <cellStyle name="Normal 6 3 7 2" xfId="40571"/>
    <cellStyle name="Normal 6 3 7 2 2" xfId="40572"/>
    <cellStyle name="Normal 6 3 7 2 2 2" xfId="40573"/>
    <cellStyle name="Normal 6 3 7 2 2 2 2" xfId="40574"/>
    <cellStyle name="Normal 6 3 7 2 2 2 3" xfId="40575"/>
    <cellStyle name="Normal 6 3 7 2 2 3" xfId="40576"/>
    <cellStyle name="Normal 6 3 7 2 2 4" xfId="40577"/>
    <cellStyle name="Normal 6 3 7 2 2 5" xfId="40578"/>
    <cellStyle name="Normal 6 3 7 2 2 6" xfId="40579"/>
    <cellStyle name="Normal 6 3 7 2 3" xfId="40580"/>
    <cellStyle name="Normal 6 3 7 2 3 2" xfId="40581"/>
    <cellStyle name="Normal 6 3 7 2 3 3" xfId="40582"/>
    <cellStyle name="Normal 6 3 7 2 4" xfId="40583"/>
    <cellStyle name="Normal 6 3 7 2 5" xfId="40584"/>
    <cellStyle name="Normal 6 3 7 2 6" xfId="40585"/>
    <cellStyle name="Normal 6 3 7 2 7" xfId="40586"/>
    <cellStyle name="Normal 6 3 7 3" xfId="40587"/>
    <cellStyle name="Normal 6 3 7 3 2" xfId="40588"/>
    <cellStyle name="Normal 6 3 7 3 2 2" xfId="40589"/>
    <cellStyle name="Normal 6 3 7 3 2 3" xfId="40590"/>
    <cellStyle name="Normal 6 3 7 3 3" xfId="40591"/>
    <cellStyle name="Normal 6 3 7 3 4" xfId="40592"/>
    <cellStyle name="Normal 6 3 7 3 5" xfId="40593"/>
    <cellStyle name="Normal 6 3 7 3 6" xfId="40594"/>
    <cellStyle name="Normal 6 3 7 4" xfId="40595"/>
    <cellStyle name="Normal 6 3 7 4 2" xfId="40596"/>
    <cellStyle name="Normal 6 3 7 4 3" xfId="40597"/>
    <cellStyle name="Normal 6 3 7 5" xfId="40598"/>
    <cellStyle name="Normal 6 3 7 6" xfId="40599"/>
    <cellStyle name="Normal 6 3 7 7" xfId="40600"/>
    <cellStyle name="Normal 6 3 7 8" xfId="40601"/>
    <cellStyle name="Normal 6 3 8" xfId="40602"/>
    <cellStyle name="Normal 6 3 8 2" xfId="40603"/>
    <cellStyle name="Normal 6 3 8 2 2" xfId="40604"/>
    <cellStyle name="Normal 6 3 8 2 2 2" xfId="40605"/>
    <cellStyle name="Normal 6 3 8 2 2 2 2" xfId="40606"/>
    <cellStyle name="Normal 6 3 8 2 2 2 3" xfId="40607"/>
    <cellStyle name="Normal 6 3 8 2 2 3" xfId="40608"/>
    <cellStyle name="Normal 6 3 8 2 2 4" xfId="40609"/>
    <cellStyle name="Normal 6 3 8 2 2 5" xfId="40610"/>
    <cellStyle name="Normal 6 3 8 2 2 6" xfId="40611"/>
    <cellStyle name="Normal 6 3 8 2 3" xfId="40612"/>
    <cellStyle name="Normal 6 3 8 2 3 2" xfId="40613"/>
    <cellStyle name="Normal 6 3 8 2 3 3" xfId="40614"/>
    <cellStyle name="Normal 6 3 8 2 4" xfId="40615"/>
    <cellStyle name="Normal 6 3 8 2 5" xfId="40616"/>
    <cellStyle name="Normal 6 3 8 2 6" xfId="40617"/>
    <cellStyle name="Normal 6 3 8 2 7" xfId="40618"/>
    <cellStyle name="Normal 6 3 8 3" xfId="40619"/>
    <cellStyle name="Normal 6 3 8 3 2" xfId="40620"/>
    <cellStyle name="Normal 6 3 8 3 2 2" xfId="40621"/>
    <cellStyle name="Normal 6 3 8 3 2 3" xfId="40622"/>
    <cellStyle name="Normal 6 3 8 3 3" xfId="40623"/>
    <cellStyle name="Normal 6 3 8 3 4" xfId="40624"/>
    <cellStyle name="Normal 6 3 8 3 5" xfId="40625"/>
    <cellStyle name="Normal 6 3 8 3 6" xfId="40626"/>
    <cellStyle name="Normal 6 3 8 4" xfId="40627"/>
    <cellStyle name="Normal 6 3 8 4 2" xfId="40628"/>
    <cellStyle name="Normal 6 3 8 4 3" xfId="40629"/>
    <cellStyle name="Normal 6 3 8 5" xfId="40630"/>
    <cellStyle name="Normal 6 3 8 6" xfId="40631"/>
    <cellStyle name="Normal 6 3 8 7" xfId="40632"/>
    <cellStyle name="Normal 6 3 8 8" xfId="40633"/>
    <cellStyle name="Normal 6 3 9" xfId="40634"/>
    <cellStyle name="Normal 6 3 9 2" xfId="40635"/>
    <cellStyle name="Normal 6 3 9 2 2" xfId="40636"/>
    <cellStyle name="Normal 6 3 9 2 2 2" xfId="40637"/>
    <cellStyle name="Normal 6 3 9 2 2 3" xfId="40638"/>
    <cellStyle name="Normal 6 3 9 2 3" xfId="40639"/>
    <cellStyle name="Normal 6 3 9 2 4" xfId="40640"/>
    <cellStyle name="Normal 6 3 9 2 5" xfId="40641"/>
    <cellStyle name="Normal 6 3 9 2 6" xfId="40642"/>
    <cellStyle name="Normal 6 3 9 3" xfId="40643"/>
    <cellStyle name="Normal 6 3 9 3 2" xfId="40644"/>
    <cellStyle name="Normal 6 3 9 3 3" xfId="40645"/>
    <cellStyle name="Normal 6 3 9 4" xfId="40646"/>
    <cellStyle name="Normal 6 3 9 5" xfId="40647"/>
    <cellStyle name="Normal 6 3 9 6" xfId="40648"/>
    <cellStyle name="Normal 6 3 9 7" xfId="40649"/>
    <cellStyle name="Normal 6 30" xfId="40650"/>
    <cellStyle name="Normal 6 31" xfId="40651"/>
    <cellStyle name="Normal 6 32" xfId="40652"/>
    <cellStyle name="Normal 6 33" xfId="40653"/>
    <cellStyle name="Normal 6 34" xfId="40654"/>
    <cellStyle name="Normal 6 35" xfId="40655"/>
    <cellStyle name="Normal 6 36" xfId="40656"/>
    <cellStyle name="Normal 6 37" xfId="40657"/>
    <cellStyle name="Normal 6 38" xfId="40658"/>
    <cellStyle name="Normal 6 39" xfId="40659"/>
    <cellStyle name="Normal 6 4" xfId="40660"/>
    <cellStyle name="Normal 6 4 10" xfId="40661"/>
    <cellStyle name="Normal 6 4 10 2" xfId="40662"/>
    <cellStyle name="Normal 6 4 10 2 2" xfId="40663"/>
    <cellStyle name="Normal 6 4 10 2 3" xfId="40664"/>
    <cellStyle name="Normal 6 4 10 3" xfId="40665"/>
    <cellStyle name="Normal 6 4 10 4" xfId="40666"/>
    <cellStyle name="Normal 6 4 10 5" xfId="40667"/>
    <cellStyle name="Normal 6 4 10 6" xfId="40668"/>
    <cellStyle name="Normal 6 4 11" xfId="40669"/>
    <cellStyle name="Normal 6 4 11 2" xfId="40670"/>
    <cellStyle name="Normal 6 4 11 2 2" xfId="40671"/>
    <cellStyle name="Normal 6 4 11 2 3" xfId="40672"/>
    <cellStyle name="Normal 6 4 11 3" xfId="40673"/>
    <cellStyle name="Normal 6 4 11 4" xfId="40674"/>
    <cellStyle name="Normal 6 4 11 5" xfId="40675"/>
    <cellStyle name="Normal 6 4 12" xfId="40676"/>
    <cellStyle name="Normal 6 4 12 2" xfId="40677"/>
    <cellStyle name="Normal 6 4 12 3" xfId="40678"/>
    <cellStyle name="Normal 6 4 12 4" xfId="40679"/>
    <cellStyle name="Normal 6 4 13" xfId="40680"/>
    <cellStyle name="Normal 6 4 14" xfId="40681"/>
    <cellStyle name="Normal 6 4 15" xfId="40682"/>
    <cellStyle name="Normal 6 4 16" xfId="40683"/>
    <cellStyle name="Normal 6 4 17" xfId="40684"/>
    <cellStyle name="Normal 6 4 2" xfId="40685"/>
    <cellStyle name="Normal 6 4 2 10" xfId="40686"/>
    <cellStyle name="Normal 6 4 2 11" xfId="40687"/>
    <cellStyle name="Normal 6 4 2 2" xfId="40688"/>
    <cellStyle name="Normal 6 4 2 2 2" xfId="40689"/>
    <cellStyle name="Normal 6 4 2 2 2 2" xfId="40690"/>
    <cellStyle name="Normal 6 4 2 2 2 2 2" xfId="40691"/>
    <cellStyle name="Normal 6 4 2 2 2 2 2 2" xfId="40692"/>
    <cellStyle name="Normal 6 4 2 2 2 2 2 3" xfId="40693"/>
    <cellStyle name="Normal 6 4 2 2 2 2 3" xfId="40694"/>
    <cellStyle name="Normal 6 4 2 2 2 2 4" xfId="40695"/>
    <cellStyle name="Normal 6 4 2 2 2 2 5" xfId="40696"/>
    <cellStyle name="Normal 6 4 2 2 2 2 6" xfId="40697"/>
    <cellStyle name="Normal 6 4 2 2 2 3" xfId="40698"/>
    <cellStyle name="Normal 6 4 2 2 2 3 2" xfId="40699"/>
    <cellStyle name="Normal 6 4 2 2 2 3 3" xfId="40700"/>
    <cellStyle name="Normal 6 4 2 2 2 4" xfId="40701"/>
    <cellStyle name="Normal 6 4 2 2 2 5" xfId="40702"/>
    <cellStyle name="Normal 6 4 2 2 2 6" xfId="40703"/>
    <cellStyle name="Normal 6 4 2 2 2 7" xfId="40704"/>
    <cellStyle name="Normal 6 4 2 2 3" xfId="40705"/>
    <cellStyle name="Normal 6 4 2 2 3 2" xfId="40706"/>
    <cellStyle name="Normal 6 4 2 2 3 2 2" xfId="40707"/>
    <cellStyle name="Normal 6 4 2 2 3 2 3" xfId="40708"/>
    <cellStyle name="Normal 6 4 2 2 3 3" xfId="40709"/>
    <cellStyle name="Normal 6 4 2 2 3 4" xfId="40710"/>
    <cellStyle name="Normal 6 4 2 2 3 5" xfId="40711"/>
    <cellStyle name="Normal 6 4 2 2 3 6" xfId="40712"/>
    <cellStyle name="Normal 6 4 2 2 4" xfId="40713"/>
    <cellStyle name="Normal 6 4 2 2 4 2" xfId="40714"/>
    <cellStyle name="Normal 6 4 2 2 4 3" xfId="40715"/>
    <cellStyle name="Normal 6 4 2 2 5" xfId="40716"/>
    <cellStyle name="Normal 6 4 2 2 6" xfId="40717"/>
    <cellStyle name="Normal 6 4 2 2 7" xfId="40718"/>
    <cellStyle name="Normal 6 4 2 2 8" xfId="40719"/>
    <cellStyle name="Normal 6 4 2 3" xfId="40720"/>
    <cellStyle name="Normal 6 4 2 3 2" xfId="40721"/>
    <cellStyle name="Normal 6 4 2 3 2 2" xfId="40722"/>
    <cellStyle name="Normal 6 4 2 3 2 2 2" xfId="40723"/>
    <cellStyle name="Normal 6 4 2 3 2 2 3" xfId="40724"/>
    <cellStyle name="Normal 6 4 2 3 2 3" xfId="40725"/>
    <cellStyle name="Normal 6 4 2 3 2 4" xfId="40726"/>
    <cellStyle name="Normal 6 4 2 3 2 5" xfId="40727"/>
    <cellStyle name="Normal 6 4 2 3 2 6" xfId="40728"/>
    <cellStyle name="Normal 6 4 2 3 3" xfId="40729"/>
    <cellStyle name="Normal 6 4 2 3 3 2" xfId="40730"/>
    <cellStyle name="Normal 6 4 2 3 3 3" xfId="40731"/>
    <cellStyle name="Normal 6 4 2 3 4" xfId="40732"/>
    <cellStyle name="Normal 6 4 2 3 5" xfId="40733"/>
    <cellStyle name="Normal 6 4 2 3 6" xfId="40734"/>
    <cellStyle name="Normal 6 4 2 3 7" xfId="40735"/>
    <cellStyle name="Normal 6 4 2 4" xfId="40736"/>
    <cellStyle name="Normal 6 4 2 4 2" xfId="40737"/>
    <cellStyle name="Normal 6 4 2 4 2 2" xfId="40738"/>
    <cellStyle name="Normal 6 4 2 4 2 3" xfId="40739"/>
    <cellStyle name="Normal 6 4 2 4 3" xfId="40740"/>
    <cellStyle name="Normal 6 4 2 4 4" xfId="40741"/>
    <cellStyle name="Normal 6 4 2 4 5" xfId="40742"/>
    <cellStyle name="Normal 6 4 2 4 6" xfId="40743"/>
    <cellStyle name="Normal 6 4 2 5" xfId="40744"/>
    <cellStyle name="Normal 6 4 2 5 2" xfId="40745"/>
    <cellStyle name="Normal 6 4 2 5 2 2" xfId="40746"/>
    <cellStyle name="Normal 6 4 2 5 2 3" xfId="40747"/>
    <cellStyle name="Normal 6 4 2 5 3" xfId="40748"/>
    <cellStyle name="Normal 6 4 2 5 4" xfId="40749"/>
    <cellStyle name="Normal 6 4 2 5 5" xfId="40750"/>
    <cellStyle name="Normal 6 4 2 5 6" xfId="40751"/>
    <cellStyle name="Normal 6 4 2 6" xfId="40752"/>
    <cellStyle name="Normal 6 4 2 6 2" xfId="40753"/>
    <cellStyle name="Normal 6 4 2 6 2 2" xfId="40754"/>
    <cellStyle name="Normal 6 4 2 6 2 3" xfId="40755"/>
    <cellStyle name="Normal 6 4 2 6 3" xfId="40756"/>
    <cellStyle name="Normal 6 4 2 6 4" xfId="40757"/>
    <cellStyle name="Normal 6 4 2 6 5" xfId="40758"/>
    <cellStyle name="Normal 6 4 2 7" xfId="40759"/>
    <cellStyle name="Normal 6 4 2 7 2" xfId="40760"/>
    <cellStyle name="Normal 6 4 2 7 3" xfId="40761"/>
    <cellStyle name="Normal 6 4 2 8" xfId="40762"/>
    <cellStyle name="Normal 6 4 2 9" xfId="40763"/>
    <cellStyle name="Normal 6 4 3" xfId="40764"/>
    <cellStyle name="Normal 6 4 3 10" xfId="40765"/>
    <cellStyle name="Normal 6 4 3 11" xfId="40766"/>
    <cellStyle name="Normal 6 4 3 2" xfId="40767"/>
    <cellStyle name="Normal 6 4 3 2 2" xfId="40768"/>
    <cellStyle name="Normal 6 4 3 2 2 2" xfId="40769"/>
    <cellStyle name="Normal 6 4 3 2 2 2 2" xfId="40770"/>
    <cellStyle name="Normal 6 4 3 2 2 2 2 2" xfId="40771"/>
    <cellStyle name="Normal 6 4 3 2 2 2 2 3" xfId="40772"/>
    <cellStyle name="Normal 6 4 3 2 2 2 3" xfId="40773"/>
    <cellStyle name="Normal 6 4 3 2 2 2 4" xfId="40774"/>
    <cellStyle name="Normal 6 4 3 2 2 2 5" xfId="40775"/>
    <cellStyle name="Normal 6 4 3 2 2 2 6" xfId="40776"/>
    <cellStyle name="Normal 6 4 3 2 2 3" xfId="40777"/>
    <cellStyle name="Normal 6 4 3 2 2 3 2" xfId="40778"/>
    <cellStyle name="Normal 6 4 3 2 2 3 3" xfId="40779"/>
    <cellStyle name="Normal 6 4 3 2 2 4" xfId="40780"/>
    <cellStyle name="Normal 6 4 3 2 2 5" xfId="40781"/>
    <cellStyle name="Normal 6 4 3 2 2 6" xfId="40782"/>
    <cellStyle name="Normal 6 4 3 2 2 7" xfId="40783"/>
    <cellStyle name="Normal 6 4 3 2 3" xfId="40784"/>
    <cellStyle name="Normal 6 4 3 2 3 2" xfId="40785"/>
    <cellStyle name="Normal 6 4 3 2 3 2 2" xfId="40786"/>
    <cellStyle name="Normal 6 4 3 2 3 2 3" xfId="40787"/>
    <cellStyle name="Normal 6 4 3 2 3 3" xfId="40788"/>
    <cellStyle name="Normal 6 4 3 2 3 4" xfId="40789"/>
    <cellStyle name="Normal 6 4 3 2 3 5" xfId="40790"/>
    <cellStyle name="Normal 6 4 3 2 3 6" xfId="40791"/>
    <cellStyle name="Normal 6 4 3 2 4" xfId="40792"/>
    <cellStyle name="Normal 6 4 3 2 4 2" xfId="40793"/>
    <cellStyle name="Normal 6 4 3 2 4 3" xfId="40794"/>
    <cellStyle name="Normal 6 4 3 2 5" xfId="40795"/>
    <cellStyle name="Normal 6 4 3 2 6" xfId="40796"/>
    <cellStyle name="Normal 6 4 3 2 7" xfId="40797"/>
    <cellStyle name="Normal 6 4 3 2 8" xfId="40798"/>
    <cellStyle name="Normal 6 4 3 3" xfId="40799"/>
    <cellStyle name="Normal 6 4 3 3 2" xfId="40800"/>
    <cellStyle name="Normal 6 4 3 3 2 2" xfId="40801"/>
    <cellStyle name="Normal 6 4 3 3 2 2 2" xfId="40802"/>
    <cellStyle name="Normal 6 4 3 3 2 2 3" xfId="40803"/>
    <cellStyle name="Normal 6 4 3 3 2 3" xfId="40804"/>
    <cellStyle name="Normal 6 4 3 3 2 4" xfId="40805"/>
    <cellStyle name="Normal 6 4 3 3 2 5" xfId="40806"/>
    <cellStyle name="Normal 6 4 3 3 2 6" xfId="40807"/>
    <cellStyle name="Normal 6 4 3 3 3" xfId="40808"/>
    <cellStyle name="Normal 6 4 3 3 3 2" xfId="40809"/>
    <cellStyle name="Normal 6 4 3 3 3 3" xfId="40810"/>
    <cellStyle name="Normal 6 4 3 3 4" xfId="40811"/>
    <cellStyle name="Normal 6 4 3 3 5" xfId="40812"/>
    <cellStyle name="Normal 6 4 3 3 6" xfId="40813"/>
    <cellStyle name="Normal 6 4 3 3 7" xfId="40814"/>
    <cellStyle name="Normal 6 4 3 4" xfId="40815"/>
    <cellStyle name="Normal 6 4 3 4 2" xfId="40816"/>
    <cellStyle name="Normal 6 4 3 4 2 2" xfId="40817"/>
    <cellStyle name="Normal 6 4 3 4 2 3" xfId="40818"/>
    <cellStyle name="Normal 6 4 3 4 3" xfId="40819"/>
    <cellStyle name="Normal 6 4 3 4 4" xfId="40820"/>
    <cellStyle name="Normal 6 4 3 4 5" xfId="40821"/>
    <cellStyle name="Normal 6 4 3 4 6" xfId="40822"/>
    <cellStyle name="Normal 6 4 3 5" xfId="40823"/>
    <cellStyle name="Normal 6 4 3 5 2" xfId="40824"/>
    <cellStyle name="Normal 6 4 3 5 2 2" xfId="40825"/>
    <cellStyle name="Normal 6 4 3 5 2 3" xfId="40826"/>
    <cellStyle name="Normal 6 4 3 5 3" xfId="40827"/>
    <cellStyle name="Normal 6 4 3 5 4" xfId="40828"/>
    <cellStyle name="Normal 6 4 3 5 5" xfId="40829"/>
    <cellStyle name="Normal 6 4 3 5 6" xfId="40830"/>
    <cellStyle name="Normal 6 4 3 6" xfId="40831"/>
    <cellStyle name="Normal 6 4 3 6 2" xfId="40832"/>
    <cellStyle name="Normal 6 4 3 6 2 2" xfId="40833"/>
    <cellStyle name="Normal 6 4 3 6 2 3" xfId="40834"/>
    <cellStyle name="Normal 6 4 3 6 3" xfId="40835"/>
    <cellStyle name="Normal 6 4 3 6 4" xfId="40836"/>
    <cellStyle name="Normal 6 4 3 6 5" xfId="40837"/>
    <cellStyle name="Normal 6 4 3 7" xfId="40838"/>
    <cellStyle name="Normal 6 4 3 7 2" xfId="40839"/>
    <cellStyle name="Normal 6 4 3 7 3" xfId="40840"/>
    <cellStyle name="Normal 6 4 3 8" xfId="40841"/>
    <cellStyle name="Normal 6 4 3 9" xfId="40842"/>
    <cellStyle name="Normal 6 4 4" xfId="40843"/>
    <cellStyle name="Normal 6 4 4 2" xfId="40844"/>
    <cellStyle name="Normal 6 4 4 2 2" xfId="40845"/>
    <cellStyle name="Normal 6 4 4 2 2 2" xfId="40846"/>
    <cellStyle name="Normal 6 4 4 2 2 2 2" xfId="40847"/>
    <cellStyle name="Normal 6 4 4 2 2 2 3" xfId="40848"/>
    <cellStyle name="Normal 6 4 4 2 2 3" xfId="40849"/>
    <cellStyle name="Normal 6 4 4 2 2 4" xfId="40850"/>
    <cellStyle name="Normal 6 4 4 2 2 5" xfId="40851"/>
    <cellStyle name="Normal 6 4 4 2 2 6" xfId="40852"/>
    <cellStyle name="Normal 6 4 4 2 3" xfId="40853"/>
    <cellStyle name="Normal 6 4 4 2 3 2" xfId="40854"/>
    <cellStyle name="Normal 6 4 4 2 3 3" xfId="40855"/>
    <cellStyle name="Normal 6 4 4 2 4" xfId="40856"/>
    <cellStyle name="Normal 6 4 4 2 5" xfId="40857"/>
    <cellStyle name="Normal 6 4 4 2 6" xfId="40858"/>
    <cellStyle name="Normal 6 4 4 2 7" xfId="40859"/>
    <cellStyle name="Normal 6 4 4 3" xfId="40860"/>
    <cellStyle name="Normal 6 4 4 3 2" xfId="40861"/>
    <cellStyle name="Normal 6 4 4 3 2 2" xfId="40862"/>
    <cellStyle name="Normal 6 4 4 3 2 3" xfId="40863"/>
    <cellStyle name="Normal 6 4 4 3 3" xfId="40864"/>
    <cellStyle name="Normal 6 4 4 3 4" xfId="40865"/>
    <cellStyle name="Normal 6 4 4 3 5" xfId="40866"/>
    <cellStyle name="Normal 6 4 4 3 6" xfId="40867"/>
    <cellStyle name="Normal 6 4 4 4" xfId="40868"/>
    <cellStyle name="Normal 6 4 4 4 2" xfId="40869"/>
    <cellStyle name="Normal 6 4 4 4 3" xfId="40870"/>
    <cellStyle name="Normal 6 4 4 5" xfId="40871"/>
    <cellStyle name="Normal 6 4 4 6" xfId="40872"/>
    <cellStyle name="Normal 6 4 4 7" xfId="40873"/>
    <cellStyle name="Normal 6 4 4 8" xfId="40874"/>
    <cellStyle name="Normal 6 4 5" xfId="40875"/>
    <cellStyle name="Normal 6 4 5 2" xfId="40876"/>
    <cellStyle name="Normal 6 4 5 2 2" xfId="40877"/>
    <cellStyle name="Normal 6 4 5 2 2 2" xfId="40878"/>
    <cellStyle name="Normal 6 4 5 2 2 2 2" xfId="40879"/>
    <cellStyle name="Normal 6 4 5 2 2 2 3" xfId="40880"/>
    <cellStyle name="Normal 6 4 5 2 2 3" xfId="40881"/>
    <cellStyle name="Normal 6 4 5 2 2 4" xfId="40882"/>
    <cellStyle name="Normal 6 4 5 2 2 5" xfId="40883"/>
    <cellStyle name="Normal 6 4 5 2 2 6" xfId="40884"/>
    <cellStyle name="Normal 6 4 5 2 3" xfId="40885"/>
    <cellStyle name="Normal 6 4 5 2 3 2" xfId="40886"/>
    <cellStyle name="Normal 6 4 5 2 3 3" xfId="40887"/>
    <cellStyle name="Normal 6 4 5 2 4" xfId="40888"/>
    <cellStyle name="Normal 6 4 5 2 5" xfId="40889"/>
    <cellStyle name="Normal 6 4 5 2 6" xfId="40890"/>
    <cellStyle name="Normal 6 4 5 2 7" xfId="40891"/>
    <cellStyle name="Normal 6 4 5 3" xfId="40892"/>
    <cellStyle name="Normal 6 4 5 3 2" xfId="40893"/>
    <cellStyle name="Normal 6 4 5 3 2 2" xfId="40894"/>
    <cellStyle name="Normal 6 4 5 3 2 3" xfId="40895"/>
    <cellStyle name="Normal 6 4 5 3 3" xfId="40896"/>
    <cellStyle name="Normal 6 4 5 3 4" xfId="40897"/>
    <cellStyle name="Normal 6 4 5 3 5" xfId="40898"/>
    <cellStyle name="Normal 6 4 5 3 6" xfId="40899"/>
    <cellStyle name="Normal 6 4 5 4" xfId="40900"/>
    <cellStyle name="Normal 6 4 5 4 2" xfId="40901"/>
    <cellStyle name="Normal 6 4 5 4 3" xfId="40902"/>
    <cellStyle name="Normal 6 4 5 5" xfId="40903"/>
    <cellStyle name="Normal 6 4 5 6" xfId="40904"/>
    <cellStyle name="Normal 6 4 5 7" xfId="40905"/>
    <cellStyle name="Normal 6 4 5 8" xfId="40906"/>
    <cellStyle name="Normal 6 4 6" xfId="40907"/>
    <cellStyle name="Normal 6 4 6 2" xfId="40908"/>
    <cellStyle name="Normal 6 4 6 2 2" xfId="40909"/>
    <cellStyle name="Normal 6 4 6 2 2 2" xfId="40910"/>
    <cellStyle name="Normal 6 4 6 2 2 2 2" xfId="40911"/>
    <cellStyle name="Normal 6 4 6 2 2 2 3" xfId="40912"/>
    <cellStyle name="Normal 6 4 6 2 2 3" xfId="40913"/>
    <cellStyle name="Normal 6 4 6 2 2 4" xfId="40914"/>
    <cellStyle name="Normal 6 4 6 2 2 5" xfId="40915"/>
    <cellStyle name="Normal 6 4 6 2 2 6" xfId="40916"/>
    <cellStyle name="Normal 6 4 6 2 3" xfId="40917"/>
    <cellStyle name="Normal 6 4 6 2 3 2" xfId="40918"/>
    <cellStyle name="Normal 6 4 6 2 3 3" xfId="40919"/>
    <cellStyle name="Normal 6 4 6 2 4" xfId="40920"/>
    <cellStyle name="Normal 6 4 6 2 5" xfId="40921"/>
    <cellStyle name="Normal 6 4 6 2 6" xfId="40922"/>
    <cellStyle name="Normal 6 4 6 2 7" xfId="40923"/>
    <cellStyle name="Normal 6 4 6 3" xfId="40924"/>
    <cellStyle name="Normal 6 4 6 3 2" xfId="40925"/>
    <cellStyle name="Normal 6 4 6 3 2 2" xfId="40926"/>
    <cellStyle name="Normal 6 4 6 3 2 3" xfId="40927"/>
    <cellStyle name="Normal 6 4 6 3 3" xfId="40928"/>
    <cellStyle name="Normal 6 4 6 3 4" xfId="40929"/>
    <cellStyle name="Normal 6 4 6 3 5" xfId="40930"/>
    <cellStyle name="Normal 6 4 6 3 6" xfId="40931"/>
    <cellStyle name="Normal 6 4 6 4" xfId="40932"/>
    <cellStyle name="Normal 6 4 6 4 2" xfId="40933"/>
    <cellStyle name="Normal 6 4 6 4 3" xfId="40934"/>
    <cellStyle name="Normal 6 4 6 5" xfId="40935"/>
    <cellStyle name="Normal 6 4 6 6" xfId="40936"/>
    <cellStyle name="Normal 6 4 6 7" xfId="40937"/>
    <cellStyle name="Normal 6 4 6 8" xfId="40938"/>
    <cellStyle name="Normal 6 4 7" xfId="40939"/>
    <cellStyle name="Normal 6 4 7 2" xfId="40940"/>
    <cellStyle name="Normal 6 4 7 2 2" xfId="40941"/>
    <cellStyle name="Normal 6 4 7 2 2 2" xfId="40942"/>
    <cellStyle name="Normal 6 4 7 2 2 3" xfId="40943"/>
    <cellStyle name="Normal 6 4 7 2 3" xfId="40944"/>
    <cellStyle name="Normal 6 4 7 2 4" xfId="40945"/>
    <cellStyle name="Normal 6 4 7 2 5" xfId="40946"/>
    <cellStyle name="Normal 6 4 7 2 6" xfId="40947"/>
    <cellStyle name="Normal 6 4 7 3" xfId="40948"/>
    <cellStyle name="Normal 6 4 7 3 2" xfId="40949"/>
    <cellStyle name="Normal 6 4 7 3 3" xfId="40950"/>
    <cellStyle name="Normal 6 4 7 4" xfId="40951"/>
    <cellStyle name="Normal 6 4 7 5" xfId="40952"/>
    <cellStyle name="Normal 6 4 7 6" xfId="40953"/>
    <cellStyle name="Normal 6 4 7 7" xfId="40954"/>
    <cellStyle name="Normal 6 4 8" xfId="40955"/>
    <cellStyle name="Normal 6 4 8 2" xfId="40956"/>
    <cellStyle name="Normal 6 4 8 2 2" xfId="40957"/>
    <cellStyle name="Normal 6 4 8 2 3" xfId="40958"/>
    <cellStyle name="Normal 6 4 8 3" xfId="40959"/>
    <cellStyle name="Normal 6 4 8 4" xfId="40960"/>
    <cellStyle name="Normal 6 4 8 5" xfId="40961"/>
    <cellStyle name="Normal 6 4 8 6" xfId="40962"/>
    <cellStyle name="Normal 6 4 9" xfId="40963"/>
    <cellStyle name="Normal 6 4 9 2" xfId="40964"/>
    <cellStyle name="Normal 6 4 9 2 2" xfId="40965"/>
    <cellStyle name="Normal 6 4 9 2 3" xfId="40966"/>
    <cellStyle name="Normal 6 4 9 3" xfId="40967"/>
    <cellStyle name="Normal 6 4 9 4" xfId="40968"/>
    <cellStyle name="Normal 6 4 9 5" xfId="40969"/>
    <cellStyle name="Normal 6 4 9 6" xfId="40970"/>
    <cellStyle name="Normal 6 40" xfId="40971"/>
    <cellStyle name="Normal 6 41" xfId="40972"/>
    <cellStyle name="Normal 6 5" xfId="40973"/>
    <cellStyle name="Normal 6 5 10" xfId="40974"/>
    <cellStyle name="Normal 6 5 10 2" xfId="40975"/>
    <cellStyle name="Normal 6 5 10 2 2" xfId="40976"/>
    <cellStyle name="Normal 6 5 10 2 3" xfId="40977"/>
    <cellStyle name="Normal 6 5 10 3" xfId="40978"/>
    <cellStyle name="Normal 6 5 10 4" xfId="40979"/>
    <cellStyle name="Normal 6 5 10 5" xfId="40980"/>
    <cellStyle name="Normal 6 5 10 6" xfId="40981"/>
    <cellStyle name="Normal 6 5 11" xfId="40982"/>
    <cellStyle name="Normal 6 5 11 2" xfId="40983"/>
    <cellStyle name="Normal 6 5 11 2 2" xfId="40984"/>
    <cellStyle name="Normal 6 5 11 2 3" xfId="40985"/>
    <cellStyle name="Normal 6 5 11 3" xfId="40986"/>
    <cellStyle name="Normal 6 5 11 4" xfId="40987"/>
    <cellStyle name="Normal 6 5 11 5" xfId="40988"/>
    <cellStyle name="Normal 6 5 12" xfId="40989"/>
    <cellStyle name="Normal 6 5 12 2" xfId="40990"/>
    <cellStyle name="Normal 6 5 12 3" xfId="40991"/>
    <cellStyle name="Normal 6 5 12 4" xfId="40992"/>
    <cellStyle name="Normal 6 5 13" xfId="40993"/>
    <cellStyle name="Normal 6 5 14" xfId="40994"/>
    <cellStyle name="Normal 6 5 15" xfId="40995"/>
    <cellStyle name="Normal 6 5 16" xfId="40996"/>
    <cellStyle name="Normal 6 5 17" xfId="40997"/>
    <cellStyle name="Normal 6 5 2" xfId="40998"/>
    <cellStyle name="Normal 6 5 2 10" xfId="40999"/>
    <cellStyle name="Normal 6 5 2 11" xfId="41000"/>
    <cellStyle name="Normal 6 5 2 2" xfId="41001"/>
    <cellStyle name="Normal 6 5 2 2 2" xfId="41002"/>
    <cellStyle name="Normal 6 5 2 2 2 2" xfId="41003"/>
    <cellStyle name="Normal 6 5 2 2 2 2 2" xfId="41004"/>
    <cellStyle name="Normal 6 5 2 2 2 2 2 2" xfId="41005"/>
    <cellStyle name="Normal 6 5 2 2 2 2 2 3" xfId="41006"/>
    <cellStyle name="Normal 6 5 2 2 2 2 3" xfId="41007"/>
    <cellStyle name="Normal 6 5 2 2 2 2 4" xfId="41008"/>
    <cellStyle name="Normal 6 5 2 2 2 2 5" xfId="41009"/>
    <cellStyle name="Normal 6 5 2 2 2 2 6" xfId="41010"/>
    <cellStyle name="Normal 6 5 2 2 2 3" xfId="41011"/>
    <cellStyle name="Normal 6 5 2 2 2 3 2" xfId="41012"/>
    <cellStyle name="Normal 6 5 2 2 2 3 3" xfId="41013"/>
    <cellStyle name="Normal 6 5 2 2 2 4" xfId="41014"/>
    <cellStyle name="Normal 6 5 2 2 2 5" xfId="41015"/>
    <cellStyle name="Normal 6 5 2 2 2 6" xfId="41016"/>
    <cellStyle name="Normal 6 5 2 2 2 7" xfId="41017"/>
    <cellStyle name="Normal 6 5 2 2 3" xfId="41018"/>
    <cellStyle name="Normal 6 5 2 2 3 2" xfId="41019"/>
    <cellStyle name="Normal 6 5 2 2 3 2 2" xfId="41020"/>
    <cellStyle name="Normal 6 5 2 2 3 2 3" xfId="41021"/>
    <cellStyle name="Normal 6 5 2 2 3 3" xfId="41022"/>
    <cellStyle name="Normal 6 5 2 2 3 4" xfId="41023"/>
    <cellStyle name="Normal 6 5 2 2 3 5" xfId="41024"/>
    <cellStyle name="Normal 6 5 2 2 3 6" xfId="41025"/>
    <cellStyle name="Normal 6 5 2 2 4" xfId="41026"/>
    <cellStyle name="Normal 6 5 2 2 4 2" xfId="41027"/>
    <cellStyle name="Normal 6 5 2 2 4 3" xfId="41028"/>
    <cellStyle name="Normal 6 5 2 2 5" xfId="41029"/>
    <cellStyle name="Normal 6 5 2 2 6" xfId="41030"/>
    <cellStyle name="Normal 6 5 2 2 7" xfId="41031"/>
    <cellStyle name="Normal 6 5 2 2 8" xfId="41032"/>
    <cellStyle name="Normal 6 5 2 2 9" xfId="41033"/>
    <cellStyle name="Normal 6 5 2 3" xfId="41034"/>
    <cellStyle name="Normal 6 5 2 3 2" xfId="41035"/>
    <cellStyle name="Normal 6 5 2 3 2 2" xfId="41036"/>
    <cellStyle name="Normal 6 5 2 3 2 2 2" xfId="41037"/>
    <cellStyle name="Normal 6 5 2 3 2 2 3" xfId="41038"/>
    <cellStyle name="Normal 6 5 2 3 2 3" xfId="41039"/>
    <cellStyle name="Normal 6 5 2 3 2 4" xfId="41040"/>
    <cellStyle name="Normal 6 5 2 3 2 5" xfId="41041"/>
    <cellStyle name="Normal 6 5 2 3 2 6" xfId="41042"/>
    <cellStyle name="Normal 6 5 2 3 3" xfId="41043"/>
    <cellStyle name="Normal 6 5 2 3 3 2" xfId="41044"/>
    <cellStyle name="Normal 6 5 2 3 3 3" xfId="41045"/>
    <cellStyle name="Normal 6 5 2 3 4" xfId="41046"/>
    <cellStyle name="Normal 6 5 2 3 5" xfId="41047"/>
    <cellStyle name="Normal 6 5 2 3 6" xfId="41048"/>
    <cellStyle name="Normal 6 5 2 3 7" xfId="41049"/>
    <cellStyle name="Normal 6 5 2 3 8" xfId="41050"/>
    <cellStyle name="Normal 6 5 2 4" xfId="41051"/>
    <cellStyle name="Normal 6 5 2 4 2" xfId="41052"/>
    <cellStyle name="Normal 6 5 2 4 2 2" xfId="41053"/>
    <cellStyle name="Normal 6 5 2 4 2 3" xfId="41054"/>
    <cellStyle name="Normal 6 5 2 4 3" xfId="41055"/>
    <cellStyle name="Normal 6 5 2 4 4" xfId="41056"/>
    <cellStyle name="Normal 6 5 2 4 5" xfId="41057"/>
    <cellStyle name="Normal 6 5 2 4 6" xfId="41058"/>
    <cellStyle name="Normal 6 5 2 5" xfId="41059"/>
    <cellStyle name="Normal 6 5 2 5 2" xfId="41060"/>
    <cellStyle name="Normal 6 5 2 5 2 2" xfId="41061"/>
    <cellStyle name="Normal 6 5 2 5 2 3" xfId="41062"/>
    <cellStyle name="Normal 6 5 2 5 3" xfId="41063"/>
    <cellStyle name="Normal 6 5 2 5 4" xfId="41064"/>
    <cellStyle name="Normal 6 5 2 5 5" xfId="41065"/>
    <cellStyle name="Normal 6 5 2 5 6" xfId="41066"/>
    <cellStyle name="Normal 6 5 2 6" xfId="41067"/>
    <cellStyle name="Normal 6 5 2 6 2" xfId="41068"/>
    <cellStyle name="Normal 6 5 2 6 2 2" xfId="41069"/>
    <cellStyle name="Normal 6 5 2 6 2 3" xfId="41070"/>
    <cellStyle name="Normal 6 5 2 6 3" xfId="41071"/>
    <cellStyle name="Normal 6 5 2 6 4" xfId="41072"/>
    <cellStyle name="Normal 6 5 2 6 5" xfId="41073"/>
    <cellStyle name="Normal 6 5 2 7" xfId="41074"/>
    <cellStyle name="Normal 6 5 2 7 2" xfId="41075"/>
    <cellStyle name="Normal 6 5 2 7 3" xfId="41076"/>
    <cellStyle name="Normal 6 5 2 8" xfId="41077"/>
    <cellStyle name="Normal 6 5 2 9" xfId="41078"/>
    <cellStyle name="Normal 6 5 3" xfId="41079"/>
    <cellStyle name="Normal 6 5 3 10" xfId="41080"/>
    <cellStyle name="Normal 6 5 3 11" xfId="41081"/>
    <cellStyle name="Normal 6 5 3 2" xfId="41082"/>
    <cellStyle name="Normal 6 5 3 2 2" xfId="41083"/>
    <cellStyle name="Normal 6 5 3 2 2 2" xfId="41084"/>
    <cellStyle name="Normal 6 5 3 2 2 2 2" xfId="41085"/>
    <cellStyle name="Normal 6 5 3 2 2 2 2 2" xfId="41086"/>
    <cellStyle name="Normal 6 5 3 2 2 2 2 3" xfId="41087"/>
    <cellStyle name="Normal 6 5 3 2 2 2 3" xfId="41088"/>
    <cellStyle name="Normal 6 5 3 2 2 2 4" xfId="41089"/>
    <cellStyle name="Normal 6 5 3 2 2 2 5" xfId="41090"/>
    <cellStyle name="Normal 6 5 3 2 2 2 6" xfId="41091"/>
    <cellStyle name="Normal 6 5 3 2 2 3" xfId="41092"/>
    <cellStyle name="Normal 6 5 3 2 2 3 2" xfId="41093"/>
    <cellStyle name="Normal 6 5 3 2 2 3 3" xfId="41094"/>
    <cellStyle name="Normal 6 5 3 2 2 4" xfId="41095"/>
    <cellStyle name="Normal 6 5 3 2 2 5" xfId="41096"/>
    <cellStyle name="Normal 6 5 3 2 2 6" xfId="41097"/>
    <cellStyle name="Normal 6 5 3 2 2 7" xfId="41098"/>
    <cellStyle name="Normal 6 5 3 2 3" xfId="41099"/>
    <cellStyle name="Normal 6 5 3 2 3 2" xfId="41100"/>
    <cellStyle name="Normal 6 5 3 2 3 2 2" xfId="41101"/>
    <cellStyle name="Normal 6 5 3 2 3 2 3" xfId="41102"/>
    <cellStyle name="Normal 6 5 3 2 3 3" xfId="41103"/>
    <cellStyle name="Normal 6 5 3 2 3 4" xfId="41104"/>
    <cellStyle name="Normal 6 5 3 2 3 5" xfId="41105"/>
    <cellStyle name="Normal 6 5 3 2 3 6" xfId="41106"/>
    <cellStyle name="Normal 6 5 3 2 4" xfId="41107"/>
    <cellStyle name="Normal 6 5 3 2 4 2" xfId="41108"/>
    <cellStyle name="Normal 6 5 3 2 4 3" xfId="41109"/>
    <cellStyle name="Normal 6 5 3 2 5" xfId="41110"/>
    <cellStyle name="Normal 6 5 3 2 6" xfId="41111"/>
    <cellStyle name="Normal 6 5 3 2 7" xfId="41112"/>
    <cellStyle name="Normal 6 5 3 2 8" xfId="41113"/>
    <cellStyle name="Normal 6 5 3 3" xfId="41114"/>
    <cellStyle name="Normal 6 5 3 3 2" xfId="41115"/>
    <cellStyle name="Normal 6 5 3 3 2 2" xfId="41116"/>
    <cellStyle name="Normal 6 5 3 3 2 2 2" xfId="41117"/>
    <cellStyle name="Normal 6 5 3 3 2 2 3" xfId="41118"/>
    <cellStyle name="Normal 6 5 3 3 2 3" xfId="41119"/>
    <cellStyle name="Normal 6 5 3 3 2 4" xfId="41120"/>
    <cellStyle name="Normal 6 5 3 3 2 5" xfId="41121"/>
    <cellStyle name="Normal 6 5 3 3 2 6" xfId="41122"/>
    <cellStyle name="Normal 6 5 3 3 3" xfId="41123"/>
    <cellStyle name="Normal 6 5 3 3 3 2" xfId="41124"/>
    <cellStyle name="Normal 6 5 3 3 3 3" xfId="41125"/>
    <cellStyle name="Normal 6 5 3 3 4" xfId="41126"/>
    <cellStyle name="Normal 6 5 3 3 5" xfId="41127"/>
    <cellStyle name="Normal 6 5 3 3 6" xfId="41128"/>
    <cellStyle name="Normal 6 5 3 3 7" xfId="41129"/>
    <cellStyle name="Normal 6 5 3 4" xfId="41130"/>
    <cellStyle name="Normal 6 5 3 4 2" xfId="41131"/>
    <cellStyle name="Normal 6 5 3 4 2 2" xfId="41132"/>
    <cellStyle name="Normal 6 5 3 4 2 3" xfId="41133"/>
    <cellStyle name="Normal 6 5 3 4 3" xfId="41134"/>
    <cellStyle name="Normal 6 5 3 4 4" xfId="41135"/>
    <cellStyle name="Normal 6 5 3 4 5" xfId="41136"/>
    <cellStyle name="Normal 6 5 3 4 6" xfId="41137"/>
    <cellStyle name="Normal 6 5 3 5" xfId="41138"/>
    <cellStyle name="Normal 6 5 3 5 2" xfId="41139"/>
    <cellStyle name="Normal 6 5 3 5 2 2" xfId="41140"/>
    <cellStyle name="Normal 6 5 3 5 2 3" xfId="41141"/>
    <cellStyle name="Normal 6 5 3 5 3" xfId="41142"/>
    <cellStyle name="Normal 6 5 3 5 4" xfId="41143"/>
    <cellStyle name="Normal 6 5 3 5 5" xfId="41144"/>
    <cellStyle name="Normal 6 5 3 5 6" xfId="41145"/>
    <cellStyle name="Normal 6 5 3 6" xfId="41146"/>
    <cellStyle name="Normal 6 5 3 6 2" xfId="41147"/>
    <cellStyle name="Normal 6 5 3 6 2 2" xfId="41148"/>
    <cellStyle name="Normal 6 5 3 6 2 3" xfId="41149"/>
    <cellStyle name="Normal 6 5 3 6 3" xfId="41150"/>
    <cellStyle name="Normal 6 5 3 6 4" xfId="41151"/>
    <cellStyle name="Normal 6 5 3 6 5" xfId="41152"/>
    <cellStyle name="Normal 6 5 3 7" xfId="41153"/>
    <cellStyle name="Normal 6 5 3 7 2" xfId="41154"/>
    <cellStyle name="Normal 6 5 3 7 3" xfId="41155"/>
    <cellStyle name="Normal 6 5 3 8" xfId="41156"/>
    <cellStyle name="Normal 6 5 3 9" xfId="41157"/>
    <cellStyle name="Normal 6 5 4" xfId="41158"/>
    <cellStyle name="Normal 6 5 4 2" xfId="41159"/>
    <cellStyle name="Normal 6 5 4 2 2" xfId="41160"/>
    <cellStyle name="Normal 6 5 4 2 2 2" xfId="41161"/>
    <cellStyle name="Normal 6 5 4 2 2 2 2" xfId="41162"/>
    <cellStyle name="Normal 6 5 4 2 2 2 3" xfId="41163"/>
    <cellStyle name="Normal 6 5 4 2 2 3" xfId="41164"/>
    <cellStyle name="Normal 6 5 4 2 2 4" xfId="41165"/>
    <cellStyle name="Normal 6 5 4 2 2 5" xfId="41166"/>
    <cellStyle name="Normal 6 5 4 2 2 6" xfId="41167"/>
    <cellStyle name="Normal 6 5 4 2 3" xfId="41168"/>
    <cellStyle name="Normal 6 5 4 2 3 2" xfId="41169"/>
    <cellStyle name="Normal 6 5 4 2 3 3" xfId="41170"/>
    <cellStyle name="Normal 6 5 4 2 4" xfId="41171"/>
    <cellStyle name="Normal 6 5 4 2 5" xfId="41172"/>
    <cellStyle name="Normal 6 5 4 2 6" xfId="41173"/>
    <cellStyle name="Normal 6 5 4 2 7" xfId="41174"/>
    <cellStyle name="Normal 6 5 4 3" xfId="41175"/>
    <cellStyle name="Normal 6 5 4 3 2" xfId="41176"/>
    <cellStyle name="Normal 6 5 4 3 2 2" xfId="41177"/>
    <cellStyle name="Normal 6 5 4 3 2 3" xfId="41178"/>
    <cellStyle name="Normal 6 5 4 3 3" xfId="41179"/>
    <cellStyle name="Normal 6 5 4 3 4" xfId="41180"/>
    <cellStyle name="Normal 6 5 4 3 5" xfId="41181"/>
    <cellStyle name="Normal 6 5 4 3 6" xfId="41182"/>
    <cellStyle name="Normal 6 5 4 4" xfId="41183"/>
    <cellStyle name="Normal 6 5 4 4 2" xfId="41184"/>
    <cellStyle name="Normal 6 5 4 4 3" xfId="41185"/>
    <cellStyle name="Normal 6 5 4 5" xfId="41186"/>
    <cellStyle name="Normal 6 5 4 6" xfId="41187"/>
    <cellStyle name="Normal 6 5 4 7" xfId="41188"/>
    <cellStyle name="Normal 6 5 4 8" xfId="41189"/>
    <cellStyle name="Normal 6 5 5" xfId="41190"/>
    <cellStyle name="Normal 6 5 5 2" xfId="41191"/>
    <cellStyle name="Normal 6 5 5 2 2" xfId="41192"/>
    <cellStyle name="Normal 6 5 5 2 2 2" xfId="41193"/>
    <cellStyle name="Normal 6 5 5 2 2 2 2" xfId="41194"/>
    <cellStyle name="Normal 6 5 5 2 2 2 3" xfId="41195"/>
    <cellStyle name="Normal 6 5 5 2 2 3" xfId="41196"/>
    <cellStyle name="Normal 6 5 5 2 2 4" xfId="41197"/>
    <cellStyle name="Normal 6 5 5 2 2 5" xfId="41198"/>
    <cellStyle name="Normal 6 5 5 2 2 6" xfId="41199"/>
    <cellStyle name="Normal 6 5 5 2 3" xfId="41200"/>
    <cellStyle name="Normal 6 5 5 2 3 2" xfId="41201"/>
    <cellStyle name="Normal 6 5 5 2 3 3" xfId="41202"/>
    <cellStyle name="Normal 6 5 5 2 4" xfId="41203"/>
    <cellStyle name="Normal 6 5 5 2 5" xfId="41204"/>
    <cellStyle name="Normal 6 5 5 2 6" xfId="41205"/>
    <cellStyle name="Normal 6 5 5 2 7" xfId="41206"/>
    <cellStyle name="Normal 6 5 5 3" xfId="41207"/>
    <cellStyle name="Normal 6 5 5 3 2" xfId="41208"/>
    <cellStyle name="Normal 6 5 5 3 2 2" xfId="41209"/>
    <cellStyle name="Normal 6 5 5 3 2 3" xfId="41210"/>
    <cellStyle name="Normal 6 5 5 3 3" xfId="41211"/>
    <cellStyle name="Normal 6 5 5 3 4" xfId="41212"/>
    <cellStyle name="Normal 6 5 5 3 5" xfId="41213"/>
    <cellStyle name="Normal 6 5 5 3 6" xfId="41214"/>
    <cellStyle name="Normal 6 5 5 4" xfId="41215"/>
    <cellStyle name="Normal 6 5 5 4 2" xfId="41216"/>
    <cellStyle name="Normal 6 5 5 4 3" xfId="41217"/>
    <cellStyle name="Normal 6 5 5 5" xfId="41218"/>
    <cellStyle name="Normal 6 5 5 6" xfId="41219"/>
    <cellStyle name="Normal 6 5 5 7" xfId="41220"/>
    <cellStyle name="Normal 6 5 5 8" xfId="41221"/>
    <cellStyle name="Normal 6 5 6" xfId="41222"/>
    <cellStyle name="Normal 6 5 6 2" xfId="41223"/>
    <cellStyle name="Normal 6 5 6 2 2" xfId="41224"/>
    <cellStyle name="Normal 6 5 6 2 2 2" xfId="41225"/>
    <cellStyle name="Normal 6 5 6 2 2 2 2" xfId="41226"/>
    <cellStyle name="Normal 6 5 6 2 2 2 3" xfId="41227"/>
    <cellStyle name="Normal 6 5 6 2 2 3" xfId="41228"/>
    <cellStyle name="Normal 6 5 6 2 2 4" xfId="41229"/>
    <cellStyle name="Normal 6 5 6 2 2 5" xfId="41230"/>
    <cellStyle name="Normal 6 5 6 2 2 6" xfId="41231"/>
    <cellStyle name="Normal 6 5 6 2 3" xfId="41232"/>
    <cellStyle name="Normal 6 5 6 2 3 2" xfId="41233"/>
    <cellStyle name="Normal 6 5 6 2 3 3" xfId="41234"/>
    <cellStyle name="Normal 6 5 6 2 4" xfId="41235"/>
    <cellStyle name="Normal 6 5 6 2 5" xfId="41236"/>
    <cellStyle name="Normal 6 5 6 2 6" xfId="41237"/>
    <cellStyle name="Normal 6 5 6 2 7" xfId="41238"/>
    <cellStyle name="Normal 6 5 6 3" xfId="41239"/>
    <cellStyle name="Normal 6 5 6 3 2" xfId="41240"/>
    <cellStyle name="Normal 6 5 6 3 2 2" xfId="41241"/>
    <cellStyle name="Normal 6 5 6 3 2 3" xfId="41242"/>
    <cellStyle name="Normal 6 5 6 3 3" xfId="41243"/>
    <cellStyle name="Normal 6 5 6 3 4" xfId="41244"/>
    <cellStyle name="Normal 6 5 6 3 5" xfId="41245"/>
    <cellStyle name="Normal 6 5 6 3 6" xfId="41246"/>
    <cellStyle name="Normal 6 5 6 4" xfId="41247"/>
    <cellStyle name="Normal 6 5 6 4 2" xfId="41248"/>
    <cellStyle name="Normal 6 5 6 4 3" xfId="41249"/>
    <cellStyle name="Normal 6 5 6 5" xfId="41250"/>
    <cellStyle name="Normal 6 5 6 6" xfId="41251"/>
    <cellStyle name="Normal 6 5 6 7" xfId="41252"/>
    <cellStyle name="Normal 6 5 6 8" xfId="41253"/>
    <cellStyle name="Normal 6 5 7" xfId="41254"/>
    <cellStyle name="Normal 6 5 7 2" xfId="41255"/>
    <cellStyle name="Normal 6 5 7 2 2" xfId="41256"/>
    <cellStyle name="Normal 6 5 7 2 2 2" xfId="41257"/>
    <cellStyle name="Normal 6 5 7 2 2 3" xfId="41258"/>
    <cellStyle name="Normal 6 5 7 2 3" xfId="41259"/>
    <cellStyle name="Normal 6 5 7 2 4" xfId="41260"/>
    <cellStyle name="Normal 6 5 7 2 5" xfId="41261"/>
    <cellStyle name="Normal 6 5 7 2 6" xfId="41262"/>
    <cellStyle name="Normal 6 5 7 3" xfId="41263"/>
    <cellStyle name="Normal 6 5 7 3 2" xfId="41264"/>
    <cellStyle name="Normal 6 5 7 3 3" xfId="41265"/>
    <cellStyle name="Normal 6 5 7 4" xfId="41266"/>
    <cellStyle name="Normal 6 5 7 5" xfId="41267"/>
    <cellStyle name="Normal 6 5 7 6" xfId="41268"/>
    <cellStyle name="Normal 6 5 7 7" xfId="41269"/>
    <cellStyle name="Normal 6 5 8" xfId="41270"/>
    <cellStyle name="Normal 6 5 8 2" xfId="41271"/>
    <cellStyle name="Normal 6 5 8 2 2" xfId="41272"/>
    <cellStyle name="Normal 6 5 8 2 3" xfId="41273"/>
    <cellStyle name="Normal 6 5 8 3" xfId="41274"/>
    <cellStyle name="Normal 6 5 8 4" xfId="41275"/>
    <cellStyle name="Normal 6 5 8 5" xfId="41276"/>
    <cellStyle name="Normal 6 5 8 6" xfId="41277"/>
    <cellStyle name="Normal 6 5 9" xfId="41278"/>
    <cellStyle name="Normal 6 5 9 2" xfId="41279"/>
    <cellStyle name="Normal 6 5 9 2 2" xfId="41280"/>
    <cellStyle name="Normal 6 5 9 2 3" xfId="41281"/>
    <cellStyle name="Normal 6 5 9 3" xfId="41282"/>
    <cellStyle name="Normal 6 5 9 4" xfId="41283"/>
    <cellStyle name="Normal 6 5 9 5" xfId="41284"/>
    <cellStyle name="Normal 6 5 9 6" xfId="41285"/>
    <cellStyle name="Normal 6 6" xfId="41286"/>
    <cellStyle name="Normal 6 6 10" xfId="41287"/>
    <cellStyle name="Normal 6 6 11" xfId="41288"/>
    <cellStyle name="Normal 6 6 12" xfId="41289"/>
    <cellStyle name="Normal 6 6 2" xfId="41290"/>
    <cellStyle name="Normal 6 6 2 2" xfId="41291"/>
    <cellStyle name="Normal 6 6 2 2 2" xfId="41292"/>
    <cellStyle name="Normal 6 6 2 2 2 2" xfId="41293"/>
    <cellStyle name="Normal 6 6 2 2 2 2 2" xfId="41294"/>
    <cellStyle name="Normal 6 6 2 2 2 2 3" xfId="41295"/>
    <cellStyle name="Normal 6 6 2 2 2 3" xfId="41296"/>
    <cellStyle name="Normal 6 6 2 2 2 4" xfId="41297"/>
    <cellStyle name="Normal 6 6 2 2 2 5" xfId="41298"/>
    <cellStyle name="Normal 6 6 2 2 2 6" xfId="41299"/>
    <cellStyle name="Normal 6 6 2 2 3" xfId="41300"/>
    <cellStyle name="Normal 6 6 2 2 3 2" xfId="41301"/>
    <cellStyle name="Normal 6 6 2 2 3 3" xfId="41302"/>
    <cellStyle name="Normal 6 6 2 2 4" xfId="41303"/>
    <cellStyle name="Normal 6 6 2 2 5" xfId="41304"/>
    <cellStyle name="Normal 6 6 2 2 6" xfId="41305"/>
    <cellStyle name="Normal 6 6 2 2 7" xfId="41306"/>
    <cellStyle name="Normal 6 6 2 3" xfId="41307"/>
    <cellStyle name="Normal 6 6 2 3 2" xfId="41308"/>
    <cellStyle name="Normal 6 6 2 3 2 2" xfId="41309"/>
    <cellStyle name="Normal 6 6 2 3 2 3" xfId="41310"/>
    <cellStyle name="Normal 6 6 2 3 3" xfId="41311"/>
    <cellStyle name="Normal 6 6 2 3 4" xfId="41312"/>
    <cellStyle name="Normal 6 6 2 3 5" xfId="41313"/>
    <cellStyle name="Normal 6 6 2 3 6" xfId="41314"/>
    <cellStyle name="Normal 6 6 2 4" xfId="41315"/>
    <cellStyle name="Normal 6 6 2 4 2" xfId="41316"/>
    <cellStyle name="Normal 6 6 2 4 3" xfId="41317"/>
    <cellStyle name="Normal 6 6 2 5" xfId="41318"/>
    <cellStyle name="Normal 6 6 2 6" xfId="41319"/>
    <cellStyle name="Normal 6 6 2 7" xfId="41320"/>
    <cellStyle name="Normal 6 6 2 8" xfId="41321"/>
    <cellStyle name="Normal 6 6 3" xfId="41322"/>
    <cellStyle name="Normal 6 6 3 2" xfId="41323"/>
    <cellStyle name="Normal 6 6 3 2 2" xfId="41324"/>
    <cellStyle name="Normal 6 6 3 2 2 2" xfId="41325"/>
    <cellStyle name="Normal 6 6 3 2 2 3" xfId="41326"/>
    <cellStyle name="Normal 6 6 3 2 3" xfId="41327"/>
    <cellStyle name="Normal 6 6 3 2 4" xfId="41328"/>
    <cellStyle name="Normal 6 6 3 2 5" xfId="41329"/>
    <cellStyle name="Normal 6 6 3 2 6" xfId="41330"/>
    <cellStyle name="Normal 6 6 3 3" xfId="41331"/>
    <cellStyle name="Normal 6 6 3 3 2" xfId="41332"/>
    <cellStyle name="Normal 6 6 3 3 3" xfId="41333"/>
    <cellStyle name="Normal 6 6 3 4" xfId="41334"/>
    <cellStyle name="Normal 6 6 3 5" xfId="41335"/>
    <cellStyle name="Normal 6 6 3 6" xfId="41336"/>
    <cellStyle name="Normal 6 6 3 7" xfId="41337"/>
    <cellStyle name="Normal 6 6 4" xfId="41338"/>
    <cellStyle name="Normal 6 6 4 2" xfId="41339"/>
    <cellStyle name="Normal 6 6 4 2 2" xfId="41340"/>
    <cellStyle name="Normal 6 6 4 2 3" xfId="41341"/>
    <cellStyle name="Normal 6 6 4 3" xfId="41342"/>
    <cellStyle name="Normal 6 6 4 4" xfId="41343"/>
    <cellStyle name="Normal 6 6 4 5" xfId="41344"/>
    <cellStyle name="Normal 6 6 4 6" xfId="41345"/>
    <cellStyle name="Normal 6 6 5" xfId="41346"/>
    <cellStyle name="Normal 6 6 5 2" xfId="41347"/>
    <cellStyle name="Normal 6 6 5 2 2" xfId="41348"/>
    <cellStyle name="Normal 6 6 5 2 3" xfId="41349"/>
    <cellStyle name="Normal 6 6 5 3" xfId="41350"/>
    <cellStyle name="Normal 6 6 5 4" xfId="41351"/>
    <cellStyle name="Normal 6 6 5 5" xfId="41352"/>
    <cellStyle name="Normal 6 6 5 6" xfId="41353"/>
    <cellStyle name="Normal 6 6 6" xfId="41354"/>
    <cellStyle name="Normal 6 6 6 2" xfId="41355"/>
    <cellStyle name="Normal 6 6 6 2 2" xfId="41356"/>
    <cellStyle name="Normal 6 6 6 2 3" xfId="41357"/>
    <cellStyle name="Normal 6 6 6 3" xfId="41358"/>
    <cellStyle name="Normal 6 6 6 4" xfId="41359"/>
    <cellStyle name="Normal 6 6 6 5" xfId="41360"/>
    <cellStyle name="Normal 6 6 7" xfId="41361"/>
    <cellStyle name="Normal 6 6 7 2" xfId="41362"/>
    <cellStyle name="Normal 6 6 7 3" xfId="41363"/>
    <cellStyle name="Normal 6 6 8" xfId="41364"/>
    <cellStyle name="Normal 6 6 9" xfId="41365"/>
    <cellStyle name="Normal 6 7" xfId="41366"/>
    <cellStyle name="Normal 6 7 10" xfId="41367"/>
    <cellStyle name="Normal 6 7 11" xfId="41368"/>
    <cellStyle name="Normal 6 7 12" xfId="41369"/>
    <cellStyle name="Normal 6 7 2" xfId="41370"/>
    <cellStyle name="Normal 6 7 2 2" xfId="41371"/>
    <cellStyle name="Normal 6 7 2 2 2" xfId="41372"/>
    <cellStyle name="Normal 6 7 2 2 2 2" xfId="41373"/>
    <cellStyle name="Normal 6 7 2 2 2 2 2" xfId="41374"/>
    <cellStyle name="Normal 6 7 2 2 2 2 3" xfId="41375"/>
    <cellStyle name="Normal 6 7 2 2 2 3" xfId="41376"/>
    <cellStyle name="Normal 6 7 2 2 2 4" xfId="41377"/>
    <cellStyle name="Normal 6 7 2 2 2 5" xfId="41378"/>
    <cellStyle name="Normal 6 7 2 2 2 6" xfId="41379"/>
    <cellStyle name="Normal 6 7 2 2 3" xfId="41380"/>
    <cellStyle name="Normal 6 7 2 2 3 2" xfId="41381"/>
    <cellStyle name="Normal 6 7 2 2 3 3" xfId="41382"/>
    <cellStyle name="Normal 6 7 2 2 4" xfId="41383"/>
    <cellStyle name="Normal 6 7 2 2 5" xfId="41384"/>
    <cellStyle name="Normal 6 7 2 2 6" xfId="41385"/>
    <cellStyle name="Normal 6 7 2 2 7" xfId="41386"/>
    <cellStyle name="Normal 6 7 2 3" xfId="41387"/>
    <cellStyle name="Normal 6 7 2 3 2" xfId="41388"/>
    <cellStyle name="Normal 6 7 2 3 2 2" xfId="41389"/>
    <cellStyle name="Normal 6 7 2 3 2 3" xfId="41390"/>
    <cellStyle name="Normal 6 7 2 3 3" xfId="41391"/>
    <cellStyle name="Normal 6 7 2 3 4" xfId="41392"/>
    <cellStyle name="Normal 6 7 2 3 5" xfId="41393"/>
    <cellStyle name="Normal 6 7 2 3 6" xfId="41394"/>
    <cellStyle name="Normal 6 7 2 4" xfId="41395"/>
    <cellStyle name="Normal 6 7 2 4 2" xfId="41396"/>
    <cellStyle name="Normal 6 7 2 4 3" xfId="41397"/>
    <cellStyle name="Normal 6 7 2 5" xfId="41398"/>
    <cellStyle name="Normal 6 7 2 6" xfId="41399"/>
    <cellStyle name="Normal 6 7 2 7" xfId="41400"/>
    <cellStyle name="Normal 6 7 2 8" xfId="41401"/>
    <cellStyle name="Normal 6 7 3" xfId="41402"/>
    <cellStyle name="Normal 6 7 3 2" xfId="41403"/>
    <cellStyle name="Normal 6 7 3 2 2" xfId="41404"/>
    <cellStyle name="Normal 6 7 3 2 2 2" xfId="41405"/>
    <cellStyle name="Normal 6 7 3 2 2 3" xfId="41406"/>
    <cellStyle name="Normal 6 7 3 2 3" xfId="41407"/>
    <cellStyle name="Normal 6 7 3 2 4" xfId="41408"/>
    <cellStyle name="Normal 6 7 3 2 5" xfId="41409"/>
    <cellStyle name="Normal 6 7 3 2 6" xfId="41410"/>
    <cellStyle name="Normal 6 7 3 3" xfId="41411"/>
    <cellStyle name="Normal 6 7 3 3 2" xfId="41412"/>
    <cellStyle name="Normal 6 7 3 3 3" xfId="41413"/>
    <cellStyle name="Normal 6 7 3 4" xfId="41414"/>
    <cellStyle name="Normal 6 7 3 5" xfId="41415"/>
    <cellStyle name="Normal 6 7 3 6" xfId="41416"/>
    <cellStyle name="Normal 6 7 3 7" xfId="41417"/>
    <cellStyle name="Normal 6 7 4" xfId="41418"/>
    <cellStyle name="Normal 6 7 4 2" xfId="41419"/>
    <cellStyle name="Normal 6 7 4 2 2" xfId="41420"/>
    <cellStyle name="Normal 6 7 4 2 3" xfId="41421"/>
    <cellStyle name="Normal 6 7 4 3" xfId="41422"/>
    <cellStyle name="Normal 6 7 4 4" xfId="41423"/>
    <cellStyle name="Normal 6 7 4 5" xfId="41424"/>
    <cellStyle name="Normal 6 7 4 6" xfId="41425"/>
    <cellStyle name="Normal 6 7 5" xfId="41426"/>
    <cellStyle name="Normal 6 7 5 2" xfId="41427"/>
    <cellStyle name="Normal 6 7 5 2 2" xfId="41428"/>
    <cellStyle name="Normal 6 7 5 2 3" xfId="41429"/>
    <cellStyle name="Normal 6 7 5 3" xfId="41430"/>
    <cellStyle name="Normal 6 7 5 4" xfId="41431"/>
    <cellStyle name="Normal 6 7 5 5" xfId="41432"/>
    <cellStyle name="Normal 6 7 5 6" xfId="41433"/>
    <cellStyle name="Normal 6 7 6" xfId="41434"/>
    <cellStyle name="Normal 6 7 6 2" xfId="41435"/>
    <cellStyle name="Normal 6 7 6 2 2" xfId="41436"/>
    <cellStyle name="Normal 6 7 6 2 3" xfId="41437"/>
    <cellStyle name="Normal 6 7 6 3" xfId="41438"/>
    <cellStyle name="Normal 6 7 6 4" xfId="41439"/>
    <cellStyle name="Normal 6 7 6 5" xfId="41440"/>
    <cellStyle name="Normal 6 7 7" xfId="41441"/>
    <cellStyle name="Normal 6 7 7 2" xfId="41442"/>
    <cellStyle name="Normal 6 7 7 3" xfId="41443"/>
    <cellStyle name="Normal 6 7 8" xfId="41444"/>
    <cellStyle name="Normal 6 7 9" xfId="41445"/>
    <cellStyle name="Normal 6 8" xfId="41446"/>
    <cellStyle name="Normal 6 8 2" xfId="41447"/>
    <cellStyle name="Normal 6 8 2 2" xfId="41448"/>
    <cellStyle name="Normal 6 8 2 2 2" xfId="41449"/>
    <cellStyle name="Normal 6 8 2 2 2 2" xfId="41450"/>
    <cellStyle name="Normal 6 8 2 2 2 3" xfId="41451"/>
    <cellStyle name="Normal 6 8 2 2 3" xfId="41452"/>
    <cellStyle name="Normal 6 8 2 2 4" xfId="41453"/>
    <cellStyle name="Normal 6 8 2 2 5" xfId="41454"/>
    <cellStyle name="Normal 6 8 2 2 6" xfId="41455"/>
    <cellStyle name="Normal 6 8 2 3" xfId="41456"/>
    <cellStyle name="Normal 6 8 2 3 2" xfId="41457"/>
    <cellStyle name="Normal 6 8 2 3 3" xfId="41458"/>
    <cellStyle name="Normal 6 8 2 4" xfId="41459"/>
    <cellStyle name="Normal 6 8 2 5" xfId="41460"/>
    <cellStyle name="Normal 6 8 2 6" xfId="41461"/>
    <cellStyle name="Normal 6 8 2 7" xfId="41462"/>
    <cellStyle name="Normal 6 8 3" xfId="41463"/>
    <cellStyle name="Normal 6 8 3 2" xfId="41464"/>
    <cellStyle name="Normal 6 8 3 2 2" xfId="41465"/>
    <cellStyle name="Normal 6 8 3 2 3" xfId="41466"/>
    <cellStyle name="Normal 6 8 3 3" xfId="41467"/>
    <cellStyle name="Normal 6 8 3 4" xfId="41468"/>
    <cellStyle name="Normal 6 8 3 5" xfId="41469"/>
    <cellStyle name="Normal 6 8 3 6" xfId="41470"/>
    <cellStyle name="Normal 6 8 4" xfId="41471"/>
    <cellStyle name="Normal 6 8 4 2" xfId="41472"/>
    <cellStyle name="Normal 6 8 4 3" xfId="41473"/>
    <cellStyle name="Normal 6 8 5" xfId="41474"/>
    <cellStyle name="Normal 6 8 6" xfId="41475"/>
    <cellStyle name="Normal 6 8 7" xfId="41476"/>
    <cellStyle name="Normal 6 8 8" xfId="41477"/>
    <cellStyle name="Normal 6 8 9" xfId="41478"/>
    <cellStyle name="Normal 6 9" xfId="41479"/>
    <cellStyle name="Normal 6 9 2" xfId="41480"/>
    <cellStyle name="Normal 6 9 2 2" xfId="41481"/>
    <cellStyle name="Normal 6 9 2 2 2" xfId="41482"/>
    <cellStyle name="Normal 6 9 2 2 2 2" xfId="41483"/>
    <cellStyle name="Normal 6 9 2 2 2 3" xfId="41484"/>
    <cellStyle name="Normal 6 9 2 2 3" xfId="41485"/>
    <cellStyle name="Normal 6 9 2 2 4" xfId="41486"/>
    <cellStyle name="Normal 6 9 2 2 5" xfId="41487"/>
    <cellStyle name="Normal 6 9 2 2 6" xfId="41488"/>
    <cellStyle name="Normal 6 9 2 3" xfId="41489"/>
    <cellStyle name="Normal 6 9 2 3 2" xfId="41490"/>
    <cellStyle name="Normal 6 9 2 3 3" xfId="41491"/>
    <cellStyle name="Normal 6 9 2 4" xfId="41492"/>
    <cellStyle name="Normal 6 9 2 5" xfId="41493"/>
    <cellStyle name="Normal 6 9 2 6" xfId="41494"/>
    <cellStyle name="Normal 6 9 2 7" xfId="41495"/>
    <cellStyle name="Normal 6 9 3" xfId="41496"/>
    <cellStyle name="Normal 6 9 3 2" xfId="41497"/>
    <cellStyle name="Normal 6 9 3 2 2" xfId="41498"/>
    <cellStyle name="Normal 6 9 3 2 3" xfId="41499"/>
    <cellStyle name="Normal 6 9 3 3" xfId="41500"/>
    <cellStyle name="Normal 6 9 3 4" xfId="41501"/>
    <cellStyle name="Normal 6 9 3 5" xfId="41502"/>
    <cellStyle name="Normal 6 9 3 6" xfId="41503"/>
    <cellStyle name="Normal 6 9 4" xfId="41504"/>
    <cellStyle name="Normal 6 9 4 2" xfId="41505"/>
    <cellStyle name="Normal 6 9 4 3" xfId="41506"/>
    <cellStyle name="Normal 6 9 5" xfId="41507"/>
    <cellStyle name="Normal 6 9 6" xfId="41508"/>
    <cellStyle name="Normal 6 9 7" xfId="41509"/>
    <cellStyle name="Normal 6 9 8" xfId="41510"/>
    <cellStyle name="Normal 6 9 9" xfId="41511"/>
    <cellStyle name="Normal 60" xfId="1075"/>
    <cellStyle name="Normal 60 2" xfId="1076"/>
    <cellStyle name="Normal 60 2 2" xfId="41512"/>
    <cellStyle name="Normal 60 2 3" xfId="41513"/>
    <cellStyle name="Normal 60 3" xfId="41514"/>
    <cellStyle name="Normal 60 4" xfId="41515"/>
    <cellStyle name="Normal 60 5" xfId="41516"/>
    <cellStyle name="Normal 60 6" xfId="41517"/>
    <cellStyle name="Normal 61" xfId="1077"/>
    <cellStyle name="Normal 61 2" xfId="41518"/>
    <cellStyle name="Normal 61 2 2" xfId="41519"/>
    <cellStyle name="Normal 61 3" xfId="41520"/>
    <cellStyle name="Normal 61 4" xfId="41521"/>
    <cellStyle name="Normal 61 5" xfId="41522"/>
    <cellStyle name="Normal 62" xfId="1078"/>
    <cellStyle name="Normal 62 2" xfId="41523"/>
    <cellStyle name="Normal 62 2 2" xfId="41524"/>
    <cellStyle name="Normal 62 3" xfId="41525"/>
    <cellStyle name="Normal 62 4" xfId="41526"/>
    <cellStyle name="Normal 62 5" xfId="41527"/>
    <cellStyle name="Normal 63" xfId="1079"/>
    <cellStyle name="Normal 63 2" xfId="41528"/>
    <cellStyle name="Normal 63 2 2" xfId="41529"/>
    <cellStyle name="Normal 63 3" xfId="41530"/>
    <cellStyle name="Normal 63 4" xfId="41531"/>
    <cellStyle name="Normal 63 5" xfId="41532"/>
    <cellStyle name="Normal 64" xfId="1080"/>
    <cellStyle name="Normal 64 10" xfId="41533"/>
    <cellStyle name="Normal 64 10 2" xfId="41534"/>
    <cellStyle name="Normal 64 10 2 2" xfId="41535"/>
    <cellStyle name="Normal 64 10 2 3" xfId="41536"/>
    <cellStyle name="Normal 64 10 3" xfId="41537"/>
    <cellStyle name="Normal 64 10 4" xfId="41538"/>
    <cellStyle name="Normal 64 10 5" xfId="41539"/>
    <cellStyle name="Normal 64 2" xfId="41540"/>
    <cellStyle name="Normal 64 2 2" xfId="41541"/>
    <cellStyle name="Normal 64 3" xfId="41542"/>
    <cellStyle name="Normal 64 3 2" xfId="41543"/>
    <cellStyle name="Normal 64 3 2 2" xfId="41544"/>
    <cellStyle name="Normal 64 3 2 2 2" xfId="41545"/>
    <cellStyle name="Normal 64 3 2 2 2 2" xfId="41546"/>
    <cellStyle name="Normal 64 3 2 2 2 3" xfId="41547"/>
    <cellStyle name="Normal 64 3 2 2 3" xfId="41548"/>
    <cellStyle name="Normal 64 3 2 2 4" xfId="41549"/>
    <cellStyle name="Normal 64 3 2 2 5" xfId="41550"/>
    <cellStyle name="Normal 64 3 2 2 6" xfId="41551"/>
    <cellStyle name="Normal 64 3 2 3" xfId="41552"/>
    <cellStyle name="Normal 64 3 2 3 2" xfId="41553"/>
    <cellStyle name="Normal 64 3 2 3 3" xfId="41554"/>
    <cellStyle name="Normal 64 3 2 4" xfId="41555"/>
    <cellStyle name="Normal 64 3 2 5" xfId="41556"/>
    <cellStyle name="Normal 64 3 2 6" xfId="41557"/>
    <cellStyle name="Normal 64 3 2 7" xfId="41558"/>
    <cellStyle name="Normal 64 3 3" xfId="41559"/>
    <cellStyle name="Normal 64 3 3 2" xfId="41560"/>
    <cellStyle name="Normal 64 3 3 2 2" xfId="41561"/>
    <cellStyle name="Normal 64 3 3 2 3" xfId="41562"/>
    <cellStyle name="Normal 64 3 3 3" xfId="41563"/>
    <cellStyle name="Normal 64 3 3 4" xfId="41564"/>
    <cellStyle name="Normal 64 3 3 5" xfId="41565"/>
    <cellStyle name="Normal 64 3 3 6" xfId="41566"/>
    <cellStyle name="Normal 64 3 4" xfId="41567"/>
    <cellStyle name="Normal 64 3 4 2" xfId="41568"/>
    <cellStyle name="Normal 64 3 4 3" xfId="41569"/>
    <cellStyle name="Normal 64 3 5" xfId="41570"/>
    <cellStyle name="Normal 64 3 6" xfId="41571"/>
    <cellStyle name="Normal 64 3 7" xfId="41572"/>
    <cellStyle name="Normal 64 3 8" xfId="41573"/>
    <cellStyle name="Normal 64 4" xfId="41574"/>
    <cellStyle name="Normal 64 4 2" xfId="41575"/>
    <cellStyle name="Normal 64 4 2 2" xfId="41576"/>
    <cellStyle name="Normal 64 4 2 2 2" xfId="41577"/>
    <cellStyle name="Normal 64 4 2 2 2 2" xfId="41578"/>
    <cellStyle name="Normal 64 4 2 2 2 3" xfId="41579"/>
    <cellStyle name="Normal 64 4 2 2 3" xfId="41580"/>
    <cellStyle name="Normal 64 4 2 2 4" xfId="41581"/>
    <cellStyle name="Normal 64 4 2 2 5" xfId="41582"/>
    <cellStyle name="Normal 64 4 2 2 6" xfId="41583"/>
    <cellStyle name="Normal 64 4 2 3" xfId="41584"/>
    <cellStyle name="Normal 64 4 2 3 2" xfId="41585"/>
    <cellStyle name="Normal 64 4 2 3 3" xfId="41586"/>
    <cellStyle name="Normal 64 4 2 4" xfId="41587"/>
    <cellStyle name="Normal 64 4 2 5" xfId="41588"/>
    <cellStyle name="Normal 64 4 2 6" xfId="41589"/>
    <cellStyle name="Normal 64 4 2 7" xfId="41590"/>
    <cellStyle name="Normal 64 4 3" xfId="41591"/>
    <cellStyle name="Normal 64 4 3 2" xfId="41592"/>
    <cellStyle name="Normal 64 4 3 2 2" xfId="41593"/>
    <cellStyle name="Normal 64 4 3 2 3" xfId="41594"/>
    <cellStyle name="Normal 64 4 3 3" xfId="41595"/>
    <cellStyle name="Normal 64 4 3 4" xfId="41596"/>
    <cellStyle name="Normal 64 4 3 5" xfId="41597"/>
    <cellStyle name="Normal 64 4 3 6" xfId="41598"/>
    <cellStyle name="Normal 64 4 4" xfId="41599"/>
    <cellStyle name="Normal 64 4 4 2" xfId="41600"/>
    <cellStyle name="Normal 64 4 4 3" xfId="41601"/>
    <cellStyle name="Normal 64 4 5" xfId="41602"/>
    <cellStyle name="Normal 64 4 6" xfId="41603"/>
    <cellStyle name="Normal 64 4 7" xfId="41604"/>
    <cellStyle name="Normal 64 4 8" xfId="41605"/>
    <cellStyle name="Normal 64 5" xfId="41606"/>
    <cellStyle name="Normal 64 5 2" xfId="41607"/>
    <cellStyle name="Normal 64 5 2 2" xfId="41608"/>
    <cellStyle name="Normal 64 5 2 2 2" xfId="41609"/>
    <cellStyle name="Normal 64 5 2 2 2 2" xfId="41610"/>
    <cellStyle name="Normal 64 5 2 2 2 3" xfId="41611"/>
    <cellStyle name="Normal 64 5 2 2 3" xfId="41612"/>
    <cellStyle name="Normal 64 5 2 2 4" xfId="41613"/>
    <cellStyle name="Normal 64 5 2 2 5" xfId="41614"/>
    <cellStyle name="Normal 64 5 2 2 6" xfId="41615"/>
    <cellStyle name="Normal 64 5 2 3" xfId="41616"/>
    <cellStyle name="Normal 64 5 2 3 2" xfId="41617"/>
    <cellStyle name="Normal 64 5 2 3 3" xfId="41618"/>
    <cellStyle name="Normal 64 5 2 4" xfId="41619"/>
    <cellStyle name="Normal 64 5 2 5" xfId="41620"/>
    <cellStyle name="Normal 64 5 2 6" xfId="41621"/>
    <cellStyle name="Normal 64 5 2 7" xfId="41622"/>
    <cellStyle name="Normal 64 5 3" xfId="41623"/>
    <cellStyle name="Normal 64 5 3 2" xfId="41624"/>
    <cellStyle name="Normal 64 5 3 2 2" xfId="41625"/>
    <cellStyle name="Normal 64 5 3 2 3" xfId="41626"/>
    <cellStyle name="Normal 64 5 3 3" xfId="41627"/>
    <cellStyle name="Normal 64 5 3 4" xfId="41628"/>
    <cellStyle name="Normal 64 5 3 5" xfId="41629"/>
    <cellStyle name="Normal 64 5 3 6" xfId="41630"/>
    <cellStyle name="Normal 64 5 4" xfId="41631"/>
    <cellStyle name="Normal 64 5 4 2" xfId="41632"/>
    <cellStyle name="Normal 64 5 4 3" xfId="41633"/>
    <cellStyle name="Normal 64 5 5" xfId="41634"/>
    <cellStyle name="Normal 64 5 6" xfId="41635"/>
    <cellStyle name="Normal 64 5 7" xfId="41636"/>
    <cellStyle name="Normal 64 5 8" xfId="41637"/>
    <cellStyle name="Normal 64 6" xfId="41638"/>
    <cellStyle name="Normal 64 6 2" xfId="41639"/>
    <cellStyle name="Normal 64 6 2 2" xfId="41640"/>
    <cellStyle name="Normal 64 6 2 2 2" xfId="41641"/>
    <cellStyle name="Normal 64 6 2 2 3" xfId="41642"/>
    <cellStyle name="Normal 64 6 2 3" xfId="41643"/>
    <cellStyle name="Normal 64 6 2 4" xfId="41644"/>
    <cellStyle name="Normal 64 6 2 5" xfId="41645"/>
    <cellStyle name="Normal 64 6 2 6" xfId="41646"/>
    <cellStyle name="Normal 64 6 3" xfId="41647"/>
    <cellStyle name="Normal 64 6 3 2" xfId="41648"/>
    <cellStyle name="Normal 64 6 3 3" xfId="41649"/>
    <cellStyle name="Normal 64 6 4" xfId="41650"/>
    <cellStyle name="Normal 64 6 5" xfId="41651"/>
    <cellStyle name="Normal 64 6 6" xfId="41652"/>
    <cellStyle name="Normal 64 6 7" xfId="41653"/>
    <cellStyle name="Normal 64 7" xfId="41654"/>
    <cellStyle name="Normal 64 7 2" xfId="41655"/>
    <cellStyle name="Normal 64 7 2 2" xfId="41656"/>
    <cellStyle name="Normal 64 7 2 3" xfId="41657"/>
    <cellStyle name="Normal 64 7 3" xfId="41658"/>
    <cellStyle name="Normal 64 7 4" xfId="41659"/>
    <cellStyle name="Normal 64 7 5" xfId="41660"/>
    <cellStyle name="Normal 64 7 6" xfId="41661"/>
    <cellStyle name="Normal 64 8" xfId="41662"/>
    <cellStyle name="Normal 64 8 2" xfId="41663"/>
    <cellStyle name="Normal 64 8 2 2" xfId="41664"/>
    <cellStyle name="Normal 64 8 2 3" xfId="41665"/>
    <cellStyle name="Normal 64 8 3" xfId="41666"/>
    <cellStyle name="Normal 64 8 4" xfId="41667"/>
    <cellStyle name="Normal 64 8 5" xfId="41668"/>
    <cellStyle name="Normal 64 8 6" xfId="41669"/>
    <cellStyle name="Normal 64 9" xfId="41670"/>
    <cellStyle name="Normal 64 9 2" xfId="41671"/>
    <cellStyle name="Normal 64 9 2 2" xfId="41672"/>
    <cellStyle name="Normal 64 9 2 3" xfId="41673"/>
    <cellStyle name="Normal 64 9 3" xfId="41674"/>
    <cellStyle name="Normal 64 9 4" xfId="41675"/>
    <cellStyle name="Normal 64 9 5" xfId="41676"/>
    <cellStyle name="Normal 64 9 6" xfId="41677"/>
    <cellStyle name="Normal 65" xfId="1081"/>
    <cellStyle name="Normal 65 2" xfId="41678"/>
    <cellStyle name="Normal 65 2 10" xfId="41679"/>
    <cellStyle name="Normal 65 2 11" xfId="41680"/>
    <cellStyle name="Normal 65 2 2" xfId="41681"/>
    <cellStyle name="Normal 65 2 2 2" xfId="41682"/>
    <cellStyle name="Normal 65 2 2 2 2" xfId="41683"/>
    <cellStyle name="Normal 65 2 2 2 2 2" xfId="41684"/>
    <cellStyle name="Normal 65 2 2 2 2 2 2" xfId="41685"/>
    <cellStyle name="Normal 65 2 2 2 2 2 3" xfId="41686"/>
    <cellStyle name="Normal 65 2 2 2 2 3" xfId="41687"/>
    <cellStyle name="Normal 65 2 2 2 2 4" xfId="41688"/>
    <cellStyle name="Normal 65 2 2 2 2 5" xfId="41689"/>
    <cellStyle name="Normal 65 2 2 2 2 6" xfId="41690"/>
    <cellStyle name="Normal 65 2 2 2 3" xfId="41691"/>
    <cellStyle name="Normal 65 2 2 2 3 2" xfId="41692"/>
    <cellStyle name="Normal 65 2 2 2 3 3" xfId="41693"/>
    <cellStyle name="Normal 65 2 2 2 4" xfId="41694"/>
    <cellStyle name="Normal 65 2 2 2 5" xfId="41695"/>
    <cellStyle name="Normal 65 2 2 2 6" xfId="41696"/>
    <cellStyle name="Normal 65 2 2 2 7" xfId="41697"/>
    <cellStyle name="Normal 65 2 2 3" xfId="41698"/>
    <cellStyle name="Normal 65 2 2 3 2" xfId="41699"/>
    <cellStyle name="Normal 65 2 2 3 2 2" xfId="41700"/>
    <cellStyle name="Normal 65 2 2 3 2 3" xfId="41701"/>
    <cellStyle name="Normal 65 2 2 3 3" xfId="41702"/>
    <cellStyle name="Normal 65 2 2 3 4" xfId="41703"/>
    <cellStyle name="Normal 65 2 2 3 5" xfId="41704"/>
    <cellStyle name="Normal 65 2 2 3 6" xfId="41705"/>
    <cellStyle name="Normal 65 2 2 4" xfId="41706"/>
    <cellStyle name="Normal 65 2 2 4 2" xfId="41707"/>
    <cellStyle name="Normal 65 2 2 4 3" xfId="41708"/>
    <cellStyle name="Normal 65 2 2 5" xfId="41709"/>
    <cellStyle name="Normal 65 2 2 6" xfId="41710"/>
    <cellStyle name="Normal 65 2 2 7" xfId="41711"/>
    <cellStyle name="Normal 65 2 2 8" xfId="41712"/>
    <cellStyle name="Normal 65 2 3" xfId="41713"/>
    <cellStyle name="Normal 65 2 3 2" xfId="41714"/>
    <cellStyle name="Normal 65 2 3 2 2" xfId="41715"/>
    <cellStyle name="Normal 65 2 3 2 2 2" xfId="41716"/>
    <cellStyle name="Normal 65 2 3 2 2 3" xfId="41717"/>
    <cellStyle name="Normal 65 2 3 2 3" xfId="41718"/>
    <cellStyle name="Normal 65 2 3 2 4" xfId="41719"/>
    <cellStyle name="Normal 65 2 3 2 5" xfId="41720"/>
    <cellStyle name="Normal 65 2 3 2 6" xfId="41721"/>
    <cellStyle name="Normal 65 2 3 3" xfId="41722"/>
    <cellStyle name="Normal 65 2 3 3 2" xfId="41723"/>
    <cellStyle name="Normal 65 2 3 3 3" xfId="41724"/>
    <cellStyle name="Normal 65 2 3 4" xfId="41725"/>
    <cellStyle name="Normal 65 2 3 5" xfId="41726"/>
    <cellStyle name="Normal 65 2 3 6" xfId="41727"/>
    <cellStyle name="Normal 65 2 3 7" xfId="41728"/>
    <cellStyle name="Normal 65 2 4" xfId="41729"/>
    <cellStyle name="Normal 65 2 4 2" xfId="41730"/>
    <cellStyle name="Normal 65 2 4 2 2" xfId="41731"/>
    <cellStyle name="Normal 65 2 4 2 3" xfId="41732"/>
    <cellStyle name="Normal 65 2 4 3" xfId="41733"/>
    <cellStyle name="Normal 65 2 4 4" xfId="41734"/>
    <cellStyle name="Normal 65 2 4 5" xfId="41735"/>
    <cellStyle name="Normal 65 2 4 6" xfId="41736"/>
    <cellStyle name="Normal 65 2 5" xfId="41737"/>
    <cellStyle name="Normal 65 2 5 2" xfId="41738"/>
    <cellStyle name="Normal 65 2 5 2 2" xfId="41739"/>
    <cellStyle name="Normal 65 2 5 2 3" xfId="41740"/>
    <cellStyle name="Normal 65 2 5 3" xfId="41741"/>
    <cellStyle name="Normal 65 2 5 4" xfId="41742"/>
    <cellStyle name="Normal 65 2 5 5" xfId="41743"/>
    <cellStyle name="Normal 65 2 5 6" xfId="41744"/>
    <cellStyle name="Normal 65 2 6" xfId="41745"/>
    <cellStyle name="Normal 65 2 6 2" xfId="41746"/>
    <cellStyle name="Normal 65 2 6 2 2" xfId="41747"/>
    <cellStyle name="Normal 65 2 6 2 3" xfId="41748"/>
    <cellStyle name="Normal 65 2 6 3" xfId="41749"/>
    <cellStyle name="Normal 65 2 6 4" xfId="41750"/>
    <cellStyle name="Normal 65 2 6 5" xfId="41751"/>
    <cellStyle name="Normal 65 2 7" xfId="41752"/>
    <cellStyle name="Normal 65 2 7 2" xfId="41753"/>
    <cellStyle name="Normal 65 2 7 3" xfId="41754"/>
    <cellStyle name="Normal 65 2 8" xfId="41755"/>
    <cellStyle name="Normal 65 2 9" xfId="41756"/>
    <cellStyle name="Normal 65 3" xfId="41757"/>
    <cellStyle name="Normal 65 4" xfId="41758"/>
    <cellStyle name="Normal 66" xfId="1082"/>
    <cellStyle name="Normal 66 2" xfId="41759"/>
    <cellStyle name="Normal 66 2 2" xfId="41760"/>
    <cellStyle name="Normal 66 3" xfId="41761"/>
    <cellStyle name="Normal 66 3 2" xfId="41762"/>
    <cellStyle name="Normal 66 3 2 2" xfId="41763"/>
    <cellStyle name="Normal 66 3 2 2 2" xfId="41764"/>
    <cellStyle name="Normal 66 3 2 2 2 2" xfId="41765"/>
    <cellStyle name="Normal 66 3 2 2 2 3" xfId="41766"/>
    <cellStyle name="Normal 66 3 2 2 3" xfId="41767"/>
    <cellStyle name="Normal 66 3 2 2 4" xfId="41768"/>
    <cellStyle name="Normal 66 3 2 2 5" xfId="41769"/>
    <cellStyle name="Normal 66 3 2 2 6" xfId="41770"/>
    <cellStyle name="Normal 66 3 2 3" xfId="41771"/>
    <cellStyle name="Normal 66 3 2 3 2" xfId="41772"/>
    <cellStyle name="Normal 66 3 2 3 3" xfId="41773"/>
    <cellStyle name="Normal 66 3 2 4" xfId="41774"/>
    <cellStyle name="Normal 66 3 2 5" xfId="41775"/>
    <cellStyle name="Normal 66 3 2 6" xfId="41776"/>
    <cellStyle name="Normal 66 3 2 7" xfId="41777"/>
    <cellStyle name="Normal 66 3 3" xfId="41778"/>
    <cellStyle name="Normal 66 3 3 2" xfId="41779"/>
    <cellStyle name="Normal 66 3 3 2 2" xfId="41780"/>
    <cellStyle name="Normal 66 3 3 2 3" xfId="41781"/>
    <cellStyle name="Normal 66 3 3 3" xfId="41782"/>
    <cellStyle name="Normal 66 3 3 4" xfId="41783"/>
    <cellStyle name="Normal 66 3 3 5" xfId="41784"/>
    <cellStyle name="Normal 66 3 3 6" xfId="41785"/>
    <cellStyle name="Normal 66 3 4" xfId="41786"/>
    <cellStyle name="Normal 66 3 4 2" xfId="41787"/>
    <cellStyle name="Normal 66 3 4 3" xfId="41788"/>
    <cellStyle name="Normal 66 3 5" xfId="41789"/>
    <cellStyle name="Normal 66 3 6" xfId="41790"/>
    <cellStyle name="Normal 66 3 7" xfId="41791"/>
    <cellStyle name="Normal 66 3 8" xfId="41792"/>
    <cellStyle name="Normal 66 4" xfId="41793"/>
    <cellStyle name="Normal 66 4 2" xfId="41794"/>
    <cellStyle name="Normal 66 4 2 2" xfId="41795"/>
    <cellStyle name="Normal 66 4 2 2 2" xfId="41796"/>
    <cellStyle name="Normal 66 4 2 2 2 2" xfId="41797"/>
    <cellStyle name="Normal 66 4 2 2 2 3" xfId="41798"/>
    <cellStyle name="Normal 66 4 2 2 3" xfId="41799"/>
    <cellStyle name="Normal 66 4 2 2 4" xfId="41800"/>
    <cellStyle name="Normal 66 4 2 2 5" xfId="41801"/>
    <cellStyle name="Normal 66 4 2 2 6" xfId="41802"/>
    <cellStyle name="Normal 66 4 2 3" xfId="41803"/>
    <cellStyle name="Normal 66 4 2 3 2" xfId="41804"/>
    <cellStyle name="Normal 66 4 2 3 3" xfId="41805"/>
    <cellStyle name="Normal 66 4 2 4" xfId="41806"/>
    <cellStyle name="Normal 66 4 2 5" xfId="41807"/>
    <cellStyle name="Normal 66 4 2 6" xfId="41808"/>
    <cellStyle name="Normal 66 4 2 7" xfId="41809"/>
    <cellStyle name="Normal 66 4 3" xfId="41810"/>
    <cellStyle name="Normal 66 4 3 2" xfId="41811"/>
    <cellStyle name="Normal 66 4 3 2 2" xfId="41812"/>
    <cellStyle name="Normal 66 4 3 2 3" xfId="41813"/>
    <cellStyle name="Normal 66 4 3 3" xfId="41814"/>
    <cellStyle name="Normal 66 4 3 4" xfId="41815"/>
    <cellStyle name="Normal 66 4 3 5" xfId="41816"/>
    <cellStyle name="Normal 66 4 3 6" xfId="41817"/>
    <cellStyle name="Normal 66 4 4" xfId="41818"/>
    <cellStyle name="Normal 66 4 4 2" xfId="41819"/>
    <cellStyle name="Normal 66 4 4 3" xfId="41820"/>
    <cellStyle name="Normal 66 4 5" xfId="41821"/>
    <cellStyle name="Normal 66 4 6" xfId="41822"/>
    <cellStyle name="Normal 66 4 7" xfId="41823"/>
    <cellStyle name="Normal 66 4 8" xfId="41824"/>
    <cellStyle name="Normal 66 5" xfId="41825"/>
    <cellStyle name="Normal 66 5 2" xfId="41826"/>
    <cellStyle name="Normal 66 5 2 2" xfId="41827"/>
    <cellStyle name="Normal 66 5 2 2 2" xfId="41828"/>
    <cellStyle name="Normal 66 5 2 2 3" xfId="41829"/>
    <cellStyle name="Normal 66 5 2 3" xfId="41830"/>
    <cellStyle name="Normal 66 5 2 4" xfId="41831"/>
    <cellStyle name="Normal 66 5 2 5" xfId="41832"/>
    <cellStyle name="Normal 66 5 2 6" xfId="41833"/>
    <cellStyle name="Normal 66 5 3" xfId="41834"/>
    <cellStyle name="Normal 66 5 3 2" xfId="41835"/>
    <cellStyle name="Normal 66 5 3 3" xfId="41836"/>
    <cellStyle name="Normal 66 5 4" xfId="41837"/>
    <cellStyle name="Normal 66 5 5" xfId="41838"/>
    <cellStyle name="Normal 66 5 6" xfId="41839"/>
    <cellStyle name="Normal 66 5 7" xfId="41840"/>
    <cellStyle name="Normal 66 6" xfId="41841"/>
    <cellStyle name="Normal 66 6 2" xfId="41842"/>
    <cellStyle name="Normal 66 6 2 2" xfId="41843"/>
    <cellStyle name="Normal 66 6 2 3" xfId="41844"/>
    <cellStyle name="Normal 66 6 3" xfId="41845"/>
    <cellStyle name="Normal 66 6 4" xfId="41846"/>
    <cellStyle name="Normal 66 6 5" xfId="41847"/>
    <cellStyle name="Normal 66 6 6" xfId="41848"/>
    <cellStyle name="Normal 66 7" xfId="41849"/>
    <cellStyle name="Normal 66 7 2" xfId="41850"/>
    <cellStyle name="Normal 66 7 2 2" xfId="41851"/>
    <cellStyle name="Normal 66 7 2 3" xfId="41852"/>
    <cellStyle name="Normal 66 7 3" xfId="41853"/>
    <cellStyle name="Normal 66 7 4" xfId="41854"/>
    <cellStyle name="Normal 66 7 5" xfId="41855"/>
    <cellStyle name="Normal 67" xfId="1083"/>
    <cellStyle name="Normal 67 10" xfId="41856"/>
    <cellStyle name="Normal 67 11" xfId="41857"/>
    <cellStyle name="Normal 67 12" xfId="41858"/>
    <cellStyle name="Normal 67 13" xfId="41859"/>
    <cellStyle name="Normal 67 2" xfId="41860"/>
    <cellStyle name="Normal 67 2 2" xfId="41861"/>
    <cellStyle name="Normal 67 2 2 2" xfId="41862"/>
    <cellStyle name="Normal 67 2 2 2 2" xfId="41863"/>
    <cellStyle name="Normal 67 2 2 2 2 2" xfId="41864"/>
    <cellStyle name="Normal 67 2 2 2 2 3" xfId="41865"/>
    <cellStyle name="Normal 67 2 2 2 3" xfId="41866"/>
    <cellStyle name="Normal 67 2 2 2 4" xfId="41867"/>
    <cellStyle name="Normal 67 2 2 2 5" xfId="41868"/>
    <cellStyle name="Normal 67 2 2 2 6" xfId="41869"/>
    <cellStyle name="Normal 67 2 2 3" xfId="41870"/>
    <cellStyle name="Normal 67 2 2 3 2" xfId="41871"/>
    <cellStyle name="Normal 67 2 2 3 3" xfId="41872"/>
    <cellStyle name="Normal 67 2 2 4" xfId="41873"/>
    <cellStyle name="Normal 67 2 2 5" xfId="41874"/>
    <cellStyle name="Normal 67 2 2 6" xfId="41875"/>
    <cellStyle name="Normal 67 2 2 7" xfId="41876"/>
    <cellStyle name="Normal 67 2 3" xfId="41877"/>
    <cellStyle name="Normal 67 2 3 2" xfId="41878"/>
    <cellStyle name="Normal 67 2 3 2 2" xfId="41879"/>
    <cellStyle name="Normal 67 2 3 2 3" xfId="41880"/>
    <cellStyle name="Normal 67 2 3 3" xfId="41881"/>
    <cellStyle name="Normal 67 2 3 4" xfId="41882"/>
    <cellStyle name="Normal 67 2 3 5" xfId="41883"/>
    <cellStyle name="Normal 67 2 3 6" xfId="41884"/>
    <cellStyle name="Normal 67 2 4" xfId="41885"/>
    <cellStyle name="Normal 67 2 4 2" xfId="41886"/>
    <cellStyle name="Normal 67 2 4 3" xfId="41887"/>
    <cellStyle name="Normal 67 2 5" xfId="41888"/>
    <cellStyle name="Normal 67 2 6" xfId="41889"/>
    <cellStyle name="Normal 67 2 7" xfId="41890"/>
    <cellStyle name="Normal 67 2 8" xfId="41891"/>
    <cellStyle name="Normal 67 3" xfId="41892"/>
    <cellStyle name="Normal 67 3 2" xfId="41893"/>
    <cellStyle name="Normal 67 3 2 2" xfId="41894"/>
    <cellStyle name="Normal 67 3 2 2 2" xfId="41895"/>
    <cellStyle name="Normal 67 3 2 2 3" xfId="41896"/>
    <cellStyle name="Normal 67 3 2 3" xfId="41897"/>
    <cellStyle name="Normal 67 3 2 4" xfId="41898"/>
    <cellStyle name="Normal 67 3 2 5" xfId="41899"/>
    <cellStyle name="Normal 67 3 2 6" xfId="41900"/>
    <cellStyle name="Normal 67 3 3" xfId="41901"/>
    <cellStyle name="Normal 67 3 3 2" xfId="41902"/>
    <cellStyle name="Normal 67 3 3 3" xfId="41903"/>
    <cellStyle name="Normal 67 3 4" xfId="41904"/>
    <cellStyle name="Normal 67 3 5" xfId="41905"/>
    <cellStyle name="Normal 67 3 6" xfId="41906"/>
    <cellStyle name="Normal 67 3 7" xfId="41907"/>
    <cellStyle name="Normal 67 4" xfId="41908"/>
    <cellStyle name="Normal 67 4 2" xfId="41909"/>
    <cellStyle name="Normal 67 4 2 2" xfId="41910"/>
    <cellStyle name="Normal 67 4 2 3" xfId="41911"/>
    <cellStyle name="Normal 67 4 3" xfId="41912"/>
    <cellStyle name="Normal 67 4 4" xfId="41913"/>
    <cellStyle name="Normal 67 4 5" xfId="41914"/>
    <cellStyle name="Normal 67 4 6" xfId="41915"/>
    <cellStyle name="Normal 67 5" xfId="41916"/>
    <cellStyle name="Normal 67 5 2" xfId="41917"/>
    <cellStyle name="Normal 67 5 2 2" xfId="41918"/>
    <cellStyle name="Normal 67 5 2 3" xfId="41919"/>
    <cellStyle name="Normal 67 5 3" xfId="41920"/>
    <cellStyle name="Normal 67 5 4" xfId="41921"/>
    <cellStyle name="Normal 67 5 5" xfId="41922"/>
    <cellStyle name="Normal 67 5 6" xfId="41923"/>
    <cellStyle name="Normal 67 6" xfId="41924"/>
    <cellStyle name="Normal 67 7" xfId="41925"/>
    <cellStyle name="Normal 67 7 2" xfId="41926"/>
    <cellStyle name="Normal 67 7 2 2" xfId="41927"/>
    <cellStyle name="Normal 67 7 2 3" xfId="41928"/>
    <cellStyle name="Normal 67 7 3" xfId="41929"/>
    <cellStyle name="Normal 67 7 4" xfId="41930"/>
    <cellStyle name="Normal 67 7 5" xfId="41931"/>
    <cellStyle name="Normal 67 8" xfId="41932"/>
    <cellStyle name="Normal 67 8 2" xfId="41933"/>
    <cellStyle name="Normal 67 8 3" xfId="41934"/>
    <cellStyle name="Normal 67 9" xfId="41935"/>
    <cellStyle name="Normal 68" xfId="1084"/>
    <cellStyle name="Normal 68 2" xfId="41936"/>
    <cellStyle name="Normal 69" xfId="1085"/>
    <cellStyle name="Normal 69 2" xfId="41937"/>
    <cellStyle name="Normal 69 2 10" xfId="41938"/>
    <cellStyle name="Normal 69 2 11" xfId="41939"/>
    <cellStyle name="Normal 69 2 12" xfId="41940"/>
    <cellStyle name="Normal 69 2 2" xfId="41941"/>
    <cellStyle name="Normal 69 2 2 2" xfId="41942"/>
    <cellStyle name="Normal 69 2 2 3" xfId="41943"/>
    <cellStyle name="Normal 69 2 3" xfId="41944"/>
    <cellStyle name="Normal 69 2 3 2" xfId="41945"/>
    <cellStyle name="Normal 69 2 3 2 2" xfId="41946"/>
    <cellStyle name="Normal 69 2 3 2 2 2" xfId="41947"/>
    <cellStyle name="Normal 69 2 3 2 3" xfId="41948"/>
    <cellStyle name="Normal 69 2 3 2 4" xfId="41949"/>
    <cellStyle name="Normal 69 2 3 2 5" xfId="41950"/>
    <cellStyle name="Normal 69 2 3 2 6" xfId="41951"/>
    <cellStyle name="Normal 69 2 3 3" xfId="41952"/>
    <cellStyle name="Normal 69 2 3 3 2" xfId="41953"/>
    <cellStyle name="Normal 69 2 3 3 3" xfId="41954"/>
    <cellStyle name="Normal 69 2 3 3 4" xfId="41955"/>
    <cellStyle name="Normal 69 2 3 4" xfId="41956"/>
    <cellStyle name="Normal 69 2 3 5" xfId="41957"/>
    <cellStyle name="Normal 69 2 3 6" xfId="41958"/>
    <cellStyle name="Normal 69 2 3 7" xfId="41959"/>
    <cellStyle name="Normal 69 2 3 8" xfId="41960"/>
    <cellStyle name="Normal 69 2 3 9" xfId="41961"/>
    <cellStyle name="Normal 69 2 4" xfId="41962"/>
    <cellStyle name="Normal 69 2 4 2" xfId="41963"/>
    <cellStyle name="Normal 69 2 4 2 2" xfId="41964"/>
    <cellStyle name="Normal 69 2 4 2 2 2" xfId="41965"/>
    <cellStyle name="Normal 69 2 4 2 3" xfId="41966"/>
    <cellStyle name="Normal 69 2 4 2 4" xfId="41967"/>
    <cellStyle name="Normal 69 2 4 2 5" xfId="41968"/>
    <cellStyle name="Normal 69 2 4 2 6" xfId="41969"/>
    <cellStyle name="Normal 69 2 4 3" xfId="41970"/>
    <cellStyle name="Normal 69 2 4 3 2" xfId="41971"/>
    <cellStyle name="Normal 69 2 4 3 3" xfId="41972"/>
    <cellStyle name="Normal 69 2 4 4" xfId="41973"/>
    <cellStyle name="Normal 69 2 4 5" xfId="41974"/>
    <cellStyle name="Normal 69 2 4 6" xfId="41975"/>
    <cellStyle name="Normal 69 2 4 7" xfId="41976"/>
    <cellStyle name="Normal 69 2 4 8" xfId="41977"/>
    <cellStyle name="Normal 69 2 5" xfId="41978"/>
    <cellStyle name="Normal 69 2 5 2" xfId="41979"/>
    <cellStyle name="Normal 69 2 5 2 2" xfId="41980"/>
    <cellStyle name="Normal 69 2 5 3" xfId="41981"/>
    <cellStyle name="Normal 69 2 5 4" xfId="41982"/>
    <cellStyle name="Normal 69 2 5 5" xfId="41983"/>
    <cellStyle name="Normal 69 2 5 6" xfId="41984"/>
    <cellStyle name="Normal 69 2 6" xfId="41985"/>
    <cellStyle name="Normal 69 2 6 2" xfId="41986"/>
    <cellStyle name="Normal 69 2 6 3" xfId="41987"/>
    <cellStyle name="Normal 69 2 6 4" xfId="41988"/>
    <cellStyle name="Normal 69 2 7" xfId="41989"/>
    <cellStyle name="Normal 69 2 8" xfId="41990"/>
    <cellStyle name="Normal 69 2 9" xfId="41991"/>
    <cellStyle name="Normal 69 3" xfId="41992"/>
    <cellStyle name="Normal 69 3 10" xfId="41993"/>
    <cellStyle name="Normal 69 3 2" xfId="41994"/>
    <cellStyle name="Normal 69 3 2 2" xfId="41995"/>
    <cellStyle name="Normal 69 3 2 2 2" xfId="41996"/>
    <cellStyle name="Normal 69 3 2 2 2 2" xfId="41997"/>
    <cellStyle name="Normal 69 3 2 2 3" xfId="41998"/>
    <cellStyle name="Normal 69 3 2 2 4" xfId="41999"/>
    <cellStyle name="Normal 69 3 2 2 5" xfId="42000"/>
    <cellStyle name="Normal 69 3 2 2 6" xfId="42001"/>
    <cellStyle name="Normal 69 3 2 3" xfId="42002"/>
    <cellStyle name="Normal 69 3 2 3 2" xfId="42003"/>
    <cellStyle name="Normal 69 3 2 3 3" xfId="42004"/>
    <cellStyle name="Normal 69 3 2 4" xfId="42005"/>
    <cellStyle name="Normal 69 3 2 5" xfId="42006"/>
    <cellStyle name="Normal 69 3 2 6" xfId="42007"/>
    <cellStyle name="Normal 69 3 2 7" xfId="42008"/>
    <cellStyle name="Normal 69 3 2 8" xfId="42009"/>
    <cellStyle name="Normal 69 3 3" xfId="42010"/>
    <cellStyle name="Normal 69 3 3 2" xfId="42011"/>
    <cellStyle name="Normal 69 3 3 2 2" xfId="42012"/>
    <cellStyle name="Normal 69 3 3 3" xfId="42013"/>
    <cellStyle name="Normal 69 3 3 4" xfId="42014"/>
    <cellStyle name="Normal 69 3 3 5" xfId="42015"/>
    <cellStyle name="Normal 69 3 3 6" xfId="42016"/>
    <cellStyle name="Normal 69 3 4" xfId="42017"/>
    <cellStyle name="Normal 69 3 4 2" xfId="42018"/>
    <cellStyle name="Normal 69 3 4 3" xfId="42019"/>
    <cellStyle name="Normal 69 3 4 4" xfId="42020"/>
    <cellStyle name="Normal 69 3 5" xfId="42021"/>
    <cellStyle name="Normal 69 3 6" xfId="42022"/>
    <cellStyle name="Normal 69 3 7" xfId="42023"/>
    <cellStyle name="Normal 69 3 8" xfId="42024"/>
    <cellStyle name="Normal 69 3 9" xfId="42025"/>
    <cellStyle name="Normal 7" xfId="1086"/>
    <cellStyle name="Normal 7 10" xfId="42026"/>
    <cellStyle name="Normal 7 11" xfId="42027"/>
    <cellStyle name="Normal 7 12" xfId="42028"/>
    <cellStyle name="Normal 7 13" xfId="42029"/>
    <cellStyle name="Normal 7 14" xfId="42030"/>
    <cellStyle name="Normal 7 15" xfId="42031"/>
    <cellStyle name="Normal 7 16" xfId="42032"/>
    <cellStyle name="Normal 7 17" xfId="42033"/>
    <cellStyle name="Normal 7 18" xfId="42034"/>
    <cellStyle name="Normal 7 19" xfId="42035"/>
    <cellStyle name="Normal 7 2" xfId="1087"/>
    <cellStyle name="Normal 7 2 2" xfId="42036"/>
    <cellStyle name="Normal 7 2 2 2" xfId="42037"/>
    <cellStyle name="Normal 7 2 3" xfId="42038"/>
    <cellStyle name="Normal 7 2 3 10" xfId="42039"/>
    <cellStyle name="Normal 7 2 3 11" xfId="42040"/>
    <cellStyle name="Normal 7 2 3 12" xfId="42041"/>
    <cellStyle name="Normal 7 2 3 2" xfId="42042"/>
    <cellStyle name="Normal 7 2 3 2 10" xfId="42043"/>
    <cellStyle name="Normal 7 2 3 2 2" xfId="42044"/>
    <cellStyle name="Normal 7 2 3 2 2 2" xfId="42045"/>
    <cellStyle name="Normal 7 2 3 2 2 2 2" xfId="42046"/>
    <cellStyle name="Normal 7 2 3 2 2 2 2 2" xfId="42047"/>
    <cellStyle name="Normal 7 2 3 2 2 2 3" xfId="42048"/>
    <cellStyle name="Normal 7 2 3 2 2 2 4" xfId="42049"/>
    <cellStyle name="Normal 7 2 3 2 2 2 5" xfId="42050"/>
    <cellStyle name="Normal 7 2 3 2 2 2 6" xfId="42051"/>
    <cellStyle name="Normal 7 2 3 2 2 3" xfId="42052"/>
    <cellStyle name="Normal 7 2 3 2 2 3 2" xfId="42053"/>
    <cellStyle name="Normal 7 2 3 2 2 3 3" xfId="42054"/>
    <cellStyle name="Normal 7 2 3 2 2 4" xfId="42055"/>
    <cellStyle name="Normal 7 2 3 2 2 5" xfId="42056"/>
    <cellStyle name="Normal 7 2 3 2 2 6" xfId="42057"/>
    <cellStyle name="Normal 7 2 3 2 2 7" xfId="42058"/>
    <cellStyle name="Normal 7 2 3 2 2 8" xfId="42059"/>
    <cellStyle name="Normal 7 2 3 2 3" xfId="42060"/>
    <cellStyle name="Normal 7 2 3 2 3 2" xfId="42061"/>
    <cellStyle name="Normal 7 2 3 2 3 2 2" xfId="42062"/>
    <cellStyle name="Normal 7 2 3 2 3 3" xfId="42063"/>
    <cellStyle name="Normal 7 2 3 2 3 4" xfId="42064"/>
    <cellStyle name="Normal 7 2 3 2 3 5" xfId="42065"/>
    <cellStyle name="Normal 7 2 3 2 3 6" xfId="42066"/>
    <cellStyle name="Normal 7 2 3 2 4" xfId="42067"/>
    <cellStyle name="Normal 7 2 3 2 4 2" xfId="42068"/>
    <cellStyle name="Normal 7 2 3 2 4 3" xfId="42069"/>
    <cellStyle name="Normal 7 2 3 2 4 4" xfId="42070"/>
    <cellStyle name="Normal 7 2 3 2 5" xfId="42071"/>
    <cellStyle name="Normal 7 2 3 2 6" xfId="42072"/>
    <cellStyle name="Normal 7 2 3 2 7" xfId="42073"/>
    <cellStyle name="Normal 7 2 3 2 8" xfId="42074"/>
    <cellStyle name="Normal 7 2 3 2 9" xfId="42075"/>
    <cellStyle name="Normal 7 2 3 3" xfId="42076"/>
    <cellStyle name="Normal 7 2 3 3 2" xfId="42077"/>
    <cellStyle name="Normal 7 2 3 3 2 2" xfId="42078"/>
    <cellStyle name="Normal 7 2 3 3 2 2 2" xfId="42079"/>
    <cellStyle name="Normal 7 2 3 3 2 3" xfId="42080"/>
    <cellStyle name="Normal 7 2 3 3 2 4" xfId="42081"/>
    <cellStyle name="Normal 7 2 3 3 2 5" xfId="42082"/>
    <cellStyle name="Normal 7 2 3 3 2 6" xfId="42083"/>
    <cellStyle name="Normal 7 2 3 3 3" xfId="42084"/>
    <cellStyle name="Normal 7 2 3 3 3 2" xfId="42085"/>
    <cellStyle name="Normal 7 2 3 3 3 3" xfId="42086"/>
    <cellStyle name="Normal 7 2 3 3 3 4" xfId="42087"/>
    <cellStyle name="Normal 7 2 3 3 4" xfId="42088"/>
    <cellStyle name="Normal 7 2 3 3 5" xfId="42089"/>
    <cellStyle name="Normal 7 2 3 3 6" xfId="42090"/>
    <cellStyle name="Normal 7 2 3 3 7" xfId="42091"/>
    <cellStyle name="Normal 7 2 3 3 8" xfId="42092"/>
    <cellStyle name="Normal 7 2 3 3 9" xfId="42093"/>
    <cellStyle name="Normal 7 2 3 4" xfId="42094"/>
    <cellStyle name="Normal 7 2 3 4 2" xfId="42095"/>
    <cellStyle name="Normal 7 2 3 4 2 2" xfId="42096"/>
    <cellStyle name="Normal 7 2 3 4 2 2 2" xfId="42097"/>
    <cellStyle name="Normal 7 2 3 4 2 3" xfId="42098"/>
    <cellStyle name="Normal 7 2 3 4 2 4" xfId="42099"/>
    <cellStyle name="Normal 7 2 3 4 2 5" xfId="42100"/>
    <cellStyle name="Normal 7 2 3 4 2 6" xfId="42101"/>
    <cellStyle name="Normal 7 2 3 4 3" xfId="42102"/>
    <cellStyle name="Normal 7 2 3 4 3 2" xfId="42103"/>
    <cellStyle name="Normal 7 2 3 4 3 3" xfId="42104"/>
    <cellStyle name="Normal 7 2 3 4 4" xfId="42105"/>
    <cellStyle name="Normal 7 2 3 4 5" xfId="42106"/>
    <cellStyle name="Normal 7 2 3 4 6" xfId="42107"/>
    <cellStyle name="Normal 7 2 3 4 7" xfId="42108"/>
    <cellStyle name="Normal 7 2 3 4 8" xfId="42109"/>
    <cellStyle name="Normal 7 2 3 5" xfId="42110"/>
    <cellStyle name="Normal 7 2 3 5 2" xfId="42111"/>
    <cellStyle name="Normal 7 2 3 5 2 2" xfId="42112"/>
    <cellStyle name="Normal 7 2 3 5 3" xfId="42113"/>
    <cellStyle name="Normal 7 2 3 5 4" xfId="42114"/>
    <cellStyle name="Normal 7 2 3 5 5" xfId="42115"/>
    <cellStyle name="Normal 7 2 3 5 6" xfId="42116"/>
    <cellStyle name="Normal 7 2 3 6" xfId="42117"/>
    <cellStyle name="Normal 7 2 3 6 2" xfId="42118"/>
    <cellStyle name="Normal 7 2 3 6 3" xfId="42119"/>
    <cellStyle name="Normal 7 2 3 6 4" xfId="42120"/>
    <cellStyle name="Normal 7 2 3 7" xfId="42121"/>
    <cellStyle name="Normal 7 2 3 8" xfId="42122"/>
    <cellStyle name="Normal 7 2 3 9" xfId="42123"/>
    <cellStyle name="Normal 7 2 4" xfId="42124"/>
    <cellStyle name="Normal 7 20" xfId="42125"/>
    <cellStyle name="Normal 7 21" xfId="42126"/>
    <cellStyle name="Normal 7 22" xfId="42127"/>
    <cellStyle name="Normal 7 23" xfId="42128"/>
    <cellStyle name="Normal 7 24" xfId="42129"/>
    <cellStyle name="Normal 7 25" xfId="42130"/>
    <cellStyle name="Normal 7 26" xfId="42131"/>
    <cellStyle name="Normal 7 27" xfId="42132"/>
    <cellStyle name="Normal 7 28" xfId="42133"/>
    <cellStyle name="Normal 7 29" xfId="42134"/>
    <cellStyle name="Normal 7 3" xfId="1088"/>
    <cellStyle name="Normal 7 3 2" xfId="1089"/>
    <cellStyle name="Normal 7 3 2 2" xfId="42135"/>
    <cellStyle name="Normal 7 3 3" xfId="42136"/>
    <cellStyle name="Normal 7 30" xfId="42137"/>
    <cellStyle name="Normal 7 31" xfId="42138"/>
    <cellStyle name="Normal 7 32" xfId="42139"/>
    <cellStyle name="Normal 7 33" xfId="42140"/>
    <cellStyle name="Normal 7 34" xfId="42141"/>
    <cellStyle name="Normal 7 35" xfId="42142"/>
    <cellStyle name="Normal 7 36" xfId="42143"/>
    <cellStyle name="Normal 7 37" xfId="42144"/>
    <cellStyle name="Normal 7 38" xfId="42145"/>
    <cellStyle name="Normal 7 39" xfId="42146"/>
    <cellStyle name="Normal 7 4" xfId="42147"/>
    <cellStyle name="Normal 7 4 2" xfId="42148"/>
    <cellStyle name="Normal 7 40" xfId="42149"/>
    <cellStyle name="Normal 7 5" xfId="42150"/>
    <cellStyle name="Normal 7 5 2" xfId="42151"/>
    <cellStyle name="Normal 7 6" xfId="42152"/>
    <cellStyle name="Normal 7 7" xfId="42153"/>
    <cellStyle name="Normal 7 8" xfId="42154"/>
    <cellStyle name="Normal 7 9" xfId="42155"/>
    <cellStyle name="Normal 70" xfId="1090"/>
    <cellStyle name="Normal 71" xfId="1091"/>
    <cellStyle name="Normal 72" xfId="1092"/>
    <cellStyle name="Normal 73" xfId="1093"/>
    <cellStyle name="Normal 74" xfId="1094"/>
    <cellStyle name="Normal 75" xfId="1095"/>
    <cellStyle name="Normal 76" xfId="1096"/>
    <cellStyle name="Normal 77" xfId="1097"/>
    <cellStyle name="Normal 78" xfId="1098"/>
    <cellStyle name="Normal 79" xfId="1099"/>
    <cellStyle name="Normal 8" xfId="1100"/>
    <cellStyle name="Normal 8 10" xfId="42156"/>
    <cellStyle name="Normal 8 11" xfId="42157"/>
    <cellStyle name="Normal 8 12" xfId="42158"/>
    <cellStyle name="Normal 8 13" xfId="42159"/>
    <cellStyle name="Normal 8 14" xfId="42160"/>
    <cellStyle name="Normal 8 15" xfId="42161"/>
    <cellStyle name="Normal 8 16" xfId="42162"/>
    <cellStyle name="Normal 8 17" xfId="42163"/>
    <cellStyle name="Normal 8 18" xfId="42164"/>
    <cellStyle name="Normal 8 19" xfId="42165"/>
    <cellStyle name="Normal 8 2" xfId="1101"/>
    <cellStyle name="Normal 8 2 2" xfId="42166"/>
    <cellStyle name="Normal 8 2 2 2" xfId="42167"/>
    <cellStyle name="Normal 8 2 3" xfId="42168"/>
    <cellStyle name="Normal 8 2 4" xfId="42169"/>
    <cellStyle name="Normal 8 20" xfId="42170"/>
    <cellStyle name="Normal 8 21" xfId="42171"/>
    <cellStyle name="Normal 8 22" xfId="42172"/>
    <cellStyle name="Normal 8 23" xfId="42173"/>
    <cellStyle name="Normal 8 24" xfId="42174"/>
    <cellStyle name="Normal 8 25" xfId="42175"/>
    <cellStyle name="Normal 8 26" xfId="42176"/>
    <cellStyle name="Normal 8 27" xfId="42177"/>
    <cellStyle name="Normal 8 28" xfId="42178"/>
    <cellStyle name="Normal 8 29" xfId="42179"/>
    <cellStyle name="Normal 8 3" xfId="42180"/>
    <cellStyle name="Normal 8 3 2" xfId="42181"/>
    <cellStyle name="Normal 8 3 3" xfId="42182"/>
    <cellStyle name="Normal 8 30" xfId="42183"/>
    <cellStyle name="Normal 8 31" xfId="42184"/>
    <cellStyle name="Normal 8 32" xfId="42185"/>
    <cellStyle name="Normal 8 33" xfId="42186"/>
    <cellStyle name="Normal 8 34" xfId="42187"/>
    <cellStyle name="Normal 8 35" xfId="42188"/>
    <cellStyle name="Normal 8 36" xfId="42189"/>
    <cellStyle name="Normal 8 37" xfId="42190"/>
    <cellStyle name="Normal 8 38" xfId="42191"/>
    <cellStyle name="Normal 8 39" xfId="42192"/>
    <cellStyle name="Normal 8 4" xfId="42193"/>
    <cellStyle name="Normal 8 4 2" xfId="42194"/>
    <cellStyle name="Normal 8 40" xfId="42195"/>
    <cellStyle name="Normal 8 41" xfId="42196"/>
    <cellStyle name="Normal 8 5" xfId="42197"/>
    <cellStyle name="Normal 8 5 2" xfId="42198"/>
    <cellStyle name="Normal 8 6" xfId="42199"/>
    <cellStyle name="Normal 8 7" xfId="42200"/>
    <cellStyle name="Normal 8 8" xfId="42201"/>
    <cellStyle name="Normal 8 9" xfId="42202"/>
    <cellStyle name="Normal 80" xfId="1102"/>
    <cellStyle name="Normal 81" xfId="1103"/>
    <cellStyle name="Normal 82" xfId="1104"/>
    <cellStyle name="Normal 83" xfId="1105"/>
    <cellStyle name="Normal 84" xfId="1106"/>
    <cellStyle name="Normal 85" xfId="1107"/>
    <cellStyle name="Normal 86" xfId="1108"/>
    <cellStyle name="Normal 87" xfId="1109"/>
    <cellStyle name="Normal 88" xfId="1110"/>
    <cellStyle name="Normal 89" xfId="1111"/>
    <cellStyle name="Normal 9" xfId="1112"/>
    <cellStyle name="Normal 9 10" xfId="42203"/>
    <cellStyle name="Normal 9 11" xfId="42204"/>
    <cellStyle name="Normal 9 12" xfId="42205"/>
    <cellStyle name="Normal 9 13" xfId="42206"/>
    <cellStyle name="Normal 9 14" xfId="42207"/>
    <cellStyle name="Normal 9 15" xfId="42208"/>
    <cellStyle name="Normal 9 16" xfId="42209"/>
    <cellStyle name="Normal 9 17" xfId="42210"/>
    <cellStyle name="Normal 9 18" xfId="42211"/>
    <cellStyle name="Normal 9 19" xfId="42212"/>
    <cellStyle name="Normal 9 2" xfId="1113"/>
    <cellStyle name="Normal 9 2 2" xfId="42213"/>
    <cellStyle name="Normal 9 2 2 10" xfId="42214"/>
    <cellStyle name="Normal 9 2 2 11" xfId="42215"/>
    <cellStyle name="Normal 9 2 2 12" xfId="42216"/>
    <cellStyle name="Normal 9 2 2 2" xfId="42217"/>
    <cellStyle name="Normal 9 2 2 2 10" xfId="42218"/>
    <cellStyle name="Normal 9 2 2 2 2" xfId="42219"/>
    <cellStyle name="Normal 9 2 2 2 2 2" xfId="42220"/>
    <cellStyle name="Normal 9 2 2 2 2 2 2" xfId="42221"/>
    <cellStyle name="Normal 9 2 2 2 2 2 2 2" xfId="42222"/>
    <cellStyle name="Normal 9 2 2 2 2 2 3" xfId="42223"/>
    <cellStyle name="Normal 9 2 2 2 2 2 4" xfId="42224"/>
    <cellStyle name="Normal 9 2 2 2 2 2 5" xfId="42225"/>
    <cellStyle name="Normal 9 2 2 2 2 2 6" xfId="42226"/>
    <cellStyle name="Normal 9 2 2 2 2 3" xfId="42227"/>
    <cellStyle name="Normal 9 2 2 2 2 3 2" xfId="42228"/>
    <cellStyle name="Normal 9 2 2 2 2 3 3" xfId="42229"/>
    <cellStyle name="Normal 9 2 2 2 2 4" xfId="42230"/>
    <cellStyle name="Normal 9 2 2 2 2 5" xfId="42231"/>
    <cellStyle name="Normal 9 2 2 2 2 6" xfId="42232"/>
    <cellStyle name="Normal 9 2 2 2 2 7" xfId="42233"/>
    <cellStyle name="Normal 9 2 2 2 2 8" xfId="42234"/>
    <cellStyle name="Normal 9 2 2 2 3" xfId="42235"/>
    <cellStyle name="Normal 9 2 2 2 3 2" xfId="42236"/>
    <cellStyle name="Normal 9 2 2 2 3 2 2" xfId="42237"/>
    <cellStyle name="Normal 9 2 2 2 3 3" xfId="42238"/>
    <cellStyle name="Normal 9 2 2 2 3 4" xfId="42239"/>
    <cellStyle name="Normal 9 2 2 2 3 5" xfId="42240"/>
    <cellStyle name="Normal 9 2 2 2 3 6" xfId="42241"/>
    <cellStyle name="Normal 9 2 2 2 4" xfId="42242"/>
    <cellStyle name="Normal 9 2 2 2 4 2" xfId="42243"/>
    <cellStyle name="Normal 9 2 2 2 4 3" xfId="42244"/>
    <cellStyle name="Normal 9 2 2 2 4 4" xfId="42245"/>
    <cellStyle name="Normal 9 2 2 2 5" xfId="42246"/>
    <cellStyle name="Normal 9 2 2 2 6" xfId="42247"/>
    <cellStyle name="Normal 9 2 2 2 7" xfId="42248"/>
    <cellStyle name="Normal 9 2 2 2 8" xfId="42249"/>
    <cellStyle name="Normal 9 2 2 2 9" xfId="42250"/>
    <cellStyle name="Normal 9 2 2 3" xfId="42251"/>
    <cellStyle name="Normal 9 2 2 3 2" xfId="42252"/>
    <cellStyle name="Normal 9 2 2 3 2 2" xfId="42253"/>
    <cellStyle name="Normal 9 2 2 3 2 2 2" xfId="42254"/>
    <cellStyle name="Normal 9 2 2 3 2 3" xfId="42255"/>
    <cellStyle name="Normal 9 2 2 3 2 4" xfId="42256"/>
    <cellStyle name="Normal 9 2 2 3 2 5" xfId="42257"/>
    <cellStyle name="Normal 9 2 2 3 2 6" xfId="42258"/>
    <cellStyle name="Normal 9 2 2 3 3" xfId="42259"/>
    <cellStyle name="Normal 9 2 2 3 3 2" xfId="42260"/>
    <cellStyle name="Normal 9 2 2 3 3 3" xfId="42261"/>
    <cellStyle name="Normal 9 2 2 3 3 4" xfId="42262"/>
    <cellStyle name="Normal 9 2 2 3 4" xfId="42263"/>
    <cellStyle name="Normal 9 2 2 3 5" xfId="42264"/>
    <cellStyle name="Normal 9 2 2 3 6" xfId="42265"/>
    <cellStyle name="Normal 9 2 2 3 7" xfId="42266"/>
    <cellStyle name="Normal 9 2 2 3 8" xfId="42267"/>
    <cellStyle name="Normal 9 2 2 3 9" xfId="42268"/>
    <cellStyle name="Normal 9 2 2 4" xfId="42269"/>
    <cellStyle name="Normal 9 2 2 4 2" xfId="42270"/>
    <cellStyle name="Normal 9 2 2 4 2 2" xfId="42271"/>
    <cellStyle name="Normal 9 2 2 4 2 2 2" xfId="42272"/>
    <cellStyle name="Normal 9 2 2 4 2 3" xfId="42273"/>
    <cellStyle name="Normal 9 2 2 4 2 4" xfId="42274"/>
    <cellStyle name="Normal 9 2 2 4 2 5" xfId="42275"/>
    <cellStyle name="Normal 9 2 2 4 2 6" xfId="42276"/>
    <cellStyle name="Normal 9 2 2 4 3" xfId="42277"/>
    <cellStyle name="Normal 9 2 2 4 3 2" xfId="42278"/>
    <cellStyle name="Normal 9 2 2 4 3 3" xfId="42279"/>
    <cellStyle name="Normal 9 2 2 4 4" xfId="42280"/>
    <cellStyle name="Normal 9 2 2 4 5" xfId="42281"/>
    <cellStyle name="Normal 9 2 2 4 6" xfId="42282"/>
    <cellStyle name="Normal 9 2 2 4 7" xfId="42283"/>
    <cellStyle name="Normal 9 2 2 4 8" xfId="42284"/>
    <cellStyle name="Normal 9 2 2 5" xfId="42285"/>
    <cellStyle name="Normal 9 2 2 5 2" xfId="42286"/>
    <cellStyle name="Normal 9 2 2 5 2 2" xfId="42287"/>
    <cellStyle name="Normal 9 2 2 5 3" xfId="42288"/>
    <cellStyle name="Normal 9 2 2 5 4" xfId="42289"/>
    <cellStyle name="Normal 9 2 2 5 5" xfId="42290"/>
    <cellStyle name="Normal 9 2 2 5 6" xfId="42291"/>
    <cellStyle name="Normal 9 2 2 6" xfId="42292"/>
    <cellStyle name="Normal 9 2 2 6 2" xfId="42293"/>
    <cellStyle name="Normal 9 2 2 6 3" xfId="42294"/>
    <cellStyle name="Normal 9 2 2 6 4" xfId="42295"/>
    <cellStyle name="Normal 9 2 2 7" xfId="42296"/>
    <cellStyle name="Normal 9 2 2 8" xfId="42297"/>
    <cellStyle name="Normal 9 2 2 9" xfId="42298"/>
    <cellStyle name="Normal 9 2 3" xfId="42299"/>
    <cellStyle name="Normal 9 2 3 2" xfId="42300"/>
    <cellStyle name="Normal 9 2 4" xfId="42301"/>
    <cellStyle name="Normal 9 20" xfId="42302"/>
    <cellStyle name="Normal 9 21" xfId="42303"/>
    <cellStyle name="Normal 9 22" xfId="42304"/>
    <cellStyle name="Normal 9 23" xfId="42305"/>
    <cellStyle name="Normal 9 24" xfId="42306"/>
    <cellStyle name="Normal 9 25" xfId="42307"/>
    <cellStyle name="Normal 9 26" xfId="42308"/>
    <cellStyle name="Normal 9 27" xfId="42309"/>
    <cellStyle name="Normal 9 28" xfId="42310"/>
    <cellStyle name="Normal 9 29" xfId="42311"/>
    <cellStyle name="Normal 9 3" xfId="42312"/>
    <cellStyle name="Normal 9 3 2" xfId="42313"/>
    <cellStyle name="Normal 9 3 3" xfId="42314"/>
    <cellStyle name="Normal 9 30" xfId="42315"/>
    <cellStyle name="Normal 9 31" xfId="42316"/>
    <cellStyle name="Normal 9 32" xfId="42317"/>
    <cellStyle name="Normal 9 33" xfId="42318"/>
    <cellStyle name="Normal 9 34" xfId="42319"/>
    <cellStyle name="Normal 9 35" xfId="42320"/>
    <cellStyle name="Normal 9 36" xfId="42321"/>
    <cellStyle name="Normal 9 37" xfId="42322"/>
    <cellStyle name="Normal 9 38" xfId="42323"/>
    <cellStyle name="Normal 9 39" xfId="42324"/>
    <cellStyle name="Normal 9 4" xfId="42325"/>
    <cellStyle name="Normal 9 4 2" xfId="42326"/>
    <cellStyle name="Normal 9 40" xfId="42327"/>
    <cellStyle name="Normal 9 41" xfId="42328"/>
    <cellStyle name="Normal 9 5" xfId="42329"/>
    <cellStyle name="Normal 9 6" xfId="42330"/>
    <cellStyle name="Normal 9 7" xfId="42331"/>
    <cellStyle name="Normal 9 8" xfId="42332"/>
    <cellStyle name="Normal 9 9" xfId="42333"/>
    <cellStyle name="Normal 90" xfId="1114"/>
    <cellStyle name="Normal 91" xfId="1115"/>
    <cellStyle name="Normal 92" xfId="1116"/>
    <cellStyle name="Normal 93" xfId="1117"/>
    <cellStyle name="Normal 94" xfId="1118"/>
    <cellStyle name="Normal 95" xfId="1119"/>
    <cellStyle name="Normal 96" xfId="1120"/>
    <cellStyle name="Normal 97" xfId="1121"/>
    <cellStyle name="Normal 98" xfId="1122"/>
    <cellStyle name="Normal 99" xfId="1123"/>
    <cellStyle name="Normal1" xfId="42334"/>
    <cellStyle name="Normal2" xfId="42335"/>
    <cellStyle name="Normal3" xfId="42336"/>
    <cellStyle name="Nota" xfId="32" builtinId="10" customBuiltin="1"/>
    <cellStyle name="Nota 10" xfId="1124"/>
    <cellStyle name="Nota 10 2" xfId="1125"/>
    <cellStyle name="Nota 10 2 2" xfId="42337"/>
    <cellStyle name="Nota 10 2 2 2" xfId="42338"/>
    <cellStyle name="Nota 10 2 2 2 2" xfId="42339"/>
    <cellStyle name="Nota 10 2 2 2 2 10" xfId="42340"/>
    <cellStyle name="Nota 10 2 2 2 2 2" xfId="42341"/>
    <cellStyle name="Nota 10 2 2 2 2 2 2" xfId="42342"/>
    <cellStyle name="Nota 10 2 2 2 2 2 2 2" xfId="42343"/>
    <cellStyle name="Nota 10 2 2 2 2 2 3" xfId="42344"/>
    <cellStyle name="Nota 10 2 2 2 2 2 3 2" xfId="42345"/>
    <cellStyle name="Nota 10 2 2 2 2 2 4" xfId="42346"/>
    <cellStyle name="Nota 10 2 2 2 2 2 4 2" xfId="42347"/>
    <cellStyle name="Nota 10 2 2 2 2 2 5" xfId="42348"/>
    <cellStyle name="Nota 10 2 2 2 2 2 6" xfId="42349"/>
    <cellStyle name="Nota 10 2 2 2 2 2 7" xfId="42350"/>
    <cellStyle name="Nota 10 2 2 2 2 3" xfId="42351"/>
    <cellStyle name="Nota 10 2 2 2 2 3 2" xfId="42352"/>
    <cellStyle name="Nota 10 2 2 2 2 4" xfId="42353"/>
    <cellStyle name="Nota 10 2 2 2 2 4 2" xfId="42354"/>
    <cellStyle name="Nota 10 2 2 2 2 5" xfId="42355"/>
    <cellStyle name="Nota 10 2 2 2 2 5 2" xfId="42356"/>
    <cellStyle name="Nota 10 2 2 2 2 6" xfId="42357"/>
    <cellStyle name="Nota 10 2 2 2 2 7" xfId="42358"/>
    <cellStyle name="Nota 10 2 2 2 2 8" xfId="42359"/>
    <cellStyle name="Nota 10 2 2 2 2 9" xfId="42360"/>
    <cellStyle name="Nota 10 2 2 2 3" xfId="42361"/>
    <cellStyle name="Nota 10 2 2 2 3 2" xfId="42362"/>
    <cellStyle name="Nota 10 2 2 2 3 2 2" xfId="42363"/>
    <cellStyle name="Nota 10 2 2 2 3 3" xfId="42364"/>
    <cellStyle name="Nota 10 2 2 2 3 3 2" xfId="42365"/>
    <cellStyle name="Nota 10 2 2 2 3 4" xfId="42366"/>
    <cellStyle name="Nota 10 2 2 2 3 4 2" xfId="42367"/>
    <cellStyle name="Nota 10 2 2 2 3 5" xfId="42368"/>
    <cellStyle name="Nota 10 2 2 2 3 6" xfId="42369"/>
    <cellStyle name="Nota 10 2 2 2 3 7" xfId="42370"/>
    <cellStyle name="Nota 10 2 2 2 4" xfId="42371"/>
    <cellStyle name="Nota 10 2 2 3" xfId="42372"/>
    <cellStyle name="Nota 10 2 2 4" xfId="42373"/>
    <cellStyle name="Nota 10 2 3" xfId="42374"/>
    <cellStyle name="Nota 10 2 3 10" xfId="42375"/>
    <cellStyle name="Nota 10 2 3 2" xfId="42376"/>
    <cellStyle name="Nota 10 2 3 2 2" xfId="42377"/>
    <cellStyle name="Nota 10 2 3 2 2 2" xfId="42378"/>
    <cellStyle name="Nota 10 2 3 2 2 2 2" xfId="42379"/>
    <cellStyle name="Nota 10 2 3 2 2 3" xfId="42380"/>
    <cellStyle name="Nota 10 2 3 2 2 4" xfId="42381"/>
    <cellStyle name="Nota 10 2 3 2 2 5" xfId="42382"/>
    <cellStyle name="Nota 10 2 3 2 2 6" xfId="42383"/>
    <cellStyle name="Nota 10 2 3 2 3" xfId="42384"/>
    <cellStyle name="Nota 10 2 3 2 3 2" xfId="42385"/>
    <cellStyle name="Nota 10 2 3 2 3 3" xfId="42386"/>
    <cellStyle name="Nota 10 2 3 2 4" xfId="42387"/>
    <cellStyle name="Nota 10 2 3 2 5" xfId="42388"/>
    <cellStyle name="Nota 10 2 3 2 6" xfId="42389"/>
    <cellStyle name="Nota 10 2 3 2 7" xfId="42390"/>
    <cellStyle name="Nota 10 2 3 2 8" xfId="42391"/>
    <cellStyle name="Nota 10 2 3 3" xfId="42392"/>
    <cellStyle name="Nota 10 2 3 3 2" xfId="42393"/>
    <cellStyle name="Nota 10 2 3 3 2 2" xfId="42394"/>
    <cellStyle name="Nota 10 2 3 3 3" xfId="42395"/>
    <cellStyle name="Nota 10 2 3 3 4" xfId="42396"/>
    <cellStyle name="Nota 10 2 3 3 5" xfId="42397"/>
    <cellStyle name="Nota 10 2 3 3 6" xfId="42398"/>
    <cellStyle name="Nota 10 2 3 4" xfId="42399"/>
    <cellStyle name="Nota 10 2 3 4 2" xfId="42400"/>
    <cellStyle name="Nota 10 2 3 4 3" xfId="42401"/>
    <cellStyle name="Nota 10 2 3 4 4" xfId="42402"/>
    <cellStyle name="Nota 10 2 3 5" xfId="42403"/>
    <cellStyle name="Nota 10 2 3 6" xfId="42404"/>
    <cellStyle name="Nota 10 2 3 7" xfId="42405"/>
    <cellStyle name="Nota 10 2 3 8" xfId="42406"/>
    <cellStyle name="Nota 10 2 3 9" xfId="42407"/>
    <cellStyle name="Nota 10 2 4" xfId="42408"/>
    <cellStyle name="Nota 10 2 4 2" xfId="42409"/>
    <cellStyle name="Nota 10 2 4 2 10" xfId="42410"/>
    <cellStyle name="Nota 10 2 4 2 2" xfId="42411"/>
    <cellStyle name="Nota 10 2 4 2 2 2" xfId="42412"/>
    <cellStyle name="Nota 10 2 4 2 2 2 2" xfId="42413"/>
    <cellStyle name="Nota 10 2 4 2 2 3" xfId="42414"/>
    <cellStyle name="Nota 10 2 4 2 2 3 2" xfId="42415"/>
    <cellStyle name="Nota 10 2 4 2 2 4" xfId="42416"/>
    <cellStyle name="Nota 10 2 4 2 2 4 2" xfId="42417"/>
    <cellStyle name="Nota 10 2 4 2 2 5" xfId="42418"/>
    <cellStyle name="Nota 10 2 4 2 2 6" xfId="42419"/>
    <cellStyle name="Nota 10 2 4 2 2 7" xfId="42420"/>
    <cellStyle name="Nota 10 2 4 2 3" xfId="42421"/>
    <cellStyle name="Nota 10 2 4 2 3 2" xfId="42422"/>
    <cellStyle name="Nota 10 2 4 2 4" xfId="42423"/>
    <cellStyle name="Nota 10 2 4 2 4 2" xfId="42424"/>
    <cellStyle name="Nota 10 2 4 2 5" xfId="42425"/>
    <cellStyle name="Nota 10 2 4 2 5 2" xfId="42426"/>
    <cellStyle name="Nota 10 2 4 2 6" xfId="42427"/>
    <cellStyle name="Nota 10 2 4 2 7" xfId="42428"/>
    <cellStyle name="Nota 10 2 4 2 8" xfId="42429"/>
    <cellStyle name="Nota 10 2 4 2 9" xfId="42430"/>
    <cellStyle name="Nota 10 2 4 3" xfId="42431"/>
    <cellStyle name="Nota 10 2 4 3 2" xfId="42432"/>
    <cellStyle name="Nota 10 2 4 3 2 2" xfId="42433"/>
    <cellStyle name="Nota 10 2 4 3 3" xfId="42434"/>
    <cellStyle name="Nota 10 2 4 3 3 2" xfId="42435"/>
    <cellStyle name="Nota 10 2 4 3 4" xfId="42436"/>
    <cellStyle name="Nota 10 2 4 3 4 2" xfId="42437"/>
    <cellStyle name="Nota 10 2 4 3 5" xfId="42438"/>
    <cellStyle name="Nota 10 2 4 3 6" xfId="42439"/>
    <cellStyle name="Nota 10 2 4 3 7" xfId="42440"/>
    <cellStyle name="Nota 10 2 4 4" xfId="42441"/>
    <cellStyle name="Nota 10 2 5" xfId="42442"/>
    <cellStyle name="Nota 10 2 5 10" xfId="42443"/>
    <cellStyle name="Nota 10 2 5 11" xfId="42444"/>
    <cellStyle name="Nota 10 2 5 2" xfId="42445"/>
    <cellStyle name="Nota 10 2 5 2 2" xfId="42446"/>
    <cellStyle name="Nota 10 2 5 2 2 2" xfId="42447"/>
    <cellStyle name="Nota 10 2 5 2 3" xfId="42448"/>
    <cellStyle name="Nota 10 2 5 2 3 2" xfId="42449"/>
    <cellStyle name="Nota 10 2 5 2 4" xfId="42450"/>
    <cellStyle name="Nota 10 2 5 2 4 2" xfId="42451"/>
    <cellStyle name="Nota 10 2 5 2 5" xfId="42452"/>
    <cellStyle name="Nota 10 2 5 2 6" xfId="42453"/>
    <cellStyle name="Nota 10 2 5 2 7" xfId="42454"/>
    <cellStyle name="Nota 10 2 5 3" xfId="42455"/>
    <cellStyle name="Nota 10 2 5 3 2" xfId="42456"/>
    <cellStyle name="Nota 10 2 5 3 3" xfId="42457"/>
    <cellStyle name="Nota 10 2 5 3 4" xfId="42458"/>
    <cellStyle name="Nota 10 2 5 4" xfId="42459"/>
    <cellStyle name="Nota 10 2 5 4 2" xfId="42460"/>
    <cellStyle name="Nota 10 2 5 5" xfId="42461"/>
    <cellStyle name="Nota 10 2 5 5 2" xfId="42462"/>
    <cellStyle name="Nota 10 2 5 6" xfId="42463"/>
    <cellStyle name="Nota 10 2 5 7" xfId="42464"/>
    <cellStyle name="Nota 10 2 5 8" xfId="42465"/>
    <cellStyle name="Nota 10 2 5 9" xfId="42466"/>
    <cellStyle name="Nota 10 2 6" xfId="42467"/>
    <cellStyle name="Nota 10 2 6 10" xfId="42468"/>
    <cellStyle name="Nota 10 2 6 2" xfId="42469"/>
    <cellStyle name="Nota 10 2 6 2 2" xfId="42470"/>
    <cellStyle name="Nota 10 2 6 2 2 2" xfId="42471"/>
    <cellStyle name="Nota 10 2 6 2 3" xfId="42472"/>
    <cellStyle name="Nota 10 2 6 2 3 2" xfId="42473"/>
    <cellStyle name="Nota 10 2 6 2 4" xfId="42474"/>
    <cellStyle name="Nota 10 2 6 2 4 2" xfId="42475"/>
    <cellStyle name="Nota 10 2 6 2 5" xfId="42476"/>
    <cellStyle name="Nota 10 2 6 2 6" xfId="42477"/>
    <cellStyle name="Nota 10 2 6 2 7" xfId="42478"/>
    <cellStyle name="Nota 10 2 6 3" xfId="42479"/>
    <cellStyle name="Nota 10 2 6 3 2" xfId="42480"/>
    <cellStyle name="Nota 10 2 6 4" xfId="42481"/>
    <cellStyle name="Nota 10 2 6 4 2" xfId="42482"/>
    <cellStyle name="Nota 10 2 6 5" xfId="42483"/>
    <cellStyle name="Nota 10 2 6 5 2" xfId="42484"/>
    <cellStyle name="Nota 10 2 6 6" xfId="42485"/>
    <cellStyle name="Nota 10 2 6 7" xfId="42486"/>
    <cellStyle name="Nota 10 2 6 8" xfId="42487"/>
    <cellStyle name="Nota 10 2 6 9" xfId="42488"/>
    <cellStyle name="Nota 10 2 7" xfId="42489"/>
    <cellStyle name="Nota 10 3" xfId="42490"/>
    <cellStyle name="Nota 10 3 2" xfId="42491"/>
    <cellStyle name="Nota 10 3 3" xfId="42492"/>
    <cellStyle name="Nota 10 3 4" xfId="42493"/>
    <cellStyle name="Nota 10 4" xfId="42494"/>
    <cellStyle name="Nota 10 4 10" xfId="42495"/>
    <cellStyle name="Nota 10 4 2" xfId="42496"/>
    <cellStyle name="Nota 10 4 2 2" xfId="42497"/>
    <cellStyle name="Nota 10 4 2 2 2" xfId="42498"/>
    <cellStyle name="Nota 10 4 2 2 2 2" xfId="42499"/>
    <cellStyle name="Nota 10 4 2 2 3" xfId="42500"/>
    <cellStyle name="Nota 10 4 2 2 4" xfId="42501"/>
    <cellStyle name="Nota 10 4 2 2 5" xfId="42502"/>
    <cellStyle name="Nota 10 4 2 2 6" xfId="42503"/>
    <cellStyle name="Nota 10 4 2 3" xfId="42504"/>
    <cellStyle name="Nota 10 4 2 3 2" xfId="42505"/>
    <cellStyle name="Nota 10 4 2 3 3" xfId="42506"/>
    <cellStyle name="Nota 10 4 2 4" xfId="42507"/>
    <cellStyle name="Nota 10 4 2 5" xfId="42508"/>
    <cellStyle name="Nota 10 4 2 6" xfId="42509"/>
    <cellStyle name="Nota 10 4 2 7" xfId="42510"/>
    <cellStyle name="Nota 10 4 2 8" xfId="42511"/>
    <cellStyle name="Nota 10 4 3" xfId="42512"/>
    <cellStyle name="Nota 10 4 3 2" xfId="42513"/>
    <cellStyle name="Nota 10 4 3 2 2" xfId="42514"/>
    <cellStyle name="Nota 10 4 3 3" xfId="42515"/>
    <cellStyle name="Nota 10 4 3 4" xfId="42516"/>
    <cellStyle name="Nota 10 4 3 5" xfId="42517"/>
    <cellStyle name="Nota 10 4 3 6" xfId="42518"/>
    <cellStyle name="Nota 10 4 4" xfId="42519"/>
    <cellStyle name="Nota 10 4 4 2" xfId="42520"/>
    <cellStyle name="Nota 10 4 4 3" xfId="42521"/>
    <cellStyle name="Nota 10 4 4 4" xfId="42522"/>
    <cellStyle name="Nota 10 4 5" xfId="42523"/>
    <cellStyle name="Nota 10 4 6" xfId="42524"/>
    <cellStyle name="Nota 10 4 7" xfId="42525"/>
    <cellStyle name="Nota 10 4 8" xfId="42526"/>
    <cellStyle name="Nota 10 4 9" xfId="42527"/>
    <cellStyle name="Nota 11" xfId="1126"/>
    <cellStyle name="Nota 11 2" xfId="1127"/>
    <cellStyle name="Nota 11 2 2" xfId="42528"/>
    <cellStyle name="Nota 11 2 2 2" xfId="42529"/>
    <cellStyle name="Nota 11 2 2 2 2" xfId="42530"/>
    <cellStyle name="Nota 11 2 2 2 2 10" xfId="42531"/>
    <cellStyle name="Nota 11 2 2 2 2 2" xfId="42532"/>
    <cellStyle name="Nota 11 2 2 2 2 2 2" xfId="42533"/>
    <cellStyle name="Nota 11 2 2 2 2 2 2 2" xfId="42534"/>
    <cellStyle name="Nota 11 2 2 2 2 2 3" xfId="42535"/>
    <cellStyle name="Nota 11 2 2 2 2 2 3 2" xfId="42536"/>
    <cellStyle name="Nota 11 2 2 2 2 2 4" xfId="42537"/>
    <cellStyle name="Nota 11 2 2 2 2 2 4 2" xfId="42538"/>
    <cellStyle name="Nota 11 2 2 2 2 2 5" xfId="42539"/>
    <cellStyle name="Nota 11 2 2 2 2 2 6" xfId="42540"/>
    <cellStyle name="Nota 11 2 2 2 2 2 7" xfId="42541"/>
    <cellStyle name="Nota 11 2 2 2 2 3" xfId="42542"/>
    <cellStyle name="Nota 11 2 2 2 2 3 2" xfId="42543"/>
    <cellStyle name="Nota 11 2 2 2 2 4" xfId="42544"/>
    <cellStyle name="Nota 11 2 2 2 2 4 2" xfId="42545"/>
    <cellStyle name="Nota 11 2 2 2 2 5" xfId="42546"/>
    <cellStyle name="Nota 11 2 2 2 2 5 2" xfId="42547"/>
    <cellStyle name="Nota 11 2 2 2 2 6" xfId="42548"/>
    <cellStyle name="Nota 11 2 2 2 2 7" xfId="42549"/>
    <cellStyle name="Nota 11 2 2 2 2 8" xfId="42550"/>
    <cellStyle name="Nota 11 2 2 2 2 9" xfId="42551"/>
    <cellStyle name="Nota 11 2 2 2 3" xfId="42552"/>
    <cellStyle name="Nota 11 2 2 2 3 2" xfId="42553"/>
    <cellStyle name="Nota 11 2 2 2 3 2 2" xfId="42554"/>
    <cellStyle name="Nota 11 2 2 2 3 3" xfId="42555"/>
    <cellStyle name="Nota 11 2 2 2 3 3 2" xfId="42556"/>
    <cellStyle name="Nota 11 2 2 2 3 4" xfId="42557"/>
    <cellStyle name="Nota 11 2 2 2 3 4 2" xfId="42558"/>
    <cellStyle name="Nota 11 2 2 2 3 5" xfId="42559"/>
    <cellStyle name="Nota 11 2 2 2 3 6" xfId="42560"/>
    <cellStyle name="Nota 11 2 2 2 3 7" xfId="42561"/>
    <cellStyle name="Nota 11 2 2 2 4" xfId="42562"/>
    <cellStyle name="Nota 11 2 2 3" xfId="42563"/>
    <cellStyle name="Nota 11 2 2 4" xfId="42564"/>
    <cellStyle name="Nota 11 2 3" xfId="42565"/>
    <cellStyle name="Nota 11 2 3 10" xfId="42566"/>
    <cellStyle name="Nota 11 2 3 2" xfId="42567"/>
    <cellStyle name="Nota 11 2 3 2 2" xfId="42568"/>
    <cellStyle name="Nota 11 2 3 2 2 2" xfId="42569"/>
    <cellStyle name="Nota 11 2 3 2 2 2 2" xfId="42570"/>
    <cellStyle name="Nota 11 2 3 2 2 3" xfId="42571"/>
    <cellStyle name="Nota 11 2 3 2 2 4" xfId="42572"/>
    <cellStyle name="Nota 11 2 3 2 2 5" xfId="42573"/>
    <cellStyle name="Nota 11 2 3 2 2 6" xfId="42574"/>
    <cellStyle name="Nota 11 2 3 2 3" xfId="42575"/>
    <cellStyle name="Nota 11 2 3 2 3 2" xfId="42576"/>
    <cellStyle name="Nota 11 2 3 2 3 3" xfId="42577"/>
    <cellStyle name="Nota 11 2 3 2 4" xfId="42578"/>
    <cellStyle name="Nota 11 2 3 2 5" xfId="42579"/>
    <cellStyle name="Nota 11 2 3 2 6" xfId="42580"/>
    <cellStyle name="Nota 11 2 3 2 7" xfId="42581"/>
    <cellStyle name="Nota 11 2 3 2 8" xfId="42582"/>
    <cellStyle name="Nota 11 2 3 3" xfId="42583"/>
    <cellStyle name="Nota 11 2 3 3 2" xfId="42584"/>
    <cellStyle name="Nota 11 2 3 3 2 2" xfId="42585"/>
    <cellStyle name="Nota 11 2 3 3 3" xfId="42586"/>
    <cellStyle name="Nota 11 2 3 3 4" xfId="42587"/>
    <cellStyle name="Nota 11 2 3 3 5" xfId="42588"/>
    <cellStyle name="Nota 11 2 3 3 6" xfId="42589"/>
    <cellStyle name="Nota 11 2 3 4" xfId="42590"/>
    <cellStyle name="Nota 11 2 3 4 2" xfId="42591"/>
    <cellStyle name="Nota 11 2 3 4 3" xfId="42592"/>
    <cellStyle name="Nota 11 2 3 4 4" xfId="42593"/>
    <cellStyle name="Nota 11 2 3 5" xfId="42594"/>
    <cellStyle name="Nota 11 2 3 6" xfId="42595"/>
    <cellStyle name="Nota 11 2 3 7" xfId="42596"/>
    <cellStyle name="Nota 11 2 3 8" xfId="42597"/>
    <cellStyle name="Nota 11 2 3 9" xfId="42598"/>
    <cellStyle name="Nota 11 2 4" xfId="42599"/>
    <cellStyle name="Nota 11 2 4 2" xfId="42600"/>
    <cellStyle name="Nota 11 2 4 2 10" xfId="42601"/>
    <cellStyle name="Nota 11 2 4 2 2" xfId="42602"/>
    <cellStyle name="Nota 11 2 4 2 2 2" xfId="42603"/>
    <cellStyle name="Nota 11 2 4 2 2 2 2" xfId="42604"/>
    <cellStyle name="Nota 11 2 4 2 2 3" xfId="42605"/>
    <cellStyle name="Nota 11 2 4 2 2 3 2" xfId="42606"/>
    <cellStyle name="Nota 11 2 4 2 2 4" xfId="42607"/>
    <cellStyle name="Nota 11 2 4 2 2 4 2" xfId="42608"/>
    <cellStyle name="Nota 11 2 4 2 2 5" xfId="42609"/>
    <cellStyle name="Nota 11 2 4 2 2 6" xfId="42610"/>
    <cellStyle name="Nota 11 2 4 2 2 7" xfId="42611"/>
    <cellStyle name="Nota 11 2 4 2 3" xfId="42612"/>
    <cellStyle name="Nota 11 2 4 2 3 2" xfId="42613"/>
    <cellStyle name="Nota 11 2 4 2 4" xfId="42614"/>
    <cellStyle name="Nota 11 2 4 2 4 2" xfId="42615"/>
    <cellStyle name="Nota 11 2 4 2 5" xfId="42616"/>
    <cellStyle name="Nota 11 2 4 2 5 2" xfId="42617"/>
    <cellStyle name="Nota 11 2 4 2 6" xfId="42618"/>
    <cellStyle name="Nota 11 2 4 2 7" xfId="42619"/>
    <cellStyle name="Nota 11 2 4 2 8" xfId="42620"/>
    <cellStyle name="Nota 11 2 4 2 9" xfId="42621"/>
    <cellStyle name="Nota 11 2 4 3" xfId="42622"/>
    <cellStyle name="Nota 11 2 4 3 2" xfId="42623"/>
    <cellStyle name="Nota 11 2 4 3 2 2" xfId="42624"/>
    <cellStyle name="Nota 11 2 4 3 3" xfId="42625"/>
    <cellStyle name="Nota 11 2 4 3 3 2" xfId="42626"/>
    <cellStyle name="Nota 11 2 4 3 4" xfId="42627"/>
    <cellStyle name="Nota 11 2 4 3 4 2" xfId="42628"/>
    <cellStyle name="Nota 11 2 4 3 5" xfId="42629"/>
    <cellStyle name="Nota 11 2 4 3 6" xfId="42630"/>
    <cellStyle name="Nota 11 2 4 3 7" xfId="42631"/>
    <cellStyle name="Nota 11 2 4 4" xfId="42632"/>
    <cellStyle name="Nota 11 2 5" xfId="42633"/>
    <cellStyle name="Nota 11 2 5 10" xfId="42634"/>
    <cellStyle name="Nota 11 2 5 11" xfId="42635"/>
    <cellStyle name="Nota 11 2 5 2" xfId="42636"/>
    <cellStyle name="Nota 11 2 5 2 2" xfId="42637"/>
    <cellStyle name="Nota 11 2 5 2 2 2" xfId="42638"/>
    <cellStyle name="Nota 11 2 5 2 3" xfId="42639"/>
    <cellStyle name="Nota 11 2 5 2 3 2" xfId="42640"/>
    <cellStyle name="Nota 11 2 5 2 4" xfId="42641"/>
    <cellStyle name="Nota 11 2 5 2 4 2" xfId="42642"/>
    <cellStyle name="Nota 11 2 5 2 5" xfId="42643"/>
    <cellStyle name="Nota 11 2 5 2 6" xfId="42644"/>
    <cellStyle name="Nota 11 2 5 2 7" xfId="42645"/>
    <cellStyle name="Nota 11 2 5 3" xfId="42646"/>
    <cellStyle name="Nota 11 2 5 3 2" xfId="42647"/>
    <cellStyle name="Nota 11 2 5 3 3" xfId="42648"/>
    <cellStyle name="Nota 11 2 5 3 4" xfId="42649"/>
    <cellStyle name="Nota 11 2 5 4" xfId="42650"/>
    <cellStyle name="Nota 11 2 5 4 2" xfId="42651"/>
    <cellStyle name="Nota 11 2 5 5" xfId="42652"/>
    <cellStyle name="Nota 11 2 5 5 2" xfId="42653"/>
    <cellStyle name="Nota 11 2 5 6" xfId="42654"/>
    <cellStyle name="Nota 11 2 5 7" xfId="42655"/>
    <cellStyle name="Nota 11 2 5 8" xfId="42656"/>
    <cellStyle name="Nota 11 2 5 9" xfId="42657"/>
    <cellStyle name="Nota 11 2 6" xfId="42658"/>
    <cellStyle name="Nota 11 2 6 10" xfId="42659"/>
    <cellStyle name="Nota 11 2 6 2" xfId="42660"/>
    <cellStyle name="Nota 11 2 6 2 2" xfId="42661"/>
    <cellStyle name="Nota 11 2 6 2 2 2" xfId="42662"/>
    <cellStyle name="Nota 11 2 6 2 3" xfId="42663"/>
    <cellStyle name="Nota 11 2 6 2 3 2" xfId="42664"/>
    <cellStyle name="Nota 11 2 6 2 4" xfId="42665"/>
    <cellStyle name="Nota 11 2 6 2 4 2" xfId="42666"/>
    <cellStyle name="Nota 11 2 6 2 5" xfId="42667"/>
    <cellStyle name="Nota 11 2 6 2 6" xfId="42668"/>
    <cellStyle name="Nota 11 2 6 2 7" xfId="42669"/>
    <cellStyle name="Nota 11 2 6 3" xfId="42670"/>
    <cellStyle name="Nota 11 2 6 3 2" xfId="42671"/>
    <cellStyle name="Nota 11 2 6 4" xfId="42672"/>
    <cellStyle name="Nota 11 2 6 4 2" xfId="42673"/>
    <cellStyle name="Nota 11 2 6 5" xfId="42674"/>
    <cellStyle name="Nota 11 2 6 5 2" xfId="42675"/>
    <cellStyle name="Nota 11 2 6 6" xfId="42676"/>
    <cellStyle name="Nota 11 2 6 7" xfId="42677"/>
    <cellStyle name="Nota 11 2 6 8" xfId="42678"/>
    <cellStyle name="Nota 11 2 6 9" xfId="42679"/>
    <cellStyle name="Nota 11 2 7" xfId="42680"/>
    <cellStyle name="Nota 11 3" xfId="42681"/>
    <cellStyle name="Nota 11 3 2" xfId="42682"/>
    <cellStyle name="Nota 11 3 3" xfId="42683"/>
    <cellStyle name="Nota 11 3 4" xfId="42684"/>
    <cellStyle name="Nota 11 4" xfId="42685"/>
    <cellStyle name="Nota 11 4 10" xfId="42686"/>
    <cellStyle name="Nota 11 4 2" xfId="42687"/>
    <cellStyle name="Nota 11 4 2 2" xfId="42688"/>
    <cellStyle name="Nota 11 4 2 2 2" xfId="42689"/>
    <cellStyle name="Nota 11 4 2 2 2 2" xfId="42690"/>
    <cellStyle name="Nota 11 4 2 2 3" xfId="42691"/>
    <cellStyle name="Nota 11 4 2 2 4" xfId="42692"/>
    <cellStyle name="Nota 11 4 2 2 5" xfId="42693"/>
    <cellStyle name="Nota 11 4 2 2 6" xfId="42694"/>
    <cellStyle name="Nota 11 4 2 3" xfId="42695"/>
    <cellStyle name="Nota 11 4 2 3 2" xfId="42696"/>
    <cellStyle name="Nota 11 4 2 3 3" xfId="42697"/>
    <cellStyle name="Nota 11 4 2 4" xfId="42698"/>
    <cellStyle name="Nota 11 4 2 5" xfId="42699"/>
    <cellStyle name="Nota 11 4 2 6" xfId="42700"/>
    <cellStyle name="Nota 11 4 2 7" xfId="42701"/>
    <cellStyle name="Nota 11 4 2 8" xfId="42702"/>
    <cellStyle name="Nota 11 4 3" xfId="42703"/>
    <cellStyle name="Nota 11 4 3 2" xfId="42704"/>
    <cellStyle name="Nota 11 4 3 2 2" xfId="42705"/>
    <cellStyle name="Nota 11 4 3 3" xfId="42706"/>
    <cellStyle name="Nota 11 4 3 4" xfId="42707"/>
    <cellStyle name="Nota 11 4 3 5" xfId="42708"/>
    <cellStyle name="Nota 11 4 3 6" xfId="42709"/>
    <cellStyle name="Nota 11 4 4" xfId="42710"/>
    <cellStyle name="Nota 11 4 4 2" xfId="42711"/>
    <cellStyle name="Nota 11 4 4 3" xfId="42712"/>
    <cellStyle name="Nota 11 4 4 4" xfId="42713"/>
    <cellStyle name="Nota 11 4 5" xfId="42714"/>
    <cellStyle name="Nota 11 4 6" xfId="42715"/>
    <cellStyle name="Nota 11 4 7" xfId="42716"/>
    <cellStyle name="Nota 11 4 8" xfId="42717"/>
    <cellStyle name="Nota 11 4 9" xfId="42718"/>
    <cellStyle name="Nota 12" xfId="1128"/>
    <cellStyle name="Nota 12 2" xfId="1129"/>
    <cellStyle name="Nota 12 2 2" xfId="42719"/>
    <cellStyle name="Nota 12 2 2 2" xfId="42720"/>
    <cellStyle name="Nota 12 2 2 2 2" xfId="42721"/>
    <cellStyle name="Nota 12 2 2 2 2 10" xfId="42722"/>
    <cellStyle name="Nota 12 2 2 2 2 2" xfId="42723"/>
    <cellStyle name="Nota 12 2 2 2 2 2 2" xfId="42724"/>
    <cellStyle name="Nota 12 2 2 2 2 2 2 2" xfId="42725"/>
    <cellStyle name="Nota 12 2 2 2 2 2 3" xfId="42726"/>
    <cellStyle name="Nota 12 2 2 2 2 2 3 2" xfId="42727"/>
    <cellStyle name="Nota 12 2 2 2 2 2 4" xfId="42728"/>
    <cellStyle name="Nota 12 2 2 2 2 2 4 2" xfId="42729"/>
    <cellStyle name="Nota 12 2 2 2 2 2 5" xfId="42730"/>
    <cellStyle name="Nota 12 2 2 2 2 2 6" xfId="42731"/>
    <cellStyle name="Nota 12 2 2 2 2 2 7" xfId="42732"/>
    <cellStyle name="Nota 12 2 2 2 2 3" xfId="42733"/>
    <cellStyle name="Nota 12 2 2 2 2 3 2" xfId="42734"/>
    <cellStyle name="Nota 12 2 2 2 2 4" xfId="42735"/>
    <cellStyle name="Nota 12 2 2 2 2 4 2" xfId="42736"/>
    <cellStyle name="Nota 12 2 2 2 2 5" xfId="42737"/>
    <cellStyle name="Nota 12 2 2 2 2 5 2" xfId="42738"/>
    <cellStyle name="Nota 12 2 2 2 2 6" xfId="42739"/>
    <cellStyle name="Nota 12 2 2 2 2 7" xfId="42740"/>
    <cellStyle name="Nota 12 2 2 2 2 8" xfId="42741"/>
    <cellStyle name="Nota 12 2 2 2 2 9" xfId="42742"/>
    <cellStyle name="Nota 12 2 2 2 3" xfId="42743"/>
    <cellStyle name="Nota 12 2 2 2 3 2" xfId="42744"/>
    <cellStyle name="Nota 12 2 2 2 3 2 2" xfId="42745"/>
    <cellStyle name="Nota 12 2 2 2 3 3" xfId="42746"/>
    <cellStyle name="Nota 12 2 2 2 3 3 2" xfId="42747"/>
    <cellStyle name="Nota 12 2 2 2 3 4" xfId="42748"/>
    <cellStyle name="Nota 12 2 2 2 3 4 2" xfId="42749"/>
    <cellStyle name="Nota 12 2 2 2 3 5" xfId="42750"/>
    <cellStyle name="Nota 12 2 2 2 3 6" xfId="42751"/>
    <cellStyle name="Nota 12 2 2 2 3 7" xfId="42752"/>
    <cellStyle name="Nota 12 2 2 2 4" xfId="42753"/>
    <cellStyle name="Nota 12 2 2 3" xfId="42754"/>
    <cellStyle name="Nota 12 2 2 4" xfId="42755"/>
    <cellStyle name="Nota 12 2 3" xfId="42756"/>
    <cellStyle name="Nota 12 2 3 10" xfId="42757"/>
    <cellStyle name="Nota 12 2 3 2" xfId="42758"/>
    <cellStyle name="Nota 12 2 3 2 2" xfId="42759"/>
    <cellStyle name="Nota 12 2 3 2 2 2" xfId="42760"/>
    <cellStyle name="Nota 12 2 3 2 2 2 2" xfId="42761"/>
    <cellStyle name="Nota 12 2 3 2 2 3" xfId="42762"/>
    <cellStyle name="Nota 12 2 3 2 2 4" xfId="42763"/>
    <cellStyle name="Nota 12 2 3 2 2 5" xfId="42764"/>
    <cellStyle name="Nota 12 2 3 2 2 6" xfId="42765"/>
    <cellStyle name="Nota 12 2 3 2 3" xfId="42766"/>
    <cellStyle name="Nota 12 2 3 2 3 2" xfId="42767"/>
    <cellStyle name="Nota 12 2 3 2 3 3" xfId="42768"/>
    <cellStyle name="Nota 12 2 3 2 4" xfId="42769"/>
    <cellStyle name="Nota 12 2 3 2 5" xfId="42770"/>
    <cellStyle name="Nota 12 2 3 2 6" xfId="42771"/>
    <cellStyle name="Nota 12 2 3 2 7" xfId="42772"/>
    <cellStyle name="Nota 12 2 3 2 8" xfId="42773"/>
    <cellStyle name="Nota 12 2 3 3" xfId="42774"/>
    <cellStyle name="Nota 12 2 3 3 2" xfId="42775"/>
    <cellStyle name="Nota 12 2 3 3 2 2" xfId="42776"/>
    <cellStyle name="Nota 12 2 3 3 3" xfId="42777"/>
    <cellStyle name="Nota 12 2 3 3 4" xfId="42778"/>
    <cellStyle name="Nota 12 2 3 3 5" xfId="42779"/>
    <cellStyle name="Nota 12 2 3 3 6" xfId="42780"/>
    <cellStyle name="Nota 12 2 3 4" xfId="42781"/>
    <cellStyle name="Nota 12 2 3 4 2" xfId="42782"/>
    <cellStyle name="Nota 12 2 3 4 3" xfId="42783"/>
    <cellStyle name="Nota 12 2 3 4 4" xfId="42784"/>
    <cellStyle name="Nota 12 2 3 5" xfId="42785"/>
    <cellStyle name="Nota 12 2 3 6" xfId="42786"/>
    <cellStyle name="Nota 12 2 3 7" xfId="42787"/>
    <cellStyle name="Nota 12 2 3 8" xfId="42788"/>
    <cellStyle name="Nota 12 2 3 9" xfId="42789"/>
    <cellStyle name="Nota 12 2 4" xfId="42790"/>
    <cellStyle name="Nota 12 2 4 2" xfId="42791"/>
    <cellStyle name="Nota 12 2 4 2 10" xfId="42792"/>
    <cellStyle name="Nota 12 2 4 2 2" xfId="42793"/>
    <cellStyle name="Nota 12 2 4 2 2 2" xfId="42794"/>
    <cellStyle name="Nota 12 2 4 2 2 2 2" xfId="42795"/>
    <cellStyle name="Nota 12 2 4 2 2 3" xfId="42796"/>
    <cellStyle name="Nota 12 2 4 2 2 3 2" xfId="42797"/>
    <cellStyle name="Nota 12 2 4 2 2 4" xfId="42798"/>
    <cellStyle name="Nota 12 2 4 2 2 4 2" xfId="42799"/>
    <cellStyle name="Nota 12 2 4 2 2 5" xfId="42800"/>
    <cellStyle name="Nota 12 2 4 2 2 6" xfId="42801"/>
    <cellStyle name="Nota 12 2 4 2 2 7" xfId="42802"/>
    <cellStyle name="Nota 12 2 4 2 3" xfId="42803"/>
    <cellStyle name="Nota 12 2 4 2 3 2" xfId="42804"/>
    <cellStyle name="Nota 12 2 4 2 4" xfId="42805"/>
    <cellStyle name="Nota 12 2 4 2 4 2" xfId="42806"/>
    <cellStyle name="Nota 12 2 4 2 5" xfId="42807"/>
    <cellStyle name="Nota 12 2 4 2 5 2" xfId="42808"/>
    <cellStyle name="Nota 12 2 4 2 6" xfId="42809"/>
    <cellStyle name="Nota 12 2 4 2 7" xfId="42810"/>
    <cellStyle name="Nota 12 2 4 2 8" xfId="42811"/>
    <cellStyle name="Nota 12 2 4 2 9" xfId="42812"/>
    <cellStyle name="Nota 12 2 4 3" xfId="42813"/>
    <cellStyle name="Nota 12 2 4 3 2" xfId="42814"/>
    <cellStyle name="Nota 12 2 4 3 2 2" xfId="42815"/>
    <cellStyle name="Nota 12 2 4 3 3" xfId="42816"/>
    <cellStyle name="Nota 12 2 4 3 3 2" xfId="42817"/>
    <cellStyle name="Nota 12 2 4 3 4" xfId="42818"/>
    <cellStyle name="Nota 12 2 4 3 4 2" xfId="42819"/>
    <cellStyle name="Nota 12 2 4 3 5" xfId="42820"/>
    <cellStyle name="Nota 12 2 4 3 6" xfId="42821"/>
    <cellStyle name="Nota 12 2 4 3 7" xfId="42822"/>
    <cellStyle name="Nota 12 2 4 4" xfId="42823"/>
    <cellStyle name="Nota 12 2 5" xfId="42824"/>
    <cellStyle name="Nota 12 2 5 10" xfId="42825"/>
    <cellStyle name="Nota 12 2 5 11" xfId="42826"/>
    <cellStyle name="Nota 12 2 5 2" xfId="42827"/>
    <cellStyle name="Nota 12 2 5 2 2" xfId="42828"/>
    <cellStyle name="Nota 12 2 5 2 2 2" xfId="42829"/>
    <cellStyle name="Nota 12 2 5 2 3" xfId="42830"/>
    <cellStyle name="Nota 12 2 5 2 3 2" xfId="42831"/>
    <cellStyle name="Nota 12 2 5 2 4" xfId="42832"/>
    <cellStyle name="Nota 12 2 5 2 4 2" xfId="42833"/>
    <cellStyle name="Nota 12 2 5 2 5" xfId="42834"/>
    <cellStyle name="Nota 12 2 5 2 6" xfId="42835"/>
    <cellStyle name="Nota 12 2 5 2 7" xfId="42836"/>
    <cellStyle name="Nota 12 2 5 3" xfId="42837"/>
    <cellStyle name="Nota 12 2 5 3 2" xfId="42838"/>
    <cellStyle name="Nota 12 2 5 3 3" xfId="42839"/>
    <cellStyle name="Nota 12 2 5 3 4" xfId="42840"/>
    <cellStyle name="Nota 12 2 5 4" xfId="42841"/>
    <cellStyle name="Nota 12 2 5 4 2" xfId="42842"/>
    <cellStyle name="Nota 12 2 5 5" xfId="42843"/>
    <cellStyle name="Nota 12 2 5 5 2" xfId="42844"/>
    <cellStyle name="Nota 12 2 5 6" xfId="42845"/>
    <cellStyle name="Nota 12 2 5 7" xfId="42846"/>
    <cellStyle name="Nota 12 2 5 8" xfId="42847"/>
    <cellStyle name="Nota 12 2 5 9" xfId="42848"/>
    <cellStyle name="Nota 12 2 6" xfId="42849"/>
    <cellStyle name="Nota 12 2 6 10" xfId="42850"/>
    <cellStyle name="Nota 12 2 6 2" xfId="42851"/>
    <cellStyle name="Nota 12 2 6 2 2" xfId="42852"/>
    <cellStyle name="Nota 12 2 6 2 2 2" xfId="42853"/>
    <cellStyle name="Nota 12 2 6 2 3" xfId="42854"/>
    <cellStyle name="Nota 12 2 6 2 3 2" xfId="42855"/>
    <cellStyle name="Nota 12 2 6 2 4" xfId="42856"/>
    <cellStyle name="Nota 12 2 6 2 4 2" xfId="42857"/>
    <cellStyle name="Nota 12 2 6 2 5" xfId="42858"/>
    <cellStyle name="Nota 12 2 6 2 6" xfId="42859"/>
    <cellStyle name="Nota 12 2 6 2 7" xfId="42860"/>
    <cellStyle name="Nota 12 2 6 3" xfId="42861"/>
    <cellStyle name="Nota 12 2 6 3 2" xfId="42862"/>
    <cellStyle name="Nota 12 2 6 4" xfId="42863"/>
    <cellStyle name="Nota 12 2 6 4 2" xfId="42864"/>
    <cellStyle name="Nota 12 2 6 5" xfId="42865"/>
    <cellStyle name="Nota 12 2 6 5 2" xfId="42866"/>
    <cellStyle name="Nota 12 2 6 6" xfId="42867"/>
    <cellStyle name="Nota 12 2 6 7" xfId="42868"/>
    <cellStyle name="Nota 12 2 6 8" xfId="42869"/>
    <cellStyle name="Nota 12 2 6 9" xfId="42870"/>
    <cellStyle name="Nota 12 2 7" xfId="42871"/>
    <cellStyle name="Nota 12 3" xfId="42872"/>
    <cellStyle name="Nota 12 3 2" xfId="42873"/>
    <cellStyle name="Nota 12 3 3" xfId="42874"/>
    <cellStyle name="Nota 12 3 4" xfId="42875"/>
    <cellStyle name="Nota 12 4" xfId="42876"/>
    <cellStyle name="Nota 12 4 10" xfId="42877"/>
    <cellStyle name="Nota 12 4 2" xfId="42878"/>
    <cellStyle name="Nota 12 4 2 2" xfId="42879"/>
    <cellStyle name="Nota 12 4 2 2 2" xfId="42880"/>
    <cellStyle name="Nota 12 4 2 2 2 2" xfId="42881"/>
    <cellStyle name="Nota 12 4 2 2 3" xfId="42882"/>
    <cellStyle name="Nota 12 4 2 2 4" xfId="42883"/>
    <cellStyle name="Nota 12 4 2 2 5" xfId="42884"/>
    <cellStyle name="Nota 12 4 2 2 6" xfId="42885"/>
    <cellStyle name="Nota 12 4 2 3" xfId="42886"/>
    <cellStyle name="Nota 12 4 2 3 2" xfId="42887"/>
    <cellStyle name="Nota 12 4 2 3 3" xfId="42888"/>
    <cellStyle name="Nota 12 4 2 4" xfId="42889"/>
    <cellStyle name="Nota 12 4 2 5" xfId="42890"/>
    <cellStyle name="Nota 12 4 2 6" xfId="42891"/>
    <cellStyle name="Nota 12 4 2 7" xfId="42892"/>
    <cellStyle name="Nota 12 4 2 8" xfId="42893"/>
    <cellStyle name="Nota 12 4 3" xfId="42894"/>
    <cellStyle name="Nota 12 4 3 2" xfId="42895"/>
    <cellStyle name="Nota 12 4 3 2 2" xfId="42896"/>
    <cellStyle name="Nota 12 4 3 3" xfId="42897"/>
    <cellStyle name="Nota 12 4 3 4" xfId="42898"/>
    <cellStyle name="Nota 12 4 3 5" xfId="42899"/>
    <cellStyle name="Nota 12 4 3 6" xfId="42900"/>
    <cellStyle name="Nota 12 4 4" xfId="42901"/>
    <cellStyle name="Nota 12 4 4 2" xfId="42902"/>
    <cellStyle name="Nota 12 4 4 3" xfId="42903"/>
    <cellStyle name="Nota 12 4 4 4" xfId="42904"/>
    <cellStyle name="Nota 12 4 5" xfId="42905"/>
    <cellStyle name="Nota 12 4 6" xfId="42906"/>
    <cellStyle name="Nota 12 4 7" xfId="42907"/>
    <cellStyle name="Nota 12 4 8" xfId="42908"/>
    <cellStyle name="Nota 12 4 9" xfId="42909"/>
    <cellStyle name="Nota 13" xfId="1130"/>
    <cellStyle name="Nota 13 2" xfId="1131"/>
    <cellStyle name="Nota 13 2 2" xfId="42910"/>
    <cellStyle name="Nota 13 2 2 2" xfId="42911"/>
    <cellStyle name="Nota 13 2 2 2 2" xfId="42912"/>
    <cellStyle name="Nota 13 2 2 2 2 10" xfId="42913"/>
    <cellStyle name="Nota 13 2 2 2 2 2" xfId="42914"/>
    <cellStyle name="Nota 13 2 2 2 2 2 2" xfId="42915"/>
    <cellStyle name="Nota 13 2 2 2 2 2 2 2" xfId="42916"/>
    <cellStyle name="Nota 13 2 2 2 2 2 3" xfId="42917"/>
    <cellStyle name="Nota 13 2 2 2 2 2 3 2" xfId="42918"/>
    <cellStyle name="Nota 13 2 2 2 2 2 4" xfId="42919"/>
    <cellStyle name="Nota 13 2 2 2 2 2 4 2" xfId="42920"/>
    <cellStyle name="Nota 13 2 2 2 2 2 5" xfId="42921"/>
    <cellStyle name="Nota 13 2 2 2 2 2 6" xfId="42922"/>
    <cellStyle name="Nota 13 2 2 2 2 2 7" xfId="42923"/>
    <cellStyle name="Nota 13 2 2 2 2 3" xfId="42924"/>
    <cellStyle name="Nota 13 2 2 2 2 3 2" xfId="42925"/>
    <cellStyle name="Nota 13 2 2 2 2 4" xfId="42926"/>
    <cellStyle name="Nota 13 2 2 2 2 4 2" xfId="42927"/>
    <cellStyle name="Nota 13 2 2 2 2 5" xfId="42928"/>
    <cellStyle name="Nota 13 2 2 2 2 5 2" xfId="42929"/>
    <cellStyle name="Nota 13 2 2 2 2 6" xfId="42930"/>
    <cellStyle name="Nota 13 2 2 2 2 7" xfId="42931"/>
    <cellStyle name="Nota 13 2 2 2 2 8" xfId="42932"/>
    <cellStyle name="Nota 13 2 2 2 2 9" xfId="42933"/>
    <cellStyle name="Nota 13 2 2 2 3" xfId="42934"/>
    <cellStyle name="Nota 13 2 2 2 3 2" xfId="42935"/>
    <cellStyle name="Nota 13 2 2 2 3 2 2" xfId="42936"/>
    <cellStyle name="Nota 13 2 2 2 3 3" xfId="42937"/>
    <cellStyle name="Nota 13 2 2 2 3 3 2" xfId="42938"/>
    <cellStyle name="Nota 13 2 2 2 3 4" xfId="42939"/>
    <cellStyle name="Nota 13 2 2 2 3 4 2" xfId="42940"/>
    <cellStyle name="Nota 13 2 2 2 3 5" xfId="42941"/>
    <cellStyle name="Nota 13 2 2 2 3 6" xfId="42942"/>
    <cellStyle name="Nota 13 2 2 2 3 7" xfId="42943"/>
    <cellStyle name="Nota 13 2 2 2 4" xfId="42944"/>
    <cellStyle name="Nota 13 2 2 3" xfId="42945"/>
    <cellStyle name="Nota 13 2 2 4" xfId="42946"/>
    <cellStyle name="Nota 13 2 3" xfId="42947"/>
    <cellStyle name="Nota 13 2 3 10" xfId="42948"/>
    <cellStyle name="Nota 13 2 3 2" xfId="42949"/>
    <cellStyle name="Nota 13 2 3 2 2" xfId="42950"/>
    <cellStyle name="Nota 13 2 3 2 2 2" xfId="42951"/>
    <cellStyle name="Nota 13 2 3 2 2 2 2" xfId="42952"/>
    <cellStyle name="Nota 13 2 3 2 2 3" xfId="42953"/>
    <cellStyle name="Nota 13 2 3 2 2 4" xfId="42954"/>
    <cellStyle name="Nota 13 2 3 2 2 5" xfId="42955"/>
    <cellStyle name="Nota 13 2 3 2 2 6" xfId="42956"/>
    <cellStyle name="Nota 13 2 3 2 3" xfId="42957"/>
    <cellStyle name="Nota 13 2 3 2 3 2" xfId="42958"/>
    <cellStyle name="Nota 13 2 3 2 3 3" xfId="42959"/>
    <cellStyle name="Nota 13 2 3 2 4" xfId="42960"/>
    <cellStyle name="Nota 13 2 3 2 5" xfId="42961"/>
    <cellStyle name="Nota 13 2 3 2 6" xfId="42962"/>
    <cellStyle name="Nota 13 2 3 2 7" xfId="42963"/>
    <cellStyle name="Nota 13 2 3 2 8" xfId="42964"/>
    <cellStyle name="Nota 13 2 3 3" xfId="42965"/>
    <cellStyle name="Nota 13 2 3 3 2" xfId="42966"/>
    <cellStyle name="Nota 13 2 3 3 2 2" xfId="42967"/>
    <cellStyle name="Nota 13 2 3 3 3" xfId="42968"/>
    <cellStyle name="Nota 13 2 3 3 4" xfId="42969"/>
    <cellStyle name="Nota 13 2 3 3 5" xfId="42970"/>
    <cellStyle name="Nota 13 2 3 3 6" xfId="42971"/>
    <cellStyle name="Nota 13 2 3 4" xfId="42972"/>
    <cellStyle name="Nota 13 2 3 4 2" xfId="42973"/>
    <cellStyle name="Nota 13 2 3 4 3" xfId="42974"/>
    <cellStyle name="Nota 13 2 3 4 4" xfId="42975"/>
    <cellStyle name="Nota 13 2 3 5" xfId="42976"/>
    <cellStyle name="Nota 13 2 3 6" xfId="42977"/>
    <cellStyle name="Nota 13 2 3 7" xfId="42978"/>
    <cellStyle name="Nota 13 2 3 8" xfId="42979"/>
    <cellStyle name="Nota 13 2 3 9" xfId="42980"/>
    <cellStyle name="Nota 13 2 4" xfId="42981"/>
    <cellStyle name="Nota 13 2 4 2" xfId="42982"/>
    <cellStyle name="Nota 13 2 4 2 10" xfId="42983"/>
    <cellStyle name="Nota 13 2 4 2 2" xfId="42984"/>
    <cellStyle name="Nota 13 2 4 2 2 2" xfId="42985"/>
    <cellStyle name="Nota 13 2 4 2 2 2 2" xfId="42986"/>
    <cellStyle name="Nota 13 2 4 2 2 3" xfId="42987"/>
    <cellStyle name="Nota 13 2 4 2 2 3 2" xfId="42988"/>
    <cellStyle name="Nota 13 2 4 2 2 4" xfId="42989"/>
    <cellStyle name="Nota 13 2 4 2 2 4 2" xfId="42990"/>
    <cellStyle name="Nota 13 2 4 2 2 5" xfId="42991"/>
    <cellStyle name="Nota 13 2 4 2 2 6" xfId="42992"/>
    <cellStyle name="Nota 13 2 4 2 2 7" xfId="42993"/>
    <cellStyle name="Nota 13 2 4 2 3" xfId="42994"/>
    <cellStyle name="Nota 13 2 4 2 3 2" xfId="42995"/>
    <cellStyle name="Nota 13 2 4 2 4" xfId="42996"/>
    <cellStyle name="Nota 13 2 4 2 4 2" xfId="42997"/>
    <cellStyle name="Nota 13 2 4 2 5" xfId="42998"/>
    <cellStyle name="Nota 13 2 4 2 5 2" xfId="42999"/>
    <cellStyle name="Nota 13 2 4 2 6" xfId="43000"/>
    <cellStyle name="Nota 13 2 4 2 7" xfId="43001"/>
    <cellStyle name="Nota 13 2 4 2 8" xfId="43002"/>
    <cellStyle name="Nota 13 2 4 2 9" xfId="43003"/>
    <cellStyle name="Nota 13 2 4 3" xfId="43004"/>
    <cellStyle name="Nota 13 2 4 3 2" xfId="43005"/>
    <cellStyle name="Nota 13 2 4 3 2 2" xfId="43006"/>
    <cellStyle name="Nota 13 2 4 3 3" xfId="43007"/>
    <cellStyle name="Nota 13 2 4 3 3 2" xfId="43008"/>
    <cellStyle name="Nota 13 2 4 3 4" xfId="43009"/>
    <cellStyle name="Nota 13 2 4 3 4 2" xfId="43010"/>
    <cellStyle name="Nota 13 2 4 3 5" xfId="43011"/>
    <cellStyle name="Nota 13 2 4 3 6" xfId="43012"/>
    <cellStyle name="Nota 13 2 4 3 7" xfId="43013"/>
    <cellStyle name="Nota 13 2 4 4" xfId="43014"/>
    <cellStyle name="Nota 13 2 5" xfId="43015"/>
    <cellStyle name="Nota 13 2 5 10" xfId="43016"/>
    <cellStyle name="Nota 13 2 5 11" xfId="43017"/>
    <cellStyle name="Nota 13 2 5 2" xfId="43018"/>
    <cellStyle name="Nota 13 2 5 2 2" xfId="43019"/>
    <cellStyle name="Nota 13 2 5 2 2 2" xfId="43020"/>
    <cellStyle name="Nota 13 2 5 2 3" xfId="43021"/>
    <cellStyle name="Nota 13 2 5 2 3 2" xfId="43022"/>
    <cellStyle name="Nota 13 2 5 2 4" xfId="43023"/>
    <cellStyle name="Nota 13 2 5 2 4 2" xfId="43024"/>
    <cellStyle name="Nota 13 2 5 2 5" xfId="43025"/>
    <cellStyle name="Nota 13 2 5 2 6" xfId="43026"/>
    <cellStyle name="Nota 13 2 5 2 7" xfId="43027"/>
    <cellStyle name="Nota 13 2 5 3" xfId="43028"/>
    <cellStyle name="Nota 13 2 5 3 2" xfId="43029"/>
    <cellStyle name="Nota 13 2 5 3 3" xfId="43030"/>
    <cellStyle name="Nota 13 2 5 3 4" xfId="43031"/>
    <cellStyle name="Nota 13 2 5 4" xfId="43032"/>
    <cellStyle name="Nota 13 2 5 4 2" xfId="43033"/>
    <cellStyle name="Nota 13 2 5 5" xfId="43034"/>
    <cellStyle name="Nota 13 2 5 5 2" xfId="43035"/>
    <cellStyle name="Nota 13 2 5 6" xfId="43036"/>
    <cellStyle name="Nota 13 2 5 7" xfId="43037"/>
    <cellStyle name="Nota 13 2 5 8" xfId="43038"/>
    <cellStyle name="Nota 13 2 5 9" xfId="43039"/>
    <cellStyle name="Nota 13 2 6" xfId="43040"/>
    <cellStyle name="Nota 13 2 6 10" xfId="43041"/>
    <cellStyle name="Nota 13 2 6 2" xfId="43042"/>
    <cellStyle name="Nota 13 2 6 2 2" xfId="43043"/>
    <cellStyle name="Nota 13 2 6 2 2 2" xfId="43044"/>
    <cellStyle name="Nota 13 2 6 2 3" xfId="43045"/>
    <cellStyle name="Nota 13 2 6 2 3 2" xfId="43046"/>
    <cellStyle name="Nota 13 2 6 2 4" xfId="43047"/>
    <cellStyle name="Nota 13 2 6 2 4 2" xfId="43048"/>
    <cellStyle name="Nota 13 2 6 2 5" xfId="43049"/>
    <cellStyle name="Nota 13 2 6 2 6" xfId="43050"/>
    <cellStyle name="Nota 13 2 6 2 7" xfId="43051"/>
    <cellStyle name="Nota 13 2 6 3" xfId="43052"/>
    <cellStyle name="Nota 13 2 6 3 2" xfId="43053"/>
    <cellStyle name="Nota 13 2 6 4" xfId="43054"/>
    <cellStyle name="Nota 13 2 6 4 2" xfId="43055"/>
    <cellStyle name="Nota 13 2 6 5" xfId="43056"/>
    <cellStyle name="Nota 13 2 6 5 2" xfId="43057"/>
    <cellStyle name="Nota 13 2 6 6" xfId="43058"/>
    <cellStyle name="Nota 13 2 6 7" xfId="43059"/>
    <cellStyle name="Nota 13 2 6 8" xfId="43060"/>
    <cellStyle name="Nota 13 2 6 9" xfId="43061"/>
    <cellStyle name="Nota 13 2 7" xfId="43062"/>
    <cellStyle name="Nota 13 3" xfId="43063"/>
    <cellStyle name="Nota 13 3 2" xfId="43064"/>
    <cellStyle name="Nota 13 3 3" xfId="43065"/>
    <cellStyle name="Nota 13 3 4" xfId="43066"/>
    <cellStyle name="Nota 13 4" xfId="43067"/>
    <cellStyle name="Nota 13 4 10" xfId="43068"/>
    <cellStyle name="Nota 13 4 2" xfId="43069"/>
    <cellStyle name="Nota 13 4 2 2" xfId="43070"/>
    <cellStyle name="Nota 13 4 2 2 2" xfId="43071"/>
    <cellStyle name="Nota 13 4 2 2 2 2" xfId="43072"/>
    <cellStyle name="Nota 13 4 2 2 3" xfId="43073"/>
    <cellStyle name="Nota 13 4 2 2 4" xfId="43074"/>
    <cellStyle name="Nota 13 4 2 2 5" xfId="43075"/>
    <cellStyle name="Nota 13 4 2 2 6" xfId="43076"/>
    <cellStyle name="Nota 13 4 2 3" xfId="43077"/>
    <cellStyle name="Nota 13 4 2 3 2" xfId="43078"/>
    <cellStyle name="Nota 13 4 2 3 3" xfId="43079"/>
    <cellStyle name="Nota 13 4 2 4" xfId="43080"/>
    <cellStyle name="Nota 13 4 2 5" xfId="43081"/>
    <cellStyle name="Nota 13 4 2 6" xfId="43082"/>
    <cellStyle name="Nota 13 4 2 7" xfId="43083"/>
    <cellStyle name="Nota 13 4 2 8" xfId="43084"/>
    <cellStyle name="Nota 13 4 3" xfId="43085"/>
    <cellStyle name="Nota 13 4 3 2" xfId="43086"/>
    <cellStyle name="Nota 13 4 3 2 2" xfId="43087"/>
    <cellStyle name="Nota 13 4 3 3" xfId="43088"/>
    <cellStyle name="Nota 13 4 3 4" xfId="43089"/>
    <cellStyle name="Nota 13 4 3 5" xfId="43090"/>
    <cellStyle name="Nota 13 4 3 6" xfId="43091"/>
    <cellStyle name="Nota 13 4 4" xfId="43092"/>
    <cellStyle name="Nota 13 4 4 2" xfId="43093"/>
    <cellStyle name="Nota 13 4 4 3" xfId="43094"/>
    <cellStyle name="Nota 13 4 4 4" xfId="43095"/>
    <cellStyle name="Nota 13 4 5" xfId="43096"/>
    <cellStyle name="Nota 13 4 6" xfId="43097"/>
    <cellStyle name="Nota 13 4 7" xfId="43098"/>
    <cellStyle name="Nota 13 4 8" xfId="43099"/>
    <cellStyle name="Nota 13 4 9" xfId="43100"/>
    <cellStyle name="Nota 14" xfId="1132"/>
    <cellStyle name="Nota 14 2" xfId="1133"/>
    <cellStyle name="Nota 14 2 2" xfId="43101"/>
    <cellStyle name="Nota 14 2 2 2" xfId="43102"/>
    <cellStyle name="Nota 14 2 2 2 2" xfId="43103"/>
    <cellStyle name="Nota 14 2 2 2 2 10" xfId="43104"/>
    <cellStyle name="Nota 14 2 2 2 2 2" xfId="43105"/>
    <cellStyle name="Nota 14 2 2 2 2 2 2" xfId="43106"/>
    <cellStyle name="Nota 14 2 2 2 2 2 2 2" xfId="43107"/>
    <cellStyle name="Nota 14 2 2 2 2 2 3" xfId="43108"/>
    <cellStyle name="Nota 14 2 2 2 2 2 3 2" xfId="43109"/>
    <cellStyle name="Nota 14 2 2 2 2 2 4" xfId="43110"/>
    <cellStyle name="Nota 14 2 2 2 2 2 4 2" xfId="43111"/>
    <cellStyle name="Nota 14 2 2 2 2 2 5" xfId="43112"/>
    <cellStyle name="Nota 14 2 2 2 2 2 6" xfId="43113"/>
    <cellStyle name="Nota 14 2 2 2 2 2 7" xfId="43114"/>
    <cellStyle name="Nota 14 2 2 2 2 3" xfId="43115"/>
    <cellStyle name="Nota 14 2 2 2 2 3 2" xfId="43116"/>
    <cellStyle name="Nota 14 2 2 2 2 4" xfId="43117"/>
    <cellStyle name="Nota 14 2 2 2 2 4 2" xfId="43118"/>
    <cellStyle name="Nota 14 2 2 2 2 5" xfId="43119"/>
    <cellStyle name="Nota 14 2 2 2 2 5 2" xfId="43120"/>
    <cellStyle name="Nota 14 2 2 2 2 6" xfId="43121"/>
    <cellStyle name="Nota 14 2 2 2 2 7" xfId="43122"/>
    <cellStyle name="Nota 14 2 2 2 2 8" xfId="43123"/>
    <cellStyle name="Nota 14 2 2 2 2 9" xfId="43124"/>
    <cellStyle name="Nota 14 2 2 2 3" xfId="43125"/>
    <cellStyle name="Nota 14 2 2 2 3 2" xfId="43126"/>
    <cellStyle name="Nota 14 2 2 2 3 2 2" xfId="43127"/>
    <cellStyle name="Nota 14 2 2 2 3 3" xfId="43128"/>
    <cellStyle name="Nota 14 2 2 2 3 3 2" xfId="43129"/>
    <cellStyle name="Nota 14 2 2 2 3 4" xfId="43130"/>
    <cellStyle name="Nota 14 2 2 2 3 4 2" xfId="43131"/>
    <cellStyle name="Nota 14 2 2 2 3 5" xfId="43132"/>
    <cellStyle name="Nota 14 2 2 2 3 6" xfId="43133"/>
    <cellStyle name="Nota 14 2 2 2 3 7" xfId="43134"/>
    <cellStyle name="Nota 14 2 2 2 4" xfId="43135"/>
    <cellStyle name="Nota 14 2 2 3" xfId="43136"/>
    <cellStyle name="Nota 14 2 2 4" xfId="43137"/>
    <cellStyle name="Nota 14 2 3" xfId="43138"/>
    <cellStyle name="Nota 14 2 3 10" xfId="43139"/>
    <cellStyle name="Nota 14 2 3 2" xfId="43140"/>
    <cellStyle name="Nota 14 2 3 2 2" xfId="43141"/>
    <cellStyle name="Nota 14 2 3 2 2 2" xfId="43142"/>
    <cellStyle name="Nota 14 2 3 2 2 2 2" xfId="43143"/>
    <cellStyle name="Nota 14 2 3 2 2 3" xfId="43144"/>
    <cellStyle name="Nota 14 2 3 2 2 4" xfId="43145"/>
    <cellStyle name="Nota 14 2 3 2 2 5" xfId="43146"/>
    <cellStyle name="Nota 14 2 3 2 2 6" xfId="43147"/>
    <cellStyle name="Nota 14 2 3 2 3" xfId="43148"/>
    <cellStyle name="Nota 14 2 3 2 3 2" xfId="43149"/>
    <cellStyle name="Nota 14 2 3 2 3 3" xfId="43150"/>
    <cellStyle name="Nota 14 2 3 2 4" xfId="43151"/>
    <cellStyle name="Nota 14 2 3 2 5" xfId="43152"/>
    <cellStyle name="Nota 14 2 3 2 6" xfId="43153"/>
    <cellStyle name="Nota 14 2 3 2 7" xfId="43154"/>
    <cellStyle name="Nota 14 2 3 2 8" xfId="43155"/>
    <cellStyle name="Nota 14 2 3 3" xfId="43156"/>
    <cellStyle name="Nota 14 2 3 3 2" xfId="43157"/>
    <cellStyle name="Nota 14 2 3 3 2 2" xfId="43158"/>
    <cellStyle name="Nota 14 2 3 3 3" xfId="43159"/>
    <cellStyle name="Nota 14 2 3 3 4" xfId="43160"/>
    <cellStyle name="Nota 14 2 3 3 5" xfId="43161"/>
    <cellStyle name="Nota 14 2 3 3 6" xfId="43162"/>
    <cellStyle name="Nota 14 2 3 4" xfId="43163"/>
    <cellStyle name="Nota 14 2 3 4 2" xfId="43164"/>
    <cellStyle name="Nota 14 2 3 4 3" xfId="43165"/>
    <cellStyle name="Nota 14 2 3 4 4" xfId="43166"/>
    <cellStyle name="Nota 14 2 3 5" xfId="43167"/>
    <cellStyle name="Nota 14 2 3 6" xfId="43168"/>
    <cellStyle name="Nota 14 2 3 7" xfId="43169"/>
    <cellStyle name="Nota 14 2 3 8" xfId="43170"/>
    <cellStyle name="Nota 14 2 3 9" xfId="43171"/>
    <cellStyle name="Nota 14 2 4" xfId="43172"/>
    <cellStyle name="Nota 14 2 4 2" xfId="43173"/>
    <cellStyle name="Nota 14 2 4 2 10" xfId="43174"/>
    <cellStyle name="Nota 14 2 4 2 2" xfId="43175"/>
    <cellStyle name="Nota 14 2 4 2 2 2" xfId="43176"/>
    <cellStyle name="Nota 14 2 4 2 2 2 2" xfId="43177"/>
    <cellStyle name="Nota 14 2 4 2 2 3" xfId="43178"/>
    <cellStyle name="Nota 14 2 4 2 2 3 2" xfId="43179"/>
    <cellStyle name="Nota 14 2 4 2 2 4" xfId="43180"/>
    <cellStyle name="Nota 14 2 4 2 2 4 2" xfId="43181"/>
    <cellStyle name="Nota 14 2 4 2 2 5" xfId="43182"/>
    <cellStyle name="Nota 14 2 4 2 2 6" xfId="43183"/>
    <cellStyle name="Nota 14 2 4 2 2 7" xfId="43184"/>
    <cellStyle name="Nota 14 2 4 2 3" xfId="43185"/>
    <cellStyle name="Nota 14 2 4 2 3 2" xfId="43186"/>
    <cellStyle name="Nota 14 2 4 2 4" xfId="43187"/>
    <cellStyle name="Nota 14 2 4 2 4 2" xfId="43188"/>
    <cellStyle name="Nota 14 2 4 2 5" xfId="43189"/>
    <cellStyle name="Nota 14 2 4 2 5 2" xfId="43190"/>
    <cellStyle name="Nota 14 2 4 2 6" xfId="43191"/>
    <cellStyle name="Nota 14 2 4 2 7" xfId="43192"/>
    <cellStyle name="Nota 14 2 4 2 8" xfId="43193"/>
    <cellStyle name="Nota 14 2 4 2 9" xfId="43194"/>
    <cellStyle name="Nota 14 2 4 3" xfId="43195"/>
    <cellStyle name="Nota 14 2 4 3 2" xfId="43196"/>
    <cellStyle name="Nota 14 2 4 3 2 2" xfId="43197"/>
    <cellStyle name="Nota 14 2 4 3 3" xfId="43198"/>
    <cellStyle name="Nota 14 2 4 3 3 2" xfId="43199"/>
    <cellStyle name="Nota 14 2 4 3 4" xfId="43200"/>
    <cellStyle name="Nota 14 2 4 3 4 2" xfId="43201"/>
    <cellStyle name="Nota 14 2 4 3 5" xfId="43202"/>
    <cellStyle name="Nota 14 2 4 3 6" xfId="43203"/>
    <cellStyle name="Nota 14 2 4 3 7" xfId="43204"/>
    <cellStyle name="Nota 14 2 4 4" xfId="43205"/>
    <cellStyle name="Nota 14 2 5" xfId="43206"/>
    <cellStyle name="Nota 14 2 5 10" xfId="43207"/>
    <cellStyle name="Nota 14 2 5 11" xfId="43208"/>
    <cellStyle name="Nota 14 2 5 2" xfId="43209"/>
    <cellStyle name="Nota 14 2 5 2 2" xfId="43210"/>
    <cellStyle name="Nota 14 2 5 2 2 2" xfId="43211"/>
    <cellStyle name="Nota 14 2 5 2 3" xfId="43212"/>
    <cellStyle name="Nota 14 2 5 2 3 2" xfId="43213"/>
    <cellStyle name="Nota 14 2 5 2 4" xfId="43214"/>
    <cellStyle name="Nota 14 2 5 2 4 2" xfId="43215"/>
    <cellStyle name="Nota 14 2 5 2 5" xfId="43216"/>
    <cellStyle name="Nota 14 2 5 2 6" xfId="43217"/>
    <cellStyle name="Nota 14 2 5 2 7" xfId="43218"/>
    <cellStyle name="Nota 14 2 5 3" xfId="43219"/>
    <cellStyle name="Nota 14 2 5 3 2" xfId="43220"/>
    <cellStyle name="Nota 14 2 5 3 3" xfId="43221"/>
    <cellStyle name="Nota 14 2 5 3 4" xfId="43222"/>
    <cellStyle name="Nota 14 2 5 4" xfId="43223"/>
    <cellStyle name="Nota 14 2 5 4 2" xfId="43224"/>
    <cellStyle name="Nota 14 2 5 5" xfId="43225"/>
    <cellStyle name="Nota 14 2 5 5 2" xfId="43226"/>
    <cellStyle name="Nota 14 2 5 6" xfId="43227"/>
    <cellStyle name="Nota 14 2 5 7" xfId="43228"/>
    <cellStyle name="Nota 14 2 5 8" xfId="43229"/>
    <cellStyle name="Nota 14 2 5 9" xfId="43230"/>
    <cellStyle name="Nota 14 2 6" xfId="43231"/>
    <cellStyle name="Nota 14 2 6 10" xfId="43232"/>
    <cellStyle name="Nota 14 2 6 2" xfId="43233"/>
    <cellStyle name="Nota 14 2 6 2 2" xfId="43234"/>
    <cellStyle name="Nota 14 2 6 2 2 2" xfId="43235"/>
    <cellStyle name="Nota 14 2 6 2 3" xfId="43236"/>
    <cellStyle name="Nota 14 2 6 2 3 2" xfId="43237"/>
    <cellStyle name="Nota 14 2 6 2 4" xfId="43238"/>
    <cellStyle name="Nota 14 2 6 2 4 2" xfId="43239"/>
    <cellStyle name="Nota 14 2 6 2 5" xfId="43240"/>
    <cellStyle name="Nota 14 2 6 2 6" xfId="43241"/>
    <cellStyle name="Nota 14 2 6 2 7" xfId="43242"/>
    <cellStyle name="Nota 14 2 6 3" xfId="43243"/>
    <cellStyle name="Nota 14 2 6 3 2" xfId="43244"/>
    <cellStyle name="Nota 14 2 6 4" xfId="43245"/>
    <cellStyle name="Nota 14 2 6 4 2" xfId="43246"/>
    <cellStyle name="Nota 14 2 6 5" xfId="43247"/>
    <cellStyle name="Nota 14 2 6 5 2" xfId="43248"/>
    <cellStyle name="Nota 14 2 6 6" xfId="43249"/>
    <cellStyle name="Nota 14 2 6 7" xfId="43250"/>
    <cellStyle name="Nota 14 2 6 8" xfId="43251"/>
    <cellStyle name="Nota 14 2 6 9" xfId="43252"/>
    <cellStyle name="Nota 14 2 7" xfId="43253"/>
    <cellStyle name="Nota 14 3" xfId="43254"/>
    <cellStyle name="Nota 14 3 2" xfId="43255"/>
    <cellStyle name="Nota 14 3 3" xfId="43256"/>
    <cellStyle name="Nota 14 3 4" xfId="43257"/>
    <cellStyle name="Nota 14 4" xfId="43258"/>
    <cellStyle name="Nota 14 4 10" xfId="43259"/>
    <cellStyle name="Nota 14 4 2" xfId="43260"/>
    <cellStyle name="Nota 14 4 2 2" xfId="43261"/>
    <cellStyle name="Nota 14 4 2 2 2" xfId="43262"/>
    <cellStyle name="Nota 14 4 2 2 2 2" xfId="43263"/>
    <cellStyle name="Nota 14 4 2 2 3" xfId="43264"/>
    <cellStyle name="Nota 14 4 2 2 4" xfId="43265"/>
    <cellStyle name="Nota 14 4 2 2 5" xfId="43266"/>
    <cellStyle name="Nota 14 4 2 2 6" xfId="43267"/>
    <cellStyle name="Nota 14 4 2 3" xfId="43268"/>
    <cellStyle name="Nota 14 4 2 3 2" xfId="43269"/>
    <cellStyle name="Nota 14 4 2 3 3" xfId="43270"/>
    <cellStyle name="Nota 14 4 2 4" xfId="43271"/>
    <cellStyle name="Nota 14 4 2 5" xfId="43272"/>
    <cellStyle name="Nota 14 4 2 6" xfId="43273"/>
    <cellStyle name="Nota 14 4 2 7" xfId="43274"/>
    <cellStyle name="Nota 14 4 2 8" xfId="43275"/>
    <cellStyle name="Nota 14 4 3" xfId="43276"/>
    <cellStyle name="Nota 14 4 3 2" xfId="43277"/>
    <cellStyle name="Nota 14 4 3 2 2" xfId="43278"/>
    <cellStyle name="Nota 14 4 3 3" xfId="43279"/>
    <cellStyle name="Nota 14 4 3 4" xfId="43280"/>
    <cellStyle name="Nota 14 4 3 5" xfId="43281"/>
    <cellStyle name="Nota 14 4 3 6" xfId="43282"/>
    <cellStyle name="Nota 14 4 4" xfId="43283"/>
    <cellStyle name="Nota 14 4 4 2" xfId="43284"/>
    <cellStyle name="Nota 14 4 4 3" xfId="43285"/>
    <cellStyle name="Nota 14 4 4 4" xfId="43286"/>
    <cellStyle name="Nota 14 4 5" xfId="43287"/>
    <cellStyle name="Nota 14 4 6" xfId="43288"/>
    <cellStyle name="Nota 14 4 7" xfId="43289"/>
    <cellStyle name="Nota 14 4 8" xfId="43290"/>
    <cellStyle name="Nota 14 4 9" xfId="43291"/>
    <cellStyle name="Nota 15" xfId="1134"/>
    <cellStyle name="Nota 15 2" xfId="1135"/>
    <cellStyle name="Nota 15 2 2" xfId="43292"/>
    <cellStyle name="Nota 15 2 2 2" xfId="43293"/>
    <cellStyle name="Nota 15 2 2 2 2" xfId="43294"/>
    <cellStyle name="Nota 15 2 2 2 2 10" xfId="43295"/>
    <cellStyle name="Nota 15 2 2 2 2 2" xfId="43296"/>
    <cellStyle name="Nota 15 2 2 2 2 2 2" xfId="43297"/>
    <cellStyle name="Nota 15 2 2 2 2 2 2 2" xfId="43298"/>
    <cellStyle name="Nota 15 2 2 2 2 2 3" xfId="43299"/>
    <cellStyle name="Nota 15 2 2 2 2 2 3 2" xfId="43300"/>
    <cellStyle name="Nota 15 2 2 2 2 2 4" xfId="43301"/>
    <cellStyle name="Nota 15 2 2 2 2 2 4 2" xfId="43302"/>
    <cellStyle name="Nota 15 2 2 2 2 2 5" xfId="43303"/>
    <cellStyle name="Nota 15 2 2 2 2 2 6" xfId="43304"/>
    <cellStyle name="Nota 15 2 2 2 2 2 7" xfId="43305"/>
    <cellStyle name="Nota 15 2 2 2 2 3" xfId="43306"/>
    <cellStyle name="Nota 15 2 2 2 2 3 2" xfId="43307"/>
    <cellStyle name="Nota 15 2 2 2 2 4" xfId="43308"/>
    <cellStyle name="Nota 15 2 2 2 2 4 2" xfId="43309"/>
    <cellStyle name="Nota 15 2 2 2 2 5" xfId="43310"/>
    <cellStyle name="Nota 15 2 2 2 2 5 2" xfId="43311"/>
    <cellStyle name="Nota 15 2 2 2 2 6" xfId="43312"/>
    <cellStyle name="Nota 15 2 2 2 2 7" xfId="43313"/>
    <cellStyle name="Nota 15 2 2 2 2 8" xfId="43314"/>
    <cellStyle name="Nota 15 2 2 2 2 9" xfId="43315"/>
    <cellStyle name="Nota 15 2 2 2 3" xfId="43316"/>
    <cellStyle name="Nota 15 2 2 2 3 2" xfId="43317"/>
    <cellStyle name="Nota 15 2 2 2 3 2 2" xfId="43318"/>
    <cellStyle name="Nota 15 2 2 2 3 3" xfId="43319"/>
    <cellStyle name="Nota 15 2 2 2 3 3 2" xfId="43320"/>
    <cellStyle name="Nota 15 2 2 2 3 4" xfId="43321"/>
    <cellStyle name="Nota 15 2 2 2 3 4 2" xfId="43322"/>
    <cellStyle name="Nota 15 2 2 2 3 5" xfId="43323"/>
    <cellStyle name="Nota 15 2 2 2 3 6" xfId="43324"/>
    <cellStyle name="Nota 15 2 2 2 3 7" xfId="43325"/>
    <cellStyle name="Nota 15 2 2 2 4" xfId="43326"/>
    <cellStyle name="Nota 15 2 2 3" xfId="43327"/>
    <cellStyle name="Nota 15 2 2 4" xfId="43328"/>
    <cellStyle name="Nota 15 2 3" xfId="43329"/>
    <cellStyle name="Nota 15 2 3 10" xfId="43330"/>
    <cellStyle name="Nota 15 2 3 2" xfId="43331"/>
    <cellStyle name="Nota 15 2 3 2 2" xfId="43332"/>
    <cellStyle name="Nota 15 2 3 2 2 2" xfId="43333"/>
    <cellStyle name="Nota 15 2 3 2 2 2 2" xfId="43334"/>
    <cellStyle name="Nota 15 2 3 2 2 3" xfId="43335"/>
    <cellStyle name="Nota 15 2 3 2 2 4" xfId="43336"/>
    <cellStyle name="Nota 15 2 3 2 2 5" xfId="43337"/>
    <cellStyle name="Nota 15 2 3 2 2 6" xfId="43338"/>
    <cellStyle name="Nota 15 2 3 2 3" xfId="43339"/>
    <cellStyle name="Nota 15 2 3 2 3 2" xfId="43340"/>
    <cellStyle name="Nota 15 2 3 2 3 3" xfId="43341"/>
    <cellStyle name="Nota 15 2 3 2 4" xfId="43342"/>
    <cellStyle name="Nota 15 2 3 2 5" xfId="43343"/>
    <cellStyle name="Nota 15 2 3 2 6" xfId="43344"/>
    <cellStyle name="Nota 15 2 3 2 7" xfId="43345"/>
    <cellStyle name="Nota 15 2 3 2 8" xfId="43346"/>
    <cellStyle name="Nota 15 2 3 3" xfId="43347"/>
    <cellStyle name="Nota 15 2 3 3 2" xfId="43348"/>
    <cellStyle name="Nota 15 2 3 3 2 2" xfId="43349"/>
    <cellStyle name="Nota 15 2 3 3 3" xfId="43350"/>
    <cellStyle name="Nota 15 2 3 3 4" xfId="43351"/>
    <cellStyle name="Nota 15 2 3 3 5" xfId="43352"/>
    <cellStyle name="Nota 15 2 3 3 6" xfId="43353"/>
    <cellStyle name="Nota 15 2 3 4" xfId="43354"/>
    <cellStyle name="Nota 15 2 3 4 2" xfId="43355"/>
    <cellStyle name="Nota 15 2 3 4 3" xfId="43356"/>
    <cellStyle name="Nota 15 2 3 4 4" xfId="43357"/>
    <cellStyle name="Nota 15 2 3 5" xfId="43358"/>
    <cellStyle name="Nota 15 2 3 6" xfId="43359"/>
    <cellStyle name="Nota 15 2 3 7" xfId="43360"/>
    <cellStyle name="Nota 15 2 3 8" xfId="43361"/>
    <cellStyle name="Nota 15 2 3 9" xfId="43362"/>
    <cellStyle name="Nota 15 2 4" xfId="43363"/>
    <cellStyle name="Nota 15 2 4 2" xfId="43364"/>
    <cellStyle name="Nota 15 2 4 2 10" xfId="43365"/>
    <cellStyle name="Nota 15 2 4 2 2" xfId="43366"/>
    <cellStyle name="Nota 15 2 4 2 2 2" xfId="43367"/>
    <cellStyle name="Nota 15 2 4 2 2 2 2" xfId="43368"/>
    <cellStyle name="Nota 15 2 4 2 2 3" xfId="43369"/>
    <cellStyle name="Nota 15 2 4 2 2 3 2" xfId="43370"/>
    <cellStyle name="Nota 15 2 4 2 2 4" xfId="43371"/>
    <cellStyle name="Nota 15 2 4 2 2 4 2" xfId="43372"/>
    <cellStyle name="Nota 15 2 4 2 2 5" xfId="43373"/>
    <cellStyle name="Nota 15 2 4 2 2 6" xfId="43374"/>
    <cellStyle name="Nota 15 2 4 2 2 7" xfId="43375"/>
    <cellStyle name="Nota 15 2 4 2 3" xfId="43376"/>
    <cellStyle name="Nota 15 2 4 2 3 2" xfId="43377"/>
    <cellStyle name="Nota 15 2 4 2 4" xfId="43378"/>
    <cellStyle name="Nota 15 2 4 2 4 2" xfId="43379"/>
    <cellStyle name="Nota 15 2 4 2 5" xfId="43380"/>
    <cellStyle name="Nota 15 2 4 2 5 2" xfId="43381"/>
    <cellStyle name="Nota 15 2 4 2 6" xfId="43382"/>
    <cellStyle name="Nota 15 2 4 2 7" xfId="43383"/>
    <cellStyle name="Nota 15 2 4 2 8" xfId="43384"/>
    <cellStyle name="Nota 15 2 4 2 9" xfId="43385"/>
    <cellStyle name="Nota 15 2 4 3" xfId="43386"/>
    <cellStyle name="Nota 15 2 4 3 2" xfId="43387"/>
    <cellStyle name="Nota 15 2 4 3 2 2" xfId="43388"/>
    <cellStyle name="Nota 15 2 4 3 3" xfId="43389"/>
    <cellStyle name="Nota 15 2 4 3 3 2" xfId="43390"/>
    <cellStyle name="Nota 15 2 4 3 4" xfId="43391"/>
    <cellStyle name="Nota 15 2 4 3 4 2" xfId="43392"/>
    <cellStyle name="Nota 15 2 4 3 5" xfId="43393"/>
    <cellStyle name="Nota 15 2 4 3 6" xfId="43394"/>
    <cellStyle name="Nota 15 2 4 3 7" xfId="43395"/>
    <cellStyle name="Nota 15 2 4 4" xfId="43396"/>
    <cellStyle name="Nota 15 2 5" xfId="43397"/>
    <cellStyle name="Nota 15 2 5 10" xfId="43398"/>
    <cellStyle name="Nota 15 2 5 11" xfId="43399"/>
    <cellStyle name="Nota 15 2 5 2" xfId="43400"/>
    <cellStyle name="Nota 15 2 5 2 2" xfId="43401"/>
    <cellStyle name="Nota 15 2 5 2 2 2" xfId="43402"/>
    <cellStyle name="Nota 15 2 5 2 3" xfId="43403"/>
    <cellStyle name="Nota 15 2 5 2 3 2" xfId="43404"/>
    <cellStyle name="Nota 15 2 5 2 4" xfId="43405"/>
    <cellStyle name="Nota 15 2 5 2 4 2" xfId="43406"/>
    <cellStyle name="Nota 15 2 5 2 5" xfId="43407"/>
    <cellStyle name="Nota 15 2 5 2 6" xfId="43408"/>
    <cellStyle name="Nota 15 2 5 2 7" xfId="43409"/>
    <cellStyle name="Nota 15 2 5 3" xfId="43410"/>
    <cellStyle name="Nota 15 2 5 3 2" xfId="43411"/>
    <cellStyle name="Nota 15 2 5 3 3" xfId="43412"/>
    <cellStyle name="Nota 15 2 5 3 4" xfId="43413"/>
    <cellStyle name="Nota 15 2 5 4" xfId="43414"/>
    <cellStyle name="Nota 15 2 5 4 2" xfId="43415"/>
    <cellStyle name="Nota 15 2 5 5" xfId="43416"/>
    <cellStyle name="Nota 15 2 5 5 2" xfId="43417"/>
    <cellStyle name="Nota 15 2 5 6" xfId="43418"/>
    <cellStyle name="Nota 15 2 5 7" xfId="43419"/>
    <cellStyle name="Nota 15 2 5 8" xfId="43420"/>
    <cellStyle name="Nota 15 2 5 9" xfId="43421"/>
    <cellStyle name="Nota 15 2 6" xfId="43422"/>
    <cellStyle name="Nota 15 2 6 10" xfId="43423"/>
    <cellStyle name="Nota 15 2 6 2" xfId="43424"/>
    <cellStyle name="Nota 15 2 6 2 2" xfId="43425"/>
    <cellStyle name="Nota 15 2 6 2 2 2" xfId="43426"/>
    <cellStyle name="Nota 15 2 6 2 3" xfId="43427"/>
    <cellStyle name="Nota 15 2 6 2 3 2" xfId="43428"/>
    <cellStyle name="Nota 15 2 6 2 4" xfId="43429"/>
    <cellStyle name="Nota 15 2 6 2 4 2" xfId="43430"/>
    <cellStyle name="Nota 15 2 6 2 5" xfId="43431"/>
    <cellStyle name="Nota 15 2 6 2 6" xfId="43432"/>
    <cellStyle name="Nota 15 2 6 2 7" xfId="43433"/>
    <cellStyle name="Nota 15 2 6 3" xfId="43434"/>
    <cellStyle name="Nota 15 2 6 3 2" xfId="43435"/>
    <cellStyle name="Nota 15 2 6 4" xfId="43436"/>
    <cellStyle name="Nota 15 2 6 4 2" xfId="43437"/>
    <cellStyle name="Nota 15 2 6 5" xfId="43438"/>
    <cellStyle name="Nota 15 2 6 5 2" xfId="43439"/>
    <cellStyle name="Nota 15 2 6 6" xfId="43440"/>
    <cellStyle name="Nota 15 2 6 7" xfId="43441"/>
    <cellStyle name="Nota 15 2 6 8" xfId="43442"/>
    <cellStyle name="Nota 15 2 6 9" xfId="43443"/>
    <cellStyle name="Nota 15 2 7" xfId="43444"/>
    <cellStyle name="Nota 15 3" xfId="43445"/>
    <cellStyle name="Nota 15 3 2" xfId="43446"/>
    <cellStyle name="Nota 15 3 3" xfId="43447"/>
    <cellStyle name="Nota 15 3 4" xfId="43448"/>
    <cellStyle name="Nota 15 4" xfId="43449"/>
    <cellStyle name="Nota 15 4 10" xfId="43450"/>
    <cellStyle name="Nota 15 4 2" xfId="43451"/>
    <cellStyle name="Nota 15 4 2 2" xfId="43452"/>
    <cellStyle name="Nota 15 4 2 2 2" xfId="43453"/>
    <cellStyle name="Nota 15 4 2 2 2 2" xfId="43454"/>
    <cellStyle name="Nota 15 4 2 2 3" xfId="43455"/>
    <cellStyle name="Nota 15 4 2 2 4" xfId="43456"/>
    <cellStyle name="Nota 15 4 2 2 5" xfId="43457"/>
    <cellStyle name="Nota 15 4 2 2 6" xfId="43458"/>
    <cellStyle name="Nota 15 4 2 3" xfId="43459"/>
    <cellStyle name="Nota 15 4 2 3 2" xfId="43460"/>
    <cellStyle name="Nota 15 4 2 3 3" xfId="43461"/>
    <cellStyle name="Nota 15 4 2 4" xfId="43462"/>
    <cellStyle name="Nota 15 4 2 5" xfId="43463"/>
    <cellStyle name="Nota 15 4 2 6" xfId="43464"/>
    <cellStyle name="Nota 15 4 2 7" xfId="43465"/>
    <cellStyle name="Nota 15 4 2 8" xfId="43466"/>
    <cellStyle name="Nota 15 4 3" xfId="43467"/>
    <cellStyle name="Nota 15 4 3 2" xfId="43468"/>
    <cellStyle name="Nota 15 4 3 2 2" xfId="43469"/>
    <cellStyle name="Nota 15 4 3 3" xfId="43470"/>
    <cellStyle name="Nota 15 4 3 4" xfId="43471"/>
    <cellStyle name="Nota 15 4 3 5" xfId="43472"/>
    <cellStyle name="Nota 15 4 3 6" xfId="43473"/>
    <cellStyle name="Nota 15 4 4" xfId="43474"/>
    <cellStyle name="Nota 15 4 4 2" xfId="43475"/>
    <cellStyle name="Nota 15 4 4 3" xfId="43476"/>
    <cellStyle name="Nota 15 4 4 4" xfId="43477"/>
    <cellStyle name="Nota 15 4 5" xfId="43478"/>
    <cellStyle name="Nota 15 4 6" xfId="43479"/>
    <cellStyle name="Nota 15 4 7" xfId="43480"/>
    <cellStyle name="Nota 15 4 8" xfId="43481"/>
    <cellStyle name="Nota 15 4 9" xfId="43482"/>
    <cellStyle name="Nota 16" xfId="1136"/>
    <cellStyle name="Nota 16 2" xfId="1137"/>
    <cellStyle name="Nota 16 2 2" xfId="43483"/>
    <cellStyle name="Nota 16 2 2 2" xfId="43484"/>
    <cellStyle name="Nota 16 2 2 2 2" xfId="43485"/>
    <cellStyle name="Nota 16 2 2 2 2 10" xfId="43486"/>
    <cellStyle name="Nota 16 2 2 2 2 2" xfId="43487"/>
    <cellStyle name="Nota 16 2 2 2 2 2 2" xfId="43488"/>
    <cellStyle name="Nota 16 2 2 2 2 2 2 2" xfId="43489"/>
    <cellStyle name="Nota 16 2 2 2 2 2 3" xfId="43490"/>
    <cellStyle name="Nota 16 2 2 2 2 2 3 2" xfId="43491"/>
    <cellStyle name="Nota 16 2 2 2 2 2 4" xfId="43492"/>
    <cellStyle name="Nota 16 2 2 2 2 2 4 2" xfId="43493"/>
    <cellStyle name="Nota 16 2 2 2 2 2 5" xfId="43494"/>
    <cellStyle name="Nota 16 2 2 2 2 2 6" xfId="43495"/>
    <cellStyle name="Nota 16 2 2 2 2 2 7" xfId="43496"/>
    <cellStyle name="Nota 16 2 2 2 2 3" xfId="43497"/>
    <cellStyle name="Nota 16 2 2 2 2 3 2" xfId="43498"/>
    <cellStyle name="Nota 16 2 2 2 2 4" xfId="43499"/>
    <cellStyle name="Nota 16 2 2 2 2 4 2" xfId="43500"/>
    <cellStyle name="Nota 16 2 2 2 2 5" xfId="43501"/>
    <cellStyle name="Nota 16 2 2 2 2 5 2" xfId="43502"/>
    <cellStyle name="Nota 16 2 2 2 2 6" xfId="43503"/>
    <cellStyle name="Nota 16 2 2 2 2 7" xfId="43504"/>
    <cellStyle name="Nota 16 2 2 2 2 8" xfId="43505"/>
    <cellStyle name="Nota 16 2 2 2 2 9" xfId="43506"/>
    <cellStyle name="Nota 16 2 2 2 3" xfId="43507"/>
    <cellStyle name="Nota 16 2 2 2 3 2" xfId="43508"/>
    <cellStyle name="Nota 16 2 2 2 3 2 2" xfId="43509"/>
    <cellStyle name="Nota 16 2 2 2 3 3" xfId="43510"/>
    <cellStyle name="Nota 16 2 2 2 3 3 2" xfId="43511"/>
    <cellStyle name="Nota 16 2 2 2 3 4" xfId="43512"/>
    <cellStyle name="Nota 16 2 2 2 3 4 2" xfId="43513"/>
    <cellStyle name="Nota 16 2 2 2 3 5" xfId="43514"/>
    <cellStyle name="Nota 16 2 2 2 3 6" xfId="43515"/>
    <cellStyle name="Nota 16 2 2 2 3 7" xfId="43516"/>
    <cellStyle name="Nota 16 2 2 2 4" xfId="43517"/>
    <cellStyle name="Nota 16 2 2 3" xfId="43518"/>
    <cellStyle name="Nota 16 2 2 4" xfId="43519"/>
    <cellStyle name="Nota 16 2 3" xfId="43520"/>
    <cellStyle name="Nota 16 2 3 10" xfId="43521"/>
    <cellStyle name="Nota 16 2 3 2" xfId="43522"/>
    <cellStyle name="Nota 16 2 3 2 2" xfId="43523"/>
    <cellStyle name="Nota 16 2 3 2 2 2" xfId="43524"/>
    <cellStyle name="Nota 16 2 3 2 2 2 2" xfId="43525"/>
    <cellStyle name="Nota 16 2 3 2 2 3" xfId="43526"/>
    <cellStyle name="Nota 16 2 3 2 2 4" xfId="43527"/>
    <cellStyle name="Nota 16 2 3 2 2 5" xfId="43528"/>
    <cellStyle name="Nota 16 2 3 2 2 6" xfId="43529"/>
    <cellStyle name="Nota 16 2 3 2 3" xfId="43530"/>
    <cellStyle name="Nota 16 2 3 2 3 2" xfId="43531"/>
    <cellStyle name="Nota 16 2 3 2 3 3" xfId="43532"/>
    <cellStyle name="Nota 16 2 3 2 4" xfId="43533"/>
    <cellStyle name="Nota 16 2 3 2 5" xfId="43534"/>
    <cellStyle name="Nota 16 2 3 2 6" xfId="43535"/>
    <cellStyle name="Nota 16 2 3 2 7" xfId="43536"/>
    <cellStyle name="Nota 16 2 3 2 8" xfId="43537"/>
    <cellStyle name="Nota 16 2 3 3" xfId="43538"/>
    <cellStyle name="Nota 16 2 3 3 2" xfId="43539"/>
    <cellStyle name="Nota 16 2 3 3 2 2" xfId="43540"/>
    <cellStyle name="Nota 16 2 3 3 3" xfId="43541"/>
    <cellStyle name="Nota 16 2 3 3 4" xfId="43542"/>
    <cellStyle name="Nota 16 2 3 3 5" xfId="43543"/>
    <cellStyle name="Nota 16 2 3 3 6" xfId="43544"/>
    <cellStyle name="Nota 16 2 3 4" xfId="43545"/>
    <cellStyle name="Nota 16 2 3 4 2" xfId="43546"/>
    <cellStyle name="Nota 16 2 3 4 3" xfId="43547"/>
    <cellStyle name="Nota 16 2 3 4 4" xfId="43548"/>
    <cellStyle name="Nota 16 2 3 5" xfId="43549"/>
    <cellStyle name="Nota 16 2 3 6" xfId="43550"/>
    <cellStyle name="Nota 16 2 3 7" xfId="43551"/>
    <cellStyle name="Nota 16 2 3 8" xfId="43552"/>
    <cellStyle name="Nota 16 2 3 9" xfId="43553"/>
    <cellStyle name="Nota 16 2 4" xfId="43554"/>
    <cellStyle name="Nota 16 2 4 2" xfId="43555"/>
    <cellStyle name="Nota 16 2 4 2 10" xfId="43556"/>
    <cellStyle name="Nota 16 2 4 2 2" xfId="43557"/>
    <cellStyle name="Nota 16 2 4 2 2 2" xfId="43558"/>
    <cellStyle name="Nota 16 2 4 2 2 2 2" xfId="43559"/>
    <cellStyle name="Nota 16 2 4 2 2 3" xfId="43560"/>
    <cellStyle name="Nota 16 2 4 2 2 3 2" xfId="43561"/>
    <cellStyle name="Nota 16 2 4 2 2 4" xfId="43562"/>
    <cellStyle name="Nota 16 2 4 2 2 4 2" xfId="43563"/>
    <cellStyle name="Nota 16 2 4 2 2 5" xfId="43564"/>
    <cellStyle name="Nota 16 2 4 2 2 6" xfId="43565"/>
    <cellStyle name="Nota 16 2 4 2 2 7" xfId="43566"/>
    <cellStyle name="Nota 16 2 4 2 3" xfId="43567"/>
    <cellStyle name="Nota 16 2 4 2 3 2" xfId="43568"/>
    <cellStyle name="Nota 16 2 4 2 4" xfId="43569"/>
    <cellStyle name="Nota 16 2 4 2 4 2" xfId="43570"/>
    <cellStyle name="Nota 16 2 4 2 5" xfId="43571"/>
    <cellStyle name="Nota 16 2 4 2 5 2" xfId="43572"/>
    <cellStyle name="Nota 16 2 4 2 6" xfId="43573"/>
    <cellStyle name="Nota 16 2 4 2 7" xfId="43574"/>
    <cellStyle name="Nota 16 2 4 2 8" xfId="43575"/>
    <cellStyle name="Nota 16 2 4 2 9" xfId="43576"/>
    <cellStyle name="Nota 16 2 4 3" xfId="43577"/>
    <cellStyle name="Nota 16 2 4 3 2" xfId="43578"/>
    <cellStyle name="Nota 16 2 4 3 2 2" xfId="43579"/>
    <cellStyle name="Nota 16 2 4 3 3" xfId="43580"/>
    <cellStyle name="Nota 16 2 4 3 3 2" xfId="43581"/>
    <cellStyle name="Nota 16 2 4 3 4" xfId="43582"/>
    <cellStyle name="Nota 16 2 4 3 4 2" xfId="43583"/>
    <cellStyle name="Nota 16 2 4 3 5" xfId="43584"/>
    <cellStyle name="Nota 16 2 4 3 6" xfId="43585"/>
    <cellStyle name="Nota 16 2 4 3 7" xfId="43586"/>
    <cellStyle name="Nota 16 2 4 4" xfId="43587"/>
    <cellStyle name="Nota 16 2 5" xfId="43588"/>
    <cellStyle name="Nota 16 2 5 10" xfId="43589"/>
    <cellStyle name="Nota 16 2 5 11" xfId="43590"/>
    <cellStyle name="Nota 16 2 5 2" xfId="43591"/>
    <cellStyle name="Nota 16 2 5 2 2" xfId="43592"/>
    <cellStyle name="Nota 16 2 5 2 2 2" xfId="43593"/>
    <cellStyle name="Nota 16 2 5 2 3" xfId="43594"/>
    <cellStyle name="Nota 16 2 5 2 3 2" xfId="43595"/>
    <cellStyle name="Nota 16 2 5 2 4" xfId="43596"/>
    <cellStyle name="Nota 16 2 5 2 4 2" xfId="43597"/>
    <cellStyle name="Nota 16 2 5 2 5" xfId="43598"/>
    <cellStyle name="Nota 16 2 5 2 6" xfId="43599"/>
    <cellStyle name="Nota 16 2 5 2 7" xfId="43600"/>
    <cellStyle name="Nota 16 2 5 3" xfId="43601"/>
    <cellStyle name="Nota 16 2 5 3 2" xfId="43602"/>
    <cellStyle name="Nota 16 2 5 3 3" xfId="43603"/>
    <cellStyle name="Nota 16 2 5 3 4" xfId="43604"/>
    <cellStyle name="Nota 16 2 5 4" xfId="43605"/>
    <cellStyle name="Nota 16 2 5 4 2" xfId="43606"/>
    <cellStyle name="Nota 16 2 5 5" xfId="43607"/>
    <cellStyle name="Nota 16 2 5 5 2" xfId="43608"/>
    <cellStyle name="Nota 16 2 5 6" xfId="43609"/>
    <cellStyle name="Nota 16 2 5 7" xfId="43610"/>
    <cellStyle name="Nota 16 2 5 8" xfId="43611"/>
    <cellStyle name="Nota 16 2 5 9" xfId="43612"/>
    <cellStyle name="Nota 16 2 6" xfId="43613"/>
    <cellStyle name="Nota 16 2 6 10" xfId="43614"/>
    <cellStyle name="Nota 16 2 6 2" xfId="43615"/>
    <cellStyle name="Nota 16 2 6 2 2" xfId="43616"/>
    <cellStyle name="Nota 16 2 6 2 2 2" xfId="43617"/>
    <cellStyle name="Nota 16 2 6 2 3" xfId="43618"/>
    <cellStyle name="Nota 16 2 6 2 3 2" xfId="43619"/>
    <cellStyle name="Nota 16 2 6 2 4" xfId="43620"/>
    <cellStyle name="Nota 16 2 6 2 4 2" xfId="43621"/>
    <cellStyle name="Nota 16 2 6 2 5" xfId="43622"/>
    <cellStyle name="Nota 16 2 6 2 6" xfId="43623"/>
    <cellStyle name="Nota 16 2 6 2 7" xfId="43624"/>
    <cellStyle name="Nota 16 2 6 3" xfId="43625"/>
    <cellStyle name="Nota 16 2 6 3 2" xfId="43626"/>
    <cellStyle name="Nota 16 2 6 4" xfId="43627"/>
    <cellStyle name="Nota 16 2 6 4 2" xfId="43628"/>
    <cellStyle name="Nota 16 2 6 5" xfId="43629"/>
    <cellStyle name="Nota 16 2 6 5 2" xfId="43630"/>
    <cellStyle name="Nota 16 2 6 6" xfId="43631"/>
    <cellStyle name="Nota 16 2 6 7" xfId="43632"/>
    <cellStyle name="Nota 16 2 6 8" xfId="43633"/>
    <cellStyle name="Nota 16 2 6 9" xfId="43634"/>
    <cellStyle name="Nota 16 2 7" xfId="43635"/>
    <cellStyle name="Nota 16 3" xfId="43636"/>
    <cellStyle name="Nota 16 3 2" xfId="43637"/>
    <cellStyle name="Nota 16 3 3" xfId="43638"/>
    <cellStyle name="Nota 16 3 4" xfId="43639"/>
    <cellStyle name="Nota 16 4" xfId="43640"/>
    <cellStyle name="Nota 16 4 10" xfId="43641"/>
    <cellStyle name="Nota 16 4 2" xfId="43642"/>
    <cellStyle name="Nota 16 4 2 2" xfId="43643"/>
    <cellStyle name="Nota 16 4 2 2 2" xfId="43644"/>
    <cellStyle name="Nota 16 4 2 2 2 2" xfId="43645"/>
    <cellStyle name="Nota 16 4 2 2 3" xfId="43646"/>
    <cellStyle name="Nota 16 4 2 2 4" xfId="43647"/>
    <cellStyle name="Nota 16 4 2 2 5" xfId="43648"/>
    <cellStyle name="Nota 16 4 2 2 6" xfId="43649"/>
    <cellStyle name="Nota 16 4 2 3" xfId="43650"/>
    <cellStyle name="Nota 16 4 2 3 2" xfId="43651"/>
    <cellStyle name="Nota 16 4 2 3 3" xfId="43652"/>
    <cellStyle name="Nota 16 4 2 4" xfId="43653"/>
    <cellStyle name="Nota 16 4 2 5" xfId="43654"/>
    <cellStyle name="Nota 16 4 2 6" xfId="43655"/>
    <cellStyle name="Nota 16 4 2 7" xfId="43656"/>
    <cellStyle name="Nota 16 4 2 8" xfId="43657"/>
    <cellStyle name="Nota 16 4 3" xfId="43658"/>
    <cellStyle name="Nota 16 4 3 2" xfId="43659"/>
    <cellStyle name="Nota 16 4 3 2 2" xfId="43660"/>
    <cellStyle name="Nota 16 4 3 3" xfId="43661"/>
    <cellStyle name="Nota 16 4 3 4" xfId="43662"/>
    <cellStyle name="Nota 16 4 3 5" xfId="43663"/>
    <cellStyle name="Nota 16 4 3 6" xfId="43664"/>
    <cellStyle name="Nota 16 4 4" xfId="43665"/>
    <cellStyle name="Nota 16 4 4 2" xfId="43666"/>
    <cellStyle name="Nota 16 4 4 3" xfId="43667"/>
    <cellStyle name="Nota 16 4 4 4" xfId="43668"/>
    <cellStyle name="Nota 16 4 5" xfId="43669"/>
    <cellStyle name="Nota 16 4 6" xfId="43670"/>
    <cellStyle name="Nota 16 4 7" xfId="43671"/>
    <cellStyle name="Nota 16 4 8" xfId="43672"/>
    <cellStyle name="Nota 16 4 9" xfId="43673"/>
    <cellStyle name="Nota 17" xfId="1138"/>
    <cellStyle name="Nota 17 2" xfId="1139"/>
    <cellStyle name="Nota 17 2 2" xfId="43674"/>
    <cellStyle name="Nota 17 2 2 2" xfId="43675"/>
    <cellStyle name="Nota 17 2 2 2 2" xfId="43676"/>
    <cellStyle name="Nota 17 2 2 2 2 10" xfId="43677"/>
    <cellStyle name="Nota 17 2 2 2 2 2" xfId="43678"/>
    <cellStyle name="Nota 17 2 2 2 2 2 2" xfId="43679"/>
    <cellStyle name="Nota 17 2 2 2 2 2 2 2" xfId="43680"/>
    <cellStyle name="Nota 17 2 2 2 2 2 3" xfId="43681"/>
    <cellStyle name="Nota 17 2 2 2 2 2 3 2" xfId="43682"/>
    <cellStyle name="Nota 17 2 2 2 2 2 4" xfId="43683"/>
    <cellStyle name="Nota 17 2 2 2 2 2 4 2" xfId="43684"/>
    <cellStyle name="Nota 17 2 2 2 2 2 5" xfId="43685"/>
    <cellStyle name="Nota 17 2 2 2 2 2 6" xfId="43686"/>
    <cellStyle name="Nota 17 2 2 2 2 2 7" xfId="43687"/>
    <cellStyle name="Nota 17 2 2 2 2 3" xfId="43688"/>
    <cellStyle name="Nota 17 2 2 2 2 3 2" xfId="43689"/>
    <cellStyle name="Nota 17 2 2 2 2 4" xfId="43690"/>
    <cellStyle name="Nota 17 2 2 2 2 4 2" xfId="43691"/>
    <cellStyle name="Nota 17 2 2 2 2 5" xfId="43692"/>
    <cellStyle name="Nota 17 2 2 2 2 5 2" xfId="43693"/>
    <cellStyle name="Nota 17 2 2 2 2 6" xfId="43694"/>
    <cellStyle name="Nota 17 2 2 2 2 7" xfId="43695"/>
    <cellStyle name="Nota 17 2 2 2 2 8" xfId="43696"/>
    <cellStyle name="Nota 17 2 2 2 2 9" xfId="43697"/>
    <cellStyle name="Nota 17 2 2 2 3" xfId="43698"/>
    <cellStyle name="Nota 17 2 2 2 3 2" xfId="43699"/>
    <cellStyle name="Nota 17 2 2 2 3 2 2" xfId="43700"/>
    <cellStyle name="Nota 17 2 2 2 3 3" xfId="43701"/>
    <cellStyle name="Nota 17 2 2 2 3 3 2" xfId="43702"/>
    <cellStyle name="Nota 17 2 2 2 3 4" xfId="43703"/>
    <cellStyle name="Nota 17 2 2 2 3 4 2" xfId="43704"/>
    <cellStyle name="Nota 17 2 2 2 3 5" xfId="43705"/>
    <cellStyle name="Nota 17 2 2 2 3 6" xfId="43706"/>
    <cellStyle name="Nota 17 2 2 2 3 7" xfId="43707"/>
    <cellStyle name="Nota 17 2 2 2 4" xfId="43708"/>
    <cellStyle name="Nota 17 2 2 3" xfId="43709"/>
    <cellStyle name="Nota 17 2 2 4" xfId="43710"/>
    <cellStyle name="Nota 17 2 3" xfId="43711"/>
    <cellStyle name="Nota 17 2 3 10" xfId="43712"/>
    <cellStyle name="Nota 17 2 3 2" xfId="43713"/>
    <cellStyle name="Nota 17 2 3 2 2" xfId="43714"/>
    <cellStyle name="Nota 17 2 3 2 2 2" xfId="43715"/>
    <cellStyle name="Nota 17 2 3 2 2 2 2" xfId="43716"/>
    <cellStyle name="Nota 17 2 3 2 2 3" xfId="43717"/>
    <cellStyle name="Nota 17 2 3 2 2 4" xfId="43718"/>
    <cellStyle name="Nota 17 2 3 2 2 5" xfId="43719"/>
    <cellStyle name="Nota 17 2 3 2 2 6" xfId="43720"/>
    <cellStyle name="Nota 17 2 3 2 3" xfId="43721"/>
    <cellStyle name="Nota 17 2 3 2 3 2" xfId="43722"/>
    <cellStyle name="Nota 17 2 3 2 3 3" xfId="43723"/>
    <cellStyle name="Nota 17 2 3 2 4" xfId="43724"/>
    <cellStyle name="Nota 17 2 3 2 5" xfId="43725"/>
    <cellStyle name="Nota 17 2 3 2 6" xfId="43726"/>
    <cellStyle name="Nota 17 2 3 2 7" xfId="43727"/>
    <cellStyle name="Nota 17 2 3 2 8" xfId="43728"/>
    <cellStyle name="Nota 17 2 3 3" xfId="43729"/>
    <cellStyle name="Nota 17 2 3 3 2" xfId="43730"/>
    <cellStyle name="Nota 17 2 3 3 2 2" xfId="43731"/>
    <cellStyle name="Nota 17 2 3 3 3" xfId="43732"/>
    <cellStyle name="Nota 17 2 3 3 4" xfId="43733"/>
    <cellStyle name="Nota 17 2 3 3 5" xfId="43734"/>
    <cellStyle name="Nota 17 2 3 3 6" xfId="43735"/>
    <cellStyle name="Nota 17 2 3 4" xfId="43736"/>
    <cellStyle name="Nota 17 2 3 4 2" xfId="43737"/>
    <cellStyle name="Nota 17 2 3 4 3" xfId="43738"/>
    <cellStyle name="Nota 17 2 3 4 4" xfId="43739"/>
    <cellStyle name="Nota 17 2 3 5" xfId="43740"/>
    <cellStyle name="Nota 17 2 3 6" xfId="43741"/>
    <cellStyle name="Nota 17 2 3 7" xfId="43742"/>
    <cellStyle name="Nota 17 2 3 8" xfId="43743"/>
    <cellStyle name="Nota 17 2 3 9" xfId="43744"/>
    <cellStyle name="Nota 17 2 4" xfId="43745"/>
    <cellStyle name="Nota 17 2 4 2" xfId="43746"/>
    <cellStyle name="Nota 17 2 4 2 10" xfId="43747"/>
    <cellStyle name="Nota 17 2 4 2 2" xfId="43748"/>
    <cellStyle name="Nota 17 2 4 2 2 2" xfId="43749"/>
    <cellStyle name="Nota 17 2 4 2 2 2 2" xfId="43750"/>
    <cellStyle name="Nota 17 2 4 2 2 3" xfId="43751"/>
    <cellStyle name="Nota 17 2 4 2 2 3 2" xfId="43752"/>
    <cellStyle name="Nota 17 2 4 2 2 4" xfId="43753"/>
    <cellStyle name="Nota 17 2 4 2 2 4 2" xfId="43754"/>
    <cellStyle name="Nota 17 2 4 2 2 5" xfId="43755"/>
    <cellStyle name="Nota 17 2 4 2 2 6" xfId="43756"/>
    <cellStyle name="Nota 17 2 4 2 2 7" xfId="43757"/>
    <cellStyle name="Nota 17 2 4 2 3" xfId="43758"/>
    <cellStyle name="Nota 17 2 4 2 3 2" xfId="43759"/>
    <cellStyle name="Nota 17 2 4 2 4" xfId="43760"/>
    <cellStyle name="Nota 17 2 4 2 4 2" xfId="43761"/>
    <cellStyle name="Nota 17 2 4 2 5" xfId="43762"/>
    <cellStyle name="Nota 17 2 4 2 5 2" xfId="43763"/>
    <cellStyle name="Nota 17 2 4 2 6" xfId="43764"/>
    <cellStyle name="Nota 17 2 4 2 7" xfId="43765"/>
    <cellStyle name="Nota 17 2 4 2 8" xfId="43766"/>
    <cellStyle name="Nota 17 2 4 2 9" xfId="43767"/>
    <cellStyle name="Nota 17 2 4 3" xfId="43768"/>
    <cellStyle name="Nota 17 2 4 3 2" xfId="43769"/>
    <cellStyle name="Nota 17 2 4 3 2 2" xfId="43770"/>
    <cellStyle name="Nota 17 2 4 3 3" xfId="43771"/>
    <cellStyle name="Nota 17 2 4 3 3 2" xfId="43772"/>
    <cellStyle name="Nota 17 2 4 3 4" xfId="43773"/>
    <cellStyle name="Nota 17 2 4 3 4 2" xfId="43774"/>
    <cellStyle name="Nota 17 2 4 3 5" xfId="43775"/>
    <cellStyle name="Nota 17 2 4 3 6" xfId="43776"/>
    <cellStyle name="Nota 17 2 4 3 7" xfId="43777"/>
    <cellStyle name="Nota 17 2 4 4" xfId="43778"/>
    <cellStyle name="Nota 17 2 5" xfId="43779"/>
    <cellStyle name="Nota 17 2 5 10" xfId="43780"/>
    <cellStyle name="Nota 17 2 5 11" xfId="43781"/>
    <cellStyle name="Nota 17 2 5 2" xfId="43782"/>
    <cellStyle name="Nota 17 2 5 2 2" xfId="43783"/>
    <cellStyle name="Nota 17 2 5 2 2 2" xfId="43784"/>
    <cellStyle name="Nota 17 2 5 2 3" xfId="43785"/>
    <cellStyle name="Nota 17 2 5 2 3 2" xfId="43786"/>
    <cellStyle name="Nota 17 2 5 2 4" xfId="43787"/>
    <cellStyle name="Nota 17 2 5 2 4 2" xfId="43788"/>
    <cellStyle name="Nota 17 2 5 2 5" xfId="43789"/>
    <cellStyle name="Nota 17 2 5 2 6" xfId="43790"/>
    <cellStyle name="Nota 17 2 5 2 7" xfId="43791"/>
    <cellStyle name="Nota 17 2 5 3" xfId="43792"/>
    <cellStyle name="Nota 17 2 5 3 2" xfId="43793"/>
    <cellStyle name="Nota 17 2 5 3 3" xfId="43794"/>
    <cellStyle name="Nota 17 2 5 3 4" xfId="43795"/>
    <cellStyle name="Nota 17 2 5 4" xfId="43796"/>
    <cellStyle name="Nota 17 2 5 4 2" xfId="43797"/>
    <cellStyle name="Nota 17 2 5 5" xfId="43798"/>
    <cellStyle name="Nota 17 2 5 5 2" xfId="43799"/>
    <cellStyle name="Nota 17 2 5 6" xfId="43800"/>
    <cellStyle name="Nota 17 2 5 7" xfId="43801"/>
    <cellStyle name="Nota 17 2 5 8" xfId="43802"/>
    <cellStyle name="Nota 17 2 5 9" xfId="43803"/>
    <cellStyle name="Nota 17 2 6" xfId="43804"/>
    <cellStyle name="Nota 17 2 6 10" xfId="43805"/>
    <cellStyle name="Nota 17 2 6 2" xfId="43806"/>
    <cellStyle name="Nota 17 2 6 2 2" xfId="43807"/>
    <cellStyle name="Nota 17 2 6 2 2 2" xfId="43808"/>
    <cellStyle name="Nota 17 2 6 2 3" xfId="43809"/>
    <cellStyle name="Nota 17 2 6 2 3 2" xfId="43810"/>
    <cellStyle name="Nota 17 2 6 2 4" xfId="43811"/>
    <cellStyle name="Nota 17 2 6 2 4 2" xfId="43812"/>
    <cellStyle name="Nota 17 2 6 2 5" xfId="43813"/>
    <cellStyle name="Nota 17 2 6 2 6" xfId="43814"/>
    <cellStyle name="Nota 17 2 6 2 7" xfId="43815"/>
    <cellStyle name="Nota 17 2 6 3" xfId="43816"/>
    <cellStyle name="Nota 17 2 6 3 2" xfId="43817"/>
    <cellStyle name="Nota 17 2 6 4" xfId="43818"/>
    <cellStyle name="Nota 17 2 6 4 2" xfId="43819"/>
    <cellStyle name="Nota 17 2 6 5" xfId="43820"/>
    <cellStyle name="Nota 17 2 6 5 2" xfId="43821"/>
    <cellStyle name="Nota 17 2 6 6" xfId="43822"/>
    <cellStyle name="Nota 17 2 6 7" xfId="43823"/>
    <cellStyle name="Nota 17 2 6 8" xfId="43824"/>
    <cellStyle name="Nota 17 2 6 9" xfId="43825"/>
    <cellStyle name="Nota 17 2 7" xfId="43826"/>
    <cellStyle name="Nota 17 3" xfId="43827"/>
    <cellStyle name="Nota 17 3 2" xfId="43828"/>
    <cellStyle name="Nota 17 3 3" xfId="43829"/>
    <cellStyle name="Nota 17 3 4" xfId="43830"/>
    <cellStyle name="Nota 17 4" xfId="43831"/>
    <cellStyle name="Nota 17 4 10" xfId="43832"/>
    <cellStyle name="Nota 17 4 2" xfId="43833"/>
    <cellStyle name="Nota 17 4 2 2" xfId="43834"/>
    <cellStyle name="Nota 17 4 2 2 2" xfId="43835"/>
    <cellStyle name="Nota 17 4 2 2 2 2" xfId="43836"/>
    <cellStyle name="Nota 17 4 2 2 3" xfId="43837"/>
    <cellStyle name="Nota 17 4 2 2 4" xfId="43838"/>
    <cellStyle name="Nota 17 4 2 2 5" xfId="43839"/>
    <cellStyle name="Nota 17 4 2 2 6" xfId="43840"/>
    <cellStyle name="Nota 17 4 2 3" xfId="43841"/>
    <cellStyle name="Nota 17 4 2 3 2" xfId="43842"/>
    <cellStyle name="Nota 17 4 2 3 3" xfId="43843"/>
    <cellStyle name="Nota 17 4 2 4" xfId="43844"/>
    <cellStyle name="Nota 17 4 2 5" xfId="43845"/>
    <cellStyle name="Nota 17 4 2 6" xfId="43846"/>
    <cellStyle name="Nota 17 4 2 7" xfId="43847"/>
    <cellStyle name="Nota 17 4 2 8" xfId="43848"/>
    <cellStyle name="Nota 17 4 3" xfId="43849"/>
    <cellStyle name="Nota 17 4 3 2" xfId="43850"/>
    <cellStyle name="Nota 17 4 3 2 2" xfId="43851"/>
    <cellStyle name="Nota 17 4 3 3" xfId="43852"/>
    <cellStyle name="Nota 17 4 3 4" xfId="43853"/>
    <cellStyle name="Nota 17 4 3 5" xfId="43854"/>
    <cellStyle name="Nota 17 4 3 6" xfId="43855"/>
    <cellStyle name="Nota 17 4 4" xfId="43856"/>
    <cellStyle name="Nota 17 4 4 2" xfId="43857"/>
    <cellStyle name="Nota 17 4 4 3" xfId="43858"/>
    <cellStyle name="Nota 17 4 4 4" xfId="43859"/>
    <cellStyle name="Nota 17 4 5" xfId="43860"/>
    <cellStyle name="Nota 17 4 6" xfId="43861"/>
    <cellStyle name="Nota 17 4 7" xfId="43862"/>
    <cellStyle name="Nota 17 4 8" xfId="43863"/>
    <cellStyle name="Nota 17 4 9" xfId="43864"/>
    <cellStyle name="Nota 18" xfId="1140"/>
    <cellStyle name="Nota 18 2" xfId="43865"/>
    <cellStyle name="Nota 18 2 2" xfId="43866"/>
    <cellStyle name="Nota 18 2 2 2" xfId="43867"/>
    <cellStyle name="Nota 18 2 2 3" xfId="43868"/>
    <cellStyle name="Nota 18 2 3" xfId="43869"/>
    <cellStyle name="Nota 18 2 3 10" xfId="43870"/>
    <cellStyle name="Nota 18 2 3 2" xfId="43871"/>
    <cellStyle name="Nota 18 2 3 2 2" xfId="43872"/>
    <cellStyle name="Nota 18 2 3 2 2 2" xfId="43873"/>
    <cellStyle name="Nota 18 2 3 2 2 2 2" xfId="43874"/>
    <cellStyle name="Nota 18 2 3 2 2 3" xfId="43875"/>
    <cellStyle name="Nota 18 2 3 2 2 4" xfId="43876"/>
    <cellStyle name="Nota 18 2 3 2 2 5" xfId="43877"/>
    <cellStyle name="Nota 18 2 3 2 2 6" xfId="43878"/>
    <cellStyle name="Nota 18 2 3 2 3" xfId="43879"/>
    <cellStyle name="Nota 18 2 3 2 3 2" xfId="43880"/>
    <cellStyle name="Nota 18 2 3 2 3 3" xfId="43881"/>
    <cellStyle name="Nota 18 2 3 2 4" xfId="43882"/>
    <cellStyle name="Nota 18 2 3 2 5" xfId="43883"/>
    <cellStyle name="Nota 18 2 3 2 6" xfId="43884"/>
    <cellStyle name="Nota 18 2 3 2 7" xfId="43885"/>
    <cellStyle name="Nota 18 2 3 2 8" xfId="43886"/>
    <cellStyle name="Nota 18 2 3 3" xfId="43887"/>
    <cellStyle name="Nota 18 2 3 3 2" xfId="43888"/>
    <cellStyle name="Nota 18 2 3 3 2 2" xfId="43889"/>
    <cellStyle name="Nota 18 2 3 3 3" xfId="43890"/>
    <cellStyle name="Nota 18 2 3 3 4" xfId="43891"/>
    <cellStyle name="Nota 18 2 3 3 5" xfId="43892"/>
    <cellStyle name="Nota 18 2 3 3 6" xfId="43893"/>
    <cellStyle name="Nota 18 2 3 4" xfId="43894"/>
    <cellStyle name="Nota 18 2 3 4 2" xfId="43895"/>
    <cellStyle name="Nota 18 2 3 4 3" xfId="43896"/>
    <cellStyle name="Nota 18 2 3 4 4" xfId="43897"/>
    <cellStyle name="Nota 18 2 3 5" xfId="43898"/>
    <cellStyle name="Nota 18 2 3 6" xfId="43899"/>
    <cellStyle name="Nota 18 2 3 7" xfId="43900"/>
    <cellStyle name="Nota 18 2 3 8" xfId="43901"/>
    <cellStyle name="Nota 18 2 3 9" xfId="43902"/>
    <cellStyle name="Nota 18 3" xfId="43903"/>
    <cellStyle name="Nota 18 3 2" xfId="43904"/>
    <cellStyle name="Nota 18 3 3" xfId="43905"/>
    <cellStyle name="Nota 18 3 4" xfId="43906"/>
    <cellStyle name="Nota 18 4" xfId="43907"/>
    <cellStyle name="Nota 18 4 10" xfId="43908"/>
    <cellStyle name="Nota 18 4 2" xfId="43909"/>
    <cellStyle name="Nota 18 4 2 2" xfId="43910"/>
    <cellStyle name="Nota 18 4 2 2 2" xfId="43911"/>
    <cellStyle name="Nota 18 4 2 2 2 2" xfId="43912"/>
    <cellStyle name="Nota 18 4 2 2 3" xfId="43913"/>
    <cellStyle name="Nota 18 4 2 2 4" xfId="43914"/>
    <cellStyle name="Nota 18 4 2 2 5" xfId="43915"/>
    <cellStyle name="Nota 18 4 2 2 6" xfId="43916"/>
    <cellStyle name="Nota 18 4 2 3" xfId="43917"/>
    <cellStyle name="Nota 18 4 2 3 2" xfId="43918"/>
    <cellStyle name="Nota 18 4 2 3 3" xfId="43919"/>
    <cellStyle name="Nota 18 4 2 4" xfId="43920"/>
    <cellStyle name="Nota 18 4 2 5" xfId="43921"/>
    <cellStyle name="Nota 18 4 2 6" xfId="43922"/>
    <cellStyle name="Nota 18 4 2 7" xfId="43923"/>
    <cellStyle name="Nota 18 4 2 8" xfId="43924"/>
    <cellStyle name="Nota 18 4 3" xfId="43925"/>
    <cellStyle name="Nota 18 4 3 2" xfId="43926"/>
    <cellStyle name="Nota 18 4 3 2 2" xfId="43927"/>
    <cellStyle name="Nota 18 4 3 3" xfId="43928"/>
    <cellStyle name="Nota 18 4 3 4" xfId="43929"/>
    <cellStyle name="Nota 18 4 3 5" xfId="43930"/>
    <cellStyle name="Nota 18 4 3 6" xfId="43931"/>
    <cellStyle name="Nota 18 4 4" xfId="43932"/>
    <cellStyle name="Nota 18 4 4 2" xfId="43933"/>
    <cellStyle name="Nota 18 4 4 3" xfId="43934"/>
    <cellStyle name="Nota 18 4 4 4" xfId="43935"/>
    <cellStyle name="Nota 18 4 5" xfId="43936"/>
    <cellStyle name="Nota 18 4 6" xfId="43937"/>
    <cellStyle name="Nota 18 4 7" xfId="43938"/>
    <cellStyle name="Nota 18 4 8" xfId="43939"/>
    <cellStyle name="Nota 18 4 9" xfId="43940"/>
    <cellStyle name="Nota 19" xfId="1141"/>
    <cellStyle name="Nota 19 2" xfId="43941"/>
    <cellStyle name="Nota 19 2 2" xfId="43942"/>
    <cellStyle name="Nota 19 2 2 2" xfId="43943"/>
    <cellStyle name="Nota 19 2 2 3" xfId="43944"/>
    <cellStyle name="Nota 19 2 3" xfId="43945"/>
    <cellStyle name="Nota 19 2 3 10" xfId="43946"/>
    <cellStyle name="Nota 19 2 3 2" xfId="43947"/>
    <cellStyle name="Nota 19 2 3 2 2" xfId="43948"/>
    <cellStyle name="Nota 19 2 3 2 2 2" xfId="43949"/>
    <cellStyle name="Nota 19 2 3 2 2 2 2" xfId="43950"/>
    <cellStyle name="Nota 19 2 3 2 2 3" xfId="43951"/>
    <cellStyle name="Nota 19 2 3 2 2 4" xfId="43952"/>
    <cellStyle name="Nota 19 2 3 2 2 5" xfId="43953"/>
    <cellStyle name="Nota 19 2 3 2 2 6" xfId="43954"/>
    <cellStyle name="Nota 19 2 3 2 3" xfId="43955"/>
    <cellStyle name="Nota 19 2 3 2 3 2" xfId="43956"/>
    <cellStyle name="Nota 19 2 3 2 3 3" xfId="43957"/>
    <cellStyle name="Nota 19 2 3 2 4" xfId="43958"/>
    <cellStyle name="Nota 19 2 3 2 5" xfId="43959"/>
    <cellStyle name="Nota 19 2 3 2 6" xfId="43960"/>
    <cellStyle name="Nota 19 2 3 2 7" xfId="43961"/>
    <cellStyle name="Nota 19 2 3 2 8" xfId="43962"/>
    <cellStyle name="Nota 19 2 3 3" xfId="43963"/>
    <cellStyle name="Nota 19 2 3 3 2" xfId="43964"/>
    <cellStyle name="Nota 19 2 3 3 2 2" xfId="43965"/>
    <cellStyle name="Nota 19 2 3 3 3" xfId="43966"/>
    <cellStyle name="Nota 19 2 3 3 4" xfId="43967"/>
    <cellStyle name="Nota 19 2 3 3 5" xfId="43968"/>
    <cellStyle name="Nota 19 2 3 3 6" xfId="43969"/>
    <cellStyle name="Nota 19 2 3 4" xfId="43970"/>
    <cellStyle name="Nota 19 2 3 4 2" xfId="43971"/>
    <cellStyle name="Nota 19 2 3 4 3" xfId="43972"/>
    <cellStyle name="Nota 19 2 3 4 4" xfId="43973"/>
    <cellStyle name="Nota 19 2 3 5" xfId="43974"/>
    <cellStyle name="Nota 19 2 3 6" xfId="43975"/>
    <cellStyle name="Nota 19 2 3 7" xfId="43976"/>
    <cellStyle name="Nota 19 2 3 8" xfId="43977"/>
    <cellStyle name="Nota 19 2 3 9" xfId="43978"/>
    <cellStyle name="Nota 19 3" xfId="43979"/>
    <cellStyle name="Nota 19 3 2" xfId="43980"/>
    <cellStyle name="Nota 19 3 3" xfId="43981"/>
    <cellStyle name="Nota 19 3 4" xfId="43982"/>
    <cellStyle name="Nota 19 4" xfId="43983"/>
    <cellStyle name="Nota 19 4 10" xfId="43984"/>
    <cellStyle name="Nota 19 4 2" xfId="43985"/>
    <cellStyle name="Nota 19 4 2 2" xfId="43986"/>
    <cellStyle name="Nota 19 4 2 2 2" xfId="43987"/>
    <cellStyle name="Nota 19 4 2 2 2 2" xfId="43988"/>
    <cellStyle name="Nota 19 4 2 2 3" xfId="43989"/>
    <cellStyle name="Nota 19 4 2 2 4" xfId="43990"/>
    <cellStyle name="Nota 19 4 2 2 5" xfId="43991"/>
    <cellStyle name="Nota 19 4 2 2 6" xfId="43992"/>
    <cellStyle name="Nota 19 4 2 3" xfId="43993"/>
    <cellStyle name="Nota 19 4 2 3 2" xfId="43994"/>
    <cellStyle name="Nota 19 4 2 3 3" xfId="43995"/>
    <cellStyle name="Nota 19 4 2 4" xfId="43996"/>
    <cellStyle name="Nota 19 4 2 5" xfId="43997"/>
    <cellStyle name="Nota 19 4 2 6" xfId="43998"/>
    <cellStyle name="Nota 19 4 2 7" xfId="43999"/>
    <cellStyle name="Nota 19 4 2 8" xfId="44000"/>
    <cellStyle name="Nota 19 4 3" xfId="44001"/>
    <cellStyle name="Nota 19 4 3 2" xfId="44002"/>
    <cellStyle name="Nota 19 4 3 2 2" xfId="44003"/>
    <cellStyle name="Nota 19 4 3 3" xfId="44004"/>
    <cellStyle name="Nota 19 4 3 4" xfId="44005"/>
    <cellStyle name="Nota 19 4 3 5" xfId="44006"/>
    <cellStyle name="Nota 19 4 3 6" xfId="44007"/>
    <cellStyle name="Nota 19 4 4" xfId="44008"/>
    <cellStyle name="Nota 19 4 4 2" xfId="44009"/>
    <cellStyle name="Nota 19 4 4 3" xfId="44010"/>
    <cellStyle name="Nota 19 4 4 4" xfId="44011"/>
    <cellStyle name="Nota 19 4 5" xfId="44012"/>
    <cellStyle name="Nota 19 4 6" xfId="44013"/>
    <cellStyle name="Nota 19 4 7" xfId="44014"/>
    <cellStyle name="Nota 19 4 8" xfId="44015"/>
    <cellStyle name="Nota 19 4 9" xfId="44016"/>
    <cellStyle name="Nota 2" xfId="1142"/>
    <cellStyle name="Nota 2 10" xfId="1143"/>
    <cellStyle name="Nota 2 10 2" xfId="44017"/>
    <cellStyle name="Nota 2 10 2 2" xfId="44018"/>
    <cellStyle name="Nota 2 10 2 2 10" xfId="44019"/>
    <cellStyle name="Nota 2 10 2 2 2" xfId="44020"/>
    <cellStyle name="Nota 2 10 2 2 2 2" xfId="44021"/>
    <cellStyle name="Nota 2 10 2 2 2 2 2" xfId="44022"/>
    <cellStyle name="Nota 2 10 2 2 2 3" xfId="44023"/>
    <cellStyle name="Nota 2 10 2 2 2 3 2" xfId="44024"/>
    <cellStyle name="Nota 2 10 2 2 2 4" xfId="44025"/>
    <cellStyle name="Nota 2 10 2 2 2 4 2" xfId="44026"/>
    <cellStyle name="Nota 2 10 2 2 2 5" xfId="44027"/>
    <cellStyle name="Nota 2 10 2 2 2 6" xfId="44028"/>
    <cellStyle name="Nota 2 10 2 2 2 7" xfId="44029"/>
    <cellStyle name="Nota 2 10 2 2 3" xfId="44030"/>
    <cellStyle name="Nota 2 10 2 2 3 2" xfId="44031"/>
    <cellStyle name="Nota 2 10 2 2 4" xfId="44032"/>
    <cellStyle name="Nota 2 10 2 2 4 2" xfId="44033"/>
    <cellStyle name="Nota 2 10 2 2 5" xfId="44034"/>
    <cellStyle name="Nota 2 10 2 2 5 2" xfId="44035"/>
    <cellStyle name="Nota 2 10 2 2 6" xfId="44036"/>
    <cellStyle name="Nota 2 10 2 2 7" xfId="44037"/>
    <cellStyle name="Nota 2 10 2 2 8" xfId="44038"/>
    <cellStyle name="Nota 2 10 2 2 9" xfId="44039"/>
    <cellStyle name="Nota 2 10 2 3" xfId="44040"/>
    <cellStyle name="Nota 2 10 2 3 2" xfId="44041"/>
    <cellStyle name="Nota 2 10 2 3 2 2" xfId="44042"/>
    <cellStyle name="Nota 2 10 2 3 3" xfId="44043"/>
    <cellStyle name="Nota 2 10 2 3 3 2" xfId="44044"/>
    <cellStyle name="Nota 2 10 2 3 4" xfId="44045"/>
    <cellStyle name="Nota 2 10 2 3 4 2" xfId="44046"/>
    <cellStyle name="Nota 2 10 2 3 5" xfId="44047"/>
    <cellStyle name="Nota 2 10 2 3 6" xfId="44048"/>
    <cellStyle name="Nota 2 10 2 3 7" xfId="44049"/>
    <cellStyle name="Nota 2 10 2 4" xfId="44050"/>
    <cellStyle name="Nota 2 10 3" xfId="44051"/>
    <cellStyle name="Nota 2 10 3 10" xfId="44052"/>
    <cellStyle name="Nota 2 10 3 11" xfId="44053"/>
    <cellStyle name="Nota 2 10 3 2" xfId="44054"/>
    <cellStyle name="Nota 2 10 3 2 2" xfId="44055"/>
    <cellStyle name="Nota 2 10 3 2 2 2" xfId="44056"/>
    <cellStyle name="Nota 2 10 3 2 3" xfId="44057"/>
    <cellStyle name="Nota 2 10 3 2 3 2" xfId="44058"/>
    <cellStyle name="Nota 2 10 3 2 4" xfId="44059"/>
    <cellStyle name="Nota 2 10 3 2 4 2" xfId="44060"/>
    <cellStyle name="Nota 2 10 3 2 5" xfId="44061"/>
    <cellStyle name="Nota 2 10 3 2 6" xfId="44062"/>
    <cellStyle name="Nota 2 10 3 2 7" xfId="44063"/>
    <cellStyle name="Nota 2 10 3 3" xfId="44064"/>
    <cellStyle name="Nota 2 10 3 3 2" xfId="44065"/>
    <cellStyle name="Nota 2 10 3 3 3" xfId="44066"/>
    <cellStyle name="Nota 2 10 3 3 4" xfId="44067"/>
    <cellStyle name="Nota 2 10 3 4" xfId="44068"/>
    <cellStyle name="Nota 2 10 3 4 2" xfId="44069"/>
    <cellStyle name="Nota 2 10 3 5" xfId="44070"/>
    <cellStyle name="Nota 2 10 3 5 2" xfId="44071"/>
    <cellStyle name="Nota 2 10 3 6" xfId="44072"/>
    <cellStyle name="Nota 2 10 3 7" xfId="44073"/>
    <cellStyle name="Nota 2 10 3 8" xfId="44074"/>
    <cellStyle name="Nota 2 10 3 9" xfId="44075"/>
    <cellStyle name="Nota 2 10 4" xfId="44076"/>
    <cellStyle name="Nota 2 10 4 10" xfId="44077"/>
    <cellStyle name="Nota 2 10 4 2" xfId="44078"/>
    <cellStyle name="Nota 2 10 4 2 2" xfId="44079"/>
    <cellStyle name="Nota 2 10 4 2 2 2" xfId="44080"/>
    <cellStyle name="Nota 2 10 4 2 3" xfId="44081"/>
    <cellStyle name="Nota 2 10 4 2 3 2" xfId="44082"/>
    <cellStyle name="Nota 2 10 4 2 4" xfId="44083"/>
    <cellStyle name="Nota 2 10 4 2 4 2" xfId="44084"/>
    <cellStyle name="Nota 2 10 4 2 5" xfId="44085"/>
    <cellStyle name="Nota 2 10 4 2 6" xfId="44086"/>
    <cellStyle name="Nota 2 10 4 2 7" xfId="44087"/>
    <cellStyle name="Nota 2 10 4 3" xfId="44088"/>
    <cellStyle name="Nota 2 10 4 3 2" xfId="44089"/>
    <cellStyle name="Nota 2 10 4 4" xfId="44090"/>
    <cellStyle name="Nota 2 10 4 4 2" xfId="44091"/>
    <cellStyle name="Nota 2 10 4 5" xfId="44092"/>
    <cellStyle name="Nota 2 10 4 5 2" xfId="44093"/>
    <cellStyle name="Nota 2 10 4 6" xfId="44094"/>
    <cellStyle name="Nota 2 10 4 7" xfId="44095"/>
    <cellStyle name="Nota 2 10 4 8" xfId="44096"/>
    <cellStyle name="Nota 2 10 4 9" xfId="44097"/>
    <cellStyle name="Nota 2 10 5" xfId="44098"/>
    <cellStyle name="Nota 2 11" xfId="1144"/>
    <cellStyle name="Nota 2 11 2" xfId="44099"/>
    <cellStyle name="Nota 2 11 2 2" xfId="44100"/>
    <cellStyle name="Nota 2 11 2 2 10" xfId="44101"/>
    <cellStyle name="Nota 2 11 2 2 2" xfId="44102"/>
    <cellStyle name="Nota 2 11 2 2 2 2" xfId="44103"/>
    <cellStyle name="Nota 2 11 2 2 2 2 2" xfId="44104"/>
    <cellStyle name="Nota 2 11 2 2 2 3" xfId="44105"/>
    <cellStyle name="Nota 2 11 2 2 2 3 2" xfId="44106"/>
    <cellStyle name="Nota 2 11 2 2 2 4" xfId="44107"/>
    <cellStyle name="Nota 2 11 2 2 2 4 2" xfId="44108"/>
    <cellStyle name="Nota 2 11 2 2 2 5" xfId="44109"/>
    <cellStyle name="Nota 2 11 2 2 2 6" xfId="44110"/>
    <cellStyle name="Nota 2 11 2 2 2 7" xfId="44111"/>
    <cellStyle name="Nota 2 11 2 2 3" xfId="44112"/>
    <cellStyle name="Nota 2 11 2 2 3 2" xfId="44113"/>
    <cellStyle name="Nota 2 11 2 2 4" xfId="44114"/>
    <cellStyle name="Nota 2 11 2 2 4 2" xfId="44115"/>
    <cellStyle name="Nota 2 11 2 2 5" xfId="44116"/>
    <cellStyle name="Nota 2 11 2 2 5 2" xfId="44117"/>
    <cellStyle name="Nota 2 11 2 2 6" xfId="44118"/>
    <cellStyle name="Nota 2 11 2 2 7" xfId="44119"/>
    <cellStyle name="Nota 2 11 2 2 8" xfId="44120"/>
    <cellStyle name="Nota 2 11 2 2 9" xfId="44121"/>
    <cellStyle name="Nota 2 11 2 3" xfId="44122"/>
    <cellStyle name="Nota 2 11 2 3 2" xfId="44123"/>
    <cellStyle name="Nota 2 11 2 3 2 2" xfId="44124"/>
    <cellStyle name="Nota 2 11 2 3 3" xfId="44125"/>
    <cellStyle name="Nota 2 11 2 3 3 2" xfId="44126"/>
    <cellStyle name="Nota 2 11 2 3 4" xfId="44127"/>
    <cellStyle name="Nota 2 11 2 3 4 2" xfId="44128"/>
    <cellStyle name="Nota 2 11 2 3 5" xfId="44129"/>
    <cellStyle name="Nota 2 11 2 3 6" xfId="44130"/>
    <cellStyle name="Nota 2 11 2 3 7" xfId="44131"/>
    <cellStyle name="Nota 2 11 2 4" xfId="44132"/>
    <cellStyle name="Nota 2 11 3" xfId="44133"/>
    <cellStyle name="Nota 2 11 3 10" xfId="44134"/>
    <cellStyle name="Nota 2 11 3 11" xfId="44135"/>
    <cellStyle name="Nota 2 11 3 2" xfId="44136"/>
    <cellStyle name="Nota 2 11 3 2 2" xfId="44137"/>
    <cellStyle name="Nota 2 11 3 2 2 2" xfId="44138"/>
    <cellStyle name="Nota 2 11 3 2 3" xfId="44139"/>
    <cellStyle name="Nota 2 11 3 2 3 2" xfId="44140"/>
    <cellStyle name="Nota 2 11 3 2 4" xfId="44141"/>
    <cellStyle name="Nota 2 11 3 2 4 2" xfId="44142"/>
    <cellStyle name="Nota 2 11 3 2 5" xfId="44143"/>
    <cellStyle name="Nota 2 11 3 2 6" xfId="44144"/>
    <cellStyle name="Nota 2 11 3 2 7" xfId="44145"/>
    <cellStyle name="Nota 2 11 3 3" xfId="44146"/>
    <cellStyle name="Nota 2 11 3 3 2" xfId="44147"/>
    <cellStyle name="Nota 2 11 3 3 3" xfId="44148"/>
    <cellStyle name="Nota 2 11 3 3 4" xfId="44149"/>
    <cellStyle name="Nota 2 11 3 4" xfId="44150"/>
    <cellStyle name="Nota 2 11 3 4 2" xfId="44151"/>
    <cellStyle name="Nota 2 11 3 5" xfId="44152"/>
    <cellStyle name="Nota 2 11 3 5 2" xfId="44153"/>
    <cellStyle name="Nota 2 11 3 6" xfId="44154"/>
    <cellStyle name="Nota 2 11 3 7" xfId="44155"/>
    <cellStyle name="Nota 2 11 3 8" xfId="44156"/>
    <cellStyle name="Nota 2 11 3 9" xfId="44157"/>
    <cellStyle name="Nota 2 11 4" xfId="44158"/>
    <cellStyle name="Nota 2 11 4 10" xfId="44159"/>
    <cellStyle name="Nota 2 11 4 2" xfId="44160"/>
    <cellStyle name="Nota 2 11 4 2 2" xfId="44161"/>
    <cellStyle name="Nota 2 11 4 2 2 2" xfId="44162"/>
    <cellStyle name="Nota 2 11 4 2 3" xfId="44163"/>
    <cellStyle name="Nota 2 11 4 2 3 2" xfId="44164"/>
    <cellStyle name="Nota 2 11 4 2 4" xfId="44165"/>
    <cellStyle name="Nota 2 11 4 2 4 2" xfId="44166"/>
    <cellStyle name="Nota 2 11 4 2 5" xfId="44167"/>
    <cellStyle name="Nota 2 11 4 2 6" xfId="44168"/>
    <cellStyle name="Nota 2 11 4 2 7" xfId="44169"/>
    <cellStyle name="Nota 2 11 4 3" xfId="44170"/>
    <cellStyle name="Nota 2 11 4 3 2" xfId="44171"/>
    <cellStyle name="Nota 2 11 4 4" xfId="44172"/>
    <cellStyle name="Nota 2 11 4 4 2" xfId="44173"/>
    <cellStyle name="Nota 2 11 4 5" xfId="44174"/>
    <cellStyle name="Nota 2 11 4 5 2" xfId="44175"/>
    <cellStyle name="Nota 2 11 4 6" xfId="44176"/>
    <cellStyle name="Nota 2 11 4 7" xfId="44177"/>
    <cellStyle name="Nota 2 11 4 8" xfId="44178"/>
    <cellStyle name="Nota 2 11 4 9" xfId="44179"/>
    <cellStyle name="Nota 2 11 5" xfId="44180"/>
    <cellStyle name="Nota 2 12" xfId="1145"/>
    <cellStyle name="Nota 2 12 2" xfId="44181"/>
    <cellStyle name="Nota 2 12 2 2" xfId="44182"/>
    <cellStyle name="Nota 2 12 2 2 10" xfId="44183"/>
    <cellStyle name="Nota 2 12 2 2 2" xfId="44184"/>
    <cellStyle name="Nota 2 12 2 2 2 2" xfId="44185"/>
    <cellStyle name="Nota 2 12 2 2 2 2 2" xfId="44186"/>
    <cellStyle name="Nota 2 12 2 2 2 3" xfId="44187"/>
    <cellStyle name="Nota 2 12 2 2 2 3 2" xfId="44188"/>
    <cellStyle name="Nota 2 12 2 2 2 4" xfId="44189"/>
    <cellStyle name="Nota 2 12 2 2 2 4 2" xfId="44190"/>
    <cellStyle name="Nota 2 12 2 2 2 5" xfId="44191"/>
    <cellStyle name="Nota 2 12 2 2 2 6" xfId="44192"/>
    <cellStyle name="Nota 2 12 2 2 2 7" xfId="44193"/>
    <cellStyle name="Nota 2 12 2 2 3" xfId="44194"/>
    <cellStyle name="Nota 2 12 2 2 3 2" xfId="44195"/>
    <cellStyle name="Nota 2 12 2 2 4" xfId="44196"/>
    <cellStyle name="Nota 2 12 2 2 4 2" xfId="44197"/>
    <cellStyle name="Nota 2 12 2 2 5" xfId="44198"/>
    <cellStyle name="Nota 2 12 2 2 5 2" xfId="44199"/>
    <cellStyle name="Nota 2 12 2 2 6" xfId="44200"/>
    <cellStyle name="Nota 2 12 2 2 7" xfId="44201"/>
    <cellStyle name="Nota 2 12 2 2 8" xfId="44202"/>
    <cellStyle name="Nota 2 12 2 2 9" xfId="44203"/>
    <cellStyle name="Nota 2 12 2 3" xfId="44204"/>
    <cellStyle name="Nota 2 12 2 3 2" xfId="44205"/>
    <cellStyle name="Nota 2 12 2 3 2 2" xfId="44206"/>
    <cellStyle name="Nota 2 12 2 3 3" xfId="44207"/>
    <cellStyle name="Nota 2 12 2 3 3 2" xfId="44208"/>
    <cellStyle name="Nota 2 12 2 3 4" xfId="44209"/>
    <cellStyle name="Nota 2 12 2 3 4 2" xfId="44210"/>
    <cellStyle name="Nota 2 12 2 3 5" xfId="44211"/>
    <cellStyle name="Nota 2 12 2 3 6" xfId="44212"/>
    <cellStyle name="Nota 2 12 2 3 7" xfId="44213"/>
    <cellStyle name="Nota 2 12 2 4" xfId="44214"/>
    <cellStyle name="Nota 2 12 3" xfId="44215"/>
    <cellStyle name="Nota 2 12 3 10" xfId="44216"/>
    <cellStyle name="Nota 2 12 3 11" xfId="44217"/>
    <cellStyle name="Nota 2 12 3 2" xfId="44218"/>
    <cellStyle name="Nota 2 12 3 2 2" xfId="44219"/>
    <cellStyle name="Nota 2 12 3 2 2 2" xfId="44220"/>
    <cellStyle name="Nota 2 12 3 2 3" xfId="44221"/>
    <cellStyle name="Nota 2 12 3 2 3 2" xfId="44222"/>
    <cellStyle name="Nota 2 12 3 2 4" xfId="44223"/>
    <cellStyle name="Nota 2 12 3 2 4 2" xfId="44224"/>
    <cellStyle name="Nota 2 12 3 2 5" xfId="44225"/>
    <cellStyle name="Nota 2 12 3 2 6" xfId="44226"/>
    <cellStyle name="Nota 2 12 3 2 7" xfId="44227"/>
    <cellStyle name="Nota 2 12 3 3" xfId="44228"/>
    <cellStyle name="Nota 2 12 3 3 2" xfId="44229"/>
    <cellStyle name="Nota 2 12 3 3 3" xfId="44230"/>
    <cellStyle name="Nota 2 12 3 3 4" xfId="44231"/>
    <cellStyle name="Nota 2 12 3 4" xfId="44232"/>
    <cellStyle name="Nota 2 12 3 4 2" xfId="44233"/>
    <cellStyle name="Nota 2 12 3 5" xfId="44234"/>
    <cellStyle name="Nota 2 12 3 5 2" xfId="44235"/>
    <cellStyle name="Nota 2 12 3 6" xfId="44236"/>
    <cellStyle name="Nota 2 12 3 7" xfId="44237"/>
    <cellStyle name="Nota 2 12 3 8" xfId="44238"/>
    <cellStyle name="Nota 2 12 3 9" xfId="44239"/>
    <cellStyle name="Nota 2 12 4" xfId="44240"/>
    <cellStyle name="Nota 2 12 4 10" xfId="44241"/>
    <cellStyle name="Nota 2 12 4 2" xfId="44242"/>
    <cellStyle name="Nota 2 12 4 2 2" xfId="44243"/>
    <cellStyle name="Nota 2 12 4 2 2 2" xfId="44244"/>
    <cellStyle name="Nota 2 12 4 2 3" xfId="44245"/>
    <cellStyle name="Nota 2 12 4 2 3 2" xfId="44246"/>
    <cellStyle name="Nota 2 12 4 2 4" xfId="44247"/>
    <cellStyle name="Nota 2 12 4 2 4 2" xfId="44248"/>
    <cellStyle name="Nota 2 12 4 2 5" xfId="44249"/>
    <cellStyle name="Nota 2 12 4 2 6" xfId="44250"/>
    <cellStyle name="Nota 2 12 4 2 7" xfId="44251"/>
    <cellStyle name="Nota 2 12 4 3" xfId="44252"/>
    <cellStyle name="Nota 2 12 4 3 2" xfId="44253"/>
    <cellStyle name="Nota 2 12 4 4" xfId="44254"/>
    <cellStyle name="Nota 2 12 4 4 2" xfId="44255"/>
    <cellStyle name="Nota 2 12 4 5" xfId="44256"/>
    <cellStyle name="Nota 2 12 4 5 2" xfId="44257"/>
    <cellStyle name="Nota 2 12 4 6" xfId="44258"/>
    <cellStyle name="Nota 2 12 4 7" xfId="44259"/>
    <cellStyle name="Nota 2 12 4 8" xfId="44260"/>
    <cellStyle name="Nota 2 12 4 9" xfId="44261"/>
    <cellStyle name="Nota 2 12 5" xfId="44262"/>
    <cellStyle name="Nota 2 13" xfId="1146"/>
    <cellStyle name="Nota 2 13 2" xfId="44263"/>
    <cellStyle name="Nota 2 13 2 2" xfId="44264"/>
    <cellStyle name="Nota 2 13 2 2 10" xfId="44265"/>
    <cellStyle name="Nota 2 13 2 2 2" xfId="44266"/>
    <cellStyle name="Nota 2 13 2 2 2 2" xfId="44267"/>
    <cellStyle name="Nota 2 13 2 2 2 2 2" xfId="44268"/>
    <cellStyle name="Nota 2 13 2 2 2 3" xfId="44269"/>
    <cellStyle name="Nota 2 13 2 2 2 3 2" xfId="44270"/>
    <cellStyle name="Nota 2 13 2 2 2 4" xfId="44271"/>
    <cellStyle name="Nota 2 13 2 2 2 4 2" xfId="44272"/>
    <cellStyle name="Nota 2 13 2 2 2 5" xfId="44273"/>
    <cellStyle name="Nota 2 13 2 2 2 6" xfId="44274"/>
    <cellStyle name="Nota 2 13 2 2 2 7" xfId="44275"/>
    <cellStyle name="Nota 2 13 2 2 3" xfId="44276"/>
    <cellStyle name="Nota 2 13 2 2 3 2" xfId="44277"/>
    <cellStyle name="Nota 2 13 2 2 4" xfId="44278"/>
    <cellStyle name="Nota 2 13 2 2 4 2" xfId="44279"/>
    <cellStyle name="Nota 2 13 2 2 5" xfId="44280"/>
    <cellStyle name="Nota 2 13 2 2 5 2" xfId="44281"/>
    <cellStyle name="Nota 2 13 2 2 6" xfId="44282"/>
    <cellStyle name="Nota 2 13 2 2 7" xfId="44283"/>
    <cellStyle name="Nota 2 13 2 2 8" xfId="44284"/>
    <cellStyle name="Nota 2 13 2 2 9" xfId="44285"/>
    <cellStyle name="Nota 2 13 2 3" xfId="44286"/>
    <cellStyle name="Nota 2 13 2 3 2" xfId="44287"/>
    <cellStyle name="Nota 2 13 2 3 2 2" xfId="44288"/>
    <cellStyle name="Nota 2 13 2 3 3" xfId="44289"/>
    <cellStyle name="Nota 2 13 2 3 3 2" xfId="44290"/>
    <cellStyle name="Nota 2 13 2 3 4" xfId="44291"/>
    <cellStyle name="Nota 2 13 2 3 4 2" xfId="44292"/>
    <cellStyle name="Nota 2 13 2 3 5" xfId="44293"/>
    <cellStyle name="Nota 2 13 2 3 6" xfId="44294"/>
    <cellStyle name="Nota 2 13 2 3 7" xfId="44295"/>
    <cellStyle name="Nota 2 13 2 4" xfId="44296"/>
    <cellStyle name="Nota 2 13 3" xfId="44297"/>
    <cellStyle name="Nota 2 13 3 10" xfId="44298"/>
    <cellStyle name="Nota 2 13 3 11" xfId="44299"/>
    <cellStyle name="Nota 2 13 3 2" xfId="44300"/>
    <cellStyle name="Nota 2 13 3 2 2" xfId="44301"/>
    <cellStyle name="Nota 2 13 3 2 2 2" xfId="44302"/>
    <cellStyle name="Nota 2 13 3 2 3" xfId="44303"/>
    <cellStyle name="Nota 2 13 3 2 3 2" xfId="44304"/>
    <cellStyle name="Nota 2 13 3 2 4" xfId="44305"/>
    <cellStyle name="Nota 2 13 3 2 4 2" xfId="44306"/>
    <cellStyle name="Nota 2 13 3 2 5" xfId="44307"/>
    <cellStyle name="Nota 2 13 3 2 6" xfId="44308"/>
    <cellStyle name="Nota 2 13 3 2 7" xfId="44309"/>
    <cellStyle name="Nota 2 13 3 3" xfId="44310"/>
    <cellStyle name="Nota 2 13 3 3 2" xfId="44311"/>
    <cellStyle name="Nota 2 13 3 3 3" xfId="44312"/>
    <cellStyle name="Nota 2 13 3 3 4" xfId="44313"/>
    <cellStyle name="Nota 2 13 3 4" xfId="44314"/>
    <cellStyle name="Nota 2 13 3 4 2" xfId="44315"/>
    <cellStyle name="Nota 2 13 3 5" xfId="44316"/>
    <cellStyle name="Nota 2 13 3 5 2" xfId="44317"/>
    <cellStyle name="Nota 2 13 3 6" xfId="44318"/>
    <cellStyle name="Nota 2 13 3 7" xfId="44319"/>
    <cellStyle name="Nota 2 13 3 8" xfId="44320"/>
    <cellStyle name="Nota 2 13 3 9" xfId="44321"/>
    <cellStyle name="Nota 2 13 4" xfId="44322"/>
    <cellStyle name="Nota 2 13 4 10" xfId="44323"/>
    <cellStyle name="Nota 2 13 4 2" xfId="44324"/>
    <cellStyle name="Nota 2 13 4 2 2" xfId="44325"/>
    <cellStyle name="Nota 2 13 4 2 2 2" xfId="44326"/>
    <cellStyle name="Nota 2 13 4 2 3" xfId="44327"/>
    <cellStyle name="Nota 2 13 4 2 3 2" xfId="44328"/>
    <cellStyle name="Nota 2 13 4 2 4" xfId="44329"/>
    <cellStyle name="Nota 2 13 4 2 4 2" xfId="44330"/>
    <cellStyle name="Nota 2 13 4 2 5" xfId="44331"/>
    <cellStyle name="Nota 2 13 4 2 6" xfId="44332"/>
    <cellStyle name="Nota 2 13 4 2 7" xfId="44333"/>
    <cellStyle name="Nota 2 13 4 3" xfId="44334"/>
    <cellStyle name="Nota 2 13 4 3 2" xfId="44335"/>
    <cellStyle name="Nota 2 13 4 4" xfId="44336"/>
    <cellStyle name="Nota 2 13 4 4 2" xfId="44337"/>
    <cellStyle name="Nota 2 13 4 5" xfId="44338"/>
    <cellStyle name="Nota 2 13 4 5 2" xfId="44339"/>
    <cellStyle name="Nota 2 13 4 6" xfId="44340"/>
    <cellStyle name="Nota 2 13 4 7" xfId="44341"/>
    <cellStyle name="Nota 2 13 4 8" xfId="44342"/>
    <cellStyle name="Nota 2 13 4 9" xfId="44343"/>
    <cellStyle name="Nota 2 13 5" xfId="44344"/>
    <cellStyle name="Nota 2 14" xfId="1147"/>
    <cellStyle name="Nota 2 14 2" xfId="44345"/>
    <cellStyle name="Nota 2 14 2 2" xfId="44346"/>
    <cellStyle name="Nota 2 14 2 2 10" xfId="44347"/>
    <cellStyle name="Nota 2 14 2 2 2" xfId="44348"/>
    <cellStyle name="Nota 2 14 2 2 2 2" xfId="44349"/>
    <cellStyle name="Nota 2 14 2 2 2 2 2" xfId="44350"/>
    <cellStyle name="Nota 2 14 2 2 2 3" xfId="44351"/>
    <cellStyle name="Nota 2 14 2 2 2 3 2" xfId="44352"/>
    <cellStyle name="Nota 2 14 2 2 2 4" xfId="44353"/>
    <cellStyle name="Nota 2 14 2 2 2 4 2" xfId="44354"/>
    <cellStyle name="Nota 2 14 2 2 2 5" xfId="44355"/>
    <cellStyle name="Nota 2 14 2 2 2 6" xfId="44356"/>
    <cellStyle name="Nota 2 14 2 2 2 7" xfId="44357"/>
    <cellStyle name="Nota 2 14 2 2 3" xfId="44358"/>
    <cellStyle name="Nota 2 14 2 2 3 2" xfId="44359"/>
    <cellStyle name="Nota 2 14 2 2 4" xfId="44360"/>
    <cellStyle name="Nota 2 14 2 2 4 2" xfId="44361"/>
    <cellStyle name="Nota 2 14 2 2 5" xfId="44362"/>
    <cellStyle name="Nota 2 14 2 2 5 2" xfId="44363"/>
    <cellStyle name="Nota 2 14 2 2 6" xfId="44364"/>
    <cellStyle name="Nota 2 14 2 2 7" xfId="44365"/>
    <cellStyle name="Nota 2 14 2 2 8" xfId="44366"/>
    <cellStyle name="Nota 2 14 2 2 9" xfId="44367"/>
    <cellStyle name="Nota 2 14 2 3" xfId="44368"/>
    <cellStyle name="Nota 2 14 2 3 2" xfId="44369"/>
    <cellStyle name="Nota 2 14 2 3 2 2" xfId="44370"/>
    <cellStyle name="Nota 2 14 2 3 3" xfId="44371"/>
    <cellStyle name="Nota 2 14 2 3 3 2" xfId="44372"/>
    <cellStyle name="Nota 2 14 2 3 4" xfId="44373"/>
    <cellStyle name="Nota 2 14 2 3 4 2" xfId="44374"/>
    <cellStyle name="Nota 2 14 2 3 5" xfId="44375"/>
    <cellStyle name="Nota 2 14 2 3 6" xfId="44376"/>
    <cellStyle name="Nota 2 14 2 3 7" xfId="44377"/>
    <cellStyle name="Nota 2 14 2 4" xfId="44378"/>
    <cellStyle name="Nota 2 14 3" xfId="44379"/>
    <cellStyle name="Nota 2 14 3 10" xfId="44380"/>
    <cellStyle name="Nota 2 14 3 11" xfId="44381"/>
    <cellStyle name="Nota 2 14 3 2" xfId="44382"/>
    <cellStyle name="Nota 2 14 3 2 2" xfId="44383"/>
    <cellStyle name="Nota 2 14 3 2 2 2" xfId="44384"/>
    <cellStyle name="Nota 2 14 3 2 3" xfId="44385"/>
    <cellStyle name="Nota 2 14 3 2 3 2" xfId="44386"/>
    <cellStyle name="Nota 2 14 3 2 4" xfId="44387"/>
    <cellStyle name="Nota 2 14 3 2 4 2" xfId="44388"/>
    <cellStyle name="Nota 2 14 3 2 5" xfId="44389"/>
    <cellStyle name="Nota 2 14 3 2 6" xfId="44390"/>
    <cellStyle name="Nota 2 14 3 2 7" xfId="44391"/>
    <cellStyle name="Nota 2 14 3 3" xfId="44392"/>
    <cellStyle name="Nota 2 14 3 3 2" xfId="44393"/>
    <cellStyle name="Nota 2 14 3 3 3" xfId="44394"/>
    <cellStyle name="Nota 2 14 3 3 4" xfId="44395"/>
    <cellStyle name="Nota 2 14 3 4" xfId="44396"/>
    <cellStyle name="Nota 2 14 3 4 2" xfId="44397"/>
    <cellStyle name="Nota 2 14 3 5" xfId="44398"/>
    <cellStyle name="Nota 2 14 3 5 2" xfId="44399"/>
    <cellStyle name="Nota 2 14 3 6" xfId="44400"/>
    <cellStyle name="Nota 2 14 3 7" xfId="44401"/>
    <cellStyle name="Nota 2 14 3 8" xfId="44402"/>
    <cellStyle name="Nota 2 14 3 9" xfId="44403"/>
    <cellStyle name="Nota 2 14 4" xfId="44404"/>
    <cellStyle name="Nota 2 14 4 10" xfId="44405"/>
    <cellStyle name="Nota 2 14 4 2" xfId="44406"/>
    <cellStyle name="Nota 2 14 4 2 2" xfId="44407"/>
    <cellStyle name="Nota 2 14 4 2 2 2" xfId="44408"/>
    <cellStyle name="Nota 2 14 4 2 3" xfId="44409"/>
    <cellStyle name="Nota 2 14 4 2 3 2" xfId="44410"/>
    <cellStyle name="Nota 2 14 4 2 4" xfId="44411"/>
    <cellStyle name="Nota 2 14 4 2 4 2" xfId="44412"/>
    <cellStyle name="Nota 2 14 4 2 5" xfId="44413"/>
    <cellStyle name="Nota 2 14 4 2 6" xfId="44414"/>
    <cellStyle name="Nota 2 14 4 2 7" xfId="44415"/>
    <cellStyle name="Nota 2 14 4 3" xfId="44416"/>
    <cellStyle name="Nota 2 14 4 3 2" xfId="44417"/>
    <cellStyle name="Nota 2 14 4 4" xfId="44418"/>
    <cellStyle name="Nota 2 14 4 4 2" xfId="44419"/>
    <cellStyle name="Nota 2 14 4 5" xfId="44420"/>
    <cellStyle name="Nota 2 14 4 5 2" xfId="44421"/>
    <cellStyle name="Nota 2 14 4 6" xfId="44422"/>
    <cellStyle name="Nota 2 14 4 7" xfId="44423"/>
    <cellStyle name="Nota 2 14 4 8" xfId="44424"/>
    <cellStyle name="Nota 2 14 4 9" xfId="44425"/>
    <cellStyle name="Nota 2 14 5" xfId="44426"/>
    <cellStyle name="Nota 2 15" xfId="1148"/>
    <cellStyle name="Nota 2 15 2" xfId="44427"/>
    <cellStyle name="Nota 2 15 2 2" xfId="44428"/>
    <cellStyle name="Nota 2 15 2 2 10" xfId="44429"/>
    <cellStyle name="Nota 2 15 2 2 2" xfId="44430"/>
    <cellStyle name="Nota 2 15 2 2 2 2" xfId="44431"/>
    <cellStyle name="Nota 2 15 2 2 2 2 2" xfId="44432"/>
    <cellStyle name="Nota 2 15 2 2 2 3" xfId="44433"/>
    <cellStyle name="Nota 2 15 2 2 2 3 2" xfId="44434"/>
    <cellStyle name="Nota 2 15 2 2 2 4" xfId="44435"/>
    <cellStyle name="Nota 2 15 2 2 2 4 2" xfId="44436"/>
    <cellStyle name="Nota 2 15 2 2 2 5" xfId="44437"/>
    <cellStyle name="Nota 2 15 2 2 2 6" xfId="44438"/>
    <cellStyle name="Nota 2 15 2 2 2 7" xfId="44439"/>
    <cellStyle name="Nota 2 15 2 2 3" xfId="44440"/>
    <cellStyle name="Nota 2 15 2 2 3 2" xfId="44441"/>
    <cellStyle name="Nota 2 15 2 2 4" xfId="44442"/>
    <cellStyle name="Nota 2 15 2 2 4 2" xfId="44443"/>
    <cellStyle name="Nota 2 15 2 2 5" xfId="44444"/>
    <cellStyle name="Nota 2 15 2 2 5 2" xfId="44445"/>
    <cellStyle name="Nota 2 15 2 2 6" xfId="44446"/>
    <cellStyle name="Nota 2 15 2 2 7" xfId="44447"/>
    <cellStyle name="Nota 2 15 2 2 8" xfId="44448"/>
    <cellStyle name="Nota 2 15 2 2 9" xfId="44449"/>
    <cellStyle name="Nota 2 15 2 3" xfId="44450"/>
    <cellStyle name="Nota 2 15 2 3 2" xfId="44451"/>
    <cellStyle name="Nota 2 15 2 3 2 2" xfId="44452"/>
    <cellStyle name="Nota 2 15 2 3 3" xfId="44453"/>
    <cellStyle name="Nota 2 15 2 3 3 2" xfId="44454"/>
    <cellStyle name="Nota 2 15 2 3 4" xfId="44455"/>
    <cellStyle name="Nota 2 15 2 3 4 2" xfId="44456"/>
    <cellStyle name="Nota 2 15 2 3 5" xfId="44457"/>
    <cellStyle name="Nota 2 15 2 3 6" xfId="44458"/>
    <cellStyle name="Nota 2 15 2 3 7" xfId="44459"/>
    <cellStyle name="Nota 2 15 2 4" xfId="44460"/>
    <cellStyle name="Nota 2 15 3" xfId="44461"/>
    <cellStyle name="Nota 2 15 3 10" xfId="44462"/>
    <cellStyle name="Nota 2 15 3 11" xfId="44463"/>
    <cellStyle name="Nota 2 15 3 2" xfId="44464"/>
    <cellStyle name="Nota 2 15 3 2 2" xfId="44465"/>
    <cellStyle name="Nota 2 15 3 2 2 2" xfId="44466"/>
    <cellStyle name="Nota 2 15 3 2 3" xfId="44467"/>
    <cellStyle name="Nota 2 15 3 2 3 2" xfId="44468"/>
    <cellStyle name="Nota 2 15 3 2 4" xfId="44469"/>
    <cellStyle name="Nota 2 15 3 2 4 2" xfId="44470"/>
    <cellStyle name="Nota 2 15 3 2 5" xfId="44471"/>
    <cellStyle name="Nota 2 15 3 2 6" xfId="44472"/>
    <cellStyle name="Nota 2 15 3 2 7" xfId="44473"/>
    <cellStyle name="Nota 2 15 3 3" xfId="44474"/>
    <cellStyle name="Nota 2 15 3 3 2" xfId="44475"/>
    <cellStyle name="Nota 2 15 3 3 3" xfId="44476"/>
    <cellStyle name="Nota 2 15 3 3 4" xfId="44477"/>
    <cellStyle name="Nota 2 15 3 4" xfId="44478"/>
    <cellStyle name="Nota 2 15 3 4 2" xfId="44479"/>
    <cellStyle name="Nota 2 15 3 5" xfId="44480"/>
    <cellStyle name="Nota 2 15 3 5 2" xfId="44481"/>
    <cellStyle name="Nota 2 15 3 6" xfId="44482"/>
    <cellStyle name="Nota 2 15 3 7" xfId="44483"/>
    <cellStyle name="Nota 2 15 3 8" xfId="44484"/>
    <cellStyle name="Nota 2 15 3 9" xfId="44485"/>
    <cellStyle name="Nota 2 15 4" xfId="44486"/>
    <cellStyle name="Nota 2 15 4 10" xfId="44487"/>
    <cellStyle name="Nota 2 15 4 2" xfId="44488"/>
    <cellStyle name="Nota 2 15 4 2 2" xfId="44489"/>
    <cellStyle name="Nota 2 15 4 2 2 2" xfId="44490"/>
    <cellStyle name="Nota 2 15 4 2 3" xfId="44491"/>
    <cellStyle name="Nota 2 15 4 2 3 2" xfId="44492"/>
    <cellStyle name="Nota 2 15 4 2 4" xfId="44493"/>
    <cellStyle name="Nota 2 15 4 2 4 2" xfId="44494"/>
    <cellStyle name="Nota 2 15 4 2 5" xfId="44495"/>
    <cellStyle name="Nota 2 15 4 2 6" xfId="44496"/>
    <cellStyle name="Nota 2 15 4 2 7" xfId="44497"/>
    <cellStyle name="Nota 2 15 4 3" xfId="44498"/>
    <cellStyle name="Nota 2 15 4 3 2" xfId="44499"/>
    <cellStyle name="Nota 2 15 4 4" xfId="44500"/>
    <cellStyle name="Nota 2 15 4 4 2" xfId="44501"/>
    <cellStyle name="Nota 2 15 4 5" xfId="44502"/>
    <cellStyle name="Nota 2 15 4 5 2" xfId="44503"/>
    <cellStyle name="Nota 2 15 4 6" xfId="44504"/>
    <cellStyle name="Nota 2 15 4 7" xfId="44505"/>
    <cellStyle name="Nota 2 15 4 8" xfId="44506"/>
    <cellStyle name="Nota 2 15 4 9" xfId="44507"/>
    <cellStyle name="Nota 2 15 5" xfId="44508"/>
    <cellStyle name="Nota 2 16" xfId="1149"/>
    <cellStyle name="Nota 2 16 2" xfId="44509"/>
    <cellStyle name="Nota 2 16 2 2" xfId="44510"/>
    <cellStyle name="Nota 2 16 2 2 10" xfId="44511"/>
    <cellStyle name="Nota 2 16 2 2 2" xfId="44512"/>
    <cellStyle name="Nota 2 16 2 2 2 2" xfId="44513"/>
    <cellStyle name="Nota 2 16 2 2 2 2 2" xfId="44514"/>
    <cellStyle name="Nota 2 16 2 2 2 3" xfId="44515"/>
    <cellStyle name="Nota 2 16 2 2 2 3 2" xfId="44516"/>
    <cellStyle name="Nota 2 16 2 2 2 4" xfId="44517"/>
    <cellStyle name="Nota 2 16 2 2 2 4 2" xfId="44518"/>
    <cellStyle name="Nota 2 16 2 2 2 5" xfId="44519"/>
    <cellStyle name="Nota 2 16 2 2 2 6" xfId="44520"/>
    <cellStyle name="Nota 2 16 2 2 2 7" xfId="44521"/>
    <cellStyle name="Nota 2 16 2 2 3" xfId="44522"/>
    <cellStyle name="Nota 2 16 2 2 3 2" xfId="44523"/>
    <cellStyle name="Nota 2 16 2 2 4" xfId="44524"/>
    <cellStyle name="Nota 2 16 2 2 4 2" xfId="44525"/>
    <cellStyle name="Nota 2 16 2 2 5" xfId="44526"/>
    <cellStyle name="Nota 2 16 2 2 5 2" xfId="44527"/>
    <cellStyle name="Nota 2 16 2 2 6" xfId="44528"/>
    <cellStyle name="Nota 2 16 2 2 7" xfId="44529"/>
    <cellStyle name="Nota 2 16 2 2 8" xfId="44530"/>
    <cellStyle name="Nota 2 16 2 2 9" xfId="44531"/>
    <cellStyle name="Nota 2 16 2 3" xfId="44532"/>
    <cellStyle name="Nota 2 16 2 3 2" xfId="44533"/>
    <cellStyle name="Nota 2 16 2 3 2 2" xfId="44534"/>
    <cellStyle name="Nota 2 16 2 3 3" xfId="44535"/>
    <cellStyle name="Nota 2 16 2 3 3 2" xfId="44536"/>
    <cellStyle name="Nota 2 16 2 3 4" xfId="44537"/>
    <cellStyle name="Nota 2 16 2 3 4 2" xfId="44538"/>
    <cellStyle name="Nota 2 16 2 3 5" xfId="44539"/>
    <cellStyle name="Nota 2 16 2 3 6" xfId="44540"/>
    <cellStyle name="Nota 2 16 2 3 7" xfId="44541"/>
    <cellStyle name="Nota 2 16 2 4" xfId="44542"/>
    <cellStyle name="Nota 2 16 3" xfId="44543"/>
    <cellStyle name="Nota 2 16 3 10" xfId="44544"/>
    <cellStyle name="Nota 2 16 3 11" xfId="44545"/>
    <cellStyle name="Nota 2 16 3 2" xfId="44546"/>
    <cellStyle name="Nota 2 16 3 2 2" xfId="44547"/>
    <cellStyle name="Nota 2 16 3 2 2 2" xfId="44548"/>
    <cellStyle name="Nota 2 16 3 2 3" xfId="44549"/>
    <cellStyle name="Nota 2 16 3 2 3 2" xfId="44550"/>
    <cellStyle name="Nota 2 16 3 2 4" xfId="44551"/>
    <cellStyle name="Nota 2 16 3 2 4 2" xfId="44552"/>
    <cellStyle name="Nota 2 16 3 2 5" xfId="44553"/>
    <cellStyle name="Nota 2 16 3 2 6" xfId="44554"/>
    <cellStyle name="Nota 2 16 3 2 7" xfId="44555"/>
    <cellStyle name="Nota 2 16 3 3" xfId="44556"/>
    <cellStyle name="Nota 2 16 3 3 2" xfId="44557"/>
    <cellStyle name="Nota 2 16 3 3 3" xfId="44558"/>
    <cellStyle name="Nota 2 16 3 3 4" xfId="44559"/>
    <cellStyle name="Nota 2 16 3 4" xfId="44560"/>
    <cellStyle name="Nota 2 16 3 4 2" xfId="44561"/>
    <cellStyle name="Nota 2 16 3 5" xfId="44562"/>
    <cellStyle name="Nota 2 16 3 5 2" xfId="44563"/>
    <cellStyle name="Nota 2 16 3 6" xfId="44564"/>
    <cellStyle name="Nota 2 16 3 7" xfId="44565"/>
    <cellStyle name="Nota 2 16 3 8" xfId="44566"/>
    <cellStyle name="Nota 2 16 3 9" xfId="44567"/>
    <cellStyle name="Nota 2 16 4" xfId="44568"/>
    <cellStyle name="Nota 2 16 4 10" xfId="44569"/>
    <cellStyle name="Nota 2 16 4 2" xfId="44570"/>
    <cellStyle name="Nota 2 16 4 2 2" xfId="44571"/>
    <cellStyle name="Nota 2 16 4 2 2 2" xfId="44572"/>
    <cellStyle name="Nota 2 16 4 2 3" xfId="44573"/>
    <cellStyle name="Nota 2 16 4 2 3 2" xfId="44574"/>
    <cellStyle name="Nota 2 16 4 2 4" xfId="44575"/>
    <cellStyle name="Nota 2 16 4 2 4 2" xfId="44576"/>
    <cellStyle name="Nota 2 16 4 2 5" xfId="44577"/>
    <cellStyle name="Nota 2 16 4 2 6" xfId="44578"/>
    <cellStyle name="Nota 2 16 4 2 7" xfId="44579"/>
    <cellStyle name="Nota 2 16 4 3" xfId="44580"/>
    <cellStyle name="Nota 2 16 4 3 2" xfId="44581"/>
    <cellStyle name="Nota 2 16 4 4" xfId="44582"/>
    <cellStyle name="Nota 2 16 4 4 2" xfId="44583"/>
    <cellStyle name="Nota 2 16 4 5" xfId="44584"/>
    <cellStyle name="Nota 2 16 4 5 2" xfId="44585"/>
    <cellStyle name="Nota 2 16 4 6" xfId="44586"/>
    <cellStyle name="Nota 2 16 4 7" xfId="44587"/>
    <cellStyle name="Nota 2 16 4 8" xfId="44588"/>
    <cellStyle name="Nota 2 16 4 9" xfId="44589"/>
    <cellStyle name="Nota 2 16 5" xfId="44590"/>
    <cellStyle name="Nota 2 17" xfId="1150"/>
    <cellStyle name="Nota 2 17 2" xfId="44591"/>
    <cellStyle name="Nota 2 17 2 2" xfId="44592"/>
    <cellStyle name="Nota 2 17 2 2 10" xfId="44593"/>
    <cellStyle name="Nota 2 17 2 2 2" xfId="44594"/>
    <cellStyle name="Nota 2 17 2 2 2 2" xfId="44595"/>
    <cellStyle name="Nota 2 17 2 2 2 2 2" xfId="44596"/>
    <cellStyle name="Nota 2 17 2 2 2 3" xfId="44597"/>
    <cellStyle name="Nota 2 17 2 2 2 3 2" xfId="44598"/>
    <cellStyle name="Nota 2 17 2 2 2 4" xfId="44599"/>
    <cellStyle name="Nota 2 17 2 2 2 4 2" xfId="44600"/>
    <cellStyle name="Nota 2 17 2 2 2 5" xfId="44601"/>
    <cellStyle name="Nota 2 17 2 2 2 6" xfId="44602"/>
    <cellStyle name="Nota 2 17 2 2 2 7" xfId="44603"/>
    <cellStyle name="Nota 2 17 2 2 3" xfId="44604"/>
    <cellStyle name="Nota 2 17 2 2 3 2" xfId="44605"/>
    <cellStyle name="Nota 2 17 2 2 4" xfId="44606"/>
    <cellStyle name="Nota 2 17 2 2 4 2" xfId="44607"/>
    <cellStyle name="Nota 2 17 2 2 5" xfId="44608"/>
    <cellStyle name="Nota 2 17 2 2 5 2" xfId="44609"/>
    <cellStyle name="Nota 2 17 2 2 6" xfId="44610"/>
    <cellStyle name="Nota 2 17 2 2 7" xfId="44611"/>
    <cellStyle name="Nota 2 17 2 2 8" xfId="44612"/>
    <cellStyle name="Nota 2 17 2 2 9" xfId="44613"/>
    <cellStyle name="Nota 2 17 2 3" xfId="44614"/>
    <cellStyle name="Nota 2 17 2 3 2" xfId="44615"/>
    <cellStyle name="Nota 2 17 2 3 2 2" xfId="44616"/>
    <cellStyle name="Nota 2 17 2 3 3" xfId="44617"/>
    <cellStyle name="Nota 2 17 2 3 3 2" xfId="44618"/>
    <cellStyle name="Nota 2 17 2 3 4" xfId="44619"/>
    <cellStyle name="Nota 2 17 2 3 4 2" xfId="44620"/>
    <cellStyle name="Nota 2 17 2 3 5" xfId="44621"/>
    <cellStyle name="Nota 2 17 2 3 6" xfId="44622"/>
    <cellStyle name="Nota 2 17 2 3 7" xfId="44623"/>
    <cellStyle name="Nota 2 17 2 4" xfId="44624"/>
    <cellStyle name="Nota 2 17 3" xfId="44625"/>
    <cellStyle name="Nota 2 17 3 10" xfId="44626"/>
    <cellStyle name="Nota 2 17 3 11" xfId="44627"/>
    <cellStyle name="Nota 2 17 3 2" xfId="44628"/>
    <cellStyle name="Nota 2 17 3 2 2" xfId="44629"/>
    <cellStyle name="Nota 2 17 3 2 2 2" xfId="44630"/>
    <cellStyle name="Nota 2 17 3 2 3" xfId="44631"/>
    <cellStyle name="Nota 2 17 3 2 3 2" xfId="44632"/>
    <cellStyle name="Nota 2 17 3 2 4" xfId="44633"/>
    <cellStyle name="Nota 2 17 3 2 4 2" xfId="44634"/>
    <cellStyle name="Nota 2 17 3 2 5" xfId="44635"/>
    <cellStyle name="Nota 2 17 3 2 6" xfId="44636"/>
    <cellStyle name="Nota 2 17 3 2 7" xfId="44637"/>
    <cellStyle name="Nota 2 17 3 3" xfId="44638"/>
    <cellStyle name="Nota 2 17 3 3 2" xfId="44639"/>
    <cellStyle name="Nota 2 17 3 3 3" xfId="44640"/>
    <cellStyle name="Nota 2 17 3 3 4" xfId="44641"/>
    <cellStyle name="Nota 2 17 3 4" xfId="44642"/>
    <cellStyle name="Nota 2 17 3 4 2" xfId="44643"/>
    <cellStyle name="Nota 2 17 3 5" xfId="44644"/>
    <cellStyle name="Nota 2 17 3 5 2" xfId="44645"/>
    <cellStyle name="Nota 2 17 3 6" xfId="44646"/>
    <cellStyle name="Nota 2 17 3 7" xfId="44647"/>
    <cellStyle name="Nota 2 17 3 8" xfId="44648"/>
    <cellStyle name="Nota 2 17 3 9" xfId="44649"/>
    <cellStyle name="Nota 2 17 4" xfId="44650"/>
    <cellStyle name="Nota 2 17 4 10" xfId="44651"/>
    <cellStyle name="Nota 2 17 4 2" xfId="44652"/>
    <cellStyle name="Nota 2 17 4 2 2" xfId="44653"/>
    <cellStyle name="Nota 2 17 4 2 2 2" xfId="44654"/>
    <cellStyle name="Nota 2 17 4 2 3" xfId="44655"/>
    <cellStyle name="Nota 2 17 4 2 3 2" xfId="44656"/>
    <cellStyle name="Nota 2 17 4 2 4" xfId="44657"/>
    <cellStyle name="Nota 2 17 4 2 4 2" xfId="44658"/>
    <cellStyle name="Nota 2 17 4 2 5" xfId="44659"/>
    <cellStyle name="Nota 2 17 4 2 6" xfId="44660"/>
    <cellStyle name="Nota 2 17 4 2 7" xfId="44661"/>
    <cellStyle name="Nota 2 17 4 3" xfId="44662"/>
    <cellStyle name="Nota 2 17 4 3 2" xfId="44663"/>
    <cellStyle name="Nota 2 17 4 4" xfId="44664"/>
    <cellStyle name="Nota 2 17 4 4 2" xfId="44665"/>
    <cellStyle name="Nota 2 17 4 5" xfId="44666"/>
    <cellStyle name="Nota 2 17 4 5 2" xfId="44667"/>
    <cellStyle name="Nota 2 17 4 6" xfId="44668"/>
    <cellStyle name="Nota 2 17 4 7" xfId="44669"/>
    <cellStyle name="Nota 2 17 4 8" xfId="44670"/>
    <cellStyle name="Nota 2 17 4 9" xfId="44671"/>
    <cellStyle name="Nota 2 17 5" xfId="44672"/>
    <cellStyle name="Nota 2 18" xfId="1151"/>
    <cellStyle name="Nota 2 18 2" xfId="44673"/>
    <cellStyle name="Nota 2 18 2 2" xfId="44674"/>
    <cellStyle name="Nota 2 18 2 2 10" xfId="44675"/>
    <cellStyle name="Nota 2 18 2 2 2" xfId="44676"/>
    <cellStyle name="Nota 2 18 2 2 2 2" xfId="44677"/>
    <cellStyle name="Nota 2 18 2 2 2 2 2" xfId="44678"/>
    <cellStyle name="Nota 2 18 2 2 2 3" xfId="44679"/>
    <cellStyle name="Nota 2 18 2 2 2 3 2" xfId="44680"/>
    <cellStyle name="Nota 2 18 2 2 2 4" xfId="44681"/>
    <cellStyle name="Nota 2 18 2 2 2 4 2" xfId="44682"/>
    <cellStyle name="Nota 2 18 2 2 2 5" xfId="44683"/>
    <cellStyle name="Nota 2 18 2 2 2 6" xfId="44684"/>
    <cellStyle name="Nota 2 18 2 2 2 7" xfId="44685"/>
    <cellStyle name="Nota 2 18 2 2 3" xfId="44686"/>
    <cellStyle name="Nota 2 18 2 2 3 2" xfId="44687"/>
    <cellStyle name="Nota 2 18 2 2 4" xfId="44688"/>
    <cellStyle name="Nota 2 18 2 2 4 2" xfId="44689"/>
    <cellStyle name="Nota 2 18 2 2 5" xfId="44690"/>
    <cellStyle name="Nota 2 18 2 2 5 2" xfId="44691"/>
    <cellStyle name="Nota 2 18 2 2 6" xfId="44692"/>
    <cellStyle name="Nota 2 18 2 2 7" xfId="44693"/>
    <cellStyle name="Nota 2 18 2 2 8" xfId="44694"/>
    <cellStyle name="Nota 2 18 2 2 9" xfId="44695"/>
    <cellStyle name="Nota 2 18 2 3" xfId="44696"/>
    <cellStyle name="Nota 2 18 2 3 2" xfId="44697"/>
    <cellStyle name="Nota 2 18 2 3 2 2" xfId="44698"/>
    <cellStyle name="Nota 2 18 2 3 3" xfId="44699"/>
    <cellStyle name="Nota 2 18 2 3 3 2" xfId="44700"/>
    <cellStyle name="Nota 2 18 2 3 4" xfId="44701"/>
    <cellStyle name="Nota 2 18 2 3 4 2" xfId="44702"/>
    <cellStyle name="Nota 2 18 2 3 5" xfId="44703"/>
    <cellStyle name="Nota 2 18 2 3 6" xfId="44704"/>
    <cellStyle name="Nota 2 18 2 3 7" xfId="44705"/>
    <cellStyle name="Nota 2 18 2 4" xfId="44706"/>
    <cellStyle name="Nota 2 18 3" xfId="44707"/>
    <cellStyle name="Nota 2 18 3 10" xfId="44708"/>
    <cellStyle name="Nota 2 18 3 11" xfId="44709"/>
    <cellStyle name="Nota 2 18 3 2" xfId="44710"/>
    <cellStyle name="Nota 2 18 3 2 2" xfId="44711"/>
    <cellStyle name="Nota 2 18 3 2 2 2" xfId="44712"/>
    <cellStyle name="Nota 2 18 3 2 3" xfId="44713"/>
    <cellStyle name="Nota 2 18 3 2 3 2" xfId="44714"/>
    <cellStyle name="Nota 2 18 3 2 4" xfId="44715"/>
    <cellStyle name="Nota 2 18 3 2 4 2" xfId="44716"/>
    <cellStyle name="Nota 2 18 3 2 5" xfId="44717"/>
    <cellStyle name="Nota 2 18 3 2 6" xfId="44718"/>
    <cellStyle name="Nota 2 18 3 2 7" xfId="44719"/>
    <cellStyle name="Nota 2 18 3 3" xfId="44720"/>
    <cellStyle name="Nota 2 18 3 3 2" xfId="44721"/>
    <cellStyle name="Nota 2 18 3 3 3" xfId="44722"/>
    <cellStyle name="Nota 2 18 3 3 4" xfId="44723"/>
    <cellStyle name="Nota 2 18 3 4" xfId="44724"/>
    <cellStyle name="Nota 2 18 3 4 2" xfId="44725"/>
    <cellStyle name="Nota 2 18 3 5" xfId="44726"/>
    <cellStyle name="Nota 2 18 3 5 2" xfId="44727"/>
    <cellStyle name="Nota 2 18 3 6" xfId="44728"/>
    <cellStyle name="Nota 2 18 3 7" xfId="44729"/>
    <cellStyle name="Nota 2 18 3 8" xfId="44730"/>
    <cellStyle name="Nota 2 18 3 9" xfId="44731"/>
    <cellStyle name="Nota 2 18 4" xfId="44732"/>
    <cellStyle name="Nota 2 18 4 10" xfId="44733"/>
    <cellStyle name="Nota 2 18 4 2" xfId="44734"/>
    <cellStyle name="Nota 2 18 4 2 2" xfId="44735"/>
    <cellStyle name="Nota 2 18 4 2 2 2" xfId="44736"/>
    <cellStyle name="Nota 2 18 4 2 3" xfId="44737"/>
    <cellStyle name="Nota 2 18 4 2 3 2" xfId="44738"/>
    <cellStyle name="Nota 2 18 4 2 4" xfId="44739"/>
    <cellStyle name="Nota 2 18 4 2 4 2" xfId="44740"/>
    <cellStyle name="Nota 2 18 4 2 5" xfId="44741"/>
    <cellStyle name="Nota 2 18 4 2 6" xfId="44742"/>
    <cellStyle name="Nota 2 18 4 2 7" xfId="44743"/>
    <cellStyle name="Nota 2 18 4 3" xfId="44744"/>
    <cellStyle name="Nota 2 18 4 3 2" xfId="44745"/>
    <cellStyle name="Nota 2 18 4 4" xfId="44746"/>
    <cellStyle name="Nota 2 18 4 4 2" xfId="44747"/>
    <cellStyle name="Nota 2 18 4 5" xfId="44748"/>
    <cellStyle name="Nota 2 18 4 5 2" xfId="44749"/>
    <cellStyle name="Nota 2 18 4 6" xfId="44750"/>
    <cellStyle name="Nota 2 18 4 7" xfId="44751"/>
    <cellStyle name="Nota 2 18 4 8" xfId="44752"/>
    <cellStyle name="Nota 2 18 4 9" xfId="44753"/>
    <cellStyle name="Nota 2 18 5" xfId="44754"/>
    <cellStyle name="Nota 2 19" xfId="44755"/>
    <cellStyle name="Nota 2 19 2" xfId="44756"/>
    <cellStyle name="Nota 2 19 3" xfId="44757"/>
    <cellStyle name="Nota 2 19 4" xfId="44758"/>
    <cellStyle name="Nota 2 2" xfId="1152"/>
    <cellStyle name="Nota 2 2 10" xfId="44759"/>
    <cellStyle name="Nota 2 2 2" xfId="44760"/>
    <cellStyle name="Nota 2 2 2 2" xfId="44761"/>
    <cellStyle name="Nota 2 2 2 2 2" xfId="44762"/>
    <cellStyle name="Nota 2 2 2 2 2 10" xfId="44763"/>
    <cellStyle name="Nota 2 2 2 2 2 2" xfId="44764"/>
    <cellStyle name="Nota 2 2 2 2 2 2 2" xfId="44765"/>
    <cellStyle name="Nota 2 2 2 2 2 2 2 2" xfId="44766"/>
    <cellStyle name="Nota 2 2 2 2 2 2 3" xfId="44767"/>
    <cellStyle name="Nota 2 2 2 2 2 2 3 2" xfId="44768"/>
    <cellStyle name="Nota 2 2 2 2 2 2 4" xfId="44769"/>
    <cellStyle name="Nota 2 2 2 2 2 2 4 2" xfId="44770"/>
    <cellStyle name="Nota 2 2 2 2 2 2 5" xfId="44771"/>
    <cellStyle name="Nota 2 2 2 2 2 2 6" xfId="44772"/>
    <cellStyle name="Nota 2 2 2 2 2 2 7" xfId="44773"/>
    <cellStyle name="Nota 2 2 2 2 2 3" xfId="44774"/>
    <cellStyle name="Nota 2 2 2 2 2 3 2" xfId="44775"/>
    <cellStyle name="Nota 2 2 2 2 2 4" xfId="44776"/>
    <cellStyle name="Nota 2 2 2 2 2 4 2" xfId="44777"/>
    <cellStyle name="Nota 2 2 2 2 2 5" xfId="44778"/>
    <cellStyle name="Nota 2 2 2 2 2 5 2" xfId="44779"/>
    <cellStyle name="Nota 2 2 2 2 2 6" xfId="44780"/>
    <cellStyle name="Nota 2 2 2 2 2 7" xfId="44781"/>
    <cellStyle name="Nota 2 2 2 2 2 8" xfId="44782"/>
    <cellStyle name="Nota 2 2 2 2 2 9" xfId="44783"/>
    <cellStyle name="Nota 2 2 2 2 3" xfId="44784"/>
    <cellStyle name="Nota 2 2 2 2 3 2" xfId="44785"/>
    <cellStyle name="Nota 2 2 2 2 3 2 2" xfId="44786"/>
    <cellStyle name="Nota 2 2 2 2 3 3" xfId="44787"/>
    <cellStyle name="Nota 2 2 2 2 3 3 2" xfId="44788"/>
    <cellStyle name="Nota 2 2 2 2 3 4" xfId="44789"/>
    <cellStyle name="Nota 2 2 2 2 3 4 2" xfId="44790"/>
    <cellStyle name="Nota 2 2 2 2 3 5" xfId="44791"/>
    <cellStyle name="Nota 2 2 2 2 3 6" xfId="44792"/>
    <cellStyle name="Nota 2 2 2 2 3 7" xfId="44793"/>
    <cellStyle name="Nota 2 2 2 2 4" xfId="44794"/>
    <cellStyle name="Nota 2 2 2 3" xfId="44795"/>
    <cellStyle name="Nota 2 2 2 3 10" xfId="44796"/>
    <cellStyle name="Nota 2 2 2 3 2" xfId="44797"/>
    <cellStyle name="Nota 2 2 2 3 2 2" xfId="44798"/>
    <cellStyle name="Nota 2 2 2 3 2 2 2" xfId="44799"/>
    <cellStyle name="Nota 2 2 2 3 2 2 2 2" xfId="44800"/>
    <cellStyle name="Nota 2 2 2 3 2 2 3" xfId="44801"/>
    <cellStyle name="Nota 2 2 2 3 2 2 4" xfId="44802"/>
    <cellStyle name="Nota 2 2 2 3 2 2 5" xfId="44803"/>
    <cellStyle name="Nota 2 2 2 3 2 2 6" xfId="44804"/>
    <cellStyle name="Nota 2 2 2 3 2 3" xfId="44805"/>
    <cellStyle name="Nota 2 2 2 3 2 3 2" xfId="44806"/>
    <cellStyle name="Nota 2 2 2 3 2 3 3" xfId="44807"/>
    <cellStyle name="Nota 2 2 2 3 2 4" xfId="44808"/>
    <cellStyle name="Nota 2 2 2 3 2 5" xfId="44809"/>
    <cellStyle name="Nota 2 2 2 3 2 6" xfId="44810"/>
    <cellStyle name="Nota 2 2 2 3 2 7" xfId="44811"/>
    <cellStyle name="Nota 2 2 2 3 2 8" xfId="44812"/>
    <cellStyle name="Nota 2 2 2 3 3" xfId="44813"/>
    <cellStyle name="Nota 2 2 2 3 3 2" xfId="44814"/>
    <cellStyle name="Nota 2 2 2 3 3 2 2" xfId="44815"/>
    <cellStyle name="Nota 2 2 2 3 3 3" xfId="44816"/>
    <cellStyle name="Nota 2 2 2 3 3 4" xfId="44817"/>
    <cellStyle name="Nota 2 2 2 3 3 5" xfId="44818"/>
    <cellStyle name="Nota 2 2 2 3 3 6" xfId="44819"/>
    <cellStyle name="Nota 2 2 2 3 4" xfId="44820"/>
    <cellStyle name="Nota 2 2 2 3 4 2" xfId="44821"/>
    <cellStyle name="Nota 2 2 2 3 4 3" xfId="44822"/>
    <cellStyle name="Nota 2 2 2 3 4 4" xfId="44823"/>
    <cellStyle name="Nota 2 2 2 3 5" xfId="44824"/>
    <cellStyle name="Nota 2 2 2 3 6" xfId="44825"/>
    <cellStyle name="Nota 2 2 2 3 7" xfId="44826"/>
    <cellStyle name="Nota 2 2 2 3 8" xfId="44827"/>
    <cellStyle name="Nota 2 2 2 3 9" xfId="44828"/>
    <cellStyle name="Nota 2 2 2 4" xfId="44829"/>
    <cellStyle name="Nota 2 2 2 5" xfId="44830"/>
    <cellStyle name="Nota 2 2 3" xfId="44831"/>
    <cellStyle name="Nota 2 2 3 10" xfId="44832"/>
    <cellStyle name="Nota 2 2 3 2" xfId="44833"/>
    <cellStyle name="Nota 2 2 3 2 2" xfId="44834"/>
    <cellStyle name="Nota 2 2 3 2 2 2" xfId="44835"/>
    <cellStyle name="Nota 2 2 3 2 2 2 2" xfId="44836"/>
    <cellStyle name="Nota 2 2 3 2 2 3" xfId="44837"/>
    <cellStyle name="Nota 2 2 3 2 2 4" xfId="44838"/>
    <cellStyle name="Nota 2 2 3 2 2 5" xfId="44839"/>
    <cellStyle name="Nota 2 2 3 2 2 6" xfId="44840"/>
    <cellStyle name="Nota 2 2 3 2 3" xfId="44841"/>
    <cellStyle name="Nota 2 2 3 2 3 2" xfId="44842"/>
    <cellStyle name="Nota 2 2 3 2 3 3" xfId="44843"/>
    <cellStyle name="Nota 2 2 3 2 4" xfId="44844"/>
    <cellStyle name="Nota 2 2 3 2 5" xfId="44845"/>
    <cellStyle name="Nota 2 2 3 2 6" xfId="44846"/>
    <cellStyle name="Nota 2 2 3 2 7" xfId="44847"/>
    <cellStyle name="Nota 2 2 3 2 8" xfId="44848"/>
    <cellStyle name="Nota 2 2 3 3" xfId="44849"/>
    <cellStyle name="Nota 2 2 3 3 2" xfId="44850"/>
    <cellStyle name="Nota 2 2 3 3 2 2" xfId="44851"/>
    <cellStyle name="Nota 2 2 3 3 3" xfId="44852"/>
    <cellStyle name="Nota 2 2 3 3 4" xfId="44853"/>
    <cellStyle name="Nota 2 2 3 3 5" xfId="44854"/>
    <cellStyle name="Nota 2 2 3 3 6" xfId="44855"/>
    <cellStyle name="Nota 2 2 3 4" xfId="44856"/>
    <cellStyle name="Nota 2 2 3 4 2" xfId="44857"/>
    <cellStyle name="Nota 2 2 3 4 3" xfId="44858"/>
    <cellStyle name="Nota 2 2 3 4 4" xfId="44859"/>
    <cellStyle name="Nota 2 2 3 5" xfId="44860"/>
    <cellStyle name="Nota 2 2 3 6" xfId="44861"/>
    <cellStyle name="Nota 2 2 3 7" xfId="44862"/>
    <cellStyle name="Nota 2 2 3 8" xfId="44863"/>
    <cellStyle name="Nota 2 2 3 9" xfId="44864"/>
    <cellStyle name="Nota 2 2 4" xfId="44865"/>
    <cellStyle name="Nota 2 2 4 2" xfId="44866"/>
    <cellStyle name="Nota 2 2 4 2 10" xfId="44867"/>
    <cellStyle name="Nota 2 2 4 2 2" xfId="44868"/>
    <cellStyle name="Nota 2 2 4 2 2 2" xfId="44869"/>
    <cellStyle name="Nota 2 2 4 2 2 2 2" xfId="44870"/>
    <cellStyle name="Nota 2 2 4 2 2 3" xfId="44871"/>
    <cellStyle name="Nota 2 2 4 2 2 3 2" xfId="44872"/>
    <cellStyle name="Nota 2 2 4 2 2 4" xfId="44873"/>
    <cellStyle name="Nota 2 2 4 2 2 4 2" xfId="44874"/>
    <cellStyle name="Nota 2 2 4 2 2 5" xfId="44875"/>
    <cellStyle name="Nota 2 2 4 2 2 6" xfId="44876"/>
    <cellStyle name="Nota 2 2 4 2 2 7" xfId="44877"/>
    <cellStyle name="Nota 2 2 4 2 3" xfId="44878"/>
    <cellStyle name="Nota 2 2 4 2 3 2" xfId="44879"/>
    <cellStyle name="Nota 2 2 4 2 4" xfId="44880"/>
    <cellStyle name="Nota 2 2 4 2 4 2" xfId="44881"/>
    <cellStyle name="Nota 2 2 4 2 5" xfId="44882"/>
    <cellStyle name="Nota 2 2 4 2 5 2" xfId="44883"/>
    <cellStyle name="Nota 2 2 4 2 6" xfId="44884"/>
    <cellStyle name="Nota 2 2 4 2 7" xfId="44885"/>
    <cellStyle name="Nota 2 2 4 2 8" xfId="44886"/>
    <cellStyle name="Nota 2 2 4 2 9" xfId="44887"/>
    <cellStyle name="Nota 2 2 4 3" xfId="44888"/>
    <cellStyle name="Nota 2 2 4 3 2" xfId="44889"/>
    <cellStyle name="Nota 2 2 4 3 2 2" xfId="44890"/>
    <cellStyle name="Nota 2 2 4 3 3" xfId="44891"/>
    <cellStyle name="Nota 2 2 4 3 3 2" xfId="44892"/>
    <cellStyle name="Nota 2 2 4 3 4" xfId="44893"/>
    <cellStyle name="Nota 2 2 4 3 4 2" xfId="44894"/>
    <cellStyle name="Nota 2 2 4 3 5" xfId="44895"/>
    <cellStyle name="Nota 2 2 4 3 6" xfId="44896"/>
    <cellStyle name="Nota 2 2 4 3 7" xfId="44897"/>
    <cellStyle name="Nota 2 2 4 4" xfId="44898"/>
    <cellStyle name="Nota 2 2 5" xfId="44899"/>
    <cellStyle name="Nota 2 2 5 10" xfId="44900"/>
    <cellStyle name="Nota 2 2 5 2" xfId="44901"/>
    <cellStyle name="Nota 2 2 5 2 2" xfId="44902"/>
    <cellStyle name="Nota 2 2 5 2 2 2" xfId="44903"/>
    <cellStyle name="Nota 2 2 5 2 2 2 2" xfId="44904"/>
    <cellStyle name="Nota 2 2 5 2 2 3" xfId="44905"/>
    <cellStyle name="Nota 2 2 5 2 2 4" xfId="44906"/>
    <cellStyle name="Nota 2 2 5 2 2 5" xfId="44907"/>
    <cellStyle name="Nota 2 2 5 2 2 6" xfId="44908"/>
    <cellStyle name="Nota 2 2 5 2 3" xfId="44909"/>
    <cellStyle name="Nota 2 2 5 2 3 2" xfId="44910"/>
    <cellStyle name="Nota 2 2 5 2 3 3" xfId="44911"/>
    <cellStyle name="Nota 2 2 5 2 4" xfId="44912"/>
    <cellStyle name="Nota 2 2 5 2 5" xfId="44913"/>
    <cellStyle name="Nota 2 2 5 2 6" xfId="44914"/>
    <cellStyle name="Nota 2 2 5 2 7" xfId="44915"/>
    <cellStyle name="Nota 2 2 5 2 8" xfId="44916"/>
    <cellStyle name="Nota 2 2 5 3" xfId="44917"/>
    <cellStyle name="Nota 2 2 5 3 2" xfId="44918"/>
    <cellStyle name="Nota 2 2 5 3 2 2" xfId="44919"/>
    <cellStyle name="Nota 2 2 5 3 3" xfId="44920"/>
    <cellStyle name="Nota 2 2 5 3 4" xfId="44921"/>
    <cellStyle name="Nota 2 2 5 3 5" xfId="44922"/>
    <cellStyle name="Nota 2 2 5 3 6" xfId="44923"/>
    <cellStyle name="Nota 2 2 5 4" xfId="44924"/>
    <cellStyle name="Nota 2 2 5 4 2" xfId="44925"/>
    <cellStyle name="Nota 2 2 5 4 3" xfId="44926"/>
    <cellStyle name="Nota 2 2 5 4 4" xfId="44927"/>
    <cellStyle name="Nota 2 2 5 5" xfId="44928"/>
    <cellStyle name="Nota 2 2 5 6" xfId="44929"/>
    <cellStyle name="Nota 2 2 5 7" xfId="44930"/>
    <cellStyle name="Nota 2 2 5 8" xfId="44931"/>
    <cellStyle name="Nota 2 2 5 9" xfId="44932"/>
    <cellStyle name="Nota 2 2 6" xfId="44933"/>
    <cellStyle name="Nota 2 2 6 10" xfId="44934"/>
    <cellStyle name="Nota 2 2 6 2" xfId="44935"/>
    <cellStyle name="Nota 2 2 6 2 2" xfId="44936"/>
    <cellStyle name="Nota 2 2 6 2 2 2" xfId="44937"/>
    <cellStyle name="Nota 2 2 6 2 2 2 2" xfId="44938"/>
    <cellStyle name="Nota 2 2 6 2 2 3" xfId="44939"/>
    <cellStyle name="Nota 2 2 6 2 2 4" xfId="44940"/>
    <cellStyle name="Nota 2 2 6 2 2 5" xfId="44941"/>
    <cellStyle name="Nota 2 2 6 2 2 6" xfId="44942"/>
    <cellStyle name="Nota 2 2 6 2 3" xfId="44943"/>
    <cellStyle name="Nota 2 2 6 2 3 2" xfId="44944"/>
    <cellStyle name="Nota 2 2 6 2 3 3" xfId="44945"/>
    <cellStyle name="Nota 2 2 6 2 4" xfId="44946"/>
    <cellStyle name="Nota 2 2 6 2 5" xfId="44947"/>
    <cellStyle name="Nota 2 2 6 2 6" xfId="44948"/>
    <cellStyle name="Nota 2 2 6 2 7" xfId="44949"/>
    <cellStyle name="Nota 2 2 6 2 8" xfId="44950"/>
    <cellStyle name="Nota 2 2 6 3" xfId="44951"/>
    <cellStyle name="Nota 2 2 6 3 2" xfId="44952"/>
    <cellStyle name="Nota 2 2 6 3 2 2" xfId="44953"/>
    <cellStyle name="Nota 2 2 6 3 3" xfId="44954"/>
    <cellStyle name="Nota 2 2 6 3 4" xfId="44955"/>
    <cellStyle name="Nota 2 2 6 3 5" xfId="44956"/>
    <cellStyle name="Nota 2 2 6 3 6" xfId="44957"/>
    <cellStyle name="Nota 2 2 6 4" xfId="44958"/>
    <cellStyle name="Nota 2 2 6 4 2" xfId="44959"/>
    <cellStyle name="Nota 2 2 6 4 3" xfId="44960"/>
    <cellStyle name="Nota 2 2 6 4 4" xfId="44961"/>
    <cellStyle name="Nota 2 2 6 5" xfId="44962"/>
    <cellStyle name="Nota 2 2 6 6" xfId="44963"/>
    <cellStyle name="Nota 2 2 6 7" xfId="44964"/>
    <cellStyle name="Nota 2 2 6 8" xfId="44965"/>
    <cellStyle name="Nota 2 2 6 9" xfId="44966"/>
    <cellStyle name="Nota 2 2 7" xfId="44967"/>
    <cellStyle name="Nota 2 2 7 10" xfId="44968"/>
    <cellStyle name="Nota 2 2 7 2" xfId="44969"/>
    <cellStyle name="Nota 2 2 7 2 2" xfId="44970"/>
    <cellStyle name="Nota 2 2 7 2 2 2" xfId="44971"/>
    <cellStyle name="Nota 2 2 7 2 2 2 2" xfId="44972"/>
    <cellStyle name="Nota 2 2 7 2 2 3" xfId="44973"/>
    <cellStyle name="Nota 2 2 7 2 2 4" xfId="44974"/>
    <cellStyle name="Nota 2 2 7 2 2 5" xfId="44975"/>
    <cellStyle name="Nota 2 2 7 2 2 6" xfId="44976"/>
    <cellStyle name="Nota 2 2 7 2 3" xfId="44977"/>
    <cellStyle name="Nota 2 2 7 2 3 2" xfId="44978"/>
    <cellStyle name="Nota 2 2 7 2 3 3" xfId="44979"/>
    <cellStyle name="Nota 2 2 7 2 4" xfId="44980"/>
    <cellStyle name="Nota 2 2 7 2 5" xfId="44981"/>
    <cellStyle name="Nota 2 2 7 2 6" xfId="44982"/>
    <cellStyle name="Nota 2 2 7 2 7" xfId="44983"/>
    <cellStyle name="Nota 2 2 7 2 8" xfId="44984"/>
    <cellStyle name="Nota 2 2 7 3" xfId="44985"/>
    <cellStyle name="Nota 2 2 7 3 2" xfId="44986"/>
    <cellStyle name="Nota 2 2 7 3 2 2" xfId="44987"/>
    <cellStyle name="Nota 2 2 7 3 3" xfId="44988"/>
    <cellStyle name="Nota 2 2 7 3 4" xfId="44989"/>
    <cellStyle name="Nota 2 2 7 3 5" xfId="44990"/>
    <cellStyle name="Nota 2 2 7 3 6" xfId="44991"/>
    <cellStyle name="Nota 2 2 7 4" xfId="44992"/>
    <cellStyle name="Nota 2 2 7 4 2" xfId="44993"/>
    <cellStyle name="Nota 2 2 7 4 3" xfId="44994"/>
    <cellStyle name="Nota 2 2 7 4 4" xfId="44995"/>
    <cellStyle name="Nota 2 2 7 5" xfId="44996"/>
    <cellStyle name="Nota 2 2 7 6" xfId="44997"/>
    <cellStyle name="Nota 2 2 7 7" xfId="44998"/>
    <cellStyle name="Nota 2 2 7 8" xfId="44999"/>
    <cellStyle name="Nota 2 2 7 9" xfId="45000"/>
    <cellStyle name="Nota 2 2 8" xfId="45001"/>
    <cellStyle name="Nota 2 2 8 10" xfId="45002"/>
    <cellStyle name="Nota 2 2 8 11" xfId="45003"/>
    <cellStyle name="Nota 2 2 8 2" xfId="45004"/>
    <cellStyle name="Nota 2 2 8 2 2" xfId="45005"/>
    <cellStyle name="Nota 2 2 8 2 2 2" xfId="45006"/>
    <cellStyle name="Nota 2 2 8 2 3" xfId="45007"/>
    <cellStyle name="Nota 2 2 8 2 3 2" xfId="45008"/>
    <cellStyle name="Nota 2 2 8 2 4" xfId="45009"/>
    <cellStyle name="Nota 2 2 8 2 4 2" xfId="45010"/>
    <cellStyle name="Nota 2 2 8 2 5" xfId="45011"/>
    <cellStyle name="Nota 2 2 8 2 6" xfId="45012"/>
    <cellStyle name="Nota 2 2 8 2 7" xfId="45013"/>
    <cellStyle name="Nota 2 2 8 3" xfId="45014"/>
    <cellStyle name="Nota 2 2 8 3 2" xfId="45015"/>
    <cellStyle name="Nota 2 2 8 3 3" xfId="45016"/>
    <cellStyle name="Nota 2 2 8 3 4" xfId="45017"/>
    <cellStyle name="Nota 2 2 8 4" xfId="45018"/>
    <cellStyle name="Nota 2 2 8 4 2" xfId="45019"/>
    <cellStyle name="Nota 2 2 8 5" xfId="45020"/>
    <cellStyle name="Nota 2 2 8 5 2" xfId="45021"/>
    <cellStyle name="Nota 2 2 8 6" xfId="45022"/>
    <cellStyle name="Nota 2 2 8 7" xfId="45023"/>
    <cellStyle name="Nota 2 2 8 8" xfId="45024"/>
    <cellStyle name="Nota 2 2 8 9" xfId="45025"/>
    <cellStyle name="Nota 2 2 9" xfId="45026"/>
    <cellStyle name="Nota 2 2 9 10" xfId="45027"/>
    <cellStyle name="Nota 2 2 9 2" xfId="45028"/>
    <cellStyle name="Nota 2 2 9 2 2" xfId="45029"/>
    <cellStyle name="Nota 2 2 9 2 2 2" xfId="45030"/>
    <cellStyle name="Nota 2 2 9 2 3" xfId="45031"/>
    <cellStyle name="Nota 2 2 9 2 3 2" xfId="45032"/>
    <cellStyle name="Nota 2 2 9 2 4" xfId="45033"/>
    <cellStyle name="Nota 2 2 9 2 4 2" xfId="45034"/>
    <cellStyle name="Nota 2 2 9 2 5" xfId="45035"/>
    <cellStyle name="Nota 2 2 9 2 6" xfId="45036"/>
    <cellStyle name="Nota 2 2 9 2 7" xfId="45037"/>
    <cellStyle name="Nota 2 2 9 3" xfId="45038"/>
    <cellStyle name="Nota 2 2 9 3 2" xfId="45039"/>
    <cellStyle name="Nota 2 2 9 4" xfId="45040"/>
    <cellStyle name="Nota 2 2 9 4 2" xfId="45041"/>
    <cellStyle name="Nota 2 2 9 5" xfId="45042"/>
    <cellStyle name="Nota 2 2 9 5 2" xfId="45043"/>
    <cellStyle name="Nota 2 2 9 6" xfId="45044"/>
    <cellStyle name="Nota 2 2 9 7" xfId="45045"/>
    <cellStyle name="Nota 2 2 9 8" xfId="45046"/>
    <cellStyle name="Nota 2 2 9 9" xfId="45047"/>
    <cellStyle name="Nota 2 20" xfId="45048"/>
    <cellStyle name="Nota 2 20 10" xfId="45049"/>
    <cellStyle name="Nota 2 20 2" xfId="45050"/>
    <cellStyle name="Nota 2 20 2 2" xfId="45051"/>
    <cellStyle name="Nota 2 20 2 2 2" xfId="45052"/>
    <cellStyle name="Nota 2 20 2 2 2 2" xfId="45053"/>
    <cellStyle name="Nota 2 20 2 2 3" xfId="45054"/>
    <cellStyle name="Nota 2 20 2 2 4" xfId="45055"/>
    <cellStyle name="Nota 2 20 2 2 5" xfId="45056"/>
    <cellStyle name="Nota 2 20 2 2 6" xfId="45057"/>
    <cellStyle name="Nota 2 20 2 3" xfId="45058"/>
    <cellStyle name="Nota 2 20 2 3 2" xfId="45059"/>
    <cellStyle name="Nota 2 20 2 3 3" xfId="45060"/>
    <cellStyle name="Nota 2 20 2 4" xfId="45061"/>
    <cellStyle name="Nota 2 20 2 5" xfId="45062"/>
    <cellStyle name="Nota 2 20 2 6" xfId="45063"/>
    <cellStyle name="Nota 2 20 2 7" xfId="45064"/>
    <cellStyle name="Nota 2 20 2 8" xfId="45065"/>
    <cellStyle name="Nota 2 20 3" xfId="45066"/>
    <cellStyle name="Nota 2 20 3 2" xfId="45067"/>
    <cellStyle name="Nota 2 20 3 2 2" xfId="45068"/>
    <cellStyle name="Nota 2 20 3 3" xfId="45069"/>
    <cellStyle name="Nota 2 20 3 4" xfId="45070"/>
    <cellStyle name="Nota 2 20 3 5" xfId="45071"/>
    <cellStyle name="Nota 2 20 3 6" xfId="45072"/>
    <cellStyle name="Nota 2 20 4" xfId="45073"/>
    <cellStyle name="Nota 2 20 4 2" xfId="45074"/>
    <cellStyle name="Nota 2 20 4 3" xfId="45075"/>
    <cellStyle name="Nota 2 20 4 4" xfId="45076"/>
    <cellStyle name="Nota 2 20 5" xfId="45077"/>
    <cellStyle name="Nota 2 20 6" xfId="45078"/>
    <cellStyle name="Nota 2 20 7" xfId="45079"/>
    <cellStyle name="Nota 2 20 8" xfId="45080"/>
    <cellStyle name="Nota 2 20 9" xfId="45081"/>
    <cellStyle name="Nota 2 3" xfId="1153"/>
    <cellStyle name="Nota 2 3 2" xfId="45082"/>
    <cellStyle name="Nota 2 3 2 2" xfId="45083"/>
    <cellStyle name="Nota 2 3 2 2 10" xfId="45084"/>
    <cellStyle name="Nota 2 3 2 2 2" xfId="45085"/>
    <cellStyle name="Nota 2 3 2 2 2 2" xfId="45086"/>
    <cellStyle name="Nota 2 3 2 2 2 2 2" xfId="45087"/>
    <cellStyle name="Nota 2 3 2 2 2 3" xfId="45088"/>
    <cellStyle name="Nota 2 3 2 2 2 3 2" xfId="45089"/>
    <cellStyle name="Nota 2 3 2 2 2 4" xfId="45090"/>
    <cellStyle name="Nota 2 3 2 2 2 4 2" xfId="45091"/>
    <cellStyle name="Nota 2 3 2 2 2 5" xfId="45092"/>
    <cellStyle name="Nota 2 3 2 2 2 6" xfId="45093"/>
    <cellStyle name="Nota 2 3 2 2 2 7" xfId="45094"/>
    <cellStyle name="Nota 2 3 2 2 3" xfId="45095"/>
    <cellStyle name="Nota 2 3 2 2 3 2" xfId="45096"/>
    <cellStyle name="Nota 2 3 2 2 4" xfId="45097"/>
    <cellStyle name="Nota 2 3 2 2 4 2" xfId="45098"/>
    <cellStyle name="Nota 2 3 2 2 5" xfId="45099"/>
    <cellStyle name="Nota 2 3 2 2 5 2" xfId="45100"/>
    <cellStyle name="Nota 2 3 2 2 6" xfId="45101"/>
    <cellStyle name="Nota 2 3 2 2 7" xfId="45102"/>
    <cellStyle name="Nota 2 3 2 2 8" xfId="45103"/>
    <cellStyle name="Nota 2 3 2 2 9" xfId="45104"/>
    <cellStyle name="Nota 2 3 2 3" xfId="45105"/>
    <cellStyle name="Nota 2 3 2 3 2" xfId="45106"/>
    <cellStyle name="Nota 2 3 2 3 2 2" xfId="45107"/>
    <cellStyle name="Nota 2 3 2 3 3" xfId="45108"/>
    <cellStyle name="Nota 2 3 2 3 3 2" xfId="45109"/>
    <cellStyle name="Nota 2 3 2 3 4" xfId="45110"/>
    <cellStyle name="Nota 2 3 2 3 4 2" xfId="45111"/>
    <cellStyle name="Nota 2 3 2 3 5" xfId="45112"/>
    <cellStyle name="Nota 2 3 2 3 6" xfId="45113"/>
    <cellStyle name="Nota 2 3 2 3 7" xfId="45114"/>
    <cellStyle name="Nota 2 3 2 4" xfId="45115"/>
    <cellStyle name="Nota 2 3 3" xfId="45116"/>
    <cellStyle name="Nota 2 3 3 10" xfId="45117"/>
    <cellStyle name="Nota 2 3 3 11" xfId="45118"/>
    <cellStyle name="Nota 2 3 3 2" xfId="45119"/>
    <cellStyle name="Nota 2 3 3 2 2" xfId="45120"/>
    <cellStyle name="Nota 2 3 3 2 2 2" xfId="45121"/>
    <cellStyle name="Nota 2 3 3 2 3" xfId="45122"/>
    <cellStyle name="Nota 2 3 3 2 3 2" xfId="45123"/>
    <cellStyle name="Nota 2 3 3 2 4" xfId="45124"/>
    <cellStyle name="Nota 2 3 3 2 4 2" xfId="45125"/>
    <cellStyle name="Nota 2 3 3 2 5" xfId="45126"/>
    <cellStyle name="Nota 2 3 3 2 6" xfId="45127"/>
    <cellStyle name="Nota 2 3 3 2 7" xfId="45128"/>
    <cellStyle name="Nota 2 3 3 3" xfId="45129"/>
    <cellStyle name="Nota 2 3 3 3 2" xfId="45130"/>
    <cellStyle name="Nota 2 3 3 3 3" xfId="45131"/>
    <cellStyle name="Nota 2 3 3 3 4" xfId="45132"/>
    <cellStyle name="Nota 2 3 3 4" xfId="45133"/>
    <cellStyle name="Nota 2 3 3 4 2" xfId="45134"/>
    <cellStyle name="Nota 2 3 3 5" xfId="45135"/>
    <cellStyle name="Nota 2 3 3 5 2" xfId="45136"/>
    <cellStyle name="Nota 2 3 3 6" xfId="45137"/>
    <cellStyle name="Nota 2 3 3 7" xfId="45138"/>
    <cellStyle name="Nota 2 3 3 8" xfId="45139"/>
    <cellStyle name="Nota 2 3 3 9" xfId="45140"/>
    <cellStyle name="Nota 2 3 4" xfId="45141"/>
    <cellStyle name="Nota 2 3 4 10" xfId="45142"/>
    <cellStyle name="Nota 2 3 4 2" xfId="45143"/>
    <cellStyle name="Nota 2 3 4 2 2" xfId="45144"/>
    <cellStyle name="Nota 2 3 4 2 2 2" xfId="45145"/>
    <cellStyle name="Nota 2 3 4 2 3" xfId="45146"/>
    <cellStyle name="Nota 2 3 4 2 3 2" xfId="45147"/>
    <cellStyle name="Nota 2 3 4 2 4" xfId="45148"/>
    <cellStyle name="Nota 2 3 4 2 4 2" xfId="45149"/>
    <cellStyle name="Nota 2 3 4 2 5" xfId="45150"/>
    <cellStyle name="Nota 2 3 4 2 6" xfId="45151"/>
    <cellStyle name="Nota 2 3 4 2 7" xfId="45152"/>
    <cellStyle name="Nota 2 3 4 3" xfId="45153"/>
    <cellStyle name="Nota 2 3 4 3 2" xfId="45154"/>
    <cellStyle name="Nota 2 3 4 4" xfId="45155"/>
    <cellStyle name="Nota 2 3 4 4 2" xfId="45156"/>
    <cellStyle name="Nota 2 3 4 5" xfId="45157"/>
    <cellStyle name="Nota 2 3 4 5 2" xfId="45158"/>
    <cellStyle name="Nota 2 3 4 6" xfId="45159"/>
    <cellStyle name="Nota 2 3 4 7" xfId="45160"/>
    <cellStyle name="Nota 2 3 4 8" xfId="45161"/>
    <cellStyle name="Nota 2 3 4 9" xfId="45162"/>
    <cellStyle name="Nota 2 3 5" xfId="45163"/>
    <cellStyle name="Nota 2 4" xfId="1154"/>
    <cellStyle name="Nota 2 4 2" xfId="45164"/>
    <cellStyle name="Nota 2 4 2 2" xfId="45165"/>
    <cellStyle name="Nota 2 4 2 2 10" xfId="45166"/>
    <cellStyle name="Nota 2 4 2 2 2" xfId="45167"/>
    <cellStyle name="Nota 2 4 2 2 2 2" xfId="45168"/>
    <cellStyle name="Nota 2 4 2 2 2 2 2" xfId="45169"/>
    <cellStyle name="Nota 2 4 2 2 2 3" xfId="45170"/>
    <cellStyle name="Nota 2 4 2 2 2 3 2" xfId="45171"/>
    <cellStyle name="Nota 2 4 2 2 2 4" xfId="45172"/>
    <cellStyle name="Nota 2 4 2 2 2 4 2" xfId="45173"/>
    <cellStyle name="Nota 2 4 2 2 2 5" xfId="45174"/>
    <cellStyle name="Nota 2 4 2 2 2 6" xfId="45175"/>
    <cellStyle name="Nota 2 4 2 2 2 7" xfId="45176"/>
    <cellStyle name="Nota 2 4 2 2 3" xfId="45177"/>
    <cellStyle name="Nota 2 4 2 2 3 2" xfId="45178"/>
    <cellStyle name="Nota 2 4 2 2 4" xfId="45179"/>
    <cellStyle name="Nota 2 4 2 2 4 2" xfId="45180"/>
    <cellStyle name="Nota 2 4 2 2 5" xfId="45181"/>
    <cellStyle name="Nota 2 4 2 2 5 2" xfId="45182"/>
    <cellStyle name="Nota 2 4 2 2 6" xfId="45183"/>
    <cellStyle name="Nota 2 4 2 2 7" xfId="45184"/>
    <cellStyle name="Nota 2 4 2 2 8" xfId="45185"/>
    <cellStyle name="Nota 2 4 2 2 9" xfId="45186"/>
    <cellStyle name="Nota 2 4 2 3" xfId="45187"/>
    <cellStyle name="Nota 2 4 2 3 2" xfId="45188"/>
    <cellStyle name="Nota 2 4 2 3 2 2" xfId="45189"/>
    <cellStyle name="Nota 2 4 2 3 3" xfId="45190"/>
    <cellStyle name="Nota 2 4 2 3 3 2" xfId="45191"/>
    <cellStyle name="Nota 2 4 2 3 4" xfId="45192"/>
    <cellStyle name="Nota 2 4 2 3 4 2" xfId="45193"/>
    <cellStyle name="Nota 2 4 2 3 5" xfId="45194"/>
    <cellStyle name="Nota 2 4 2 3 6" xfId="45195"/>
    <cellStyle name="Nota 2 4 2 3 7" xfId="45196"/>
    <cellStyle name="Nota 2 4 2 4" xfId="45197"/>
    <cellStyle name="Nota 2 4 3" xfId="45198"/>
    <cellStyle name="Nota 2 4 3 10" xfId="45199"/>
    <cellStyle name="Nota 2 4 3 11" xfId="45200"/>
    <cellStyle name="Nota 2 4 3 2" xfId="45201"/>
    <cellStyle name="Nota 2 4 3 2 2" xfId="45202"/>
    <cellStyle name="Nota 2 4 3 2 2 2" xfId="45203"/>
    <cellStyle name="Nota 2 4 3 2 3" xfId="45204"/>
    <cellStyle name="Nota 2 4 3 2 3 2" xfId="45205"/>
    <cellStyle name="Nota 2 4 3 2 4" xfId="45206"/>
    <cellStyle name="Nota 2 4 3 2 4 2" xfId="45207"/>
    <cellStyle name="Nota 2 4 3 2 5" xfId="45208"/>
    <cellStyle name="Nota 2 4 3 2 6" xfId="45209"/>
    <cellStyle name="Nota 2 4 3 2 7" xfId="45210"/>
    <cellStyle name="Nota 2 4 3 3" xfId="45211"/>
    <cellStyle name="Nota 2 4 3 3 2" xfId="45212"/>
    <cellStyle name="Nota 2 4 3 3 3" xfId="45213"/>
    <cellStyle name="Nota 2 4 3 3 4" xfId="45214"/>
    <cellStyle name="Nota 2 4 3 4" xfId="45215"/>
    <cellStyle name="Nota 2 4 3 4 2" xfId="45216"/>
    <cellStyle name="Nota 2 4 3 5" xfId="45217"/>
    <cellStyle name="Nota 2 4 3 5 2" xfId="45218"/>
    <cellStyle name="Nota 2 4 3 6" xfId="45219"/>
    <cellStyle name="Nota 2 4 3 7" xfId="45220"/>
    <cellStyle name="Nota 2 4 3 8" xfId="45221"/>
    <cellStyle name="Nota 2 4 3 9" xfId="45222"/>
    <cellStyle name="Nota 2 4 4" xfId="45223"/>
    <cellStyle name="Nota 2 4 4 10" xfId="45224"/>
    <cellStyle name="Nota 2 4 4 2" xfId="45225"/>
    <cellStyle name="Nota 2 4 4 2 2" xfId="45226"/>
    <cellStyle name="Nota 2 4 4 2 2 2" xfId="45227"/>
    <cellStyle name="Nota 2 4 4 2 3" xfId="45228"/>
    <cellStyle name="Nota 2 4 4 2 3 2" xfId="45229"/>
    <cellStyle name="Nota 2 4 4 2 4" xfId="45230"/>
    <cellStyle name="Nota 2 4 4 2 4 2" xfId="45231"/>
    <cellStyle name="Nota 2 4 4 2 5" xfId="45232"/>
    <cellStyle name="Nota 2 4 4 2 6" xfId="45233"/>
    <cellStyle name="Nota 2 4 4 2 7" xfId="45234"/>
    <cellStyle name="Nota 2 4 4 3" xfId="45235"/>
    <cellStyle name="Nota 2 4 4 3 2" xfId="45236"/>
    <cellStyle name="Nota 2 4 4 4" xfId="45237"/>
    <cellStyle name="Nota 2 4 4 4 2" xfId="45238"/>
    <cellStyle name="Nota 2 4 4 5" xfId="45239"/>
    <cellStyle name="Nota 2 4 4 5 2" xfId="45240"/>
    <cellStyle name="Nota 2 4 4 6" xfId="45241"/>
    <cellStyle name="Nota 2 4 4 7" xfId="45242"/>
    <cellStyle name="Nota 2 4 4 8" xfId="45243"/>
    <cellStyle name="Nota 2 4 4 9" xfId="45244"/>
    <cellStyle name="Nota 2 4 5" xfId="45245"/>
    <cellStyle name="Nota 2 5" xfId="1155"/>
    <cellStyle name="Nota 2 5 2" xfId="45246"/>
    <cellStyle name="Nota 2 5 2 2" xfId="45247"/>
    <cellStyle name="Nota 2 5 2 2 10" xfId="45248"/>
    <cellStyle name="Nota 2 5 2 2 2" xfId="45249"/>
    <cellStyle name="Nota 2 5 2 2 2 2" xfId="45250"/>
    <cellStyle name="Nota 2 5 2 2 2 2 2" xfId="45251"/>
    <cellStyle name="Nota 2 5 2 2 2 3" xfId="45252"/>
    <cellStyle name="Nota 2 5 2 2 2 3 2" xfId="45253"/>
    <cellStyle name="Nota 2 5 2 2 2 4" xfId="45254"/>
    <cellStyle name="Nota 2 5 2 2 2 4 2" xfId="45255"/>
    <cellStyle name="Nota 2 5 2 2 2 5" xfId="45256"/>
    <cellStyle name="Nota 2 5 2 2 2 6" xfId="45257"/>
    <cellStyle name="Nota 2 5 2 2 2 7" xfId="45258"/>
    <cellStyle name="Nota 2 5 2 2 3" xfId="45259"/>
    <cellStyle name="Nota 2 5 2 2 3 2" xfId="45260"/>
    <cellStyle name="Nota 2 5 2 2 4" xfId="45261"/>
    <cellStyle name="Nota 2 5 2 2 4 2" xfId="45262"/>
    <cellStyle name="Nota 2 5 2 2 5" xfId="45263"/>
    <cellStyle name="Nota 2 5 2 2 5 2" xfId="45264"/>
    <cellStyle name="Nota 2 5 2 2 6" xfId="45265"/>
    <cellStyle name="Nota 2 5 2 2 7" xfId="45266"/>
    <cellStyle name="Nota 2 5 2 2 8" xfId="45267"/>
    <cellStyle name="Nota 2 5 2 2 9" xfId="45268"/>
    <cellStyle name="Nota 2 5 2 3" xfId="45269"/>
    <cellStyle name="Nota 2 5 2 3 2" xfId="45270"/>
    <cellStyle name="Nota 2 5 2 3 2 2" xfId="45271"/>
    <cellStyle name="Nota 2 5 2 3 3" xfId="45272"/>
    <cellStyle name="Nota 2 5 2 3 3 2" xfId="45273"/>
    <cellStyle name="Nota 2 5 2 3 4" xfId="45274"/>
    <cellStyle name="Nota 2 5 2 3 4 2" xfId="45275"/>
    <cellStyle name="Nota 2 5 2 3 5" xfId="45276"/>
    <cellStyle name="Nota 2 5 2 3 6" xfId="45277"/>
    <cellStyle name="Nota 2 5 2 3 7" xfId="45278"/>
    <cellStyle name="Nota 2 5 2 4" xfId="45279"/>
    <cellStyle name="Nota 2 5 3" xfId="45280"/>
    <cellStyle name="Nota 2 5 3 10" xfId="45281"/>
    <cellStyle name="Nota 2 5 3 11" xfId="45282"/>
    <cellStyle name="Nota 2 5 3 2" xfId="45283"/>
    <cellStyle name="Nota 2 5 3 2 2" xfId="45284"/>
    <cellStyle name="Nota 2 5 3 2 2 2" xfId="45285"/>
    <cellStyle name="Nota 2 5 3 2 3" xfId="45286"/>
    <cellStyle name="Nota 2 5 3 2 3 2" xfId="45287"/>
    <cellStyle name="Nota 2 5 3 2 4" xfId="45288"/>
    <cellStyle name="Nota 2 5 3 2 4 2" xfId="45289"/>
    <cellStyle name="Nota 2 5 3 2 5" xfId="45290"/>
    <cellStyle name="Nota 2 5 3 2 6" xfId="45291"/>
    <cellStyle name="Nota 2 5 3 2 7" xfId="45292"/>
    <cellStyle name="Nota 2 5 3 3" xfId="45293"/>
    <cellStyle name="Nota 2 5 3 3 2" xfId="45294"/>
    <cellStyle name="Nota 2 5 3 3 3" xfId="45295"/>
    <cellStyle name="Nota 2 5 3 3 4" xfId="45296"/>
    <cellStyle name="Nota 2 5 3 4" xfId="45297"/>
    <cellStyle name="Nota 2 5 3 4 2" xfId="45298"/>
    <cellStyle name="Nota 2 5 3 5" xfId="45299"/>
    <cellStyle name="Nota 2 5 3 5 2" xfId="45300"/>
    <cellStyle name="Nota 2 5 3 6" xfId="45301"/>
    <cellStyle name="Nota 2 5 3 7" xfId="45302"/>
    <cellStyle name="Nota 2 5 3 8" xfId="45303"/>
    <cellStyle name="Nota 2 5 3 9" xfId="45304"/>
    <cellStyle name="Nota 2 5 4" xfId="45305"/>
    <cellStyle name="Nota 2 5 4 10" xfId="45306"/>
    <cellStyle name="Nota 2 5 4 2" xfId="45307"/>
    <cellStyle name="Nota 2 5 4 2 2" xfId="45308"/>
    <cellStyle name="Nota 2 5 4 2 2 2" xfId="45309"/>
    <cellStyle name="Nota 2 5 4 2 3" xfId="45310"/>
    <cellStyle name="Nota 2 5 4 2 3 2" xfId="45311"/>
    <cellStyle name="Nota 2 5 4 2 4" xfId="45312"/>
    <cellStyle name="Nota 2 5 4 2 4 2" xfId="45313"/>
    <cellStyle name="Nota 2 5 4 2 5" xfId="45314"/>
    <cellStyle name="Nota 2 5 4 2 6" xfId="45315"/>
    <cellStyle name="Nota 2 5 4 2 7" xfId="45316"/>
    <cellStyle name="Nota 2 5 4 3" xfId="45317"/>
    <cellStyle name="Nota 2 5 4 3 2" xfId="45318"/>
    <cellStyle name="Nota 2 5 4 4" xfId="45319"/>
    <cellStyle name="Nota 2 5 4 4 2" xfId="45320"/>
    <cellStyle name="Nota 2 5 4 5" xfId="45321"/>
    <cellStyle name="Nota 2 5 4 5 2" xfId="45322"/>
    <cellStyle name="Nota 2 5 4 6" xfId="45323"/>
    <cellStyle name="Nota 2 5 4 7" xfId="45324"/>
    <cellStyle name="Nota 2 5 4 8" xfId="45325"/>
    <cellStyle name="Nota 2 5 4 9" xfId="45326"/>
    <cellStyle name="Nota 2 5 5" xfId="45327"/>
    <cellStyle name="Nota 2 6" xfId="1156"/>
    <cellStyle name="Nota 2 6 2" xfId="45328"/>
    <cellStyle name="Nota 2 6 2 2" xfId="45329"/>
    <cellStyle name="Nota 2 6 2 2 10" xfId="45330"/>
    <cellStyle name="Nota 2 6 2 2 2" xfId="45331"/>
    <cellStyle name="Nota 2 6 2 2 2 2" xfId="45332"/>
    <cellStyle name="Nota 2 6 2 2 2 2 2" xfId="45333"/>
    <cellStyle name="Nota 2 6 2 2 2 3" xfId="45334"/>
    <cellStyle name="Nota 2 6 2 2 2 3 2" xfId="45335"/>
    <cellStyle name="Nota 2 6 2 2 2 4" xfId="45336"/>
    <cellStyle name="Nota 2 6 2 2 2 4 2" xfId="45337"/>
    <cellStyle name="Nota 2 6 2 2 2 5" xfId="45338"/>
    <cellStyle name="Nota 2 6 2 2 2 6" xfId="45339"/>
    <cellStyle name="Nota 2 6 2 2 2 7" xfId="45340"/>
    <cellStyle name="Nota 2 6 2 2 3" xfId="45341"/>
    <cellStyle name="Nota 2 6 2 2 3 2" xfId="45342"/>
    <cellStyle name="Nota 2 6 2 2 4" xfId="45343"/>
    <cellStyle name="Nota 2 6 2 2 4 2" xfId="45344"/>
    <cellStyle name="Nota 2 6 2 2 5" xfId="45345"/>
    <cellStyle name="Nota 2 6 2 2 5 2" xfId="45346"/>
    <cellStyle name="Nota 2 6 2 2 6" xfId="45347"/>
    <cellStyle name="Nota 2 6 2 2 7" xfId="45348"/>
    <cellStyle name="Nota 2 6 2 2 8" xfId="45349"/>
    <cellStyle name="Nota 2 6 2 2 9" xfId="45350"/>
    <cellStyle name="Nota 2 6 2 3" xfId="45351"/>
    <cellStyle name="Nota 2 6 2 3 2" xfId="45352"/>
    <cellStyle name="Nota 2 6 2 3 2 2" xfId="45353"/>
    <cellStyle name="Nota 2 6 2 3 3" xfId="45354"/>
    <cellStyle name="Nota 2 6 2 3 3 2" xfId="45355"/>
    <cellStyle name="Nota 2 6 2 3 4" xfId="45356"/>
    <cellStyle name="Nota 2 6 2 3 4 2" xfId="45357"/>
    <cellStyle name="Nota 2 6 2 3 5" xfId="45358"/>
    <cellStyle name="Nota 2 6 2 3 6" xfId="45359"/>
    <cellStyle name="Nota 2 6 2 3 7" xfId="45360"/>
    <cellStyle name="Nota 2 6 2 4" xfId="45361"/>
    <cellStyle name="Nota 2 6 3" xfId="45362"/>
    <cellStyle name="Nota 2 6 3 10" xfId="45363"/>
    <cellStyle name="Nota 2 6 3 11" xfId="45364"/>
    <cellStyle name="Nota 2 6 3 2" xfId="45365"/>
    <cellStyle name="Nota 2 6 3 2 2" xfId="45366"/>
    <cellStyle name="Nota 2 6 3 2 2 2" xfId="45367"/>
    <cellStyle name="Nota 2 6 3 2 3" xfId="45368"/>
    <cellStyle name="Nota 2 6 3 2 3 2" xfId="45369"/>
    <cellStyle name="Nota 2 6 3 2 4" xfId="45370"/>
    <cellStyle name="Nota 2 6 3 2 4 2" xfId="45371"/>
    <cellStyle name="Nota 2 6 3 2 5" xfId="45372"/>
    <cellStyle name="Nota 2 6 3 2 6" xfId="45373"/>
    <cellStyle name="Nota 2 6 3 2 7" xfId="45374"/>
    <cellStyle name="Nota 2 6 3 3" xfId="45375"/>
    <cellStyle name="Nota 2 6 3 3 2" xfId="45376"/>
    <cellStyle name="Nota 2 6 3 3 3" xfId="45377"/>
    <cellStyle name="Nota 2 6 3 3 4" xfId="45378"/>
    <cellStyle name="Nota 2 6 3 4" xfId="45379"/>
    <cellStyle name="Nota 2 6 3 4 2" xfId="45380"/>
    <cellStyle name="Nota 2 6 3 5" xfId="45381"/>
    <cellStyle name="Nota 2 6 3 5 2" xfId="45382"/>
    <cellStyle name="Nota 2 6 3 6" xfId="45383"/>
    <cellStyle name="Nota 2 6 3 7" xfId="45384"/>
    <cellStyle name="Nota 2 6 3 8" xfId="45385"/>
    <cellStyle name="Nota 2 6 3 9" xfId="45386"/>
    <cellStyle name="Nota 2 6 4" xfId="45387"/>
    <cellStyle name="Nota 2 6 4 10" xfId="45388"/>
    <cellStyle name="Nota 2 6 4 2" xfId="45389"/>
    <cellStyle name="Nota 2 6 4 2 2" xfId="45390"/>
    <cellStyle name="Nota 2 6 4 2 2 2" xfId="45391"/>
    <cellStyle name="Nota 2 6 4 2 3" xfId="45392"/>
    <cellStyle name="Nota 2 6 4 2 3 2" xfId="45393"/>
    <cellStyle name="Nota 2 6 4 2 4" xfId="45394"/>
    <cellStyle name="Nota 2 6 4 2 4 2" xfId="45395"/>
    <cellStyle name="Nota 2 6 4 2 5" xfId="45396"/>
    <cellStyle name="Nota 2 6 4 2 6" xfId="45397"/>
    <cellStyle name="Nota 2 6 4 2 7" xfId="45398"/>
    <cellStyle name="Nota 2 6 4 3" xfId="45399"/>
    <cellStyle name="Nota 2 6 4 3 2" xfId="45400"/>
    <cellStyle name="Nota 2 6 4 4" xfId="45401"/>
    <cellStyle name="Nota 2 6 4 4 2" xfId="45402"/>
    <cellStyle name="Nota 2 6 4 5" xfId="45403"/>
    <cellStyle name="Nota 2 6 4 5 2" xfId="45404"/>
    <cellStyle name="Nota 2 6 4 6" xfId="45405"/>
    <cellStyle name="Nota 2 6 4 7" xfId="45406"/>
    <cellStyle name="Nota 2 6 4 8" xfId="45407"/>
    <cellStyle name="Nota 2 6 4 9" xfId="45408"/>
    <cellStyle name="Nota 2 6 5" xfId="45409"/>
    <cellStyle name="Nota 2 7" xfId="1157"/>
    <cellStyle name="Nota 2 7 2" xfId="45410"/>
    <cellStyle name="Nota 2 7 2 2" xfId="45411"/>
    <cellStyle name="Nota 2 7 2 2 10" xfId="45412"/>
    <cellStyle name="Nota 2 7 2 2 2" xfId="45413"/>
    <cellStyle name="Nota 2 7 2 2 2 2" xfId="45414"/>
    <cellStyle name="Nota 2 7 2 2 2 2 2" xfId="45415"/>
    <cellStyle name="Nota 2 7 2 2 2 3" xfId="45416"/>
    <cellStyle name="Nota 2 7 2 2 2 3 2" xfId="45417"/>
    <cellStyle name="Nota 2 7 2 2 2 4" xfId="45418"/>
    <cellStyle name="Nota 2 7 2 2 2 4 2" xfId="45419"/>
    <cellStyle name="Nota 2 7 2 2 2 5" xfId="45420"/>
    <cellStyle name="Nota 2 7 2 2 2 6" xfId="45421"/>
    <cellStyle name="Nota 2 7 2 2 2 7" xfId="45422"/>
    <cellStyle name="Nota 2 7 2 2 3" xfId="45423"/>
    <cellStyle name="Nota 2 7 2 2 3 2" xfId="45424"/>
    <cellStyle name="Nota 2 7 2 2 4" xfId="45425"/>
    <cellStyle name="Nota 2 7 2 2 4 2" xfId="45426"/>
    <cellStyle name="Nota 2 7 2 2 5" xfId="45427"/>
    <cellStyle name="Nota 2 7 2 2 5 2" xfId="45428"/>
    <cellStyle name="Nota 2 7 2 2 6" xfId="45429"/>
    <cellStyle name="Nota 2 7 2 2 7" xfId="45430"/>
    <cellStyle name="Nota 2 7 2 2 8" xfId="45431"/>
    <cellStyle name="Nota 2 7 2 2 9" xfId="45432"/>
    <cellStyle name="Nota 2 7 2 3" xfId="45433"/>
    <cellStyle name="Nota 2 7 2 3 2" xfId="45434"/>
    <cellStyle name="Nota 2 7 2 3 2 2" xfId="45435"/>
    <cellStyle name="Nota 2 7 2 3 3" xfId="45436"/>
    <cellStyle name="Nota 2 7 2 3 3 2" xfId="45437"/>
    <cellStyle name="Nota 2 7 2 3 4" xfId="45438"/>
    <cellStyle name="Nota 2 7 2 3 4 2" xfId="45439"/>
    <cellStyle name="Nota 2 7 2 3 5" xfId="45440"/>
    <cellStyle name="Nota 2 7 2 3 6" xfId="45441"/>
    <cellStyle name="Nota 2 7 2 3 7" xfId="45442"/>
    <cellStyle name="Nota 2 7 2 4" xfId="45443"/>
    <cellStyle name="Nota 2 7 3" xfId="45444"/>
    <cellStyle name="Nota 2 7 3 10" xfId="45445"/>
    <cellStyle name="Nota 2 7 3 11" xfId="45446"/>
    <cellStyle name="Nota 2 7 3 2" xfId="45447"/>
    <cellStyle name="Nota 2 7 3 2 2" xfId="45448"/>
    <cellStyle name="Nota 2 7 3 2 2 2" xfId="45449"/>
    <cellStyle name="Nota 2 7 3 2 3" xfId="45450"/>
    <cellStyle name="Nota 2 7 3 2 3 2" xfId="45451"/>
    <cellStyle name="Nota 2 7 3 2 4" xfId="45452"/>
    <cellStyle name="Nota 2 7 3 2 4 2" xfId="45453"/>
    <cellStyle name="Nota 2 7 3 2 5" xfId="45454"/>
    <cellStyle name="Nota 2 7 3 2 6" xfId="45455"/>
    <cellStyle name="Nota 2 7 3 2 7" xfId="45456"/>
    <cellStyle name="Nota 2 7 3 3" xfId="45457"/>
    <cellStyle name="Nota 2 7 3 3 2" xfId="45458"/>
    <cellStyle name="Nota 2 7 3 3 3" xfId="45459"/>
    <cellStyle name="Nota 2 7 3 3 4" xfId="45460"/>
    <cellStyle name="Nota 2 7 3 4" xfId="45461"/>
    <cellStyle name="Nota 2 7 3 4 2" xfId="45462"/>
    <cellStyle name="Nota 2 7 3 5" xfId="45463"/>
    <cellStyle name="Nota 2 7 3 5 2" xfId="45464"/>
    <cellStyle name="Nota 2 7 3 6" xfId="45465"/>
    <cellStyle name="Nota 2 7 3 7" xfId="45466"/>
    <cellStyle name="Nota 2 7 3 8" xfId="45467"/>
    <cellStyle name="Nota 2 7 3 9" xfId="45468"/>
    <cellStyle name="Nota 2 7 4" xfId="45469"/>
    <cellStyle name="Nota 2 7 4 10" xfId="45470"/>
    <cellStyle name="Nota 2 7 4 2" xfId="45471"/>
    <cellStyle name="Nota 2 7 4 2 2" xfId="45472"/>
    <cellStyle name="Nota 2 7 4 2 2 2" xfId="45473"/>
    <cellStyle name="Nota 2 7 4 2 3" xfId="45474"/>
    <cellStyle name="Nota 2 7 4 2 3 2" xfId="45475"/>
    <cellStyle name="Nota 2 7 4 2 4" xfId="45476"/>
    <cellStyle name="Nota 2 7 4 2 4 2" xfId="45477"/>
    <cellStyle name="Nota 2 7 4 2 5" xfId="45478"/>
    <cellStyle name="Nota 2 7 4 2 6" xfId="45479"/>
    <cellStyle name="Nota 2 7 4 2 7" xfId="45480"/>
    <cellStyle name="Nota 2 7 4 3" xfId="45481"/>
    <cellStyle name="Nota 2 7 4 3 2" xfId="45482"/>
    <cellStyle name="Nota 2 7 4 4" xfId="45483"/>
    <cellStyle name="Nota 2 7 4 4 2" xfId="45484"/>
    <cellStyle name="Nota 2 7 4 5" xfId="45485"/>
    <cellStyle name="Nota 2 7 4 5 2" xfId="45486"/>
    <cellStyle name="Nota 2 7 4 6" xfId="45487"/>
    <cellStyle name="Nota 2 7 4 7" xfId="45488"/>
    <cellStyle name="Nota 2 7 4 8" xfId="45489"/>
    <cellStyle name="Nota 2 7 4 9" xfId="45490"/>
    <cellStyle name="Nota 2 7 5" xfId="45491"/>
    <cellStyle name="Nota 2 8" xfId="1158"/>
    <cellStyle name="Nota 2 8 2" xfId="45492"/>
    <cellStyle name="Nota 2 8 2 2" xfId="45493"/>
    <cellStyle name="Nota 2 8 2 2 10" xfId="45494"/>
    <cellStyle name="Nota 2 8 2 2 2" xfId="45495"/>
    <cellStyle name="Nota 2 8 2 2 2 2" xfId="45496"/>
    <cellStyle name="Nota 2 8 2 2 2 2 2" xfId="45497"/>
    <cellStyle name="Nota 2 8 2 2 2 3" xfId="45498"/>
    <cellStyle name="Nota 2 8 2 2 2 3 2" xfId="45499"/>
    <cellStyle name="Nota 2 8 2 2 2 4" xfId="45500"/>
    <cellStyle name="Nota 2 8 2 2 2 4 2" xfId="45501"/>
    <cellStyle name="Nota 2 8 2 2 2 5" xfId="45502"/>
    <cellStyle name="Nota 2 8 2 2 2 6" xfId="45503"/>
    <cellStyle name="Nota 2 8 2 2 2 7" xfId="45504"/>
    <cellStyle name="Nota 2 8 2 2 3" xfId="45505"/>
    <cellStyle name="Nota 2 8 2 2 3 2" xfId="45506"/>
    <cellStyle name="Nota 2 8 2 2 4" xfId="45507"/>
    <cellStyle name="Nota 2 8 2 2 4 2" xfId="45508"/>
    <cellStyle name="Nota 2 8 2 2 5" xfId="45509"/>
    <cellStyle name="Nota 2 8 2 2 5 2" xfId="45510"/>
    <cellStyle name="Nota 2 8 2 2 6" xfId="45511"/>
    <cellStyle name="Nota 2 8 2 2 7" xfId="45512"/>
    <cellStyle name="Nota 2 8 2 2 8" xfId="45513"/>
    <cellStyle name="Nota 2 8 2 2 9" xfId="45514"/>
    <cellStyle name="Nota 2 8 2 3" xfId="45515"/>
    <cellStyle name="Nota 2 8 2 3 2" xfId="45516"/>
    <cellStyle name="Nota 2 8 2 3 2 2" xfId="45517"/>
    <cellStyle name="Nota 2 8 2 3 3" xfId="45518"/>
    <cellStyle name="Nota 2 8 2 3 3 2" xfId="45519"/>
    <cellStyle name="Nota 2 8 2 3 4" xfId="45520"/>
    <cellStyle name="Nota 2 8 2 3 4 2" xfId="45521"/>
    <cellStyle name="Nota 2 8 2 3 5" xfId="45522"/>
    <cellStyle name="Nota 2 8 2 3 6" xfId="45523"/>
    <cellStyle name="Nota 2 8 2 3 7" xfId="45524"/>
    <cellStyle name="Nota 2 8 2 4" xfId="45525"/>
    <cellStyle name="Nota 2 8 3" xfId="45526"/>
    <cellStyle name="Nota 2 8 3 10" xfId="45527"/>
    <cellStyle name="Nota 2 8 3 11" xfId="45528"/>
    <cellStyle name="Nota 2 8 3 2" xfId="45529"/>
    <cellStyle name="Nota 2 8 3 2 2" xfId="45530"/>
    <cellStyle name="Nota 2 8 3 2 2 2" xfId="45531"/>
    <cellStyle name="Nota 2 8 3 2 3" xfId="45532"/>
    <cellStyle name="Nota 2 8 3 2 3 2" xfId="45533"/>
    <cellStyle name="Nota 2 8 3 2 4" xfId="45534"/>
    <cellStyle name="Nota 2 8 3 2 4 2" xfId="45535"/>
    <cellStyle name="Nota 2 8 3 2 5" xfId="45536"/>
    <cellStyle name="Nota 2 8 3 2 6" xfId="45537"/>
    <cellStyle name="Nota 2 8 3 2 7" xfId="45538"/>
    <cellStyle name="Nota 2 8 3 3" xfId="45539"/>
    <cellStyle name="Nota 2 8 3 3 2" xfId="45540"/>
    <cellStyle name="Nota 2 8 3 3 3" xfId="45541"/>
    <cellStyle name="Nota 2 8 3 3 4" xfId="45542"/>
    <cellStyle name="Nota 2 8 3 4" xfId="45543"/>
    <cellStyle name="Nota 2 8 3 4 2" xfId="45544"/>
    <cellStyle name="Nota 2 8 3 5" xfId="45545"/>
    <cellStyle name="Nota 2 8 3 5 2" xfId="45546"/>
    <cellStyle name="Nota 2 8 3 6" xfId="45547"/>
    <cellStyle name="Nota 2 8 3 7" xfId="45548"/>
    <cellStyle name="Nota 2 8 3 8" xfId="45549"/>
    <cellStyle name="Nota 2 8 3 9" xfId="45550"/>
    <cellStyle name="Nota 2 8 4" xfId="45551"/>
    <cellStyle name="Nota 2 8 4 10" xfId="45552"/>
    <cellStyle name="Nota 2 8 4 2" xfId="45553"/>
    <cellStyle name="Nota 2 8 4 2 2" xfId="45554"/>
    <cellStyle name="Nota 2 8 4 2 2 2" xfId="45555"/>
    <cellStyle name="Nota 2 8 4 2 3" xfId="45556"/>
    <cellStyle name="Nota 2 8 4 2 3 2" xfId="45557"/>
    <cellStyle name="Nota 2 8 4 2 4" xfId="45558"/>
    <cellStyle name="Nota 2 8 4 2 4 2" xfId="45559"/>
    <cellStyle name="Nota 2 8 4 2 5" xfId="45560"/>
    <cellStyle name="Nota 2 8 4 2 6" xfId="45561"/>
    <cellStyle name="Nota 2 8 4 2 7" xfId="45562"/>
    <cellStyle name="Nota 2 8 4 3" xfId="45563"/>
    <cellStyle name="Nota 2 8 4 3 2" xfId="45564"/>
    <cellStyle name="Nota 2 8 4 4" xfId="45565"/>
    <cellStyle name="Nota 2 8 4 4 2" xfId="45566"/>
    <cellStyle name="Nota 2 8 4 5" xfId="45567"/>
    <cellStyle name="Nota 2 8 4 5 2" xfId="45568"/>
    <cellStyle name="Nota 2 8 4 6" xfId="45569"/>
    <cellStyle name="Nota 2 8 4 7" xfId="45570"/>
    <cellStyle name="Nota 2 8 4 8" xfId="45571"/>
    <cellStyle name="Nota 2 8 4 9" xfId="45572"/>
    <cellStyle name="Nota 2 8 5" xfId="45573"/>
    <cellStyle name="Nota 2 9" xfId="1159"/>
    <cellStyle name="Nota 2 9 2" xfId="45574"/>
    <cellStyle name="Nota 2 9 2 2" xfId="45575"/>
    <cellStyle name="Nota 2 9 2 2 10" xfId="45576"/>
    <cellStyle name="Nota 2 9 2 2 2" xfId="45577"/>
    <cellStyle name="Nota 2 9 2 2 2 2" xfId="45578"/>
    <cellStyle name="Nota 2 9 2 2 2 2 2" xfId="45579"/>
    <cellStyle name="Nota 2 9 2 2 2 3" xfId="45580"/>
    <cellStyle name="Nota 2 9 2 2 2 3 2" xfId="45581"/>
    <cellStyle name="Nota 2 9 2 2 2 4" xfId="45582"/>
    <cellStyle name="Nota 2 9 2 2 2 4 2" xfId="45583"/>
    <cellStyle name="Nota 2 9 2 2 2 5" xfId="45584"/>
    <cellStyle name="Nota 2 9 2 2 2 6" xfId="45585"/>
    <cellStyle name="Nota 2 9 2 2 2 7" xfId="45586"/>
    <cellStyle name="Nota 2 9 2 2 3" xfId="45587"/>
    <cellStyle name="Nota 2 9 2 2 3 2" xfId="45588"/>
    <cellStyle name="Nota 2 9 2 2 4" xfId="45589"/>
    <cellStyle name="Nota 2 9 2 2 4 2" xfId="45590"/>
    <cellStyle name="Nota 2 9 2 2 5" xfId="45591"/>
    <cellStyle name="Nota 2 9 2 2 5 2" xfId="45592"/>
    <cellStyle name="Nota 2 9 2 2 6" xfId="45593"/>
    <cellStyle name="Nota 2 9 2 2 7" xfId="45594"/>
    <cellStyle name="Nota 2 9 2 2 8" xfId="45595"/>
    <cellStyle name="Nota 2 9 2 2 9" xfId="45596"/>
    <cellStyle name="Nota 2 9 2 3" xfId="45597"/>
    <cellStyle name="Nota 2 9 2 3 2" xfId="45598"/>
    <cellStyle name="Nota 2 9 2 3 2 2" xfId="45599"/>
    <cellStyle name="Nota 2 9 2 3 3" xfId="45600"/>
    <cellStyle name="Nota 2 9 2 3 3 2" xfId="45601"/>
    <cellStyle name="Nota 2 9 2 3 4" xfId="45602"/>
    <cellStyle name="Nota 2 9 2 3 4 2" xfId="45603"/>
    <cellStyle name="Nota 2 9 2 3 5" xfId="45604"/>
    <cellStyle name="Nota 2 9 2 3 6" xfId="45605"/>
    <cellStyle name="Nota 2 9 2 3 7" xfId="45606"/>
    <cellStyle name="Nota 2 9 2 4" xfId="45607"/>
    <cellStyle name="Nota 2 9 3" xfId="45608"/>
    <cellStyle name="Nota 2 9 3 10" xfId="45609"/>
    <cellStyle name="Nota 2 9 3 11" xfId="45610"/>
    <cellStyle name="Nota 2 9 3 2" xfId="45611"/>
    <cellStyle name="Nota 2 9 3 2 2" xfId="45612"/>
    <cellStyle name="Nota 2 9 3 2 2 2" xfId="45613"/>
    <cellStyle name="Nota 2 9 3 2 3" xfId="45614"/>
    <cellStyle name="Nota 2 9 3 2 3 2" xfId="45615"/>
    <cellStyle name="Nota 2 9 3 2 4" xfId="45616"/>
    <cellStyle name="Nota 2 9 3 2 4 2" xfId="45617"/>
    <cellStyle name="Nota 2 9 3 2 5" xfId="45618"/>
    <cellStyle name="Nota 2 9 3 2 6" xfId="45619"/>
    <cellStyle name="Nota 2 9 3 2 7" xfId="45620"/>
    <cellStyle name="Nota 2 9 3 3" xfId="45621"/>
    <cellStyle name="Nota 2 9 3 3 2" xfId="45622"/>
    <cellStyle name="Nota 2 9 3 3 3" xfId="45623"/>
    <cellStyle name="Nota 2 9 3 3 4" xfId="45624"/>
    <cellStyle name="Nota 2 9 3 4" xfId="45625"/>
    <cellStyle name="Nota 2 9 3 4 2" xfId="45626"/>
    <cellStyle name="Nota 2 9 3 5" xfId="45627"/>
    <cellStyle name="Nota 2 9 3 5 2" xfId="45628"/>
    <cellStyle name="Nota 2 9 3 6" xfId="45629"/>
    <cellStyle name="Nota 2 9 3 7" xfId="45630"/>
    <cellStyle name="Nota 2 9 3 8" xfId="45631"/>
    <cellStyle name="Nota 2 9 3 9" xfId="45632"/>
    <cellStyle name="Nota 2 9 4" xfId="45633"/>
    <cellStyle name="Nota 2 9 4 10" xfId="45634"/>
    <cellStyle name="Nota 2 9 4 2" xfId="45635"/>
    <cellStyle name="Nota 2 9 4 2 2" xfId="45636"/>
    <cellStyle name="Nota 2 9 4 2 2 2" xfId="45637"/>
    <cellStyle name="Nota 2 9 4 2 3" xfId="45638"/>
    <cellStyle name="Nota 2 9 4 2 3 2" xfId="45639"/>
    <cellStyle name="Nota 2 9 4 2 4" xfId="45640"/>
    <cellStyle name="Nota 2 9 4 2 4 2" xfId="45641"/>
    <cellStyle name="Nota 2 9 4 2 5" xfId="45642"/>
    <cellStyle name="Nota 2 9 4 2 6" xfId="45643"/>
    <cellStyle name="Nota 2 9 4 2 7" xfId="45644"/>
    <cellStyle name="Nota 2 9 4 3" xfId="45645"/>
    <cellStyle name="Nota 2 9 4 3 2" xfId="45646"/>
    <cellStyle name="Nota 2 9 4 4" xfId="45647"/>
    <cellStyle name="Nota 2 9 4 4 2" xfId="45648"/>
    <cellStyle name="Nota 2 9 4 5" xfId="45649"/>
    <cellStyle name="Nota 2 9 4 5 2" xfId="45650"/>
    <cellStyle name="Nota 2 9 4 6" xfId="45651"/>
    <cellStyle name="Nota 2 9 4 7" xfId="45652"/>
    <cellStyle name="Nota 2 9 4 8" xfId="45653"/>
    <cellStyle name="Nota 2 9 4 9" xfId="45654"/>
    <cellStyle name="Nota 2 9 5" xfId="45655"/>
    <cellStyle name="Nota 20" xfId="1160"/>
    <cellStyle name="Nota 20 2" xfId="45656"/>
    <cellStyle name="Nota 20 2 2" xfId="45657"/>
    <cellStyle name="Nota 20 2 2 2" xfId="45658"/>
    <cellStyle name="Nota 20 2 2 3" xfId="45659"/>
    <cellStyle name="Nota 20 2 3" xfId="45660"/>
    <cellStyle name="Nota 20 2 3 10" xfId="45661"/>
    <cellStyle name="Nota 20 2 3 2" xfId="45662"/>
    <cellStyle name="Nota 20 2 3 2 2" xfId="45663"/>
    <cellStyle name="Nota 20 2 3 2 2 2" xfId="45664"/>
    <cellStyle name="Nota 20 2 3 2 2 2 2" xfId="45665"/>
    <cellStyle name="Nota 20 2 3 2 2 3" xfId="45666"/>
    <cellStyle name="Nota 20 2 3 2 2 4" xfId="45667"/>
    <cellStyle name="Nota 20 2 3 2 2 5" xfId="45668"/>
    <cellStyle name="Nota 20 2 3 2 2 6" xfId="45669"/>
    <cellStyle name="Nota 20 2 3 2 3" xfId="45670"/>
    <cellStyle name="Nota 20 2 3 2 3 2" xfId="45671"/>
    <cellStyle name="Nota 20 2 3 2 3 3" xfId="45672"/>
    <cellStyle name="Nota 20 2 3 2 4" xfId="45673"/>
    <cellStyle name="Nota 20 2 3 2 5" xfId="45674"/>
    <cellStyle name="Nota 20 2 3 2 6" xfId="45675"/>
    <cellStyle name="Nota 20 2 3 2 7" xfId="45676"/>
    <cellStyle name="Nota 20 2 3 2 8" xfId="45677"/>
    <cellStyle name="Nota 20 2 3 3" xfId="45678"/>
    <cellStyle name="Nota 20 2 3 3 2" xfId="45679"/>
    <cellStyle name="Nota 20 2 3 3 2 2" xfId="45680"/>
    <cellStyle name="Nota 20 2 3 3 3" xfId="45681"/>
    <cellStyle name="Nota 20 2 3 3 4" xfId="45682"/>
    <cellStyle name="Nota 20 2 3 3 5" xfId="45683"/>
    <cellStyle name="Nota 20 2 3 3 6" xfId="45684"/>
    <cellStyle name="Nota 20 2 3 4" xfId="45685"/>
    <cellStyle name="Nota 20 2 3 4 2" xfId="45686"/>
    <cellStyle name="Nota 20 2 3 4 3" xfId="45687"/>
    <cellStyle name="Nota 20 2 3 4 4" xfId="45688"/>
    <cellStyle name="Nota 20 2 3 5" xfId="45689"/>
    <cellStyle name="Nota 20 2 3 6" xfId="45690"/>
    <cellStyle name="Nota 20 2 3 7" xfId="45691"/>
    <cellStyle name="Nota 20 2 3 8" xfId="45692"/>
    <cellStyle name="Nota 20 2 3 9" xfId="45693"/>
    <cellStyle name="Nota 20 3" xfId="45694"/>
    <cellStyle name="Nota 20 3 2" xfId="45695"/>
    <cellStyle name="Nota 20 3 3" xfId="45696"/>
    <cellStyle name="Nota 20 3 4" xfId="45697"/>
    <cellStyle name="Nota 20 4" xfId="45698"/>
    <cellStyle name="Nota 20 4 10" xfId="45699"/>
    <cellStyle name="Nota 20 4 2" xfId="45700"/>
    <cellStyle name="Nota 20 4 2 2" xfId="45701"/>
    <cellStyle name="Nota 20 4 2 2 2" xfId="45702"/>
    <cellStyle name="Nota 20 4 2 2 2 2" xfId="45703"/>
    <cellStyle name="Nota 20 4 2 2 3" xfId="45704"/>
    <cellStyle name="Nota 20 4 2 2 4" xfId="45705"/>
    <cellStyle name="Nota 20 4 2 2 5" xfId="45706"/>
    <cellStyle name="Nota 20 4 2 2 6" xfId="45707"/>
    <cellStyle name="Nota 20 4 2 3" xfId="45708"/>
    <cellStyle name="Nota 20 4 2 3 2" xfId="45709"/>
    <cellStyle name="Nota 20 4 2 3 3" xfId="45710"/>
    <cellStyle name="Nota 20 4 2 4" xfId="45711"/>
    <cellStyle name="Nota 20 4 2 5" xfId="45712"/>
    <cellStyle name="Nota 20 4 2 6" xfId="45713"/>
    <cellStyle name="Nota 20 4 2 7" xfId="45714"/>
    <cellStyle name="Nota 20 4 2 8" xfId="45715"/>
    <cellStyle name="Nota 20 4 3" xfId="45716"/>
    <cellStyle name="Nota 20 4 3 2" xfId="45717"/>
    <cellStyle name="Nota 20 4 3 2 2" xfId="45718"/>
    <cellStyle name="Nota 20 4 3 3" xfId="45719"/>
    <cellStyle name="Nota 20 4 3 4" xfId="45720"/>
    <cellStyle name="Nota 20 4 3 5" xfId="45721"/>
    <cellStyle name="Nota 20 4 3 6" xfId="45722"/>
    <cellStyle name="Nota 20 4 4" xfId="45723"/>
    <cellStyle name="Nota 20 4 4 2" xfId="45724"/>
    <cellStyle name="Nota 20 4 4 3" xfId="45725"/>
    <cellStyle name="Nota 20 4 4 4" xfId="45726"/>
    <cellStyle name="Nota 20 4 5" xfId="45727"/>
    <cellStyle name="Nota 20 4 6" xfId="45728"/>
    <cellStyle name="Nota 20 4 7" xfId="45729"/>
    <cellStyle name="Nota 20 4 8" xfId="45730"/>
    <cellStyle name="Nota 20 4 9" xfId="45731"/>
    <cellStyle name="Nota 21" xfId="1161"/>
    <cellStyle name="Nota 21 2" xfId="45732"/>
    <cellStyle name="Nota 21 2 2" xfId="45733"/>
    <cellStyle name="Nota 21 2 2 2" xfId="45734"/>
    <cellStyle name="Nota 21 2 2 3" xfId="45735"/>
    <cellStyle name="Nota 21 2 3" xfId="45736"/>
    <cellStyle name="Nota 21 2 3 10" xfId="45737"/>
    <cellStyle name="Nota 21 2 3 2" xfId="45738"/>
    <cellStyle name="Nota 21 2 3 2 2" xfId="45739"/>
    <cellStyle name="Nota 21 2 3 2 2 2" xfId="45740"/>
    <cellStyle name="Nota 21 2 3 2 2 2 2" xfId="45741"/>
    <cellStyle name="Nota 21 2 3 2 2 3" xfId="45742"/>
    <cellStyle name="Nota 21 2 3 2 2 4" xfId="45743"/>
    <cellStyle name="Nota 21 2 3 2 2 5" xfId="45744"/>
    <cellStyle name="Nota 21 2 3 2 2 6" xfId="45745"/>
    <cellStyle name="Nota 21 2 3 2 3" xfId="45746"/>
    <cellStyle name="Nota 21 2 3 2 3 2" xfId="45747"/>
    <cellStyle name="Nota 21 2 3 2 3 3" xfId="45748"/>
    <cellStyle name="Nota 21 2 3 2 4" xfId="45749"/>
    <cellStyle name="Nota 21 2 3 2 5" xfId="45750"/>
    <cellStyle name="Nota 21 2 3 2 6" xfId="45751"/>
    <cellStyle name="Nota 21 2 3 2 7" xfId="45752"/>
    <cellStyle name="Nota 21 2 3 2 8" xfId="45753"/>
    <cellStyle name="Nota 21 2 3 3" xfId="45754"/>
    <cellStyle name="Nota 21 2 3 3 2" xfId="45755"/>
    <cellStyle name="Nota 21 2 3 3 2 2" xfId="45756"/>
    <cellStyle name="Nota 21 2 3 3 3" xfId="45757"/>
    <cellStyle name="Nota 21 2 3 3 4" xfId="45758"/>
    <cellStyle name="Nota 21 2 3 3 5" xfId="45759"/>
    <cellStyle name="Nota 21 2 3 3 6" xfId="45760"/>
    <cellStyle name="Nota 21 2 3 4" xfId="45761"/>
    <cellStyle name="Nota 21 2 3 4 2" xfId="45762"/>
    <cellStyle name="Nota 21 2 3 4 3" xfId="45763"/>
    <cellStyle name="Nota 21 2 3 4 4" xfId="45764"/>
    <cellStyle name="Nota 21 2 3 5" xfId="45765"/>
    <cellStyle name="Nota 21 2 3 6" xfId="45766"/>
    <cellStyle name="Nota 21 2 3 7" xfId="45767"/>
    <cellStyle name="Nota 21 2 3 8" xfId="45768"/>
    <cellStyle name="Nota 21 2 3 9" xfId="45769"/>
    <cellStyle name="Nota 21 3" xfId="45770"/>
    <cellStyle name="Nota 21 3 2" xfId="45771"/>
    <cellStyle name="Nota 21 3 3" xfId="45772"/>
    <cellStyle name="Nota 21 3 4" xfId="45773"/>
    <cellStyle name="Nota 21 4" xfId="45774"/>
    <cellStyle name="Nota 21 4 10" xfId="45775"/>
    <cellStyle name="Nota 21 4 2" xfId="45776"/>
    <cellStyle name="Nota 21 4 2 2" xfId="45777"/>
    <cellStyle name="Nota 21 4 2 2 2" xfId="45778"/>
    <cellStyle name="Nota 21 4 2 2 2 2" xfId="45779"/>
    <cellStyle name="Nota 21 4 2 2 3" xfId="45780"/>
    <cellStyle name="Nota 21 4 2 2 4" xfId="45781"/>
    <cellStyle name="Nota 21 4 2 2 5" xfId="45782"/>
    <cellStyle name="Nota 21 4 2 2 6" xfId="45783"/>
    <cellStyle name="Nota 21 4 2 3" xfId="45784"/>
    <cellStyle name="Nota 21 4 2 3 2" xfId="45785"/>
    <cellStyle name="Nota 21 4 2 3 3" xfId="45786"/>
    <cellStyle name="Nota 21 4 2 4" xfId="45787"/>
    <cellStyle name="Nota 21 4 2 5" xfId="45788"/>
    <cellStyle name="Nota 21 4 2 6" xfId="45789"/>
    <cellStyle name="Nota 21 4 2 7" xfId="45790"/>
    <cellStyle name="Nota 21 4 2 8" xfId="45791"/>
    <cellStyle name="Nota 21 4 3" xfId="45792"/>
    <cellStyle name="Nota 21 4 3 2" xfId="45793"/>
    <cellStyle name="Nota 21 4 3 2 2" xfId="45794"/>
    <cellStyle name="Nota 21 4 3 3" xfId="45795"/>
    <cellStyle name="Nota 21 4 3 4" xfId="45796"/>
    <cellStyle name="Nota 21 4 3 5" xfId="45797"/>
    <cellStyle name="Nota 21 4 3 6" xfId="45798"/>
    <cellStyle name="Nota 21 4 4" xfId="45799"/>
    <cellStyle name="Nota 21 4 4 2" xfId="45800"/>
    <cellStyle name="Nota 21 4 4 3" xfId="45801"/>
    <cellStyle name="Nota 21 4 4 4" xfId="45802"/>
    <cellStyle name="Nota 21 4 5" xfId="45803"/>
    <cellStyle name="Nota 21 4 6" xfId="45804"/>
    <cellStyle name="Nota 21 4 7" xfId="45805"/>
    <cellStyle name="Nota 21 4 8" xfId="45806"/>
    <cellStyle name="Nota 21 4 9" xfId="45807"/>
    <cellStyle name="Nota 22" xfId="1162"/>
    <cellStyle name="Nota 22 2" xfId="45808"/>
    <cellStyle name="Nota 22 2 2" xfId="45809"/>
    <cellStyle name="Nota 22 2 2 2" xfId="45810"/>
    <cellStyle name="Nota 22 2 2 3" xfId="45811"/>
    <cellStyle name="Nota 22 2 3" xfId="45812"/>
    <cellStyle name="Nota 22 2 3 10" xfId="45813"/>
    <cellStyle name="Nota 22 2 3 2" xfId="45814"/>
    <cellStyle name="Nota 22 2 3 2 2" xfId="45815"/>
    <cellStyle name="Nota 22 2 3 2 2 2" xfId="45816"/>
    <cellStyle name="Nota 22 2 3 2 2 2 2" xfId="45817"/>
    <cellStyle name="Nota 22 2 3 2 2 3" xfId="45818"/>
    <cellStyle name="Nota 22 2 3 2 2 4" xfId="45819"/>
    <cellStyle name="Nota 22 2 3 2 2 5" xfId="45820"/>
    <cellStyle name="Nota 22 2 3 2 2 6" xfId="45821"/>
    <cellStyle name="Nota 22 2 3 2 3" xfId="45822"/>
    <cellStyle name="Nota 22 2 3 2 3 2" xfId="45823"/>
    <cellStyle name="Nota 22 2 3 2 3 3" xfId="45824"/>
    <cellStyle name="Nota 22 2 3 2 4" xfId="45825"/>
    <cellStyle name="Nota 22 2 3 2 5" xfId="45826"/>
    <cellStyle name="Nota 22 2 3 2 6" xfId="45827"/>
    <cellStyle name="Nota 22 2 3 2 7" xfId="45828"/>
    <cellStyle name="Nota 22 2 3 2 8" xfId="45829"/>
    <cellStyle name="Nota 22 2 3 3" xfId="45830"/>
    <cellStyle name="Nota 22 2 3 3 2" xfId="45831"/>
    <cellStyle name="Nota 22 2 3 3 2 2" xfId="45832"/>
    <cellStyle name="Nota 22 2 3 3 3" xfId="45833"/>
    <cellStyle name="Nota 22 2 3 3 4" xfId="45834"/>
    <cellStyle name="Nota 22 2 3 3 5" xfId="45835"/>
    <cellStyle name="Nota 22 2 3 3 6" xfId="45836"/>
    <cellStyle name="Nota 22 2 3 4" xfId="45837"/>
    <cellStyle name="Nota 22 2 3 4 2" xfId="45838"/>
    <cellStyle name="Nota 22 2 3 4 3" xfId="45839"/>
    <cellStyle name="Nota 22 2 3 4 4" xfId="45840"/>
    <cellStyle name="Nota 22 2 3 5" xfId="45841"/>
    <cellStyle name="Nota 22 2 3 6" xfId="45842"/>
    <cellStyle name="Nota 22 2 3 7" xfId="45843"/>
    <cellStyle name="Nota 22 2 3 8" xfId="45844"/>
    <cellStyle name="Nota 22 2 3 9" xfId="45845"/>
    <cellStyle name="Nota 22 3" xfId="45846"/>
    <cellStyle name="Nota 22 3 2" xfId="45847"/>
    <cellStyle name="Nota 22 3 3" xfId="45848"/>
    <cellStyle name="Nota 22 3 4" xfId="45849"/>
    <cellStyle name="Nota 22 4" xfId="45850"/>
    <cellStyle name="Nota 22 4 10" xfId="45851"/>
    <cellStyle name="Nota 22 4 2" xfId="45852"/>
    <cellStyle name="Nota 22 4 2 2" xfId="45853"/>
    <cellStyle name="Nota 22 4 2 2 2" xfId="45854"/>
    <cellStyle name="Nota 22 4 2 2 2 2" xfId="45855"/>
    <cellStyle name="Nota 22 4 2 2 3" xfId="45856"/>
    <cellStyle name="Nota 22 4 2 2 4" xfId="45857"/>
    <cellStyle name="Nota 22 4 2 2 5" xfId="45858"/>
    <cellStyle name="Nota 22 4 2 2 6" xfId="45859"/>
    <cellStyle name="Nota 22 4 2 3" xfId="45860"/>
    <cellStyle name="Nota 22 4 2 3 2" xfId="45861"/>
    <cellStyle name="Nota 22 4 2 3 3" xfId="45862"/>
    <cellStyle name="Nota 22 4 2 4" xfId="45863"/>
    <cellStyle name="Nota 22 4 2 5" xfId="45864"/>
    <cellStyle name="Nota 22 4 2 6" xfId="45865"/>
    <cellStyle name="Nota 22 4 2 7" xfId="45866"/>
    <cellStyle name="Nota 22 4 2 8" xfId="45867"/>
    <cellStyle name="Nota 22 4 3" xfId="45868"/>
    <cellStyle name="Nota 22 4 3 2" xfId="45869"/>
    <cellStyle name="Nota 22 4 3 2 2" xfId="45870"/>
    <cellStyle name="Nota 22 4 3 3" xfId="45871"/>
    <cellStyle name="Nota 22 4 3 4" xfId="45872"/>
    <cellStyle name="Nota 22 4 3 5" xfId="45873"/>
    <cellStyle name="Nota 22 4 3 6" xfId="45874"/>
    <cellStyle name="Nota 22 4 4" xfId="45875"/>
    <cellStyle name="Nota 22 4 4 2" xfId="45876"/>
    <cellStyle name="Nota 22 4 4 3" xfId="45877"/>
    <cellStyle name="Nota 22 4 4 4" xfId="45878"/>
    <cellStyle name="Nota 22 4 5" xfId="45879"/>
    <cellStyle name="Nota 22 4 6" xfId="45880"/>
    <cellStyle name="Nota 22 4 7" xfId="45881"/>
    <cellStyle name="Nota 22 4 8" xfId="45882"/>
    <cellStyle name="Nota 22 4 9" xfId="45883"/>
    <cellStyle name="Nota 23" xfId="1163"/>
    <cellStyle name="Nota 23 2" xfId="45884"/>
    <cellStyle name="Nota 23 2 2" xfId="45885"/>
    <cellStyle name="Nota 23 2 2 2" xfId="45886"/>
    <cellStyle name="Nota 23 2 2 3" xfId="45887"/>
    <cellStyle name="Nota 23 2 3" xfId="45888"/>
    <cellStyle name="Nota 23 2 3 10" xfId="45889"/>
    <cellStyle name="Nota 23 2 3 2" xfId="45890"/>
    <cellStyle name="Nota 23 2 3 2 2" xfId="45891"/>
    <cellStyle name="Nota 23 2 3 2 2 2" xfId="45892"/>
    <cellStyle name="Nota 23 2 3 2 2 2 2" xfId="45893"/>
    <cellStyle name="Nota 23 2 3 2 2 3" xfId="45894"/>
    <cellStyle name="Nota 23 2 3 2 2 4" xfId="45895"/>
    <cellStyle name="Nota 23 2 3 2 2 5" xfId="45896"/>
    <cellStyle name="Nota 23 2 3 2 2 6" xfId="45897"/>
    <cellStyle name="Nota 23 2 3 2 3" xfId="45898"/>
    <cellStyle name="Nota 23 2 3 2 3 2" xfId="45899"/>
    <cellStyle name="Nota 23 2 3 2 3 3" xfId="45900"/>
    <cellStyle name="Nota 23 2 3 2 4" xfId="45901"/>
    <cellStyle name="Nota 23 2 3 2 5" xfId="45902"/>
    <cellStyle name="Nota 23 2 3 2 6" xfId="45903"/>
    <cellStyle name="Nota 23 2 3 2 7" xfId="45904"/>
    <cellStyle name="Nota 23 2 3 2 8" xfId="45905"/>
    <cellStyle name="Nota 23 2 3 3" xfId="45906"/>
    <cellStyle name="Nota 23 2 3 3 2" xfId="45907"/>
    <cellStyle name="Nota 23 2 3 3 2 2" xfId="45908"/>
    <cellStyle name="Nota 23 2 3 3 3" xfId="45909"/>
    <cellStyle name="Nota 23 2 3 3 4" xfId="45910"/>
    <cellStyle name="Nota 23 2 3 3 5" xfId="45911"/>
    <cellStyle name="Nota 23 2 3 3 6" xfId="45912"/>
    <cellStyle name="Nota 23 2 3 4" xfId="45913"/>
    <cellStyle name="Nota 23 2 3 4 2" xfId="45914"/>
    <cellStyle name="Nota 23 2 3 4 3" xfId="45915"/>
    <cellStyle name="Nota 23 2 3 4 4" xfId="45916"/>
    <cellStyle name="Nota 23 2 3 5" xfId="45917"/>
    <cellStyle name="Nota 23 2 3 6" xfId="45918"/>
    <cellStyle name="Nota 23 2 3 7" xfId="45919"/>
    <cellStyle name="Nota 23 2 3 8" xfId="45920"/>
    <cellStyle name="Nota 23 2 3 9" xfId="45921"/>
    <cellStyle name="Nota 23 3" xfId="45922"/>
    <cellStyle name="Nota 23 3 2" xfId="45923"/>
    <cellStyle name="Nota 23 4" xfId="45924"/>
    <cellStyle name="Nota 23 4 10" xfId="45925"/>
    <cellStyle name="Nota 23 4 2" xfId="45926"/>
    <cellStyle name="Nota 23 4 2 2" xfId="45927"/>
    <cellStyle name="Nota 23 4 2 2 2" xfId="45928"/>
    <cellStyle name="Nota 23 4 2 2 2 2" xfId="45929"/>
    <cellStyle name="Nota 23 4 2 2 3" xfId="45930"/>
    <cellStyle name="Nota 23 4 2 2 4" xfId="45931"/>
    <cellStyle name="Nota 23 4 2 2 5" xfId="45932"/>
    <cellStyle name="Nota 23 4 2 2 6" xfId="45933"/>
    <cellStyle name="Nota 23 4 2 3" xfId="45934"/>
    <cellStyle name="Nota 23 4 2 3 2" xfId="45935"/>
    <cellStyle name="Nota 23 4 2 3 3" xfId="45936"/>
    <cellStyle name="Nota 23 4 2 4" xfId="45937"/>
    <cellStyle name="Nota 23 4 2 5" xfId="45938"/>
    <cellStyle name="Nota 23 4 2 6" xfId="45939"/>
    <cellStyle name="Nota 23 4 2 7" xfId="45940"/>
    <cellStyle name="Nota 23 4 2 8" xfId="45941"/>
    <cellStyle name="Nota 23 4 3" xfId="45942"/>
    <cellStyle name="Nota 23 4 3 2" xfId="45943"/>
    <cellStyle name="Nota 23 4 3 2 2" xfId="45944"/>
    <cellStyle name="Nota 23 4 3 3" xfId="45945"/>
    <cellStyle name="Nota 23 4 3 4" xfId="45946"/>
    <cellStyle name="Nota 23 4 3 5" xfId="45947"/>
    <cellStyle name="Nota 23 4 3 6" xfId="45948"/>
    <cellStyle name="Nota 23 4 4" xfId="45949"/>
    <cellStyle name="Nota 23 4 4 2" xfId="45950"/>
    <cellStyle name="Nota 23 4 4 3" xfId="45951"/>
    <cellStyle name="Nota 23 4 4 4" xfId="45952"/>
    <cellStyle name="Nota 23 4 5" xfId="45953"/>
    <cellStyle name="Nota 23 4 6" xfId="45954"/>
    <cellStyle name="Nota 23 4 7" xfId="45955"/>
    <cellStyle name="Nota 23 4 8" xfId="45956"/>
    <cellStyle name="Nota 23 4 9" xfId="45957"/>
    <cellStyle name="Nota 24" xfId="1164"/>
    <cellStyle name="Nota 24 2" xfId="45958"/>
    <cellStyle name="Nota 24 2 2" xfId="45959"/>
    <cellStyle name="Nota 24 2 2 2" xfId="45960"/>
    <cellStyle name="Nota 24 2 2 3" xfId="45961"/>
    <cellStyle name="Nota 24 2 3" xfId="45962"/>
    <cellStyle name="Nota 24 2 3 10" xfId="45963"/>
    <cellStyle name="Nota 24 2 3 2" xfId="45964"/>
    <cellStyle name="Nota 24 2 3 2 2" xfId="45965"/>
    <cellStyle name="Nota 24 2 3 2 2 2" xfId="45966"/>
    <cellStyle name="Nota 24 2 3 2 2 2 2" xfId="45967"/>
    <cellStyle name="Nota 24 2 3 2 2 3" xfId="45968"/>
    <cellStyle name="Nota 24 2 3 2 2 4" xfId="45969"/>
    <cellStyle name="Nota 24 2 3 2 2 5" xfId="45970"/>
    <cellStyle name="Nota 24 2 3 2 2 6" xfId="45971"/>
    <cellStyle name="Nota 24 2 3 2 3" xfId="45972"/>
    <cellStyle name="Nota 24 2 3 2 3 2" xfId="45973"/>
    <cellStyle name="Nota 24 2 3 2 3 3" xfId="45974"/>
    <cellStyle name="Nota 24 2 3 2 4" xfId="45975"/>
    <cellStyle name="Nota 24 2 3 2 5" xfId="45976"/>
    <cellStyle name="Nota 24 2 3 2 6" xfId="45977"/>
    <cellStyle name="Nota 24 2 3 2 7" xfId="45978"/>
    <cellStyle name="Nota 24 2 3 2 8" xfId="45979"/>
    <cellStyle name="Nota 24 2 3 3" xfId="45980"/>
    <cellStyle name="Nota 24 2 3 3 2" xfId="45981"/>
    <cellStyle name="Nota 24 2 3 3 2 2" xfId="45982"/>
    <cellStyle name="Nota 24 2 3 3 3" xfId="45983"/>
    <cellStyle name="Nota 24 2 3 3 4" xfId="45984"/>
    <cellStyle name="Nota 24 2 3 3 5" xfId="45985"/>
    <cellStyle name="Nota 24 2 3 3 6" xfId="45986"/>
    <cellStyle name="Nota 24 2 3 4" xfId="45987"/>
    <cellStyle name="Nota 24 2 3 4 2" xfId="45988"/>
    <cellStyle name="Nota 24 2 3 4 3" xfId="45989"/>
    <cellStyle name="Nota 24 2 3 4 4" xfId="45990"/>
    <cellStyle name="Nota 24 2 3 5" xfId="45991"/>
    <cellStyle name="Nota 24 2 3 6" xfId="45992"/>
    <cellStyle name="Nota 24 2 3 7" xfId="45993"/>
    <cellStyle name="Nota 24 2 3 8" xfId="45994"/>
    <cellStyle name="Nota 24 2 3 9" xfId="45995"/>
    <cellStyle name="Nota 24 3" xfId="45996"/>
    <cellStyle name="Nota 24 3 2" xfId="45997"/>
    <cellStyle name="Nota 24 4" xfId="45998"/>
    <cellStyle name="Nota 24 4 10" xfId="45999"/>
    <cellStyle name="Nota 24 4 2" xfId="46000"/>
    <cellStyle name="Nota 24 4 2 2" xfId="46001"/>
    <cellStyle name="Nota 24 4 2 2 2" xfId="46002"/>
    <cellStyle name="Nota 24 4 2 2 2 2" xfId="46003"/>
    <cellStyle name="Nota 24 4 2 2 3" xfId="46004"/>
    <cellStyle name="Nota 24 4 2 2 4" xfId="46005"/>
    <cellStyle name="Nota 24 4 2 2 5" xfId="46006"/>
    <cellStyle name="Nota 24 4 2 2 6" xfId="46007"/>
    <cellStyle name="Nota 24 4 2 3" xfId="46008"/>
    <cellStyle name="Nota 24 4 2 3 2" xfId="46009"/>
    <cellStyle name="Nota 24 4 2 3 3" xfId="46010"/>
    <cellStyle name="Nota 24 4 2 4" xfId="46011"/>
    <cellStyle name="Nota 24 4 2 5" xfId="46012"/>
    <cellStyle name="Nota 24 4 2 6" xfId="46013"/>
    <cellStyle name="Nota 24 4 2 7" xfId="46014"/>
    <cellStyle name="Nota 24 4 2 8" xfId="46015"/>
    <cellStyle name="Nota 24 4 3" xfId="46016"/>
    <cellStyle name="Nota 24 4 3 2" xfId="46017"/>
    <cellStyle name="Nota 24 4 3 2 2" xfId="46018"/>
    <cellStyle name="Nota 24 4 3 3" xfId="46019"/>
    <cellStyle name="Nota 24 4 3 4" xfId="46020"/>
    <cellStyle name="Nota 24 4 3 5" xfId="46021"/>
    <cellStyle name="Nota 24 4 3 6" xfId="46022"/>
    <cellStyle name="Nota 24 4 4" xfId="46023"/>
    <cellStyle name="Nota 24 4 4 2" xfId="46024"/>
    <cellStyle name="Nota 24 4 4 3" xfId="46025"/>
    <cellStyle name="Nota 24 4 4 4" xfId="46026"/>
    <cellStyle name="Nota 24 4 5" xfId="46027"/>
    <cellStyle name="Nota 24 4 6" xfId="46028"/>
    <cellStyle name="Nota 24 4 7" xfId="46029"/>
    <cellStyle name="Nota 24 4 8" xfId="46030"/>
    <cellStyle name="Nota 24 4 9" xfId="46031"/>
    <cellStyle name="Nota 25" xfId="1165"/>
    <cellStyle name="Nota 25 2" xfId="46032"/>
    <cellStyle name="Nota 25 2 2" xfId="46033"/>
    <cellStyle name="Nota 25 2 2 2" xfId="46034"/>
    <cellStyle name="Nota 25 2 2 3" xfId="46035"/>
    <cellStyle name="Nota 25 2 3" xfId="46036"/>
    <cellStyle name="Nota 25 2 3 10" xfId="46037"/>
    <cellStyle name="Nota 25 2 3 2" xfId="46038"/>
    <cellStyle name="Nota 25 2 3 2 2" xfId="46039"/>
    <cellStyle name="Nota 25 2 3 2 2 2" xfId="46040"/>
    <cellStyle name="Nota 25 2 3 2 2 2 2" xfId="46041"/>
    <cellStyle name="Nota 25 2 3 2 2 3" xfId="46042"/>
    <cellStyle name="Nota 25 2 3 2 2 4" xfId="46043"/>
    <cellStyle name="Nota 25 2 3 2 2 5" xfId="46044"/>
    <cellStyle name="Nota 25 2 3 2 2 6" xfId="46045"/>
    <cellStyle name="Nota 25 2 3 2 3" xfId="46046"/>
    <cellStyle name="Nota 25 2 3 2 3 2" xfId="46047"/>
    <cellStyle name="Nota 25 2 3 2 3 3" xfId="46048"/>
    <cellStyle name="Nota 25 2 3 2 4" xfId="46049"/>
    <cellStyle name="Nota 25 2 3 2 5" xfId="46050"/>
    <cellStyle name="Nota 25 2 3 2 6" xfId="46051"/>
    <cellStyle name="Nota 25 2 3 2 7" xfId="46052"/>
    <cellStyle name="Nota 25 2 3 2 8" xfId="46053"/>
    <cellStyle name="Nota 25 2 3 3" xfId="46054"/>
    <cellStyle name="Nota 25 2 3 3 2" xfId="46055"/>
    <cellStyle name="Nota 25 2 3 3 2 2" xfId="46056"/>
    <cellStyle name="Nota 25 2 3 3 3" xfId="46057"/>
    <cellStyle name="Nota 25 2 3 3 4" xfId="46058"/>
    <cellStyle name="Nota 25 2 3 3 5" xfId="46059"/>
    <cellStyle name="Nota 25 2 3 3 6" xfId="46060"/>
    <cellStyle name="Nota 25 2 3 4" xfId="46061"/>
    <cellStyle name="Nota 25 2 3 4 2" xfId="46062"/>
    <cellStyle name="Nota 25 2 3 4 3" xfId="46063"/>
    <cellStyle name="Nota 25 2 3 4 4" xfId="46064"/>
    <cellStyle name="Nota 25 2 3 5" xfId="46065"/>
    <cellStyle name="Nota 25 2 3 6" xfId="46066"/>
    <cellStyle name="Nota 25 2 3 7" xfId="46067"/>
    <cellStyle name="Nota 25 2 3 8" xfId="46068"/>
    <cellStyle name="Nota 25 2 3 9" xfId="46069"/>
    <cellStyle name="Nota 25 3" xfId="46070"/>
    <cellStyle name="Nota 25 3 2" xfId="46071"/>
    <cellStyle name="Nota 25 4" xfId="46072"/>
    <cellStyle name="Nota 25 4 10" xfId="46073"/>
    <cellStyle name="Nota 25 4 2" xfId="46074"/>
    <cellStyle name="Nota 25 4 2 2" xfId="46075"/>
    <cellStyle name="Nota 25 4 2 2 2" xfId="46076"/>
    <cellStyle name="Nota 25 4 2 2 2 2" xfId="46077"/>
    <cellStyle name="Nota 25 4 2 2 3" xfId="46078"/>
    <cellStyle name="Nota 25 4 2 2 4" xfId="46079"/>
    <cellStyle name="Nota 25 4 2 2 5" xfId="46080"/>
    <cellStyle name="Nota 25 4 2 2 6" xfId="46081"/>
    <cellStyle name="Nota 25 4 2 3" xfId="46082"/>
    <cellStyle name="Nota 25 4 2 3 2" xfId="46083"/>
    <cellStyle name="Nota 25 4 2 3 3" xfId="46084"/>
    <cellStyle name="Nota 25 4 2 4" xfId="46085"/>
    <cellStyle name="Nota 25 4 2 5" xfId="46086"/>
    <cellStyle name="Nota 25 4 2 6" xfId="46087"/>
    <cellStyle name="Nota 25 4 2 7" xfId="46088"/>
    <cellStyle name="Nota 25 4 2 8" xfId="46089"/>
    <cellStyle name="Nota 25 4 3" xfId="46090"/>
    <cellStyle name="Nota 25 4 3 2" xfId="46091"/>
    <cellStyle name="Nota 25 4 3 2 2" xfId="46092"/>
    <cellStyle name="Nota 25 4 3 3" xfId="46093"/>
    <cellStyle name="Nota 25 4 3 4" xfId="46094"/>
    <cellStyle name="Nota 25 4 3 5" xfId="46095"/>
    <cellStyle name="Nota 25 4 3 6" xfId="46096"/>
    <cellStyle name="Nota 25 4 4" xfId="46097"/>
    <cellStyle name="Nota 25 4 4 2" xfId="46098"/>
    <cellStyle name="Nota 25 4 4 3" xfId="46099"/>
    <cellStyle name="Nota 25 4 4 4" xfId="46100"/>
    <cellStyle name="Nota 25 4 5" xfId="46101"/>
    <cellStyle name="Nota 25 4 6" xfId="46102"/>
    <cellStyle name="Nota 25 4 7" xfId="46103"/>
    <cellStyle name="Nota 25 4 8" xfId="46104"/>
    <cellStyle name="Nota 25 4 9" xfId="46105"/>
    <cellStyle name="Nota 26" xfId="1166"/>
    <cellStyle name="Nota 26 2" xfId="46106"/>
    <cellStyle name="Nota 26 2 2" xfId="46107"/>
    <cellStyle name="Nota 26 2 2 2" xfId="46108"/>
    <cellStyle name="Nota 26 2 2 3" xfId="46109"/>
    <cellStyle name="Nota 26 2 3" xfId="46110"/>
    <cellStyle name="Nota 26 2 3 10" xfId="46111"/>
    <cellStyle name="Nota 26 2 3 2" xfId="46112"/>
    <cellStyle name="Nota 26 2 3 2 2" xfId="46113"/>
    <cellStyle name="Nota 26 2 3 2 2 2" xfId="46114"/>
    <cellStyle name="Nota 26 2 3 2 2 2 2" xfId="46115"/>
    <cellStyle name="Nota 26 2 3 2 2 3" xfId="46116"/>
    <cellStyle name="Nota 26 2 3 2 2 4" xfId="46117"/>
    <cellStyle name="Nota 26 2 3 2 2 5" xfId="46118"/>
    <cellStyle name="Nota 26 2 3 2 2 6" xfId="46119"/>
    <cellStyle name="Nota 26 2 3 2 3" xfId="46120"/>
    <cellStyle name="Nota 26 2 3 2 3 2" xfId="46121"/>
    <cellStyle name="Nota 26 2 3 2 3 3" xfId="46122"/>
    <cellStyle name="Nota 26 2 3 2 4" xfId="46123"/>
    <cellStyle name="Nota 26 2 3 2 5" xfId="46124"/>
    <cellStyle name="Nota 26 2 3 2 6" xfId="46125"/>
    <cellStyle name="Nota 26 2 3 2 7" xfId="46126"/>
    <cellStyle name="Nota 26 2 3 2 8" xfId="46127"/>
    <cellStyle name="Nota 26 2 3 3" xfId="46128"/>
    <cellStyle name="Nota 26 2 3 3 2" xfId="46129"/>
    <cellStyle name="Nota 26 2 3 3 2 2" xfId="46130"/>
    <cellStyle name="Nota 26 2 3 3 3" xfId="46131"/>
    <cellStyle name="Nota 26 2 3 3 4" xfId="46132"/>
    <cellStyle name="Nota 26 2 3 3 5" xfId="46133"/>
    <cellStyle name="Nota 26 2 3 3 6" xfId="46134"/>
    <cellStyle name="Nota 26 2 3 4" xfId="46135"/>
    <cellStyle name="Nota 26 2 3 4 2" xfId="46136"/>
    <cellStyle name="Nota 26 2 3 4 3" xfId="46137"/>
    <cellStyle name="Nota 26 2 3 4 4" xfId="46138"/>
    <cellStyle name="Nota 26 2 3 5" xfId="46139"/>
    <cellStyle name="Nota 26 2 3 6" xfId="46140"/>
    <cellStyle name="Nota 26 2 3 7" xfId="46141"/>
    <cellStyle name="Nota 26 2 3 8" xfId="46142"/>
    <cellStyle name="Nota 26 2 3 9" xfId="46143"/>
    <cellStyle name="Nota 26 3" xfId="46144"/>
    <cellStyle name="Nota 26 3 2" xfId="46145"/>
    <cellStyle name="Nota 26 4" xfId="46146"/>
    <cellStyle name="Nota 26 4 10" xfId="46147"/>
    <cellStyle name="Nota 26 4 2" xfId="46148"/>
    <cellStyle name="Nota 26 4 2 2" xfId="46149"/>
    <cellStyle name="Nota 26 4 2 2 2" xfId="46150"/>
    <cellStyle name="Nota 26 4 2 2 2 2" xfId="46151"/>
    <cellStyle name="Nota 26 4 2 2 3" xfId="46152"/>
    <cellStyle name="Nota 26 4 2 2 4" xfId="46153"/>
    <cellStyle name="Nota 26 4 2 2 5" xfId="46154"/>
    <cellStyle name="Nota 26 4 2 2 6" xfId="46155"/>
    <cellStyle name="Nota 26 4 2 3" xfId="46156"/>
    <cellStyle name="Nota 26 4 2 3 2" xfId="46157"/>
    <cellStyle name="Nota 26 4 2 3 3" xfId="46158"/>
    <cellStyle name="Nota 26 4 2 4" xfId="46159"/>
    <cellStyle name="Nota 26 4 2 5" xfId="46160"/>
    <cellStyle name="Nota 26 4 2 6" xfId="46161"/>
    <cellStyle name="Nota 26 4 2 7" xfId="46162"/>
    <cellStyle name="Nota 26 4 2 8" xfId="46163"/>
    <cellStyle name="Nota 26 4 3" xfId="46164"/>
    <cellStyle name="Nota 26 4 3 2" xfId="46165"/>
    <cellStyle name="Nota 26 4 3 2 2" xfId="46166"/>
    <cellStyle name="Nota 26 4 3 3" xfId="46167"/>
    <cellStyle name="Nota 26 4 3 4" xfId="46168"/>
    <cellStyle name="Nota 26 4 3 5" xfId="46169"/>
    <cellStyle name="Nota 26 4 3 6" xfId="46170"/>
    <cellStyle name="Nota 26 4 4" xfId="46171"/>
    <cellStyle name="Nota 26 4 4 2" xfId="46172"/>
    <cellStyle name="Nota 26 4 4 3" xfId="46173"/>
    <cellStyle name="Nota 26 4 4 4" xfId="46174"/>
    <cellStyle name="Nota 26 4 5" xfId="46175"/>
    <cellStyle name="Nota 26 4 6" xfId="46176"/>
    <cellStyle name="Nota 26 4 7" xfId="46177"/>
    <cellStyle name="Nota 26 4 8" xfId="46178"/>
    <cellStyle name="Nota 26 4 9" xfId="46179"/>
    <cellStyle name="Nota 27" xfId="1167"/>
    <cellStyle name="Nota 27 2" xfId="46180"/>
    <cellStyle name="Nota 27 2 2" xfId="46181"/>
    <cellStyle name="Nota 27 2 2 2" xfId="46182"/>
    <cellStyle name="Nota 27 2 2 3" xfId="46183"/>
    <cellStyle name="Nota 27 2 3" xfId="46184"/>
    <cellStyle name="Nota 27 2 3 10" xfId="46185"/>
    <cellStyle name="Nota 27 2 3 2" xfId="46186"/>
    <cellStyle name="Nota 27 2 3 2 2" xfId="46187"/>
    <cellStyle name="Nota 27 2 3 2 2 2" xfId="46188"/>
    <cellStyle name="Nota 27 2 3 2 2 2 2" xfId="46189"/>
    <cellStyle name="Nota 27 2 3 2 2 3" xfId="46190"/>
    <cellStyle name="Nota 27 2 3 2 2 4" xfId="46191"/>
    <cellStyle name="Nota 27 2 3 2 2 5" xfId="46192"/>
    <cellStyle name="Nota 27 2 3 2 2 6" xfId="46193"/>
    <cellStyle name="Nota 27 2 3 2 3" xfId="46194"/>
    <cellStyle name="Nota 27 2 3 2 3 2" xfId="46195"/>
    <cellStyle name="Nota 27 2 3 2 3 3" xfId="46196"/>
    <cellStyle name="Nota 27 2 3 2 4" xfId="46197"/>
    <cellStyle name="Nota 27 2 3 2 5" xfId="46198"/>
    <cellStyle name="Nota 27 2 3 2 6" xfId="46199"/>
    <cellStyle name="Nota 27 2 3 2 7" xfId="46200"/>
    <cellStyle name="Nota 27 2 3 2 8" xfId="46201"/>
    <cellStyle name="Nota 27 2 3 3" xfId="46202"/>
    <cellStyle name="Nota 27 2 3 3 2" xfId="46203"/>
    <cellStyle name="Nota 27 2 3 3 2 2" xfId="46204"/>
    <cellStyle name="Nota 27 2 3 3 3" xfId="46205"/>
    <cellStyle name="Nota 27 2 3 3 4" xfId="46206"/>
    <cellStyle name="Nota 27 2 3 3 5" xfId="46207"/>
    <cellStyle name="Nota 27 2 3 3 6" xfId="46208"/>
    <cellStyle name="Nota 27 2 3 4" xfId="46209"/>
    <cellStyle name="Nota 27 2 3 4 2" xfId="46210"/>
    <cellStyle name="Nota 27 2 3 4 3" xfId="46211"/>
    <cellStyle name="Nota 27 2 3 4 4" xfId="46212"/>
    <cellStyle name="Nota 27 2 3 5" xfId="46213"/>
    <cellStyle name="Nota 27 2 3 6" xfId="46214"/>
    <cellStyle name="Nota 27 2 3 7" xfId="46215"/>
    <cellStyle name="Nota 27 2 3 8" xfId="46216"/>
    <cellStyle name="Nota 27 2 3 9" xfId="46217"/>
    <cellStyle name="Nota 27 3" xfId="46218"/>
    <cellStyle name="Nota 27 3 2" xfId="46219"/>
    <cellStyle name="Nota 27 4" xfId="46220"/>
    <cellStyle name="Nota 27 4 10" xfId="46221"/>
    <cellStyle name="Nota 27 4 2" xfId="46222"/>
    <cellStyle name="Nota 27 4 2 2" xfId="46223"/>
    <cellStyle name="Nota 27 4 2 2 2" xfId="46224"/>
    <cellStyle name="Nota 27 4 2 2 2 2" xfId="46225"/>
    <cellStyle name="Nota 27 4 2 2 3" xfId="46226"/>
    <cellStyle name="Nota 27 4 2 2 4" xfId="46227"/>
    <cellStyle name="Nota 27 4 2 2 5" xfId="46228"/>
    <cellStyle name="Nota 27 4 2 2 6" xfId="46229"/>
    <cellStyle name="Nota 27 4 2 3" xfId="46230"/>
    <cellStyle name="Nota 27 4 2 3 2" xfId="46231"/>
    <cellStyle name="Nota 27 4 2 3 3" xfId="46232"/>
    <cellStyle name="Nota 27 4 2 4" xfId="46233"/>
    <cellStyle name="Nota 27 4 2 5" xfId="46234"/>
    <cellStyle name="Nota 27 4 2 6" xfId="46235"/>
    <cellStyle name="Nota 27 4 2 7" xfId="46236"/>
    <cellStyle name="Nota 27 4 2 8" xfId="46237"/>
    <cellStyle name="Nota 27 4 3" xfId="46238"/>
    <cellStyle name="Nota 27 4 3 2" xfId="46239"/>
    <cellStyle name="Nota 27 4 3 2 2" xfId="46240"/>
    <cellStyle name="Nota 27 4 3 3" xfId="46241"/>
    <cellStyle name="Nota 27 4 3 4" xfId="46242"/>
    <cellStyle name="Nota 27 4 3 5" xfId="46243"/>
    <cellStyle name="Nota 27 4 3 6" xfId="46244"/>
    <cellStyle name="Nota 27 4 4" xfId="46245"/>
    <cellStyle name="Nota 27 4 4 2" xfId="46246"/>
    <cellStyle name="Nota 27 4 4 3" xfId="46247"/>
    <cellStyle name="Nota 27 4 4 4" xfId="46248"/>
    <cellStyle name="Nota 27 4 5" xfId="46249"/>
    <cellStyle name="Nota 27 4 6" xfId="46250"/>
    <cellStyle name="Nota 27 4 7" xfId="46251"/>
    <cellStyle name="Nota 27 4 8" xfId="46252"/>
    <cellStyle name="Nota 27 4 9" xfId="46253"/>
    <cellStyle name="Nota 28" xfId="46254"/>
    <cellStyle name="Nota 28 2" xfId="46255"/>
    <cellStyle name="Nota 28 2 2" xfId="46256"/>
    <cellStyle name="Nota 28 2 2 2" xfId="46257"/>
    <cellStyle name="Nota 28 2 2 3" xfId="46258"/>
    <cellStyle name="Nota 28 2 3" xfId="46259"/>
    <cellStyle name="Nota 28 2 3 10" xfId="46260"/>
    <cellStyle name="Nota 28 2 3 2" xfId="46261"/>
    <cellStyle name="Nota 28 2 3 2 2" xfId="46262"/>
    <cellStyle name="Nota 28 2 3 2 2 2" xfId="46263"/>
    <cellStyle name="Nota 28 2 3 2 2 2 2" xfId="46264"/>
    <cellStyle name="Nota 28 2 3 2 2 3" xfId="46265"/>
    <cellStyle name="Nota 28 2 3 2 2 4" xfId="46266"/>
    <cellStyle name="Nota 28 2 3 2 2 5" xfId="46267"/>
    <cellStyle name="Nota 28 2 3 2 2 6" xfId="46268"/>
    <cellStyle name="Nota 28 2 3 2 3" xfId="46269"/>
    <cellStyle name="Nota 28 2 3 2 3 2" xfId="46270"/>
    <cellStyle name="Nota 28 2 3 2 3 3" xfId="46271"/>
    <cellStyle name="Nota 28 2 3 2 4" xfId="46272"/>
    <cellStyle name="Nota 28 2 3 2 5" xfId="46273"/>
    <cellStyle name="Nota 28 2 3 2 6" xfId="46274"/>
    <cellStyle name="Nota 28 2 3 2 7" xfId="46275"/>
    <cellStyle name="Nota 28 2 3 2 8" xfId="46276"/>
    <cellStyle name="Nota 28 2 3 3" xfId="46277"/>
    <cellStyle name="Nota 28 2 3 3 2" xfId="46278"/>
    <cellStyle name="Nota 28 2 3 3 2 2" xfId="46279"/>
    <cellStyle name="Nota 28 2 3 3 3" xfId="46280"/>
    <cellStyle name="Nota 28 2 3 3 4" xfId="46281"/>
    <cellStyle name="Nota 28 2 3 3 5" xfId="46282"/>
    <cellStyle name="Nota 28 2 3 3 6" xfId="46283"/>
    <cellStyle name="Nota 28 2 3 4" xfId="46284"/>
    <cellStyle name="Nota 28 2 3 4 2" xfId="46285"/>
    <cellStyle name="Nota 28 2 3 4 3" xfId="46286"/>
    <cellStyle name="Nota 28 2 3 4 4" xfId="46287"/>
    <cellStyle name="Nota 28 2 3 5" xfId="46288"/>
    <cellStyle name="Nota 28 2 3 6" xfId="46289"/>
    <cellStyle name="Nota 28 2 3 7" xfId="46290"/>
    <cellStyle name="Nota 28 2 3 8" xfId="46291"/>
    <cellStyle name="Nota 28 2 3 9" xfId="46292"/>
    <cellStyle name="Nota 28 3" xfId="46293"/>
    <cellStyle name="Nota 28 3 2" xfId="46294"/>
    <cellStyle name="Nota 28 3 3" xfId="46295"/>
    <cellStyle name="Nota 28 4" xfId="46296"/>
    <cellStyle name="Nota 28 4 10" xfId="46297"/>
    <cellStyle name="Nota 28 4 2" xfId="46298"/>
    <cellStyle name="Nota 28 4 2 2" xfId="46299"/>
    <cellStyle name="Nota 28 4 2 2 2" xfId="46300"/>
    <cellStyle name="Nota 28 4 2 2 2 2" xfId="46301"/>
    <cellStyle name="Nota 28 4 2 2 3" xfId="46302"/>
    <cellStyle name="Nota 28 4 2 2 4" xfId="46303"/>
    <cellStyle name="Nota 28 4 2 2 5" xfId="46304"/>
    <cellStyle name="Nota 28 4 2 2 6" xfId="46305"/>
    <cellStyle name="Nota 28 4 2 3" xfId="46306"/>
    <cellStyle name="Nota 28 4 2 3 2" xfId="46307"/>
    <cellStyle name="Nota 28 4 2 3 3" xfId="46308"/>
    <cellStyle name="Nota 28 4 2 4" xfId="46309"/>
    <cellStyle name="Nota 28 4 2 5" xfId="46310"/>
    <cellStyle name="Nota 28 4 2 6" xfId="46311"/>
    <cellStyle name="Nota 28 4 2 7" xfId="46312"/>
    <cellStyle name="Nota 28 4 2 8" xfId="46313"/>
    <cellStyle name="Nota 28 4 3" xfId="46314"/>
    <cellStyle name="Nota 28 4 3 2" xfId="46315"/>
    <cellStyle name="Nota 28 4 3 2 2" xfId="46316"/>
    <cellStyle name="Nota 28 4 3 3" xfId="46317"/>
    <cellStyle name="Nota 28 4 3 4" xfId="46318"/>
    <cellStyle name="Nota 28 4 3 5" xfId="46319"/>
    <cellStyle name="Nota 28 4 3 6" xfId="46320"/>
    <cellStyle name="Nota 28 4 4" xfId="46321"/>
    <cellStyle name="Nota 28 4 4 2" xfId="46322"/>
    <cellStyle name="Nota 28 4 4 3" xfId="46323"/>
    <cellStyle name="Nota 28 4 4 4" xfId="46324"/>
    <cellStyle name="Nota 28 4 5" xfId="46325"/>
    <cellStyle name="Nota 28 4 6" xfId="46326"/>
    <cellStyle name="Nota 28 4 7" xfId="46327"/>
    <cellStyle name="Nota 28 4 8" xfId="46328"/>
    <cellStyle name="Nota 28 4 9" xfId="46329"/>
    <cellStyle name="Nota 29" xfId="46330"/>
    <cellStyle name="Nota 29 2" xfId="46331"/>
    <cellStyle name="Nota 29 2 2" xfId="46332"/>
    <cellStyle name="Nota 29 2 2 2" xfId="46333"/>
    <cellStyle name="Nota 29 2 2 3" xfId="46334"/>
    <cellStyle name="Nota 29 2 3" xfId="46335"/>
    <cellStyle name="Nota 29 2 3 10" xfId="46336"/>
    <cellStyle name="Nota 29 2 3 2" xfId="46337"/>
    <cellStyle name="Nota 29 2 3 2 2" xfId="46338"/>
    <cellStyle name="Nota 29 2 3 2 2 2" xfId="46339"/>
    <cellStyle name="Nota 29 2 3 2 2 2 2" xfId="46340"/>
    <cellStyle name="Nota 29 2 3 2 2 3" xfId="46341"/>
    <cellStyle name="Nota 29 2 3 2 2 4" xfId="46342"/>
    <cellStyle name="Nota 29 2 3 2 2 5" xfId="46343"/>
    <cellStyle name="Nota 29 2 3 2 2 6" xfId="46344"/>
    <cellStyle name="Nota 29 2 3 2 3" xfId="46345"/>
    <cellStyle name="Nota 29 2 3 2 3 2" xfId="46346"/>
    <cellStyle name="Nota 29 2 3 2 3 3" xfId="46347"/>
    <cellStyle name="Nota 29 2 3 2 4" xfId="46348"/>
    <cellStyle name="Nota 29 2 3 2 5" xfId="46349"/>
    <cellStyle name="Nota 29 2 3 2 6" xfId="46350"/>
    <cellStyle name="Nota 29 2 3 2 7" xfId="46351"/>
    <cellStyle name="Nota 29 2 3 2 8" xfId="46352"/>
    <cellStyle name="Nota 29 2 3 3" xfId="46353"/>
    <cellStyle name="Nota 29 2 3 3 2" xfId="46354"/>
    <cellStyle name="Nota 29 2 3 3 2 2" xfId="46355"/>
    <cellStyle name="Nota 29 2 3 3 3" xfId="46356"/>
    <cellStyle name="Nota 29 2 3 3 4" xfId="46357"/>
    <cellStyle name="Nota 29 2 3 3 5" xfId="46358"/>
    <cellStyle name="Nota 29 2 3 3 6" xfId="46359"/>
    <cellStyle name="Nota 29 2 3 4" xfId="46360"/>
    <cellStyle name="Nota 29 2 3 4 2" xfId="46361"/>
    <cellStyle name="Nota 29 2 3 4 3" xfId="46362"/>
    <cellStyle name="Nota 29 2 3 4 4" xfId="46363"/>
    <cellStyle name="Nota 29 2 3 5" xfId="46364"/>
    <cellStyle name="Nota 29 2 3 6" xfId="46365"/>
    <cellStyle name="Nota 29 2 3 7" xfId="46366"/>
    <cellStyle name="Nota 29 2 3 8" xfId="46367"/>
    <cellStyle name="Nota 29 2 3 9" xfId="46368"/>
    <cellStyle name="Nota 29 3" xfId="46369"/>
    <cellStyle name="Nota 29 3 2" xfId="46370"/>
    <cellStyle name="Nota 29 3 3" xfId="46371"/>
    <cellStyle name="Nota 29 4" xfId="46372"/>
    <cellStyle name="Nota 29 4 10" xfId="46373"/>
    <cellStyle name="Nota 29 4 2" xfId="46374"/>
    <cellStyle name="Nota 29 4 2 2" xfId="46375"/>
    <cellStyle name="Nota 29 4 2 2 2" xfId="46376"/>
    <cellStyle name="Nota 29 4 2 2 2 2" xfId="46377"/>
    <cellStyle name="Nota 29 4 2 2 3" xfId="46378"/>
    <cellStyle name="Nota 29 4 2 2 4" xfId="46379"/>
    <cellStyle name="Nota 29 4 2 2 5" xfId="46380"/>
    <cellStyle name="Nota 29 4 2 2 6" xfId="46381"/>
    <cellStyle name="Nota 29 4 2 3" xfId="46382"/>
    <cellStyle name="Nota 29 4 2 3 2" xfId="46383"/>
    <cellStyle name="Nota 29 4 2 3 3" xfId="46384"/>
    <cellStyle name="Nota 29 4 2 4" xfId="46385"/>
    <cellStyle name="Nota 29 4 2 5" xfId="46386"/>
    <cellStyle name="Nota 29 4 2 6" xfId="46387"/>
    <cellStyle name="Nota 29 4 2 7" xfId="46388"/>
    <cellStyle name="Nota 29 4 2 8" xfId="46389"/>
    <cellStyle name="Nota 29 4 3" xfId="46390"/>
    <cellStyle name="Nota 29 4 3 2" xfId="46391"/>
    <cellStyle name="Nota 29 4 3 2 2" xfId="46392"/>
    <cellStyle name="Nota 29 4 3 3" xfId="46393"/>
    <cellStyle name="Nota 29 4 3 4" xfId="46394"/>
    <cellStyle name="Nota 29 4 3 5" xfId="46395"/>
    <cellStyle name="Nota 29 4 3 6" xfId="46396"/>
    <cellStyle name="Nota 29 4 4" xfId="46397"/>
    <cellStyle name="Nota 29 4 4 2" xfId="46398"/>
    <cellStyle name="Nota 29 4 4 3" xfId="46399"/>
    <cellStyle name="Nota 29 4 4 4" xfId="46400"/>
    <cellStyle name="Nota 29 4 5" xfId="46401"/>
    <cellStyle name="Nota 29 4 6" xfId="46402"/>
    <cellStyle name="Nota 29 4 7" xfId="46403"/>
    <cellStyle name="Nota 29 4 8" xfId="46404"/>
    <cellStyle name="Nota 29 4 9" xfId="46405"/>
    <cellStyle name="Nota 3" xfId="1168"/>
    <cellStyle name="Nota 3 2" xfId="1169"/>
    <cellStyle name="Nota 3 2 10" xfId="46406"/>
    <cellStyle name="Nota 3 2 2" xfId="46407"/>
    <cellStyle name="Nota 3 2 2 2" xfId="46408"/>
    <cellStyle name="Nota 3 2 2 2 2" xfId="46409"/>
    <cellStyle name="Nota 3 2 2 2 2 10" xfId="46410"/>
    <cellStyle name="Nota 3 2 2 2 2 2" xfId="46411"/>
    <cellStyle name="Nota 3 2 2 2 2 2 2" xfId="46412"/>
    <cellStyle name="Nota 3 2 2 2 2 2 2 2" xfId="46413"/>
    <cellStyle name="Nota 3 2 2 2 2 2 3" xfId="46414"/>
    <cellStyle name="Nota 3 2 2 2 2 2 3 2" xfId="46415"/>
    <cellStyle name="Nota 3 2 2 2 2 2 4" xfId="46416"/>
    <cellStyle name="Nota 3 2 2 2 2 2 4 2" xfId="46417"/>
    <cellStyle name="Nota 3 2 2 2 2 2 5" xfId="46418"/>
    <cellStyle name="Nota 3 2 2 2 2 2 6" xfId="46419"/>
    <cellStyle name="Nota 3 2 2 2 2 2 7" xfId="46420"/>
    <cellStyle name="Nota 3 2 2 2 2 3" xfId="46421"/>
    <cellStyle name="Nota 3 2 2 2 2 3 2" xfId="46422"/>
    <cellStyle name="Nota 3 2 2 2 2 4" xfId="46423"/>
    <cellStyle name="Nota 3 2 2 2 2 4 2" xfId="46424"/>
    <cellStyle name="Nota 3 2 2 2 2 5" xfId="46425"/>
    <cellStyle name="Nota 3 2 2 2 2 5 2" xfId="46426"/>
    <cellStyle name="Nota 3 2 2 2 2 6" xfId="46427"/>
    <cellStyle name="Nota 3 2 2 2 2 7" xfId="46428"/>
    <cellStyle name="Nota 3 2 2 2 2 8" xfId="46429"/>
    <cellStyle name="Nota 3 2 2 2 2 9" xfId="46430"/>
    <cellStyle name="Nota 3 2 2 2 3" xfId="46431"/>
    <cellStyle name="Nota 3 2 2 2 3 2" xfId="46432"/>
    <cellStyle name="Nota 3 2 2 2 3 2 2" xfId="46433"/>
    <cellStyle name="Nota 3 2 2 2 3 3" xfId="46434"/>
    <cellStyle name="Nota 3 2 2 2 3 3 2" xfId="46435"/>
    <cellStyle name="Nota 3 2 2 2 3 4" xfId="46436"/>
    <cellStyle name="Nota 3 2 2 2 3 4 2" xfId="46437"/>
    <cellStyle name="Nota 3 2 2 2 3 5" xfId="46438"/>
    <cellStyle name="Nota 3 2 2 2 3 6" xfId="46439"/>
    <cellStyle name="Nota 3 2 2 2 3 7" xfId="46440"/>
    <cellStyle name="Nota 3 2 2 2 4" xfId="46441"/>
    <cellStyle name="Nota 3 2 2 3" xfId="46442"/>
    <cellStyle name="Nota 3 2 2 3 10" xfId="46443"/>
    <cellStyle name="Nota 3 2 2 3 2" xfId="46444"/>
    <cellStyle name="Nota 3 2 2 3 2 2" xfId="46445"/>
    <cellStyle name="Nota 3 2 2 3 2 2 2" xfId="46446"/>
    <cellStyle name="Nota 3 2 2 3 2 2 2 2" xfId="46447"/>
    <cellStyle name="Nota 3 2 2 3 2 2 3" xfId="46448"/>
    <cellStyle name="Nota 3 2 2 3 2 2 4" xfId="46449"/>
    <cellStyle name="Nota 3 2 2 3 2 2 5" xfId="46450"/>
    <cellStyle name="Nota 3 2 2 3 2 2 6" xfId="46451"/>
    <cellStyle name="Nota 3 2 2 3 2 3" xfId="46452"/>
    <cellStyle name="Nota 3 2 2 3 2 3 2" xfId="46453"/>
    <cellStyle name="Nota 3 2 2 3 2 3 3" xfId="46454"/>
    <cellStyle name="Nota 3 2 2 3 2 4" xfId="46455"/>
    <cellStyle name="Nota 3 2 2 3 2 5" xfId="46456"/>
    <cellStyle name="Nota 3 2 2 3 2 6" xfId="46457"/>
    <cellStyle name="Nota 3 2 2 3 2 7" xfId="46458"/>
    <cellStyle name="Nota 3 2 2 3 2 8" xfId="46459"/>
    <cellStyle name="Nota 3 2 2 3 3" xfId="46460"/>
    <cellStyle name="Nota 3 2 2 3 3 2" xfId="46461"/>
    <cellStyle name="Nota 3 2 2 3 3 2 2" xfId="46462"/>
    <cellStyle name="Nota 3 2 2 3 3 3" xfId="46463"/>
    <cellStyle name="Nota 3 2 2 3 3 4" xfId="46464"/>
    <cellStyle name="Nota 3 2 2 3 3 5" xfId="46465"/>
    <cellStyle name="Nota 3 2 2 3 3 6" xfId="46466"/>
    <cellStyle name="Nota 3 2 2 3 4" xfId="46467"/>
    <cellStyle name="Nota 3 2 2 3 4 2" xfId="46468"/>
    <cellStyle name="Nota 3 2 2 3 4 3" xfId="46469"/>
    <cellStyle name="Nota 3 2 2 3 4 4" xfId="46470"/>
    <cellStyle name="Nota 3 2 2 3 5" xfId="46471"/>
    <cellStyle name="Nota 3 2 2 3 6" xfId="46472"/>
    <cellStyle name="Nota 3 2 2 3 7" xfId="46473"/>
    <cellStyle name="Nota 3 2 2 3 8" xfId="46474"/>
    <cellStyle name="Nota 3 2 2 3 9" xfId="46475"/>
    <cellStyle name="Nota 3 2 2 4" xfId="46476"/>
    <cellStyle name="Nota 3 2 2 5" xfId="46477"/>
    <cellStyle name="Nota 3 2 3" xfId="46478"/>
    <cellStyle name="Nota 3 2 3 10" xfId="46479"/>
    <cellStyle name="Nota 3 2 3 2" xfId="46480"/>
    <cellStyle name="Nota 3 2 3 2 2" xfId="46481"/>
    <cellStyle name="Nota 3 2 3 2 2 2" xfId="46482"/>
    <cellStyle name="Nota 3 2 3 2 2 2 2" xfId="46483"/>
    <cellStyle name="Nota 3 2 3 2 2 3" xfId="46484"/>
    <cellStyle name="Nota 3 2 3 2 2 4" xfId="46485"/>
    <cellStyle name="Nota 3 2 3 2 2 5" xfId="46486"/>
    <cellStyle name="Nota 3 2 3 2 2 6" xfId="46487"/>
    <cellStyle name="Nota 3 2 3 2 3" xfId="46488"/>
    <cellStyle name="Nota 3 2 3 2 3 2" xfId="46489"/>
    <cellStyle name="Nota 3 2 3 2 3 3" xfId="46490"/>
    <cellStyle name="Nota 3 2 3 2 4" xfId="46491"/>
    <cellStyle name="Nota 3 2 3 2 5" xfId="46492"/>
    <cellStyle name="Nota 3 2 3 2 6" xfId="46493"/>
    <cellStyle name="Nota 3 2 3 2 7" xfId="46494"/>
    <cellStyle name="Nota 3 2 3 2 8" xfId="46495"/>
    <cellStyle name="Nota 3 2 3 3" xfId="46496"/>
    <cellStyle name="Nota 3 2 3 3 2" xfId="46497"/>
    <cellStyle name="Nota 3 2 3 3 2 2" xfId="46498"/>
    <cellStyle name="Nota 3 2 3 3 3" xfId="46499"/>
    <cellStyle name="Nota 3 2 3 3 4" xfId="46500"/>
    <cellStyle name="Nota 3 2 3 3 5" xfId="46501"/>
    <cellStyle name="Nota 3 2 3 3 6" xfId="46502"/>
    <cellStyle name="Nota 3 2 3 4" xfId="46503"/>
    <cellStyle name="Nota 3 2 3 4 2" xfId="46504"/>
    <cellStyle name="Nota 3 2 3 4 3" xfId="46505"/>
    <cellStyle name="Nota 3 2 3 4 4" xfId="46506"/>
    <cellStyle name="Nota 3 2 3 5" xfId="46507"/>
    <cellStyle name="Nota 3 2 3 6" xfId="46508"/>
    <cellStyle name="Nota 3 2 3 7" xfId="46509"/>
    <cellStyle name="Nota 3 2 3 8" xfId="46510"/>
    <cellStyle name="Nota 3 2 3 9" xfId="46511"/>
    <cellStyle name="Nota 3 2 4" xfId="46512"/>
    <cellStyle name="Nota 3 2 4 2" xfId="46513"/>
    <cellStyle name="Nota 3 2 4 2 10" xfId="46514"/>
    <cellStyle name="Nota 3 2 4 2 2" xfId="46515"/>
    <cellStyle name="Nota 3 2 4 2 2 2" xfId="46516"/>
    <cellStyle name="Nota 3 2 4 2 2 2 2" xfId="46517"/>
    <cellStyle name="Nota 3 2 4 2 2 3" xfId="46518"/>
    <cellStyle name="Nota 3 2 4 2 2 3 2" xfId="46519"/>
    <cellStyle name="Nota 3 2 4 2 2 4" xfId="46520"/>
    <cellStyle name="Nota 3 2 4 2 2 4 2" xfId="46521"/>
    <cellStyle name="Nota 3 2 4 2 2 5" xfId="46522"/>
    <cellStyle name="Nota 3 2 4 2 2 6" xfId="46523"/>
    <cellStyle name="Nota 3 2 4 2 2 7" xfId="46524"/>
    <cellStyle name="Nota 3 2 4 2 3" xfId="46525"/>
    <cellStyle name="Nota 3 2 4 2 3 2" xfId="46526"/>
    <cellStyle name="Nota 3 2 4 2 4" xfId="46527"/>
    <cellStyle name="Nota 3 2 4 2 4 2" xfId="46528"/>
    <cellStyle name="Nota 3 2 4 2 5" xfId="46529"/>
    <cellStyle name="Nota 3 2 4 2 5 2" xfId="46530"/>
    <cellStyle name="Nota 3 2 4 2 6" xfId="46531"/>
    <cellStyle name="Nota 3 2 4 2 7" xfId="46532"/>
    <cellStyle name="Nota 3 2 4 2 8" xfId="46533"/>
    <cellStyle name="Nota 3 2 4 2 9" xfId="46534"/>
    <cellStyle name="Nota 3 2 4 3" xfId="46535"/>
    <cellStyle name="Nota 3 2 4 3 2" xfId="46536"/>
    <cellStyle name="Nota 3 2 4 3 2 2" xfId="46537"/>
    <cellStyle name="Nota 3 2 4 3 3" xfId="46538"/>
    <cellStyle name="Nota 3 2 4 3 3 2" xfId="46539"/>
    <cellStyle name="Nota 3 2 4 3 4" xfId="46540"/>
    <cellStyle name="Nota 3 2 4 3 4 2" xfId="46541"/>
    <cellStyle name="Nota 3 2 4 3 5" xfId="46542"/>
    <cellStyle name="Nota 3 2 4 3 6" xfId="46543"/>
    <cellStyle name="Nota 3 2 4 3 7" xfId="46544"/>
    <cellStyle name="Nota 3 2 4 4" xfId="46545"/>
    <cellStyle name="Nota 3 2 5" xfId="46546"/>
    <cellStyle name="Nota 3 2 5 10" xfId="46547"/>
    <cellStyle name="Nota 3 2 5 2" xfId="46548"/>
    <cellStyle name="Nota 3 2 5 2 2" xfId="46549"/>
    <cellStyle name="Nota 3 2 5 2 2 2" xfId="46550"/>
    <cellStyle name="Nota 3 2 5 2 2 2 2" xfId="46551"/>
    <cellStyle name="Nota 3 2 5 2 2 3" xfId="46552"/>
    <cellStyle name="Nota 3 2 5 2 2 4" xfId="46553"/>
    <cellStyle name="Nota 3 2 5 2 2 5" xfId="46554"/>
    <cellStyle name="Nota 3 2 5 2 2 6" xfId="46555"/>
    <cellStyle name="Nota 3 2 5 2 3" xfId="46556"/>
    <cellStyle name="Nota 3 2 5 2 3 2" xfId="46557"/>
    <cellStyle name="Nota 3 2 5 2 3 3" xfId="46558"/>
    <cellStyle name="Nota 3 2 5 2 4" xfId="46559"/>
    <cellStyle name="Nota 3 2 5 2 5" xfId="46560"/>
    <cellStyle name="Nota 3 2 5 2 6" xfId="46561"/>
    <cellStyle name="Nota 3 2 5 2 7" xfId="46562"/>
    <cellStyle name="Nota 3 2 5 2 8" xfId="46563"/>
    <cellStyle name="Nota 3 2 5 3" xfId="46564"/>
    <cellStyle name="Nota 3 2 5 3 2" xfId="46565"/>
    <cellStyle name="Nota 3 2 5 3 2 2" xfId="46566"/>
    <cellStyle name="Nota 3 2 5 3 3" xfId="46567"/>
    <cellStyle name="Nota 3 2 5 3 4" xfId="46568"/>
    <cellStyle name="Nota 3 2 5 3 5" xfId="46569"/>
    <cellStyle name="Nota 3 2 5 3 6" xfId="46570"/>
    <cellStyle name="Nota 3 2 5 4" xfId="46571"/>
    <cellStyle name="Nota 3 2 5 4 2" xfId="46572"/>
    <cellStyle name="Nota 3 2 5 4 3" xfId="46573"/>
    <cellStyle name="Nota 3 2 5 4 4" xfId="46574"/>
    <cellStyle name="Nota 3 2 5 5" xfId="46575"/>
    <cellStyle name="Nota 3 2 5 6" xfId="46576"/>
    <cellStyle name="Nota 3 2 5 7" xfId="46577"/>
    <cellStyle name="Nota 3 2 5 8" xfId="46578"/>
    <cellStyle name="Nota 3 2 5 9" xfId="46579"/>
    <cellStyle name="Nota 3 2 6" xfId="46580"/>
    <cellStyle name="Nota 3 2 6 10" xfId="46581"/>
    <cellStyle name="Nota 3 2 6 2" xfId="46582"/>
    <cellStyle name="Nota 3 2 6 2 2" xfId="46583"/>
    <cellStyle name="Nota 3 2 6 2 2 2" xfId="46584"/>
    <cellStyle name="Nota 3 2 6 2 2 2 2" xfId="46585"/>
    <cellStyle name="Nota 3 2 6 2 2 3" xfId="46586"/>
    <cellStyle name="Nota 3 2 6 2 2 4" xfId="46587"/>
    <cellStyle name="Nota 3 2 6 2 2 5" xfId="46588"/>
    <cellStyle name="Nota 3 2 6 2 2 6" xfId="46589"/>
    <cellStyle name="Nota 3 2 6 2 3" xfId="46590"/>
    <cellStyle name="Nota 3 2 6 2 3 2" xfId="46591"/>
    <cellStyle name="Nota 3 2 6 2 3 3" xfId="46592"/>
    <cellStyle name="Nota 3 2 6 2 4" xfId="46593"/>
    <cellStyle name="Nota 3 2 6 2 5" xfId="46594"/>
    <cellStyle name="Nota 3 2 6 2 6" xfId="46595"/>
    <cellStyle name="Nota 3 2 6 2 7" xfId="46596"/>
    <cellStyle name="Nota 3 2 6 2 8" xfId="46597"/>
    <cellStyle name="Nota 3 2 6 3" xfId="46598"/>
    <cellStyle name="Nota 3 2 6 3 2" xfId="46599"/>
    <cellStyle name="Nota 3 2 6 3 2 2" xfId="46600"/>
    <cellStyle name="Nota 3 2 6 3 3" xfId="46601"/>
    <cellStyle name="Nota 3 2 6 3 4" xfId="46602"/>
    <cellStyle name="Nota 3 2 6 3 5" xfId="46603"/>
    <cellStyle name="Nota 3 2 6 3 6" xfId="46604"/>
    <cellStyle name="Nota 3 2 6 4" xfId="46605"/>
    <cellStyle name="Nota 3 2 6 4 2" xfId="46606"/>
    <cellStyle name="Nota 3 2 6 4 3" xfId="46607"/>
    <cellStyle name="Nota 3 2 6 4 4" xfId="46608"/>
    <cellStyle name="Nota 3 2 6 5" xfId="46609"/>
    <cellStyle name="Nota 3 2 6 6" xfId="46610"/>
    <cellStyle name="Nota 3 2 6 7" xfId="46611"/>
    <cellStyle name="Nota 3 2 6 8" xfId="46612"/>
    <cellStyle name="Nota 3 2 6 9" xfId="46613"/>
    <cellStyle name="Nota 3 2 7" xfId="46614"/>
    <cellStyle name="Nota 3 2 7 10" xfId="46615"/>
    <cellStyle name="Nota 3 2 7 2" xfId="46616"/>
    <cellStyle name="Nota 3 2 7 2 2" xfId="46617"/>
    <cellStyle name="Nota 3 2 7 2 2 2" xfId="46618"/>
    <cellStyle name="Nota 3 2 7 2 2 2 2" xfId="46619"/>
    <cellStyle name="Nota 3 2 7 2 2 3" xfId="46620"/>
    <cellStyle name="Nota 3 2 7 2 2 4" xfId="46621"/>
    <cellStyle name="Nota 3 2 7 2 2 5" xfId="46622"/>
    <cellStyle name="Nota 3 2 7 2 2 6" xfId="46623"/>
    <cellStyle name="Nota 3 2 7 2 3" xfId="46624"/>
    <cellStyle name="Nota 3 2 7 2 3 2" xfId="46625"/>
    <cellStyle name="Nota 3 2 7 2 3 3" xfId="46626"/>
    <cellStyle name="Nota 3 2 7 2 4" xfId="46627"/>
    <cellStyle name="Nota 3 2 7 2 5" xfId="46628"/>
    <cellStyle name="Nota 3 2 7 2 6" xfId="46629"/>
    <cellStyle name="Nota 3 2 7 2 7" xfId="46630"/>
    <cellStyle name="Nota 3 2 7 2 8" xfId="46631"/>
    <cellStyle name="Nota 3 2 7 3" xfId="46632"/>
    <cellStyle name="Nota 3 2 7 3 2" xfId="46633"/>
    <cellStyle name="Nota 3 2 7 3 2 2" xfId="46634"/>
    <cellStyle name="Nota 3 2 7 3 3" xfId="46635"/>
    <cellStyle name="Nota 3 2 7 3 4" xfId="46636"/>
    <cellStyle name="Nota 3 2 7 3 5" xfId="46637"/>
    <cellStyle name="Nota 3 2 7 3 6" xfId="46638"/>
    <cellStyle name="Nota 3 2 7 4" xfId="46639"/>
    <cellStyle name="Nota 3 2 7 4 2" xfId="46640"/>
    <cellStyle name="Nota 3 2 7 4 3" xfId="46641"/>
    <cellStyle name="Nota 3 2 7 4 4" xfId="46642"/>
    <cellStyle name="Nota 3 2 7 5" xfId="46643"/>
    <cellStyle name="Nota 3 2 7 6" xfId="46644"/>
    <cellStyle name="Nota 3 2 7 7" xfId="46645"/>
    <cellStyle name="Nota 3 2 7 8" xfId="46646"/>
    <cellStyle name="Nota 3 2 7 9" xfId="46647"/>
    <cellStyle name="Nota 3 2 8" xfId="46648"/>
    <cellStyle name="Nota 3 2 8 10" xfId="46649"/>
    <cellStyle name="Nota 3 2 8 11" xfId="46650"/>
    <cellStyle name="Nota 3 2 8 2" xfId="46651"/>
    <cellStyle name="Nota 3 2 8 2 2" xfId="46652"/>
    <cellStyle name="Nota 3 2 8 2 2 2" xfId="46653"/>
    <cellStyle name="Nota 3 2 8 2 3" xfId="46654"/>
    <cellStyle name="Nota 3 2 8 2 3 2" xfId="46655"/>
    <cellStyle name="Nota 3 2 8 2 4" xfId="46656"/>
    <cellStyle name="Nota 3 2 8 2 4 2" xfId="46657"/>
    <cellStyle name="Nota 3 2 8 2 5" xfId="46658"/>
    <cellStyle name="Nota 3 2 8 2 6" xfId="46659"/>
    <cellStyle name="Nota 3 2 8 2 7" xfId="46660"/>
    <cellStyle name="Nota 3 2 8 3" xfId="46661"/>
    <cellStyle name="Nota 3 2 8 3 2" xfId="46662"/>
    <cellStyle name="Nota 3 2 8 3 3" xfId="46663"/>
    <cellStyle name="Nota 3 2 8 3 4" xfId="46664"/>
    <cellStyle name="Nota 3 2 8 4" xfId="46665"/>
    <cellStyle name="Nota 3 2 8 4 2" xfId="46666"/>
    <cellStyle name="Nota 3 2 8 5" xfId="46667"/>
    <cellStyle name="Nota 3 2 8 5 2" xfId="46668"/>
    <cellStyle name="Nota 3 2 8 6" xfId="46669"/>
    <cellStyle name="Nota 3 2 8 7" xfId="46670"/>
    <cellStyle name="Nota 3 2 8 8" xfId="46671"/>
    <cellStyle name="Nota 3 2 8 9" xfId="46672"/>
    <cellStyle name="Nota 3 2 9" xfId="46673"/>
    <cellStyle name="Nota 3 2 9 10" xfId="46674"/>
    <cellStyle name="Nota 3 2 9 2" xfId="46675"/>
    <cellStyle name="Nota 3 2 9 2 2" xfId="46676"/>
    <cellStyle name="Nota 3 2 9 2 2 2" xfId="46677"/>
    <cellStyle name="Nota 3 2 9 2 3" xfId="46678"/>
    <cellStyle name="Nota 3 2 9 2 3 2" xfId="46679"/>
    <cellStyle name="Nota 3 2 9 2 4" xfId="46680"/>
    <cellStyle name="Nota 3 2 9 2 4 2" xfId="46681"/>
    <cellStyle name="Nota 3 2 9 2 5" xfId="46682"/>
    <cellStyle name="Nota 3 2 9 2 6" xfId="46683"/>
    <cellStyle name="Nota 3 2 9 2 7" xfId="46684"/>
    <cellStyle name="Nota 3 2 9 3" xfId="46685"/>
    <cellStyle name="Nota 3 2 9 3 2" xfId="46686"/>
    <cellStyle name="Nota 3 2 9 4" xfId="46687"/>
    <cellStyle name="Nota 3 2 9 4 2" xfId="46688"/>
    <cellStyle name="Nota 3 2 9 5" xfId="46689"/>
    <cellStyle name="Nota 3 2 9 5 2" xfId="46690"/>
    <cellStyle name="Nota 3 2 9 6" xfId="46691"/>
    <cellStyle name="Nota 3 2 9 7" xfId="46692"/>
    <cellStyle name="Nota 3 2 9 8" xfId="46693"/>
    <cellStyle name="Nota 3 2 9 9" xfId="46694"/>
    <cellStyle name="Nota 3 3" xfId="46695"/>
    <cellStyle name="Nota 3 3 2" xfId="46696"/>
    <cellStyle name="Nota 3 3 3" xfId="46697"/>
    <cellStyle name="Nota 3 3 4" xfId="46698"/>
    <cellStyle name="Nota 3 4" xfId="46699"/>
    <cellStyle name="Nota 3 4 10" xfId="46700"/>
    <cellStyle name="Nota 3 4 2" xfId="46701"/>
    <cellStyle name="Nota 3 4 2 2" xfId="46702"/>
    <cellStyle name="Nota 3 4 2 2 2" xfId="46703"/>
    <cellStyle name="Nota 3 4 2 2 2 2" xfId="46704"/>
    <cellStyle name="Nota 3 4 2 2 3" xfId="46705"/>
    <cellStyle name="Nota 3 4 2 2 4" xfId="46706"/>
    <cellStyle name="Nota 3 4 2 2 5" xfId="46707"/>
    <cellStyle name="Nota 3 4 2 2 6" xfId="46708"/>
    <cellStyle name="Nota 3 4 2 3" xfId="46709"/>
    <cellStyle name="Nota 3 4 2 3 2" xfId="46710"/>
    <cellStyle name="Nota 3 4 2 3 3" xfId="46711"/>
    <cellStyle name="Nota 3 4 2 4" xfId="46712"/>
    <cellStyle name="Nota 3 4 2 5" xfId="46713"/>
    <cellStyle name="Nota 3 4 2 6" xfId="46714"/>
    <cellStyle name="Nota 3 4 2 7" xfId="46715"/>
    <cellStyle name="Nota 3 4 2 8" xfId="46716"/>
    <cellStyle name="Nota 3 4 3" xfId="46717"/>
    <cellStyle name="Nota 3 4 3 2" xfId="46718"/>
    <cellStyle name="Nota 3 4 3 2 2" xfId="46719"/>
    <cellStyle name="Nota 3 4 3 3" xfId="46720"/>
    <cellStyle name="Nota 3 4 3 4" xfId="46721"/>
    <cellStyle name="Nota 3 4 3 5" xfId="46722"/>
    <cellStyle name="Nota 3 4 3 6" xfId="46723"/>
    <cellStyle name="Nota 3 4 4" xfId="46724"/>
    <cellStyle name="Nota 3 4 4 2" xfId="46725"/>
    <cellStyle name="Nota 3 4 4 3" xfId="46726"/>
    <cellStyle name="Nota 3 4 4 4" xfId="46727"/>
    <cellStyle name="Nota 3 4 5" xfId="46728"/>
    <cellStyle name="Nota 3 4 6" xfId="46729"/>
    <cellStyle name="Nota 3 4 7" xfId="46730"/>
    <cellStyle name="Nota 3 4 8" xfId="46731"/>
    <cellStyle name="Nota 3 4 9" xfId="46732"/>
    <cellStyle name="Nota 30" xfId="46733"/>
    <cellStyle name="Nota 30 2" xfId="46734"/>
    <cellStyle name="Nota 30 2 2" xfId="46735"/>
    <cellStyle name="Nota 30 2 2 2" xfId="46736"/>
    <cellStyle name="Nota 30 2 2 3" xfId="46737"/>
    <cellStyle name="Nota 30 2 3" xfId="46738"/>
    <cellStyle name="Nota 30 2 3 10" xfId="46739"/>
    <cellStyle name="Nota 30 2 3 2" xfId="46740"/>
    <cellStyle name="Nota 30 2 3 2 2" xfId="46741"/>
    <cellStyle name="Nota 30 2 3 2 2 2" xfId="46742"/>
    <cellStyle name="Nota 30 2 3 2 2 2 2" xfId="46743"/>
    <cellStyle name="Nota 30 2 3 2 2 3" xfId="46744"/>
    <cellStyle name="Nota 30 2 3 2 2 4" xfId="46745"/>
    <cellStyle name="Nota 30 2 3 2 2 5" xfId="46746"/>
    <cellStyle name="Nota 30 2 3 2 2 6" xfId="46747"/>
    <cellStyle name="Nota 30 2 3 2 3" xfId="46748"/>
    <cellStyle name="Nota 30 2 3 2 3 2" xfId="46749"/>
    <cellStyle name="Nota 30 2 3 2 3 3" xfId="46750"/>
    <cellStyle name="Nota 30 2 3 2 4" xfId="46751"/>
    <cellStyle name="Nota 30 2 3 2 5" xfId="46752"/>
    <cellStyle name="Nota 30 2 3 2 6" xfId="46753"/>
    <cellStyle name="Nota 30 2 3 2 7" xfId="46754"/>
    <cellStyle name="Nota 30 2 3 2 8" xfId="46755"/>
    <cellStyle name="Nota 30 2 3 3" xfId="46756"/>
    <cellStyle name="Nota 30 2 3 3 2" xfId="46757"/>
    <cellStyle name="Nota 30 2 3 3 2 2" xfId="46758"/>
    <cellStyle name="Nota 30 2 3 3 3" xfId="46759"/>
    <cellStyle name="Nota 30 2 3 3 4" xfId="46760"/>
    <cellStyle name="Nota 30 2 3 3 5" xfId="46761"/>
    <cellStyle name="Nota 30 2 3 3 6" xfId="46762"/>
    <cellStyle name="Nota 30 2 3 4" xfId="46763"/>
    <cellStyle name="Nota 30 2 3 4 2" xfId="46764"/>
    <cellStyle name="Nota 30 2 3 4 3" xfId="46765"/>
    <cellStyle name="Nota 30 2 3 4 4" xfId="46766"/>
    <cellStyle name="Nota 30 2 3 5" xfId="46767"/>
    <cellStyle name="Nota 30 2 3 6" xfId="46768"/>
    <cellStyle name="Nota 30 2 3 7" xfId="46769"/>
    <cellStyle name="Nota 30 2 3 8" xfId="46770"/>
    <cellStyle name="Nota 30 2 3 9" xfId="46771"/>
    <cellStyle name="Nota 30 3" xfId="46772"/>
    <cellStyle name="Nota 30 3 2" xfId="46773"/>
    <cellStyle name="Nota 30 3 3" xfId="46774"/>
    <cellStyle name="Nota 30 4" xfId="46775"/>
    <cellStyle name="Nota 30 4 10" xfId="46776"/>
    <cellStyle name="Nota 30 4 2" xfId="46777"/>
    <cellStyle name="Nota 30 4 2 2" xfId="46778"/>
    <cellStyle name="Nota 30 4 2 2 2" xfId="46779"/>
    <cellStyle name="Nota 30 4 2 2 2 2" xfId="46780"/>
    <cellStyle name="Nota 30 4 2 2 3" xfId="46781"/>
    <cellStyle name="Nota 30 4 2 2 4" xfId="46782"/>
    <cellStyle name="Nota 30 4 2 2 5" xfId="46783"/>
    <cellStyle name="Nota 30 4 2 2 6" xfId="46784"/>
    <cellStyle name="Nota 30 4 2 3" xfId="46785"/>
    <cellStyle name="Nota 30 4 2 3 2" xfId="46786"/>
    <cellStyle name="Nota 30 4 2 3 3" xfId="46787"/>
    <cellStyle name="Nota 30 4 2 4" xfId="46788"/>
    <cellStyle name="Nota 30 4 2 5" xfId="46789"/>
    <cellStyle name="Nota 30 4 2 6" xfId="46790"/>
    <cellStyle name="Nota 30 4 2 7" xfId="46791"/>
    <cellStyle name="Nota 30 4 2 8" xfId="46792"/>
    <cellStyle name="Nota 30 4 3" xfId="46793"/>
    <cellStyle name="Nota 30 4 3 2" xfId="46794"/>
    <cellStyle name="Nota 30 4 3 2 2" xfId="46795"/>
    <cellStyle name="Nota 30 4 3 3" xfId="46796"/>
    <cellStyle name="Nota 30 4 3 4" xfId="46797"/>
    <cellStyle name="Nota 30 4 3 5" xfId="46798"/>
    <cellStyle name="Nota 30 4 3 6" xfId="46799"/>
    <cellStyle name="Nota 30 4 4" xfId="46800"/>
    <cellStyle name="Nota 30 4 4 2" xfId="46801"/>
    <cellStyle name="Nota 30 4 4 3" xfId="46802"/>
    <cellStyle name="Nota 30 4 4 4" xfId="46803"/>
    <cellStyle name="Nota 30 4 5" xfId="46804"/>
    <cellStyle name="Nota 30 4 6" xfId="46805"/>
    <cellStyle name="Nota 30 4 7" xfId="46806"/>
    <cellStyle name="Nota 30 4 8" xfId="46807"/>
    <cellStyle name="Nota 30 4 9" xfId="46808"/>
    <cellStyle name="Nota 31" xfId="46809"/>
    <cellStyle name="Nota 31 2" xfId="46810"/>
    <cellStyle name="Nota 31 2 2" xfId="46811"/>
    <cellStyle name="Nota 31 2 2 2" xfId="46812"/>
    <cellStyle name="Nota 31 2 2 3" xfId="46813"/>
    <cellStyle name="Nota 31 2 3" xfId="46814"/>
    <cellStyle name="Nota 31 2 3 10" xfId="46815"/>
    <cellStyle name="Nota 31 2 3 2" xfId="46816"/>
    <cellStyle name="Nota 31 2 3 2 2" xfId="46817"/>
    <cellStyle name="Nota 31 2 3 2 2 2" xfId="46818"/>
    <cellStyle name="Nota 31 2 3 2 2 2 2" xfId="46819"/>
    <cellStyle name="Nota 31 2 3 2 2 3" xfId="46820"/>
    <cellStyle name="Nota 31 2 3 2 2 4" xfId="46821"/>
    <cellStyle name="Nota 31 2 3 2 2 5" xfId="46822"/>
    <cellStyle name="Nota 31 2 3 2 2 6" xfId="46823"/>
    <cellStyle name="Nota 31 2 3 2 3" xfId="46824"/>
    <cellStyle name="Nota 31 2 3 2 3 2" xfId="46825"/>
    <cellStyle name="Nota 31 2 3 2 3 3" xfId="46826"/>
    <cellStyle name="Nota 31 2 3 2 4" xfId="46827"/>
    <cellStyle name="Nota 31 2 3 2 5" xfId="46828"/>
    <cellStyle name="Nota 31 2 3 2 6" xfId="46829"/>
    <cellStyle name="Nota 31 2 3 2 7" xfId="46830"/>
    <cellStyle name="Nota 31 2 3 2 8" xfId="46831"/>
    <cellStyle name="Nota 31 2 3 3" xfId="46832"/>
    <cellStyle name="Nota 31 2 3 3 2" xfId="46833"/>
    <cellStyle name="Nota 31 2 3 3 2 2" xfId="46834"/>
    <cellStyle name="Nota 31 2 3 3 3" xfId="46835"/>
    <cellStyle name="Nota 31 2 3 3 4" xfId="46836"/>
    <cellStyle name="Nota 31 2 3 3 5" xfId="46837"/>
    <cellStyle name="Nota 31 2 3 3 6" xfId="46838"/>
    <cellStyle name="Nota 31 2 3 4" xfId="46839"/>
    <cellStyle name="Nota 31 2 3 4 2" xfId="46840"/>
    <cellStyle name="Nota 31 2 3 4 3" xfId="46841"/>
    <cellStyle name="Nota 31 2 3 4 4" xfId="46842"/>
    <cellStyle name="Nota 31 2 3 5" xfId="46843"/>
    <cellStyle name="Nota 31 2 3 6" xfId="46844"/>
    <cellStyle name="Nota 31 2 3 7" xfId="46845"/>
    <cellStyle name="Nota 31 2 3 8" xfId="46846"/>
    <cellStyle name="Nota 31 2 3 9" xfId="46847"/>
    <cellStyle name="Nota 31 3" xfId="46848"/>
    <cellStyle name="Nota 31 3 2" xfId="46849"/>
    <cellStyle name="Nota 31 3 3" xfId="46850"/>
    <cellStyle name="Nota 31 4" xfId="46851"/>
    <cellStyle name="Nota 31 4 10" xfId="46852"/>
    <cellStyle name="Nota 31 4 2" xfId="46853"/>
    <cellStyle name="Nota 31 4 2 2" xfId="46854"/>
    <cellStyle name="Nota 31 4 2 2 2" xfId="46855"/>
    <cellStyle name="Nota 31 4 2 2 2 2" xfId="46856"/>
    <cellStyle name="Nota 31 4 2 2 3" xfId="46857"/>
    <cellStyle name="Nota 31 4 2 2 4" xfId="46858"/>
    <cellStyle name="Nota 31 4 2 2 5" xfId="46859"/>
    <cellStyle name="Nota 31 4 2 2 6" xfId="46860"/>
    <cellStyle name="Nota 31 4 2 3" xfId="46861"/>
    <cellStyle name="Nota 31 4 2 3 2" xfId="46862"/>
    <cellStyle name="Nota 31 4 2 3 3" xfId="46863"/>
    <cellStyle name="Nota 31 4 2 4" xfId="46864"/>
    <cellStyle name="Nota 31 4 2 5" xfId="46865"/>
    <cellStyle name="Nota 31 4 2 6" xfId="46866"/>
    <cellStyle name="Nota 31 4 2 7" xfId="46867"/>
    <cellStyle name="Nota 31 4 2 8" xfId="46868"/>
    <cellStyle name="Nota 31 4 3" xfId="46869"/>
    <cellStyle name="Nota 31 4 3 2" xfId="46870"/>
    <cellStyle name="Nota 31 4 3 2 2" xfId="46871"/>
    <cellStyle name="Nota 31 4 3 3" xfId="46872"/>
    <cellStyle name="Nota 31 4 3 4" xfId="46873"/>
    <cellStyle name="Nota 31 4 3 5" xfId="46874"/>
    <cellStyle name="Nota 31 4 3 6" xfId="46875"/>
    <cellStyle name="Nota 31 4 4" xfId="46876"/>
    <cellStyle name="Nota 31 4 4 2" xfId="46877"/>
    <cellStyle name="Nota 31 4 4 3" xfId="46878"/>
    <cellStyle name="Nota 31 4 4 4" xfId="46879"/>
    <cellStyle name="Nota 31 4 5" xfId="46880"/>
    <cellStyle name="Nota 31 4 6" xfId="46881"/>
    <cellStyle name="Nota 31 4 7" xfId="46882"/>
    <cellStyle name="Nota 31 4 8" xfId="46883"/>
    <cellStyle name="Nota 31 4 9" xfId="46884"/>
    <cellStyle name="Nota 32" xfId="46885"/>
    <cellStyle name="Nota 32 2" xfId="46886"/>
    <cellStyle name="Nota 32 2 2" xfId="46887"/>
    <cellStyle name="Nota 32 2 2 2" xfId="46888"/>
    <cellStyle name="Nota 32 2 2 3" xfId="46889"/>
    <cellStyle name="Nota 32 2 3" xfId="46890"/>
    <cellStyle name="Nota 32 2 3 10" xfId="46891"/>
    <cellStyle name="Nota 32 2 3 2" xfId="46892"/>
    <cellStyle name="Nota 32 2 3 2 2" xfId="46893"/>
    <cellStyle name="Nota 32 2 3 2 2 2" xfId="46894"/>
    <cellStyle name="Nota 32 2 3 2 2 2 2" xfId="46895"/>
    <cellStyle name="Nota 32 2 3 2 2 3" xfId="46896"/>
    <cellStyle name="Nota 32 2 3 2 2 4" xfId="46897"/>
    <cellStyle name="Nota 32 2 3 2 2 5" xfId="46898"/>
    <cellStyle name="Nota 32 2 3 2 2 6" xfId="46899"/>
    <cellStyle name="Nota 32 2 3 2 3" xfId="46900"/>
    <cellStyle name="Nota 32 2 3 2 3 2" xfId="46901"/>
    <cellStyle name="Nota 32 2 3 2 3 3" xfId="46902"/>
    <cellStyle name="Nota 32 2 3 2 4" xfId="46903"/>
    <cellStyle name="Nota 32 2 3 2 5" xfId="46904"/>
    <cellStyle name="Nota 32 2 3 2 6" xfId="46905"/>
    <cellStyle name="Nota 32 2 3 2 7" xfId="46906"/>
    <cellStyle name="Nota 32 2 3 2 8" xfId="46907"/>
    <cellStyle name="Nota 32 2 3 3" xfId="46908"/>
    <cellStyle name="Nota 32 2 3 3 2" xfId="46909"/>
    <cellStyle name="Nota 32 2 3 3 2 2" xfId="46910"/>
    <cellStyle name="Nota 32 2 3 3 3" xfId="46911"/>
    <cellStyle name="Nota 32 2 3 3 4" xfId="46912"/>
    <cellStyle name="Nota 32 2 3 3 5" xfId="46913"/>
    <cellStyle name="Nota 32 2 3 3 6" xfId="46914"/>
    <cellStyle name="Nota 32 2 3 4" xfId="46915"/>
    <cellStyle name="Nota 32 2 3 4 2" xfId="46916"/>
    <cellStyle name="Nota 32 2 3 4 3" xfId="46917"/>
    <cellStyle name="Nota 32 2 3 4 4" xfId="46918"/>
    <cellStyle name="Nota 32 2 3 5" xfId="46919"/>
    <cellStyle name="Nota 32 2 3 6" xfId="46920"/>
    <cellStyle name="Nota 32 2 3 7" xfId="46921"/>
    <cellStyle name="Nota 32 2 3 8" xfId="46922"/>
    <cellStyle name="Nota 32 2 3 9" xfId="46923"/>
    <cellStyle name="Nota 32 3" xfId="46924"/>
    <cellStyle name="Nota 32 3 2" xfId="46925"/>
    <cellStyle name="Nota 32 3 3" xfId="46926"/>
    <cellStyle name="Nota 32 4" xfId="46927"/>
    <cellStyle name="Nota 32 4 10" xfId="46928"/>
    <cellStyle name="Nota 32 4 2" xfId="46929"/>
    <cellStyle name="Nota 32 4 2 2" xfId="46930"/>
    <cellStyle name="Nota 32 4 2 2 2" xfId="46931"/>
    <cellStyle name="Nota 32 4 2 2 2 2" xfId="46932"/>
    <cellStyle name="Nota 32 4 2 2 3" xfId="46933"/>
    <cellStyle name="Nota 32 4 2 2 4" xfId="46934"/>
    <cellStyle name="Nota 32 4 2 2 5" xfId="46935"/>
    <cellStyle name="Nota 32 4 2 2 6" xfId="46936"/>
    <cellStyle name="Nota 32 4 2 3" xfId="46937"/>
    <cellStyle name="Nota 32 4 2 3 2" xfId="46938"/>
    <cellStyle name="Nota 32 4 2 3 3" xfId="46939"/>
    <cellStyle name="Nota 32 4 2 4" xfId="46940"/>
    <cellStyle name="Nota 32 4 2 5" xfId="46941"/>
    <cellStyle name="Nota 32 4 2 6" xfId="46942"/>
    <cellStyle name="Nota 32 4 2 7" xfId="46943"/>
    <cellStyle name="Nota 32 4 2 8" xfId="46944"/>
    <cellStyle name="Nota 32 4 3" xfId="46945"/>
    <cellStyle name="Nota 32 4 3 2" xfId="46946"/>
    <cellStyle name="Nota 32 4 3 2 2" xfId="46947"/>
    <cellStyle name="Nota 32 4 3 3" xfId="46948"/>
    <cellStyle name="Nota 32 4 3 4" xfId="46949"/>
    <cellStyle name="Nota 32 4 3 5" xfId="46950"/>
    <cellStyle name="Nota 32 4 3 6" xfId="46951"/>
    <cellStyle name="Nota 32 4 4" xfId="46952"/>
    <cellStyle name="Nota 32 4 4 2" xfId="46953"/>
    <cellStyle name="Nota 32 4 4 3" xfId="46954"/>
    <cellStyle name="Nota 32 4 4 4" xfId="46955"/>
    <cellStyle name="Nota 32 4 5" xfId="46956"/>
    <cellStyle name="Nota 32 4 6" xfId="46957"/>
    <cellStyle name="Nota 32 4 7" xfId="46958"/>
    <cellStyle name="Nota 32 4 8" xfId="46959"/>
    <cellStyle name="Nota 32 4 9" xfId="46960"/>
    <cellStyle name="Nota 33" xfId="46961"/>
    <cellStyle name="Nota 33 2" xfId="46962"/>
    <cellStyle name="Nota 33 2 2" xfId="46963"/>
    <cellStyle name="Nota 33 2 2 2" xfId="46964"/>
    <cellStyle name="Nota 33 2 2 3" xfId="46965"/>
    <cellStyle name="Nota 33 2 3" xfId="46966"/>
    <cellStyle name="Nota 33 2 3 10" xfId="46967"/>
    <cellStyle name="Nota 33 2 3 2" xfId="46968"/>
    <cellStyle name="Nota 33 2 3 2 2" xfId="46969"/>
    <cellStyle name="Nota 33 2 3 2 2 2" xfId="46970"/>
    <cellStyle name="Nota 33 2 3 2 2 2 2" xfId="46971"/>
    <cellStyle name="Nota 33 2 3 2 2 3" xfId="46972"/>
    <cellStyle name="Nota 33 2 3 2 2 4" xfId="46973"/>
    <cellStyle name="Nota 33 2 3 2 2 5" xfId="46974"/>
    <cellStyle name="Nota 33 2 3 2 2 6" xfId="46975"/>
    <cellStyle name="Nota 33 2 3 2 3" xfId="46976"/>
    <cellStyle name="Nota 33 2 3 2 3 2" xfId="46977"/>
    <cellStyle name="Nota 33 2 3 2 3 3" xfId="46978"/>
    <cellStyle name="Nota 33 2 3 2 4" xfId="46979"/>
    <cellStyle name="Nota 33 2 3 2 5" xfId="46980"/>
    <cellStyle name="Nota 33 2 3 2 6" xfId="46981"/>
    <cellStyle name="Nota 33 2 3 2 7" xfId="46982"/>
    <cellStyle name="Nota 33 2 3 2 8" xfId="46983"/>
    <cellStyle name="Nota 33 2 3 3" xfId="46984"/>
    <cellStyle name="Nota 33 2 3 3 2" xfId="46985"/>
    <cellStyle name="Nota 33 2 3 3 2 2" xfId="46986"/>
    <cellStyle name="Nota 33 2 3 3 3" xfId="46987"/>
    <cellStyle name="Nota 33 2 3 3 4" xfId="46988"/>
    <cellStyle name="Nota 33 2 3 3 5" xfId="46989"/>
    <cellStyle name="Nota 33 2 3 3 6" xfId="46990"/>
    <cellStyle name="Nota 33 2 3 4" xfId="46991"/>
    <cellStyle name="Nota 33 2 3 4 2" xfId="46992"/>
    <cellStyle name="Nota 33 2 3 4 3" xfId="46993"/>
    <cellStyle name="Nota 33 2 3 4 4" xfId="46994"/>
    <cellStyle name="Nota 33 2 3 5" xfId="46995"/>
    <cellStyle name="Nota 33 2 3 6" xfId="46996"/>
    <cellStyle name="Nota 33 2 3 7" xfId="46997"/>
    <cellStyle name="Nota 33 2 3 8" xfId="46998"/>
    <cellStyle name="Nota 33 2 3 9" xfId="46999"/>
    <cellStyle name="Nota 33 3" xfId="47000"/>
    <cellStyle name="Nota 33 3 2" xfId="47001"/>
    <cellStyle name="Nota 33 3 3" xfId="47002"/>
    <cellStyle name="Nota 33 4" xfId="47003"/>
    <cellStyle name="Nota 33 4 10" xfId="47004"/>
    <cellStyle name="Nota 33 4 2" xfId="47005"/>
    <cellStyle name="Nota 33 4 2 2" xfId="47006"/>
    <cellStyle name="Nota 33 4 2 2 2" xfId="47007"/>
    <cellStyle name="Nota 33 4 2 2 2 2" xfId="47008"/>
    <cellStyle name="Nota 33 4 2 2 3" xfId="47009"/>
    <cellStyle name="Nota 33 4 2 2 4" xfId="47010"/>
    <cellStyle name="Nota 33 4 2 2 5" xfId="47011"/>
    <cellStyle name="Nota 33 4 2 2 6" xfId="47012"/>
    <cellStyle name="Nota 33 4 2 3" xfId="47013"/>
    <cellStyle name="Nota 33 4 2 3 2" xfId="47014"/>
    <cellStyle name="Nota 33 4 2 3 3" xfId="47015"/>
    <cellStyle name="Nota 33 4 2 4" xfId="47016"/>
    <cellStyle name="Nota 33 4 2 5" xfId="47017"/>
    <cellStyle name="Nota 33 4 2 6" xfId="47018"/>
    <cellStyle name="Nota 33 4 2 7" xfId="47019"/>
    <cellStyle name="Nota 33 4 2 8" xfId="47020"/>
    <cellStyle name="Nota 33 4 3" xfId="47021"/>
    <cellStyle name="Nota 33 4 3 2" xfId="47022"/>
    <cellStyle name="Nota 33 4 3 2 2" xfId="47023"/>
    <cellStyle name="Nota 33 4 3 3" xfId="47024"/>
    <cellStyle name="Nota 33 4 3 4" xfId="47025"/>
    <cellStyle name="Nota 33 4 3 5" xfId="47026"/>
    <cellStyle name="Nota 33 4 3 6" xfId="47027"/>
    <cellStyle name="Nota 33 4 4" xfId="47028"/>
    <cellStyle name="Nota 33 4 4 2" xfId="47029"/>
    <cellStyle name="Nota 33 4 4 3" xfId="47030"/>
    <cellStyle name="Nota 33 4 4 4" xfId="47031"/>
    <cellStyle name="Nota 33 4 5" xfId="47032"/>
    <cellStyle name="Nota 33 4 6" xfId="47033"/>
    <cellStyle name="Nota 33 4 7" xfId="47034"/>
    <cellStyle name="Nota 33 4 8" xfId="47035"/>
    <cellStyle name="Nota 33 4 9" xfId="47036"/>
    <cellStyle name="Nota 34" xfId="47037"/>
    <cellStyle name="Nota 34 2" xfId="47038"/>
    <cellStyle name="Nota 34 2 2" xfId="47039"/>
    <cellStyle name="Nota 34 2 2 2" xfId="47040"/>
    <cellStyle name="Nota 34 2 2 3" xfId="47041"/>
    <cellStyle name="Nota 34 2 3" xfId="47042"/>
    <cellStyle name="Nota 34 2 3 10" xfId="47043"/>
    <cellStyle name="Nota 34 2 3 2" xfId="47044"/>
    <cellStyle name="Nota 34 2 3 2 2" xfId="47045"/>
    <cellStyle name="Nota 34 2 3 2 2 2" xfId="47046"/>
    <cellStyle name="Nota 34 2 3 2 2 2 2" xfId="47047"/>
    <cellStyle name="Nota 34 2 3 2 2 3" xfId="47048"/>
    <cellStyle name="Nota 34 2 3 2 2 4" xfId="47049"/>
    <cellStyle name="Nota 34 2 3 2 2 5" xfId="47050"/>
    <cellStyle name="Nota 34 2 3 2 2 6" xfId="47051"/>
    <cellStyle name="Nota 34 2 3 2 3" xfId="47052"/>
    <cellStyle name="Nota 34 2 3 2 3 2" xfId="47053"/>
    <cellStyle name="Nota 34 2 3 2 3 3" xfId="47054"/>
    <cellStyle name="Nota 34 2 3 2 4" xfId="47055"/>
    <cellStyle name="Nota 34 2 3 2 5" xfId="47056"/>
    <cellStyle name="Nota 34 2 3 2 6" xfId="47057"/>
    <cellStyle name="Nota 34 2 3 2 7" xfId="47058"/>
    <cellStyle name="Nota 34 2 3 2 8" xfId="47059"/>
    <cellStyle name="Nota 34 2 3 3" xfId="47060"/>
    <cellStyle name="Nota 34 2 3 3 2" xfId="47061"/>
    <cellStyle name="Nota 34 2 3 3 2 2" xfId="47062"/>
    <cellStyle name="Nota 34 2 3 3 3" xfId="47063"/>
    <cellStyle name="Nota 34 2 3 3 4" xfId="47064"/>
    <cellStyle name="Nota 34 2 3 3 5" xfId="47065"/>
    <cellStyle name="Nota 34 2 3 3 6" xfId="47066"/>
    <cellStyle name="Nota 34 2 3 4" xfId="47067"/>
    <cellStyle name="Nota 34 2 3 4 2" xfId="47068"/>
    <cellStyle name="Nota 34 2 3 4 3" xfId="47069"/>
    <cellStyle name="Nota 34 2 3 4 4" xfId="47070"/>
    <cellStyle name="Nota 34 2 3 5" xfId="47071"/>
    <cellStyle name="Nota 34 2 3 6" xfId="47072"/>
    <cellStyle name="Nota 34 2 3 7" xfId="47073"/>
    <cellStyle name="Nota 34 2 3 8" xfId="47074"/>
    <cellStyle name="Nota 34 2 3 9" xfId="47075"/>
    <cellStyle name="Nota 34 3" xfId="47076"/>
    <cellStyle name="Nota 34 3 2" xfId="47077"/>
    <cellStyle name="Nota 34 3 3" xfId="47078"/>
    <cellStyle name="Nota 34 4" xfId="47079"/>
    <cellStyle name="Nota 34 4 10" xfId="47080"/>
    <cellStyle name="Nota 34 4 2" xfId="47081"/>
    <cellStyle name="Nota 34 4 2 2" xfId="47082"/>
    <cellStyle name="Nota 34 4 2 2 2" xfId="47083"/>
    <cellStyle name="Nota 34 4 2 2 2 2" xfId="47084"/>
    <cellStyle name="Nota 34 4 2 2 3" xfId="47085"/>
    <cellStyle name="Nota 34 4 2 2 4" xfId="47086"/>
    <cellStyle name="Nota 34 4 2 2 5" xfId="47087"/>
    <cellStyle name="Nota 34 4 2 2 6" xfId="47088"/>
    <cellStyle name="Nota 34 4 2 3" xfId="47089"/>
    <cellStyle name="Nota 34 4 2 3 2" xfId="47090"/>
    <cellStyle name="Nota 34 4 2 3 3" xfId="47091"/>
    <cellStyle name="Nota 34 4 2 4" xfId="47092"/>
    <cellStyle name="Nota 34 4 2 5" xfId="47093"/>
    <cellStyle name="Nota 34 4 2 6" xfId="47094"/>
    <cellStyle name="Nota 34 4 2 7" xfId="47095"/>
    <cellStyle name="Nota 34 4 2 8" xfId="47096"/>
    <cellStyle name="Nota 34 4 3" xfId="47097"/>
    <cellStyle name="Nota 34 4 3 2" xfId="47098"/>
    <cellStyle name="Nota 34 4 3 2 2" xfId="47099"/>
    <cellStyle name="Nota 34 4 3 3" xfId="47100"/>
    <cellStyle name="Nota 34 4 3 4" xfId="47101"/>
    <cellStyle name="Nota 34 4 3 5" xfId="47102"/>
    <cellStyle name="Nota 34 4 3 6" xfId="47103"/>
    <cellStyle name="Nota 34 4 4" xfId="47104"/>
    <cellStyle name="Nota 34 4 4 2" xfId="47105"/>
    <cellStyle name="Nota 34 4 4 3" xfId="47106"/>
    <cellStyle name="Nota 34 4 4 4" xfId="47107"/>
    <cellStyle name="Nota 34 4 5" xfId="47108"/>
    <cellStyle name="Nota 34 4 6" xfId="47109"/>
    <cellStyle name="Nota 34 4 7" xfId="47110"/>
    <cellStyle name="Nota 34 4 8" xfId="47111"/>
    <cellStyle name="Nota 34 4 9" xfId="47112"/>
    <cellStyle name="Nota 35" xfId="47113"/>
    <cellStyle name="Nota 35 2" xfId="47114"/>
    <cellStyle name="Nota 35 2 2" xfId="47115"/>
    <cellStyle name="Nota 35 2 2 2" xfId="47116"/>
    <cellStyle name="Nota 35 2 2 3" xfId="47117"/>
    <cellStyle name="Nota 35 2 3" xfId="47118"/>
    <cellStyle name="Nota 35 2 3 10" xfId="47119"/>
    <cellStyle name="Nota 35 2 3 2" xfId="47120"/>
    <cellStyle name="Nota 35 2 3 2 2" xfId="47121"/>
    <cellStyle name="Nota 35 2 3 2 2 2" xfId="47122"/>
    <cellStyle name="Nota 35 2 3 2 2 2 2" xfId="47123"/>
    <cellStyle name="Nota 35 2 3 2 2 3" xfId="47124"/>
    <cellStyle name="Nota 35 2 3 2 2 4" xfId="47125"/>
    <cellStyle name="Nota 35 2 3 2 2 5" xfId="47126"/>
    <cellStyle name="Nota 35 2 3 2 2 6" xfId="47127"/>
    <cellStyle name="Nota 35 2 3 2 3" xfId="47128"/>
    <cellStyle name="Nota 35 2 3 2 3 2" xfId="47129"/>
    <cellStyle name="Nota 35 2 3 2 3 3" xfId="47130"/>
    <cellStyle name="Nota 35 2 3 2 4" xfId="47131"/>
    <cellStyle name="Nota 35 2 3 2 5" xfId="47132"/>
    <cellStyle name="Nota 35 2 3 2 6" xfId="47133"/>
    <cellStyle name="Nota 35 2 3 2 7" xfId="47134"/>
    <cellStyle name="Nota 35 2 3 2 8" xfId="47135"/>
    <cellStyle name="Nota 35 2 3 3" xfId="47136"/>
    <cellStyle name="Nota 35 2 3 3 2" xfId="47137"/>
    <cellStyle name="Nota 35 2 3 3 2 2" xfId="47138"/>
    <cellStyle name="Nota 35 2 3 3 3" xfId="47139"/>
    <cellStyle name="Nota 35 2 3 3 4" xfId="47140"/>
    <cellStyle name="Nota 35 2 3 3 5" xfId="47141"/>
    <cellStyle name="Nota 35 2 3 3 6" xfId="47142"/>
    <cellStyle name="Nota 35 2 3 4" xfId="47143"/>
    <cellStyle name="Nota 35 2 3 4 2" xfId="47144"/>
    <cellStyle name="Nota 35 2 3 4 3" xfId="47145"/>
    <cellStyle name="Nota 35 2 3 4 4" xfId="47146"/>
    <cellStyle name="Nota 35 2 3 5" xfId="47147"/>
    <cellStyle name="Nota 35 2 3 6" xfId="47148"/>
    <cellStyle name="Nota 35 2 3 7" xfId="47149"/>
    <cellStyle name="Nota 35 2 3 8" xfId="47150"/>
    <cellStyle name="Nota 35 2 3 9" xfId="47151"/>
    <cellStyle name="Nota 35 3" xfId="47152"/>
    <cellStyle name="Nota 35 3 2" xfId="47153"/>
    <cellStyle name="Nota 35 3 3" xfId="47154"/>
    <cellStyle name="Nota 35 4" xfId="47155"/>
    <cellStyle name="Nota 35 4 10" xfId="47156"/>
    <cellStyle name="Nota 35 4 2" xfId="47157"/>
    <cellStyle name="Nota 35 4 2 2" xfId="47158"/>
    <cellStyle name="Nota 35 4 2 2 2" xfId="47159"/>
    <cellStyle name="Nota 35 4 2 2 2 2" xfId="47160"/>
    <cellStyle name="Nota 35 4 2 2 3" xfId="47161"/>
    <cellStyle name="Nota 35 4 2 2 4" xfId="47162"/>
    <cellStyle name="Nota 35 4 2 2 5" xfId="47163"/>
    <cellStyle name="Nota 35 4 2 2 6" xfId="47164"/>
    <cellStyle name="Nota 35 4 2 3" xfId="47165"/>
    <cellStyle name="Nota 35 4 2 3 2" xfId="47166"/>
    <cellStyle name="Nota 35 4 2 3 3" xfId="47167"/>
    <cellStyle name="Nota 35 4 2 4" xfId="47168"/>
    <cellStyle name="Nota 35 4 2 5" xfId="47169"/>
    <cellStyle name="Nota 35 4 2 6" xfId="47170"/>
    <cellStyle name="Nota 35 4 2 7" xfId="47171"/>
    <cellStyle name="Nota 35 4 2 8" xfId="47172"/>
    <cellStyle name="Nota 35 4 3" xfId="47173"/>
    <cellStyle name="Nota 35 4 3 2" xfId="47174"/>
    <cellStyle name="Nota 35 4 3 2 2" xfId="47175"/>
    <cellStyle name="Nota 35 4 3 3" xfId="47176"/>
    <cellStyle name="Nota 35 4 3 4" xfId="47177"/>
    <cellStyle name="Nota 35 4 3 5" xfId="47178"/>
    <cellStyle name="Nota 35 4 3 6" xfId="47179"/>
    <cellStyle name="Nota 35 4 4" xfId="47180"/>
    <cellStyle name="Nota 35 4 4 2" xfId="47181"/>
    <cellStyle name="Nota 35 4 4 3" xfId="47182"/>
    <cellStyle name="Nota 35 4 4 4" xfId="47183"/>
    <cellStyle name="Nota 35 4 5" xfId="47184"/>
    <cellStyle name="Nota 35 4 6" xfId="47185"/>
    <cellStyle name="Nota 35 4 7" xfId="47186"/>
    <cellStyle name="Nota 35 4 8" xfId="47187"/>
    <cellStyle name="Nota 35 4 9" xfId="47188"/>
    <cellStyle name="Nota 36" xfId="47189"/>
    <cellStyle name="Nota 36 2" xfId="47190"/>
    <cellStyle name="Nota 36 2 2" xfId="47191"/>
    <cellStyle name="Nota 36 2 2 2" xfId="47192"/>
    <cellStyle name="Nota 36 2 2 3" xfId="47193"/>
    <cellStyle name="Nota 36 2 3" xfId="47194"/>
    <cellStyle name="Nota 36 2 3 10" xfId="47195"/>
    <cellStyle name="Nota 36 2 3 2" xfId="47196"/>
    <cellStyle name="Nota 36 2 3 2 2" xfId="47197"/>
    <cellStyle name="Nota 36 2 3 2 2 2" xfId="47198"/>
    <cellStyle name="Nota 36 2 3 2 2 2 2" xfId="47199"/>
    <cellStyle name="Nota 36 2 3 2 2 3" xfId="47200"/>
    <cellStyle name="Nota 36 2 3 2 2 4" xfId="47201"/>
    <cellStyle name="Nota 36 2 3 2 2 5" xfId="47202"/>
    <cellStyle name="Nota 36 2 3 2 2 6" xfId="47203"/>
    <cellStyle name="Nota 36 2 3 2 3" xfId="47204"/>
    <cellStyle name="Nota 36 2 3 2 3 2" xfId="47205"/>
    <cellStyle name="Nota 36 2 3 2 3 3" xfId="47206"/>
    <cellStyle name="Nota 36 2 3 2 4" xfId="47207"/>
    <cellStyle name="Nota 36 2 3 2 5" xfId="47208"/>
    <cellStyle name="Nota 36 2 3 2 6" xfId="47209"/>
    <cellStyle name="Nota 36 2 3 2 7" xfId="47210"/>
    <cellStyle name="Nota 36 2 3 2 8" xfId="47211"/>
    <cellStyle name="Nota 36 2 3 3" xfId="47212"/>
    <cellStyle name="Nota 36 2 3 3 2" xfId="47213"/>
    <cellStyle name="Nota 36 2 3 3 2 2" xfId="47214"/>
    <cellStyle name="Nota 36 2 3 3 3" xfId="47215"/>
    <cellStyle name="Nota 36 2 3 3 4" xfId="47216"/>
    <cellStyle name="Nota 36 2 3 3 5" xfId="47217"/>
    <cellStyle name="Nota 36 2 3 3 6" xfId="47218"/>
    <cellStyle name="Nota 36 2 3 4" xfId="47219"/>
    <cellStyle name="Nota 36 2 3 4 2" xfId="47220"/>
    <cellStyle name="Nota 36 2 3 4 3" xfId="47221"/>
    <cellStyle name="Nota 36 2 3 4 4" xfId="47222"/>
    <cellStyle name="Nota 36 2 3 5" xfId="47223"/>
    <cellStyle name="Nota 36 2 3 6" xfId="47224"/>
    <cellStyle name="Nota 36 2 3 7" xfId="47225"/>
    <cellStyle name="Nota 36 2 3 8" xfId="47226"/>
    <cellStyle name="Nota 36 2 3 9" xfId="47227"/>
    <cellStyle name="Nota 36 3" xfId="47228"/>
    <cellStyle name="Nota 36 3 2" xfId="47229"/>
    <cellStyle name="Nota 36 3 3" xfId="47230"/>
    <cellStyle name="Nota 36 4" xfId="47231"/>
    <cellStyle name="Nota 36 4 10" xfId="47232"/>
    <cellStyle name="Nota 36 4 2" xfId="47233"/>
    <cellStyle name="Nota 36 4 2 2" xfId="47234"/>
    <cellStyle name="Nota 36 4 2 2 2" xfId="47235"/>
    <cellStyle name="Nota 36 4 2 2 2 2" xfId="47236"/>
    <cellStyle name="Nota 36 4 2 2 3" xfId="47237"/>
    <cellStyle name="Nota 36 4 2 2 4" xfId="47238"/>
    <cellStyle name="Nota 36 4 2 2 5" xfId="47239"/>
    <cellStyle name="Nota 36 4 2 2 6" xfId="47240"/>
    <cellStyle name="Nota 36 4 2 3" xfId="47241"/>
    <cellStyle name="Nota 36 4 2 3 2" xfId="47242"/>
    <cellStyle name="Nota 36 4 2 3 3" xfId="47243"/>
    <cellStyle name="Nota 36 4 2 4" xfId="47244"/>
    <cellStyle name="Nota 36 4 2 5" xfId="47245"/>
    <cellStyle name="Nota 36 4 2 6" xfId="47246"/>
    <cellStyle name="Nota 36 4 2 7" xfId="47247"/>
    <cellStyle name="Nota 36 4 2 8" xfId="47248"/>
    <cellStyle name="Nota 36 4 3" xfId="47249"/>
    <cellStyle name="Nota 36 4 3 2" xfId="47250"/>
    <cellStyle name="Nota 36 4 3 2 2" xfId="47251"/>
    <cellStyle name="Nota 36 4 3 3" xfId="47252"/>
    <cellStyle name="Nota 36 4 3 4" xfId="47253"/>
    <cellStyle name="Nota 36 4 3 5" xfId="47254"/>
    <cellStyle name="Nota 36 4 3 6" xfId="47255"/>
    <cellStyle name="Nota 36 4 4" xfId="47256"/>
    <cellStyle name="Nota 36 4 4 2" xfId="47257"/>
    <cellStyle name="Nota 36 4 4 3" xfId="47258"/>
    <cellStyle name="Nota 36 4 4 4" xfId="47259"/>
    <cellStyle name="Nota 36 4 5" xfId="47260"/>
    <cellStyle name="Nota 36 4 6" xfId="47261"/>
    <cellStyle name="Nota 36 4 7" xfId="47262"/>
    <cellStyle name="Nota 36 4 8" xfId="47263"/>
    <cellStyle name="Nota 36 4 9" xfId="47264"/>
    <cellStyle name="Nota 37" xfId="47265"/>
    <cellStyle name="Nota 37 2" xfId="47266"/>
    <cellStyle name="Nota 37 2 2" xfId="47267"/>
    <cellStyle name="Nota 37 2 2 2" xfId="47268"/>
    <cellStyle name="Nota 37 2 2 3" xfId="47269"/>
    <cellStyle name="Nota 37 2 3" xfId="47270"/>
    <cellStyle name="Nota 37 2 3 10" xfId="47271"/>
    <cellStyle name="Nota 37 2 3 2" xfId="47272"/>
    <cellStyle name="Nota 37 2 3 2 2" xfId="47273"/>
    <cellStyle name="Nota 37 2 3 2 2 2" xfId="47274"/>
    <cellStyle name="Nota 37 2 3 2 2 2 2" xfId="47275"/>
    <cellStyle name="Nota 37 2 3 2 2 3" xfId="47276"/>
    <cellStyle name="Nota 37 2 3 2 2 4" xfId="47277"/>
    <cellStyle name="Nota 37 2 3 2 2 5" xfId="47278"/>
    <cellStyle name="Nota 37 2 3 2 2 6" xfId="47279"/>
    <cellStyle name="Nota 37 2 3 2 3" xfId="47280"/>
    <cellStyle name="Nota 37 2 3 2 3 2" xfId="47281"/>
    <cellStyle name="Nota 37 2 3 2 3 3" xfId="47282"/>
    <cellStyle name="Nota 37 2 3 2 4" xfId="47283"/>
    <cellStyle name="Nota 37 2 3 2 5" xfId="47284"/>
    <cellStyle name="Nota 37 2 3 2 6" xfId="47285"/>
    <cellStyle name="Nota 37 2 3 2 7" xfId="47286"/>
    <cellStyle name="Nota 37 2 3 2 8" xfId="47287"/>
    <cellStyle name="Nota 37 2 3 3" xfId="47288"/>
    <cellStyle name="Nota 37 2 3 3 2" xfId="47289"/>
    <cellStyle name="Nota 37 2 3 3 2 2" xfId="47290"/>
    <cellStyle name="Nota 37 2 3 3 3" xfId="47291"/>
    <cellStyle name="Nota 37 2 3 3 4" xfId="47292"/>
    <cellStyle name="Nota 37 2 3 3 5" xfId="47293"/>
    <cellStyle name="Nota 37 2 3 3 6" xfId="47294"/>
    <cellStyle name="Nota 37 2 3 4" xfId="47295"/>
    <cellStyle name="Nota 37 2 3 4 2" xfId="47296"/>
    <cellStyle name="Nota 37 2 3 4 3" xfId="47297"/>
    <cellStyle name="Nota 37 2 3 4 4" xfId="47298"/>
    <cellStyle name="Nota 37 2 3 5" xfId="47299"/>
    <cellStyle name="Nota 37 2 3 6" xfId="47300"/>
    <cellStyle name="Nota 37 2 3 7" xfId="47301"/>
    <cellStyle name="Nota 37 2 3 8" xfId="47302"/>
    <cellStyle name="Nota 37 2 3 9" xfId="47303"/>
    <cellStyle name="Nota 37 3" xfId="47304"/>
    <cellStyle name="Nota 37 3 2" xfId="47305"/>
    <cellStyle name="Nota 37 3 3" xfId="47306"/>
    <cellStyle name="Nota 37 4" xfId="47307"/>
    <cellStyle name="Nota 37 4 10" xfId="47308"/>
    <cellStyle name="Nota 37 4 2" xfId="47309"/>
    <cellStyle name="Nota 37 4 2 2" xfId="47310"/>
    <cellStyle name="Nota 37 4 2 2 2" xfId="47311"/>
    <cellStyle name="Nota 37 4 2 2 2 2" xfId="47312"/>
    <cellStyle name="Nota 37 4 2 2 3" xfId="47313"/>
    <cellStyle name="Nota 37 4 2 2 4" xfId="47314"/>
    <cellStyle name="Nota 37 4 2 2 5" xfId="47315"/>
    <cellStyle name="Nota 37 4 2 2 6" xfId="47316"/>
    <cellStyle name="Nota 37 4 2 3" xfId="47317"/>
    <cellStyle name="Nota 37 4 2 3 2" xfId="47318"/>
    <cellStyle name="Nota 37 4 2 3 3" xfId="47319"/>
    <cellStyle name="Nota 37 4 2 4" xfId="47320"/>
    <cellStyle name="Nota 37 4 2 5" xfId="47321"/>
    <cellStyle name="Nota 37 4 2 6" xfId="47322"/>
    <cellStyle name="Nota 37 4 2 7" xfId="47323"/>
    <cellStyle name="Nota 37 4 2 8" xfId="47324"/>
    <cellStyle name="Nota 37 4 3" xfId="47325"/>
    <cellStyle name="Nota 37 4 3 2" xfId="47326"/>
    <cellStyle name="Nota 37 4 3 2 2" xfId="47327"/>
    <cellStyle name="Nota 37 4 3 3" xfId="47328"/>
    <cellStyle name="Nota 37 4 3 4" xfId="47329"/>
    <cellStyle name="Nota 37 4 3 5" xfId="47330"/>
    <cellStyle name="Nota 37 4 3 6" xfId="47331"/>
    <cellStyle name="Nota 37 4 4" xfId="47332"/>
    <cellStyle name="Nota 37 4 4 2" xfId="47333"/>
    <cellStyle name="Nota 37 4 4 3" xfId="47334"/>
    <cellStyle name="Nota 37 4 4 4" xfId="47335"/>
    <cellStyle name="Nota 37 4 5" xfId="47336"/>
    <cellStyle name="Nota 37 4 6" xfId="47337"/>
    <cellStyle name="Nota 37 4 7" xfId="47338"/>
    <cellStyle name="Nota 37 4 8" xfId="47339"/>
    <cellStyle name="Nota 37 4 9" xfId="47340"/>
    <cellStyle name="Nota 38" xfId="47341"/>
    <cellStyle name="Nota 38 2" xfId="47342"/>
    <cellStyle name="Nota 38 2 2" xfId="47343"/>
    <cellStyle name="Nota 38 2 2 2" xfId="47344"/>
    <cellStyle name="Nota 38 2 2 3" xfId="47345"/>
    <cellStyle name="Nota 38 2 3" xfId="47346"/>
    <cellStyle name="Nota 38 2 3 10" xfId="47347"/>
    <cellStyle name="Nota 38 2 3 2" xfId="47348"/>
    <cellStyle name="Nota 38 2 3 2 2" xfId="47349"/>
    <cellStyle name="Nota 38 2 3 2 2 2" xfId="47350"/>
    <cellStyle name="Nota 38 2 3 2 2 2 2" xfId="47351"/>
    <cellStyle name="Nota 38 2 3 2 2 3" xfId="47352"/>
    <cellStyle name="Nota 38 2 3 2 2 4" xfId="47353"/>
    <cellStyle name="Nota 38 2 3 2 2 5" xfId="47354"/>
    <cellStyle name="Nota 38 2 3 2 2 6" xfId="47355"/>
    <cellStyle name="Nota 38 2 3 2 3" xfId="47356"/>
    <cellStyle name="Nota 38 2 3 2 3 2" xfId="47357"/>
    <cellStyle name="Nota 38 2 3 2 3 3" xfId="47358"/>
    <cellStyle name="Nota 38 2 3 2 4" xfId="47359"/>
    <cellStyle name="Nota 38 2 3 2 5" xfId="47360"/>
    <cellStyle name="Nota 38 2 3 2 6" xfId="47361"/>
    <cellStyle name="Nota 38 2 3 2 7" xfId="47362"/>
    <cellStyle name="Nota 38 2 3 2 8" xfId="47363"/>
    <cellStyle name="Nota 38 2 3 3" xfId="47364"/>
    <cellStyle name="Nota 38 2 3 3 2" xfId="47365"/>
    <cellStyle name="Nota 38 2 3 3 2 2" xfId="47366"/>
    <cellStyle name="Nota 38 2 3 3 3" xfId="47367"/>
    <cellStyle name="Nota 38 2 3 3 4" xfId="47368"/>
    <cellStyle name="Nota 38 2 3 3 5" xfId="47369"/>
    <cellStyle name="Nota 38 2 3 3 6" xfId="47370"/>
    <cellStyle name="Nota 38 2 3 4" xfId="47371"/>
    <cellStyle name="Nota 38 2 3 4 2" xfId="47372"/>
    <cellStyle name="Nota 38 2 3 4 3" xfId="47373"/>
    <cellStyle name="Nota 38 2 3 4 4" xfId="47374"/>
    <cellStyle name="Nota 38 2 3 5" xfId="47375"/>
    <cellStyle name="Nota 38 2 3 6" xfId="47376"/>
    <cellStyle name="Nota 38 2 3 7" xfId="47377"/>
    <cellStyle name="Nota 38 2 3 8" xfId="47378"/>
    <cellStyle name="Nota 38 2 3 9" xfId="47379"/>
    <cellStyle name="Nota 38 3" xfId="47380"/>
    <cellStyle name="Nota 38 3 2" xfId="47381"/>
    <cellStyle name="Nota 38 3 3" xfId="47382"/>
    <cellStyle name="Nota 38 4" xfId="47383"/>
    <cellStyle name="Nota 38 4 10" xfId="47384"/>
    <cellStyle name="Nota 38 4 2" xfId="47385"/>
    <cellStyle name="Nota 38 4 2 2" xfId="47386"/>
    <cellStyle name="Nota 38 4 2 2 2" xfId="47387"/>
    <cellStyle name="Nota 38 4 2 2 2 2" xfId="47388"/>
    <cellStyle name="Nota 38 4 2 2 3" xfId="47389"/>
    <cellStyle name="Nota 38 4 2 2 4" xfId="47390"/>
    <cellStyle name="Nota 38 4 2 2 5" xfId="47391"/>
    <cellStyle name="Nota 38 4 2 2 6" xfId="47392"/>
    <cellStyle name="Nota 38 4 2 3" xfId="47393"/>
    <cellStyle name="Nota 38 4 2 3 2" xfId="47394"/>
    <cellStyle name="Nota 38 4 2 3 3" xfId="47395"/>
    <cellStyle name="Nota 38 4 2 4" xfId="47396"/>
    <cellStyle name="Nota 38 4 2 5" xfId="47397"/>
    <cellStyle name="Nota 38 4 2 6" xfId="47398"/>
    <cellStyle name="Nota 38 4 2 7" xfId="47399"/>
    <cellStyle name="Nota 38 4 2 8" xfId="47400"/>
    <cellStyle name="Nota 38 4 3" xfId="47401"/>
    <cellStyle name="Nota 38 4 3 2" xfId="47402"/>
    <cellStyle name="Nota 38 4 3 2 2" xfId="47403"/>
    <cellStyle name="Nota 38 4 3 3" xfId="47404"/>
    <cellStyle name="Nota 38 4 3 4" xfId="47405"/>
    <cellStyle name="Nota 38 4 3 5" xfId="47406"/>
    <cellStyle name="Nota 38 4 3 6" xfId="47407"/>
    <cellStyle name="Nota 38 4 4" xfId="47408"/>
    <cellStyle name="Nota 38 4 4 2" xfId="47409"/>
    <cellStyle name="Nota 38 4 4 3" xfId="47410"/>
    <cellStyle name="Nota 38 4 4 4" xfId="47411"/>
    <cellStyle name="Nota 38 4 5" xfId="47412"/>
    <cellStyle name="Nota 38 4 6" xfId="47413"/>
    <cellStyle name="Nota 38 4 7" xfId="47414"/>
    <cellStyle name="Nota 38 4 8" xfId="47415"/>
    <cellStyle name="Nota 38 4 9" xfId="47416"/>
    <cellStyle name="Nota 39" xfId="47417"/>
    <cellStyle name="Nota 39 2" xfId="47418"/>
    <cellStyle name="Nota 39 2 2" xfId="47419"/>
    <cellStyle name="Nota 39 2 2 2" xfId="47420"/>
    <cellStyle name="Nota 39 2 2 3" xfId="47421"/>
    <cellStyle name="Nota 39 2 3" xfId="47422"/>
    <cellStyle name="Nota 39 2 3 10" xfId="47423"/>
    <cellStyle name="Nota 39 2 3 2" xfId="47424"/>
    <cellStyle name="Nota 39 2 3 2 2" xfId="47425"/>
    <cellStyle name="Nota 39 2 3 2 2 2" xfId="47426"/>
    <cellStyle name="Nota 39 2 3 2 2 2 2" xfId="47427"/>
    <cellStyle name="Nota 39 2 3 2 2 3" xfId="47428"/>
    <cellStyle name="Nota 39 2 3 2 2 4" xfId="47429"/>
    <cellStyle name="Nota 39 2 3 2 2 5" xfId="47430"/>
    <cellStyle name="Nota 39 2 3 2 2 6" xfId="47431"/>
    <cellStyle name="Nota 39 2 3 2 3" xfId="47432"/>
    <cellStyle name="Nota 39 2 3 2 3 2" xfId="47433"/>
    <cellStyle name="Nota 39 2 3 2 3 3" xfId="47434"/>
    <cellStyle name="Nota 39 2 3 2 4" xfId="47435"/>
    <cellStyle name="Nota 39 2 3 2 5" xfId="47436"/>
    <cellStyle name="Nota 39 2 3 2 6" xfId="47437"/>
    <cellStyle name="Nota 39 2 3 2 7" xfId="47438"/>
    <cellStyle name="Nota 39 2 3 2 8" xfId="47439"/>
    <cellStyle name="Nota 39 2 3 3" xfId="47440"/>
    <cellStyle name="Nota 39 2 3 3 2" xfId="47441"/>
    <cellStyle name="Nota 39 2 3 3 2 2" xfId="47442"/>
    <cellStyle name="Nota 39 2 3 3 3" xfId="47443"/>
    <cellStyle name="Nota 39 2 3 3 4" xfId="47444"/>
    <cellStyle name="Nota 39 2 3 3 5" xfId="47445"/>
    <cellStyle name="Nota 39 2 3 3 6" xfId="47446"/>
    <cellStyle name="Nota 39 2 3 4" xfId="47447"/>
    <cellStyle name="Nota 39 2 3 4 2" xfId="47448"/>
    <cellStyle name="Nota 39 2 3 4 3" xfId="47449"/>
    <cellStyle name="Nota 39 2 3 4 4" xfId="47450"/>
    <cellStyle name="Nota 39 2 3 5" xfId="47451"/>
    <cellStyle name="Nota 39 2 3 6" xfId="47452"/>
    <cellStyle name="Nota 39 2 3 7" xfId="47453"/>
    <cellStyle name="Nota 39 2 3 8" xfId="47454"/>
    <cellStyle name="Nota 39 2 3 9" xfId="47455"/>
    <cellStyle name="Nota 39 3" xfId="47456"/>
    <cellStyle name="Nota 39 3 2" xfId="47457"/>
    <cellStyle name="Nota 39 3 3" xfId="47458"/>
    <cellStyle name="Nota 39 4" xfId="47459"/>
    <cellStyle name="Nota 39 4 10" xfId="47460"/>
    <cellStyle name="Nota 39 4 2" xfId="47461"/>
    <cellStyle name="Nota 39 4 2 2" xfId="47462"/>
    <cellStyle name="Nota 39 4 2 2 2" xfId="47463"/>
    <cellStyle name="Nota 39 4 2 2 2 2" xfId="47464"/>
    <cellStyle name="Nota 39 4 2 2 3" xfId="47465"/>
    <cellStyle name="Nota 39 4 2 2 4" xfId="47466"/>
    <cellStyle name="Nota 39 4 2 2 5" xfId="47467"/>
    <cellStyle name="Nota 39 4 2 2 6" xfId="47468"/>
    <cellStyle name="Nota 39 4 2 3" xfId="47469"/>
    <cellStyle name="Nota 39 4 2 3 2" xfId="47470"/>
    <cellStyle name="Nota 39 4 2 3 3" xfId="47471"/>
    <cellStyle name="Nota 39 4 2 4" xfId="47472"/>
    <cellStyle name="Nota 39 4 2 5" xfId="47473"/>
    <cellStyle name="Nota 39 4 2 6" xfId="47474"/>
    <cellStyle name="Nota 39 4 2 7" xfId="47475"/>
    <cellStyle name="Nota 39 4 2 8" xfId="47476"/>
    <cellStyle name="Nota 39 4 3" xfId="47477"/>
    <cellStyle name="Nota 39 4 3 2" xfId="47478"/>
    <cellStyle name="Nota 39 4 3 2 2" xfId="47479"/>
    <cellStyle name="Nota 39 4 3 3" xfId="47480"/>
    <cellStyle name="Nota 39 4 3 4" xfId="47481"/>
    <cellStyle name="Nota 39 4 3 5" xfId="47482"/>
    <cellStyle name="Nota 39 4 3 6" xfId="47483"/>
    <cellStyle name="Nota 39 4 4" xfId="47484"/>
    <cellStyle name="Nota 39 4 4 2" xfId="47485"/>
    <cellStyle name="Nota 39 4 4 3" xfId="47486"/>
    <cellStyle name="Nota 39 4 4 4" xfId="47487"/>
    <cellStyle name="Nota 39 4 5" xfId="47488"/>
    <cellStyle name="Nota 39 4 6" xfId="47489"/>
    <cellStyle name="Nota 39 4 7" xfId="47490"/>
    <cellStyle name="Nota 39 4 8" xfId="47491"/>
    <cellStyle name="Nota 39 4 9" xfId="47492"/>
    <cellStyle name="Nota 4" xfId="1170"/>
    <cellStyle name="Nota 4 2" xfId="1171"/>
    <cellStyle name="Nota 4 2 2" xfId="47493"/>
    <cellStyle name="Nota 4 2 2 2" xfId="47494"/>
    <cellStyle name="Nota 4 2 2 2 2" xfId="47495"/>
    <cellStyle name="Nota 4 2 2 2 2 10" xfId="47496"/>
    <cellStyle name="Nota 4 2 2 2 2 2" xfId="47497"/>
    <cellStyle name="Nota 4 2 2 2 2 2 2" xfId="47498"/>
    <cellStyle name="Nota 4 2 2 2 2 2 2 2" xfId="47499"/>
    <cellStyle name="Nota 4 2 2 2 2 2 3" xfId="47500"/>
    <cellStyle name="Nota 4 2 2 2 2 2 3 2" xfId="47501"/>
    <cellStyle name="Nota 4 2 2 2 2 2 4" xfId="47502"/>
    <cellStyle name="Nota 4 2 2 2 2 2 4 2" xfId="47503"/>
    <cellStyle name="Nota 4 2 2 2 2 2 5" xfId="47504"/>
    <cellStyle name="Nota 4 2 2 2 2 2 6" xfId="47505"/>
    <cellStyle name="Nota 4 2 2 2 2 2 7" xfId="47506"/>
    <cellStyle name="Nota 4 2 2 2 2 3" xfId="47507"/>
    <cellStyle name="Nota 4 2 2 2 2 3 2" xfId="47508"/>
    <cellStyle name="Nota 4 2 2 2 2 4" xfId="47509"/>
    <cellStyle name="Nota 4 2 2 2 2 4 2" xfId="47510"/>
    <cellStyle name="Nota 4 2 2 2 2 5" xfId="47511"/>
    <cellStyle name="Nota 4 2 2 2 2 5 2" xfId="47512"/>
    <cellStyle name="Nota 4 2 2 2 2 6" xfId="47513"/>
    <cellStyle name="Nota 4 2 2 2 2 7" xfId="47514"/>
    <cellStyle name="Nota 4 2 2 2 2 8" xfId="47515"/>
    <cellStyle name="Nota 4 2 2 2 2 9" xfId="47516"/>
    <cellStyle name="Nota 4 2 2 2 3" xfId="47517"/>
    <cellStyle name="Nota 4 2 2 2 3 2" xfId="47518"/>
    <cellStyle name="Nota 4 2 2 2 3 2 2" xfId="47519"/>
    <cellStyle name="Nota 4 2 2 2 3 3" xfId="47520"/>
    <cellStyle name="Nota 4 2 2 2 3 3 2" xfId="47521"/>
    <cellStyle name="Nota 4 2 2 2 3 4" xfId="47522"/>
    <cellStyle name="Nota 4 2 2 2 3 4 2" xfId="47523"/>
    <cellStyle name="Nota 4 2 2 2 3 5" xfId="47524"/>
    <cellStyle name="Nota 4 2 2 2 3 6" xfId="47525"/>
    <cellStyle name="Nota 4 2 2 2 3 7" xfId="47526"/>
    <cellStyle name="Nota 4 2 2 2 4" xfId="47527"/>
    <cellStyle name="Nota 4 2 2 3" xfId="47528"/>
    <cellStyle name="Nota 4 2 2 4" xfId="47529"/>
    <cellStyle name="Nota 4 2 3" xfId="47530"/>
    <cellStyle name="Nota 4 2 3 10" xfId="47531"/>
    <cellStyle name="Nota 4 2 3 2" xfId="47532"/>
    <cellStyle name="Nota 4 2 3 2 2" xfId="47533"/>
    <cellStyle name="Nota 4 2 3 2 2 2" xfId="47534"/>
    <cellStyle name="Nota 4 2 3 2 2 2 2" xfId="47535"/>
    <cellStyle name="Nota 4 2 3 2 2 3" xfId="47536"/>
    <cellStyle name="Nota 4 2 3 2 2 4" xfId="47537"/>
    <cellStyle name="Nota 4 2 3 2 2 5" xfId="47538"/>
    <cellStyle name="Nota 4 2 3 2 2 6" xfId="47539"/>
    <cellStyle name="Nota 4 2 3 2 3" xfId="47540"/>
    <cellStyle name="Nota 4 2 3 2 3 2" xfId="47541"/>
    <cellStyle name="Nota 4 2 3 2 3 3" xfId="47542"/>
    <cellStyle name="Nota 4 2 3 2 4" xfId="47543"/>
    <cellStyle name="Nota 4 2 3 2 5" xfId="47544"/>
    <cellStyle name="Nota 4 2 3 2 6" xfId="47545"/>
    <cellStyle name="Nota 4 2 3 2 7" xfId="47546"/>
    <cellStyle name="Nota 4 2 3 2 8" xfId="47547"/>
    <cellStyle name="Nota 4 2 3 3" xfId="47548"/>
    <cellStyle name="Nota 4 2 3 3 2" xfId="47549"/>
    <cellStyle name="Nota 4 2 3 3 2 2" xfId="47550"/>
    <cellStyle name="Nota 4 2 3 3 3" xfId="47551"/>
    <cellStyle name="Nota 4 2 3 3 4" xfId="47552"/>
    <cellStyle name="Nota 4 2 3 3 5" xfId="47553"/>
    <cellStyle name="Nota 4 2 3 3 6" xfId="47554"/>
    <cellStyle name="Nota 4 2 3 4" xfId="47555"/>
    <cellStyle name="Nota 4 2 3 4 2" xfId="47556"/>
    <cellStyle name="Nota 4 2 3 4 3" xfId="47557"/>
    <cellStyle name="Nota 4 2 3 4 4" xfId="47558"/>
    <cellStyle name="Nota 4 2 3 5" xfId="47559"/>
    <cellStyle name="Nota 4 2 3 6" xfId="47560"/>
    <cellStyle name="Nota 4 2 3 7" xfId="47561"/>
    <cellStyle name="Nota 4 2 3 8" xfId="47562"/>
    <cellStyle name="Nota 4 2 3 9" xfId="47563"/>
    <cellStyle name="Nota 4 2 4" xfId="47564"/>
    <cellStyle name="Nota 4 2 4 2" xfId="47565"/>
    <cellStyle name="Nota 4 2 4 2 10" xfId="47566"/>
    <cellStyle name="Nota 4 2 4 2 2" xfId="47567"/>
    <cellStyle name="Nota 4 2 4 2 2 2" xfId="47568"/>
    <cellStyle name="Nota 4 2 4 2 2 2 2" xfId="47569"/>
    <cellStyle name="Nota 4 2 4 2 2 3" xfId="47570"/>
    <cellStyle name="Nota 4 2 4 2 2 3 2" xfId="47571"/>
    <cellStyle name="Nota 4 2 4 2 2 4" xfId="47572"/>
    <cellStyle name="Nota 4 2 4 2 2 4 2" xfId="47573"/>
    <cellStyle name="Nota 4 2 4 2 2 5" xfId="47574"/>
    <cellStyle name="Nota 4 2 4 2 2 6" xfId="47575"/>
    <cellStyle name="Nota 4 2 4 2 2 7" xfId="47576"/>
    <cellStyle name="Nota 4 2 4 2 3" xfId="47577"/>
    <cellStyle name="Nota 4 2 4 2 3 2" xfId="47578"/>
    <cellStyle name="Nota 4 2 4 2 4" xfId="47579"/>
    <cellStyle name="Nota 4 2 4 2 4 2" xfId="47580"/>
    <cellStyle name="Nota 4 2 4 2 5" xfId="47581"/>
    <cellStyle name="Nota 4 2 4 2 5 2" xfId="47582"/>
    <cellStyle name="Nota 4 2 4 2 6" xfId="47583"/>
    <cellStyle name="Nota 4 2 4 2 7" xfId="47584"/>
    <cellStyle name="Nota 4 2 4 2 8" xfId="47585"/>
    <cellStyle name="Nota 4 2 4 2 9" xfId="47586"/>
    <cellStyle name="Nota 4 2 4 3" xfId="47587"/>
    <cellStyle name="Nota 4 2 4 3 2" xfId="47588"/>
    <cellStyle name="Nota 4 2 4 3 2 2" xfId="47589"/>
    <cellStyle name="Nota 4 2 4 3 3" xfId="47590"/>
    <cellStyle name="Nota 4 2 4 3 3 2" xfId="47591"/>
    <cellStyle name="Nota 4 2 4 3 4" xfId="47592"/>
    <cellStyle name="Nota 4 2 4 3 4 2" xfId="47593"/>
    <cellStyle name="Nota 4 2 4 3 5" xfId="47594"/>
    <cellStyle name="Nota 4 2 4 3 6" xfId="47595"/>
    <cellStyle name="Nota 4 2 4 3 7" xfId="47596"/>
    <cellStyle name="Nota 4 2 4 4" xfId="47597"/>
    <cellStyle name="Nota 4 2 5" xfId="47598"/>
    <cellStyle name="Nota 4 2 5 10" xfId="47599"/>
    <cellStyle name="Nota 4 2 5 11" xfId="47600"/>
    <cellStyle name="Nota 4 2 5 2" xfId="47601"/>
    <cellStyle name="Nota 4 2 5 2 2" xfId="47602"/>
    <cellStyle name="Nota 4 2 5 2 2 2" xfId="47603"/>
    <cellStyle name="Nota 4 2 5 2 3" xfId="47604"/>
    <cellStyle name="Nota 4 2 5 2 3 2" xfId="47605"/>
    <cellStyle name="Nota 4 2 5 2 4" xfId="47606"/>
    <cellStyle name="Nota 4 2 5 2 4 2" xfId="47607"/>
    <cellStyle name="Nota 4 2 5 2 5" xfId="47608"/>
    <cellStyle name="Nota 4 2 5 2 6" xfId="47609"/>
    <cellStyle name="Nota 4 2 5 2 7" xfId="47610"/>
    <cellStyle name="Nota 4 2 5 3" xfId="47611"/>
    <cellStyle name="Nota 4 2 5 3 2" xfId="47612"/>
    <cellStyle name="Nota 4 2 5 3 3" xfId="47613"/>
    <cellStyle name="Nota 4 2 5 3 4" xfId="47614"/>
    <cellStyle name="Nota 4 2 5 4" xfId="47615"/>
    <cellStyle name="Nota 4 2 5 4 2" xfId="47616"/>
    <cellStyle name="Nota 4 2 5 5" xfId="47617"/>
    <cellStyle name="Nota 4 2 5 5 2" xfId="47618"/>
    <cellStyle name="Nota 4 2 5 6" xfId="47619"/>
    <cellStyle name="Nota 4 2 5 7" xfId="47620"/>
    <cellStyle name="Nota 4 2 5 8" xfId="47621"/>
    <cellStyle name="Nota 4 2 5 9" xfId="47622"/>
    <cellStyle name="Nota 4 2 6" xfId="47623"/>
    <cellStyle name="Nota 4 2 6 10" xfId="47624"/>
    <cellStyle name="Nota 4 2 6 2" xfId="47625"/>
    <cellStyle name="Nota 4 2 6 2 2" xfId="47626"/>
    <cellStyle name="Nota 4 2 6 2 2 2" xfId="47627"/>
    <cellStyle name="Nota 4 2 6 2 3" xfId="47628"/>
    <cellStyle name="Nota 4 2 6 2 3 2" xfId="47629"/>
    <cellStyle name="Nota 4 2 6 2 4" xfId="47630"/>
    <cellStyle name="Nota 4 2 6 2 4 2" xfId="47631"/>
    <cellStyle name="Nota 4 2 6 2 5" xfId="47632"/>
    <cellStyle name="Nota 4 2 6 2 6" xfId="47633"/>
    <cellStyle name="Nota 4 2 6 2 7" xfId="47634"/>
    <cellStyle name="Nota 4 2 6 3" xfId="47635"/>
    <cellStyle name="Nota 4 2 6 3 2" xfId="47636"/>
    <cellStyle name="Nota 4 2 6 4" xfId="47637"/>
    <cellStyle name="Nota 4 2 6 4 2" xfId="47638"/>
    <cellStyle name="Nota 4 2 6 5" xfId="47639"/>
    <cellStyle name="Nota 4 2 6 5 2" xfId="47640"/>
    <cellStyle name="Nota 4 2 6 6" xfId="47641"/>
    <cellStyle name="Nota 4 2 6 7" xfId="47642"/>
    <cellStyle name="Nota 4 2 6 8" xfId="47643"/>
    <cellStyle name="Nota 4 2 6 9" xfId="47644"/>
    <cellStyle name="Nota 4 2 7" xfId="47645"/>
    <cellStyle name="Nota 4 3" xfId="47646"/>
    <cellStyle name="Nota 4 3 2" xfId="47647"/>
    <cellStyle name="Nota 4 3 3" xfId="47648"/>
    <cellStyle name="Nota 4 3 4" xfId="47649"/>
    <cellStyle name="Nota 4 4" xfId="47650"/>
    <cellStyle name="Nota 4 4 10" xfId="47651"/>
    <cellStyle name="Nota 4 4 2" xfId="47652"/>
    <cellStyle name="Nota 4 4 2 2" xfId="47653"/>
    <cellStyle name="Nota 4 4 2 2 2" xfId="47654"/>
    <cellStyle name="Nota 4 4 2 2 2 2" xfId="47655"/>
    <cellStyle name="Nota 4 4 2 2 3" xfId="47656"/>
    <cellStyle name="Nota 4 4 2 2 4" xfId="47657"/>
    <cellStyle name="Nota 4 4 2 2 5" xfId="47658"/>
    <cellStyle name="Nota 4 4 2 2 6" xfId="47659"/>
    <cellStyle name="Nota 4 4 2 3" xfId="47660"/>
    <cellStyle name="Nota 4 4 2 3 2" xfId="47661"/>
    <cellStyle name="Nota 4 4 2 3 3" xfId="47662"/>
    <cellStyle name="Nota 4 4 2 4" xfId="47663"/>
    <cellStyle name="Nota 4 4 2 5" xfId="47664"/>
    <cellStyle name="Nota 4 4 2 6" xfId="47665"/>
    <cellStyle name="Nota 4 4 2 7" xfId="47666"/>
    <cellStyle name="Nota 4 4 2 8" xfId="47667"/>
    <cellStyle name="Nota 4 4 3" xfId="47668"/>
    <cellStyle name="Nota 4 4 3 2" xfId="47669"/>
    <cellStyle name="Nota 4 4 3 2 2" xfId="47670"/>
    <cellStyle name="Nota 4 4 3 3" xfId="47671"/>
    <cellStyle name="Nota 4 4 3 4" xfId="47672"/>
    <cellStyle name="Nota 4 4 3 5" xfId="47673"/>
    <cellStyle name="Nota 4 4 3 6" xfId="47674"/>
    <cellStyle name="Nota 4 4 4" xfId="47675"/>
    <cellStyle name="Nota 4 4 4 2" xfId="47676"/>
    <cellStyle name="Nota 4 4 4 3" xfId="47677"/>
    <cellStyle name="Nota 4 4 4 4" xfId="47678"/>
    <cellStyle name="Nota 4 4 5" xfId="47679"/>
    <cellStyle name="Nota 4 4 6" xfId="47680"/>
    <cellStyle name="Nota 4 4 7" xfId="47681"/>
    <cellStyle name="Nota 4 4 8" xfId="47682"/>
    <cellStyle name="Nota 4 4 9" xfId="47683"/>
    <cellStyle name="Nota 40" xfId="47684"/>
    <cellStyle name="Nota 40 2" xfId="47685"/>
    <cellStyle name="Nota 40 2 2" xfId="47686"/>
    <cellStyle name="Nota 40 2 2 2" xfId="47687"/>
    <cellStyle name="Nota 40 2 2 3" xfId="47688"/>
    <cellStyle name="Nota 40 2 3" xfId="47689"/>
    <cellStyle name="Nota 40 2 3 10" xfId="47690"/>
    <cellStyle name="Nota 40 2 3 2" xfId="47691"/>
    <cellStyle name="Nota 40 2 3 2 2" xfId="47692"/>
    <cellStyle name="Nota 40 2 3 2 2 2" xfId="47693"/>
    <cellStyle name="Nota 40 2 3 2 2 2 2" xfId="47694"/>
    <cellStyle name="Nota 40 2 3 2 2 3" xfId="47695"/>
    <cellStyle name="Nota 40 2 3 2 2 4" xfId="47696"/>
    <cellStyle name="Nota 40 2 3 2 2 5" xfId="47697"/>
    <cellStyle name="Nota 40 2 3 2 2 6" xfId="47698"/>
    <cellStyle name="Nota 40 2 3 2 3" xfId="47699"/>
    <cellStyle name="Nota 40 2 3 2 3 2" xfId="47700"/>
    <cellStyle name="Nota 40 2 3 2 3 3" xfId="47701"/>
    <cellStyle name="Nota 40 2 3 2 4" xfId="47702"/>
    <cellStyle name="Nota 40 2 3 2 5" xfId="47703"/>
    <cellStyle name="Nota 40 2 3 2 6" xfId="47704"/>
    <cellStyle name="Nota 40 2 3 2 7" xfId="47705"/>
    <cellStyle name="Nota 40 2 3 2 8" xfId="47706"/>
    <cellStyle name="Nota 40 2 3 3" xfId="47707"/>
    <cellStyle name="Nota 40 2 3 3 2" xfId="47708"/>
    <cellStyle name="Nota 40 2 3 3 2 2" xfId="47709"/>
    <cellStyle name="Nota 40 2 3 3 3" xfId="47710"/>
    <cellStyle name="Nota 40 2 3 3 4" xfId="47711"/>
    <cellStyle name="Nota 40 2 3 3 5" xfId="47712"/>
    <cellStyle name="Nota 40 2 3 3 6" xfId="47713"/>
    <cellStyle name="Nota 40 2 3 4" xfId="47714"/>
    <cellStyle name="Nota 40 2 3 4 2" xfId="47715"/>
    <cellStyle name="Nota 40 2 3 4 3" xfId="47716"/>
    <cellStyle name="Nota 40 2 3 4 4" xfId="47717"/>
    <cellStyle name="Nota 40 2 3 5" xfId="47718"/>
    <cellStyle name="Nota 40 2 3 6" xfId="47719"/>
    <cellStyle name="Nota 40 2 3 7" xfId="47720"/>
    <cellStyle name="Nota 40 2 3 8" xfId="47721"/>
    <cellStyle name="Nota 40 2 3 9" xfId="47722"/>
    <cellStyle name="Nota 40 3" xfId="47723"/>
    <cellStyle name="Nota 40 3 2" xfId="47724"/>
    <cellStyle name="Nota 40 3 3" xfId="47725"/>
    <cellStyle name="Nota 40 4" xfId="47726"/>
    <cellStyle name="Nota 40 4 10" xfId="47727"/>
    <cellStyle name="Nota 40 4 2" xfId="47728"/>
    <cellStyle name="Nota 40 4 2 2" xfId="47729"/>
    <cellStyle name="Nota 40 4 2 2 2" xfId="47730"/>
    <cellStyle name="Nota 40 4 2 2 2 2" xfId="47731"/>
    <cellStyle name="Nota 40 4 2 2 3" xfId="47732"/>
    <cellStyle name="Nota 40 4 2 2 4" xfId="47733"/>
    <cellStyle name="Nota 40 4 2 2 5" xfId="47734"/>
    <cellStyle name="Nota 40 4 2 2 6" xfId="47735"/>
    <cellStyle name="Nota 40 4 2 3" xfId="47736"/>
    <cellStyle name="Nota 40 4 2 3 2" xfId="47737"/>
    <cellStyle name="Nota 40 4 2 3 3" xfId="47738"/>
    <cellStyle name="Nota 40 4 2 4" xfId="47739"/>
    <cellStyle name="Nota 40 4 2 5" xfId="47740"/>
    <cellStyle name="Nota 40 4 2 6" xfId="47741"/>
    <cellStyle name="Nota 40 4 2 7" xfId="47742"/>
    <cellStyle name="Nota 40 4 2 8" xfId="47743"/>
    <cellStyle name="Nota 40 4 3" xfId="47744"/>
    <cellStyle name="Nota 40 4 3 2" xfId="47745"/>
    <cellStyle name="Nota 40 4 3 2 2" xfId="47746"/>
    <cellStyle name="Nota 40 4 3 3" xfId="47747"/>
    <cellStyle name="Nota 40 4 3 4" xfId="47748"/>
    <cellStyle name="Nota 40 4 3 5" xfId="47749"/>
    <cellStyle name="Nota 40 4 3 6" xfId="47750"/>
    <cellStyle name="Nota 40 4 4" xfId="47751"/>
    <cellStyle name="Nota 40 4 4 2" xfId="47752"/>
    <cellStyle name="Nota 40 4 4 3" xfId="47753"/>
    <cellStyle name="Nota 40 4 4 4" xfId="47754"/>
    <cellStyle name="Nota 40 4 5" xfId="47755"/>
    <cellStyle name="Nota 40 4 6" xfId="47756"/>
    <cellStyle name="Nota 40 4 7" xfId="47757"/>
    <cellStyle name="Nota 40 4 8" xfId="47758"/>
    <cellStyle name="Nota 40 4 9" xfId="47759"/>
    <cellStyle name="Nota 41" xfId="47760"/>
    <cellStyle name="Nota 41 2" xfId="47761"/>
    <cellStyle name="Nota 41 2 2" xfId="47762"/>
    <cellStyle name="Nota 41 2 2 2" xfId="47763"/>
    <cellStyle name="Nota 41 2 2 3" xfId="47764"/>
    <cellStyle name="Nota 41 2 3" xfId="47765"/>
    <cellStyle name="Nota 41 2 3 10" xfId="47766"/>
    <cellStyle name="Nota 41 2 3 2" xfId="47767"/>
    <cellStyle name="Nota 41 2 3 2 2" xfId="47768"/>
    <cellStyle name="Nota 41 2 3 2 2 2" xfId="47769"/>
    <cellStyle name="Nota 41 2 3 2 2 2 2" xfId="47770"/>
    <cellStyle name="Nota 41 2 3 2 2 3" xfId="47771"/>
    <cellStyle name="Nota 41 2 3 2 2 4" xfId="47772"/>
    <cellStyle name="Nota 41 2 3 2 2 5" xfId="47773"/>
    <cellStyle name="Nota 41 2 3 2 2 6" xfId="47774"/>
    <cellStyle name="Nota 41 2 3 2 3" xfId="47775"/>
    <cellStyle name="Nota 41 2 3 2 3 2" xfId="47776"/>
    <cellStyle name="Nota 41 2 3 2 3 3" xfId="47777"/>
    <cellStyle name="Nota 41 2 3 2 4" xfId="47778"/>
    <cellStyle name="Nota 41 2 3 2 5" xfId="47779"/>
    <cellStyle name="Nota 41 2 3 2 6" xfId="47780"/>
    <cellStyle name="Nota 41 2 3 2 7" xfId="47781"/>
    <cellStyle name="Nota 41 2 3 2 8" xfId="47782"/>
    <cellStyle name="Nota 41 2 3 3" xfId="47783"/>
    <cellStyle name="Nota 41 2 3 3 2" xfId="47784"/>
    <cellStyle name="Nota 41 2 3 3 2 2" xfId="47785"/>
    <cellStyle name="Nota 41 2 3 3 3" xfId="47786"/>
    <cellStyle name="Nota 41 2 3 3 4" xfId="47787"/>
    <cellStyle name="Nota 41 2 3 3 5" xfId="47788"/>
    <cellStyle name="Nota 41 2 3 3 6" xfId="47789"/>
    <cellStyle name="Nota 41 2 3 4" xfId="47790"/>
    <cellStyle name="Nota 41 2 3 4 2" xfId="47791"/>
    <cellStyle name="Nota 41 2 3 4 3" xfId="47792"/>
    <cellStyle name="Nota 41 2 3 4 4" xfId="47793"/>
    <cellStyle name="Nota 41 2 3 5" xfId="47794"/>
    <cellStyle name="Nota 41 2 3 6" xfId="47795"/>
    <cellStyle name="Nota 41 2 3 7" xfId="47796"/>
    <cellStyle name="Nota 41 2 3 8" xfId="47797"/>
    <cellStyle name="Nota 41 2 3 9" xfId="47798"/>
    <cellStyle name="Nota 41 3" xfId="47799"/>
    <cellStyle name="Nota 41 3 2" xfId="47800"/>
    <cellStyle name="Nota 41 3 3" xfId="47801"/>
    <cellStyle name="Nota 41 4" xfId="47802"/>
    <cellStyle name="Nota 41 4 10" xfId="47803"/>
    <cellStyle name="Nota 41 4 2" xfId="47804"/>
    <cellStyle name="Nota 41 4 2 2" xfId="47805"/>
    <cellStyle name="Nota 41 4 2 2 2" xfId="47806"/>
    <cellStyle name="Nota 41 4 2 2 2 2" xfId="47807"/>
    <cellStyle name="Nota 41 4 2 2 3" xfId="47808"/>
    <cellStyle name="Nota 41 4 2 2 4" xfId="47809"/>
    <cellStyle name="Nota 41 4 2 2 5" xfId="47810"/>
    <cellStyle name="Nota 41 4 2 2 6" xfId="47811"/>
    <cellStyle name="Nota 41 4 2 3" xfId="47812"/>
    <cellStyle name="Nota 41 4 2 3 2" xfId="47813"/>
    <cellStyle name="Nota 41 4 2 3 3" xfId="47814"/>
    <cellStyle name="Nota 41 4 2 4" xfId="47815"/>
    <cellStyle name="Nota 41 4 2 5" xfId="47816"/>
    <cellStyle name="Nota 41 4 2 6" xfId="47817"/>
    <cellStyle name="Nota 41 4 2 7" xfId="47818"/>
    <cellStyle name="Nota 41 4 2 8" xfId="47819"/>
    <cellStyle name="Nota 41 4 3" xfId="47820"/>
    <cellStyle name="Nota 41 4 3 2" xfId="47821"/>
    <cellStyle name="Nota 41 4 3 2 2" xfId="47822"/>
    <cellStyle name="Nota 41 4 3 3" xfId="47823"/>
    <cellStyle name="Nota 41 4 3 4" xfId="47824"/>
    <cellStyle name="Nota 41 4 3 5" xfId="47825"/>
    <cellStyle name="Nota 41 4 3 6" xfId="47826"/>
    <cellStyle name="Nota 41 4 4" xfId="47827"/>
    <cellStyle name="Nota 41 4 4 2" xfId="47828"/>
    <cellStyle name="Nota 41 4 4 3" xfId="47829"/>
    <cellStyle name="Nota 41 4 4 4" xfId="47830"/>
    <cellStyle name="Nota 41 4 5" xfId="47831"/>
    <cellStyle name="Nota 41 4 6" xfId="47832"/>
    <cellStyle name="Nota 41 4 7" xfId="47833"/>
    <cellStyle name="Nota 41 4 8" xfId="47834"/>
    <cellStyle name="Nota 41 4 9" xfId="47835"/>
    <cellStyle name="Nota 42" xfId="47836"/>
    <cellStyle name="Nota 42 2" xfId="47837"/>
    <cellStyle name="Nota 42 2 2" xfId="47838"/>
    <cellStyle name="Nota 42 2 2 2" xfId="47839"/>
    <cellStyle name="Nota 42 2 2 3" xfId="47840"/>
    <cellStyle name="Nota 42 2 3" xfId="47841"/>
    <cellStyle name="Nota 42 2 3 10" xfId="47842"/>
    <cellStyle name="Nota 42 2 3 2" xfId="47843"/>
    <cellStyle name="Nota 42 2 3 2 2" xfId="47844"/>
    <cellStyle name="Nota 42 2 3 2 2 2" xfId="47845"/>
    <cellStyle name="Nota 42 2 3 2 2 2 2" xfId="47846"/>
    <cellStyle name="Nota 42 2 3 2 2 3" xfId="47847"/>
    <cellStyle name="Nota 42 2 3 2 2 4" xfId="47848"/>
    <cellStyle name="Nota 42 2 3 2 2 5" xfId="47849"/>
    <cellStyle name="Nota 42 2 3 2 2 6" xfId="47850"/>
    <cellStyle name="Nota 42 2 3 2 3" xfId="47851"/>
    <cellStyle name="Nota 42 2 3 2 3 2" xfId="47852"/>
    <cellStyle name="Nota 42 2 3 2 3 3" xfId="47853"/>
    <cellStyle name="Nota 42 2 3 2 4" xfId="47854"/>
    <cellStyle name="Nota 42 2 3 2 5" xfId="47855"/>
    <cellStyle name="Nota 42 2 3 2 6" xfId="47856"/>
    <cellStyle name="Nota 42 2 3 2 7" xfId="47857"/>
    <cellStyle name="Nota 42 2 3 2 8" xfId="47858"/>
    <cellStyle name="Nota 42 2 3 3" xfId="47859"/>
    <cellStyle name="Nota 42 2 3 3 2" xfId="47860"/>
    <cellStyle name="Nota 42 2 3 3 2 2" xfId="47861"/>
    <cellStyle name="Nota 42 2 3 3 3" xfId="47862"/>
    <cellStyle name="Nota 42 2 3 3 4" xfId="47863"/>
    <cellStyle name="Nota 42 2 3 3 5" xfId="47864"/>
    <cellStyle name="Nota 42 2 3 3 6" xfId="47865"/>
    <cellStyle name="Nota 42 2 3 4" xfId="47866"/>
    <cellStyle name="Nota 42 2 3 4 2" xfId="47867"/>
    <cellStyle name="Nota 42 2 3 4 3" xfId="47868"/>
    <cellStyle name="Nota 42 2 3 4 4" xfId="47869"/>
    <cellStyle name="Nota 42 2 3 5" xfId="47870"/>
    <cellStyle name="Nota 42 2 3 6" xfId="47871"/>
    <cellStyle name="Nota 42 2 3 7" xfId="47872"/>
    <cellStyle name="Nota 42 2 3 8" xfId="47873"/>
    <cellStyle name="Nota 42 2 3 9" xfId="47874"/>
    <cellStyle name="Nota 42 3" xfId="47875"/>
    <cellStyle name="Nota 42 3 2" xfId="47876"/>
    <cellStyle name="Nota 42 3 3" xfId="47877"/>
    <cellStyle name="Nota 42 4" xfId="47878"/>
    <cellStyle name="Nota 42 4 10" xfId="47879"/>
    <cellStyle name="Nota 42 4 2" xfId="47880"/>
    <cellStyle name="Nota 42 4 2 2" xfId="47881"/>
    <cellStyle name="Nota 42 4 2 2 2" xfId="47882"/>
    <cellStyle name="Nota 42 4 2 2 2 2" xfId="47883"/>
    <cellStyle name="Nota 42 4 2 2 3" xfId="47884"/>
    <cellStyle name="Nota 42 4 2 2 4" xfId="47885"/>
    <cellStyle name="Nota 42 4 2 2 5" xfId="47886"/>
    <cellStyle name="Nota 42 4 2 2 6" xfId="47887"/>
    <cellStyle name="Nota 42 4 2 3" xfId="47888"/>
    <cellStyle name="Nota 42 4 2 3 2" xfId="47889"/>
    <cellStyle name="Nota 42 4 2 3 3" xfId="47890"/>
    <cellStyle name="Nota 42 4 2 4" xfId="47891"/>
    <cellStyle name="Nota 42 4 2 5" xfId="47892"/>
    <cellStyle name="Nota 42 4 2 6" xfId="47893"/>
    <cellStyle name="Nota 42 4 2 7" xfId="47894"/>
    <cellStyle name="Nota 42 4 2 8" xfId="47895"/>
    <cellStyle name="Nota 42 4 3" xfId="47896"/>
    <cellStyle name="Nota 42 4 3 2" xfId="47897"/>
    <cellStyle name="Nota 42 4 3 2 2" xfId="47898"/>
    <cellStyle name="Nota 42 4 3 3" xfId="47899"/>
    <cellStyle name="Nota 42 4 3 4" xfId="47900"/>
    <cellStyle name="Nota 42 4 3 5" xfId="47901"/>
    <cellStyle name="Nota 42 4 3 6" xfId="47902"/>
    <cellStyle name="Nota 42 4 4" xfId="47903"/>
    <cellStyle name="Nota 42 4 4 2" xfId="47904"/>
    <cellStyle name="Nota 42 4 4 3" xfId="47905"/>
    <cellStyle name="Nota 42 4 4 4" xfId="47906"/>
    <cellStyle name="Nota 42 4 5" xfId="47907"/>
    <cellStyle name="Nota 42 4 6" xfId="47908"/>
    <cellStyle name="Nota 42 4 7" xfId="47909"/>
    <cellStyle name="Nota 42 4 8" xfId="47910"/>
    <cellStyle name="Nota 42 4 9" xfId="47911"/>
    <cellStyle name="Nota 43" xfId="47912"/>
    <cellStyle name="Nota 43 2" xfId="47913"/>
    <cellStyle name="Nota 43 2 2" xfId="47914"/>
    <cellStyle name="Nota 43 2 2 2" xfId="47915"/>
    <cellStyle name="Nota 43 2 2 3" xfId="47916"/>
    <cellStyle name="Nota 43 2 3" xfId="47917"/>
    <cellStyle name="Nota 43 2 3 10" xfId="47918"/>
    <cellStyle name="Nota 43 2 3 2" xfId="47919"/>
    <cellStyle name="Nota 43 2 3 2 2" xfId="47920"/>
    <cellStyle name="Nota 43 2 3 2 2 2" xfId="47921"/>
    <cellStyle name="Nota 43 2 3 2 2 2 2" xfId="47922"/>
    <cellStyle name="Nota 43 2 3 2 2 3" xfId="47923"/>
    <cellStyle name="Nota 43 2 3 2 2 4" xfId="47924"/>
    <cellStyle name="Nota 43 2 3 2 2 5" xfId="47925"/>
    <cellStyle name="Nota 43 2 3 2 2 6" xfId="47926"/>
    <cellStyle name="Nota 43 2 3 2 3" xfId="47927"/>
    <cellStyle name="Nota 43 2 3 2 3 2" xfId="47928"/>
    <cellStyle name="Nota 43 2 3 2 3 3" xfId="47929"/>
    <cellStyle name="Nota 43 2 3 2 4" xfId="47930"/>
    <cellStyle name="Nota 43 2 3 2 5" xfId="47931"/>
    <cellStyle name="Nota 43 2 3 2 6" xfId="47932"/>
    <cellStyle name="Nota 43 2 3 2 7" xfId="47933"/>
    <cellStyle name="Nota 43 2 3 2 8" xfId="47934"/>
    <cellStyle name="Nota 43 2 3 3" xfId="47935"/>
    <cellStyle name="Nota 43 2 3 3 2" xfId="47936"/>
    <cellStyle name="Nota 43 2 3 3 2 2" xfId="47937"/>
    <cellStyle name="Nota 43 2 3 3 3" xfId="47938"/>
    <cellStyle name="Nota 43 2 3 3 4" xfId="47939"/>
    <cellStyle name="Nota 43 2 3 3 5" xfId="47940"/>
    <cellStyle name="Nota 43 2 3 3 6" xfId="47941"/>
    <cellStyle name="Nota 43 2 3 4" xfId="47942"/>
    <cellStyle name="Nota 43 2 3 4 2" xfId="47943"/>
    <cellStyle name="Nota 43 2 3 4 3" xfId="47944"/>
    <cellStyle name="Nota 43 2 3 4 4" xfId="47945"/>
    <cellStyle name="Nota 43 2 3 5" xfId="47946"/>
    <cellStyle name="Nota 43 2 3 6" xfId="47947"/>
    <cellStyle name="Nota 43 2 3 7" xfId="47948"/>
    <cellStyle name="Nota 43 2 3 8" xfId="47949"/>
    <cellStyle name="Nota 43 2 3 9" xfId="47950"/>
    <cellStyle name="Nota 43 3" xfId="47951"/>
    <cellStyle name="Nota 43 3 2" xfId="47952"/>
    <cellStyle name="Nota 43 3 3" xfId="47953"/>
    <cellStyle name="Nota 43 4" xfId="47954"/>
    <cellStyle name="Nota 43 4 10" xfId="47955"/>
    <cellStyle name="Nota 43 4 2" xfId="47956"/>
    <cellStyle name="Nota 43 4 2 2" xfId="47957"/>
    <cellStyle name="Nota 43 4 2 2 2" xfId="47958"/>
    <cellStyle name="Nota 43 4 2 2 2 2" xfId="47959"/>
    <cellStyle name="Nota 43 4 2 2 3" xfId="47960"/>
    <cellStyle name="Nota 43 4 2 2 4" xfId="47961"/>
    <cellStyle name="Nota 43 4 2 2 5" xfId="47962"/>
    <cellStyle name="Nota 43 4 2 2 6" xfId="47963"/>
    <cellStyle name="Nota 43 4 2 3" xfId="47964"/>
    <cellStyle name="Nota 43 4 2 3 2" xfId="47965"/>
    <cellStyle name="Nota 43 4 2 3 3" xfId="47966"/>
    <cellStyle name="Nota 43 4 2 4" xfId="47967"/>
    <cellStyle name="Nota 43 4 2 5" xfId="47968"/>
    <cellStyle name="Nota 43 4 2 6" xfId="47969"/>
    <cellStyle name="Nota 43 4 2 7" xfId="47970"/>
    <cellStyle name="Nota 43 4 2 8" xfId="47971"/>
    <cellStyle name="Nota 43 4 3" xfId="47972"/>
    <cellStyle name="Nota 43 4 3 2" xfId="47973"/>
    <cellStyle name="Nota 43 4 3 2 2" xfId="47974"/>
    <cellStyle name="Nota 43 4 3 3" xfId="47975"/>
    <cellStyle name="Nota 43 4 3 4" xfId="47976"/>
    <cellStyle name="Nota 43 4 3 5" xfId="47977"/>
    <cellStyle name="Nota 43 4 3 6" xfId="47978"/>
    <cellStyle name="Nota 43 4 4" xfId="47979"/>
    <cellStyle name="Nota 43 4 4 2" xfId="47980"/>
    <cellStyle name="Nota 43 4 4 3" xfId="47981"/>
    <cellStyle name="Nota 43 4 4 4" xfId="47982"/>
    <cellStyle name="Nota 43 4 5" xfId="47983"/>
    <cellStyle name="Nota 43 4 6" xfId="47984"/>
    <cellStyle name="Nota 43 4 7" xfId="47985"/>
    <cellStyle name="Nota 43 4 8" xfId="47986"/>
    <cellStyle name="Nota 43 4 9" xfId="47987"/>
    <cellStyle name="Nota 44" xfId="47988"/>
    <cellStyle name="Nota 44 2" xfId="47989"/>
    <cellStyle name="Nota 44 2 2" xfId="47990"/>
    <cellStyle name="Nota 44 2 2 2" xfId="47991"/>
    <cellStyle name="Nota 44 2 2 3" xfId="47992"/>
    <cellStyle name="Nota 44 2 3" xfId="47993"/>
    <cellStyle name="Nota 44 2 3 10" xfId="47994"/>
    <cellStyle name="Nota 44 2 3 2" xfId="47995"/>
    <cellStyle name="Nota 44 2 3 2 2" xfId="47996"/>
    <cellStyle name="Nota 44 2 3 2 2 2" xfId="47997"/>
    <cellStyle name="Nota 44 2 3 2 2 2 2" xfId="47998"/>
    <cellStyle name="Nota 44 2 3 2 2 3" xfId="47999"/>
    <cellStyle name="Nota 44 2 3 2 2 4" xfId="48000"/>
    <cellStyle name="Nota 44 2 3 2 2 5" xfId="48001"/>
    <cellStyle name="Nota 44 2 3 2 2 6" xfId="48002"/>
    <cellStyle name="Nota 44 2 3 2 3" xfId="48003"/>
    <cellStyle name="Nota 44 2 3 2 3 2" xfId="48004"/>
    <cellStyle name="Nota 44 2 3 2 3 3" xfId="48005"/>
    <cellStyle name="Nota 44 2 3 2 4" xfId="48006"/>
    <cellStyle name="Nota 44 2 3 2 5" xfId="48007"/>
    <cellStyle name="Nota 44 2 3 2 6" xfId="48008"/>
    <cellStyle name="Nota 44 2 3 2 7" xfId="48009"/>
    <cellStyle name="Nota 44 2 3 2 8" xfId="48010"/>
    <cellStyle name="Nota 44 2 3 3" xfId="48011"/>
    <cellStyle name="Nota 44 2 3 3 2" xfId="48012"/>
    <cellStyle name="Nota 44 2 3 3 2 2" xfId="48013"/>
    <cellStyle name="Nota 44 2 3 3 3" xfId="48014"/>
    <cellStyle name="Nota 44 2 3 3 4" xfId="48015"/>
    <cellStyle name="Nota 44 2 3 3 5" xfId="48016"/>
    <cellStyle name="Nota 44 2 3 3 6" xfId="48017"/>
    <cellStyle name="Nota 44 2 3 4" xfId="48018"/>
    <cellStyle name="Nota 44 2 3 4 2" xfId="48019"/>
    <cellStyle name="Nota 44 2 3 4 3" xfId="48020"/>
    <cellStyle name="Nota 44 2 3 4 4" xfId="48021"/>
    <cellStyle name="Nota 44 2 3 5" xfId="48022"/>
    <cellStyle name="Nota 44 2 3 6" xfId="48023"/>
    <cellStyle name="Nota 44 2 3 7" xfId="48024"/>
    <cellStyle name="Nota 44 2 3 8" xfId="48025"/>
    <cellStyle name="Nota 44 2 3 9" xfId="48026"/>
    <cellStyle name="Nota 44 3" xfId="48027"/>
    <cellStyle name="Nota 44 3 2" xfId="48028"/>
    <cellStyle name="Nota 44 3 3" xfId="48029"/>
    <cellStyle name="Nota 44 4" xfId="48030"/>
    <cellStyle name="Nota 44 4 10" xfId="48031"/>
    <cellStyle name="Nota 44 4 2" xfId="48032"/>
    <cellStyle name="Nota 44 4 2 2" xfId="48033"/>
    <cellStyle name="Nota 44 4 2 2 2" xfId="48034"/>
    <cellStyle name="Nota 44 4 2 2 2 2" xfId="48035"/>
    <cellStyle name="Nota 44 4 2 2 3" xfId="48036"/>
    <cellStyle name="Nota 44 4 2 2 4" xfId="48037"/>
    <cellStyle name="Nota 44 4 2 2 5" xfId="48038"/>
    <cellStyle name="Nota 44 4 2 2 6" xfId="48039"/>
    <cellStyle name="Nota 44 4 2 3" xfId="48040"/>
    <cellStyle name="Nota 44 4 2 3 2" xfId="48041"/>
    <cellStyle name="Nota 44 4 2 3 3" xfId="48042"/>
    <cellStyle name="Nota 44 4 2 4" xfId="48043"/>
    <cellStyle name="Nota 44 4 2 5" xfId="48044"/>
    <cellStyle name="Nota 44 4 2 6" xfId="48045"/>
    <cellStyle name="Nota 44 4 2 7" xfId="48046"/>
    <cellStyle name="Nota 44 4 2 8" xfId="48047"/>
    <cellStyle name="Nota 44 4 3" xfId="48048"/>
    <cellStyle name="Nota 44 4 3 2" xfId="48049"/>
    <cellStyle name="Nota 44 4 3 2 2" xfId="48050"/>
    <cellStyle name="Nota 44 4 3 3" xfId="48051"/>
    <cellStyle name="Nota 44 4 3 4" xfId="48052"/>
    <cellStyle name="Nota 44 4 3 5" xfId="48053"/>
    <cellStyle name="Nota 44 4 3 6" xfId="48054"/>
    <cellStyle name="Nota 44 4 4" xfId="48055"/>
    <cellStyle name="Nota 44 4 4 2" xfId="48056"/>
    <cellStyle name="Nota 44 4 4 3" xfId="48057"/>
    <cellStyle name="Nota 44 4 4 4" xfId="48058"/>
    <cellStyle name="Nota 44 4 5" xfId="48059"/>
    <cellStyle name="Nota 44 4 6" xfId="48060"/>
    <cellStyle name="Nota 44 4 7" xfId="48061"/>
    <cellStyle name="Nota 44 4 8" xfId="48062"/>
    <cellStyle name="Nota 44 4 9" xfId="48063"/>
    <cellStyle name="Nota 45" xfId="48064"/>
    <cellStyle name="Nota 45 2" xfId="48065"/>
    <cellStyle name="Nota 45 2 2" xfId="48066"/>
    <cellStyle name="Nota 45 2 2 2" xfId="48067"/>
    <cellStyle name="Nota 45 2 2 3" xfId="48068"/>
    <cellStyle name="Nota 45 2 3" xfId="48069"/>
    <cellStyle name="Nota 45 2 3 10" xfId="48070"/>
    <cellStyle name="Nota 45 2 3 2" xfId="48071"/>
    <cellStyle name="Nota 45 2 3 2 2" xfId="48072"/>
    <cellStyle name="Nota 45 2 3 2 2 2" xfId="48073"/>
    <cellStyle name="Nota 45 2 3 2 2 2 2" xfId="48074"/>
    <cellStyle name="Nota 45 2 3 2 2 3" xfId="48075"/>
    <cellStyle name="Nota 45 2 3 2 2 4" xfId="48076"/>
    <cellStyle name="Nota 45 2 3 2 2 5" xfId="48077"/>
    <cellStyle name="Nota 45 2 3 2 2 6" xfId="48078"/>
    <cellStyle name="Nota 45 2 3 2 3" xfId="48079"/>
    <cellStyle name="Nota 45 2 3 2 3 2" xfId="48080"/>
    <cellStyle name="Nota 45 2 3 2 3 3" xfId="48081"/>
    <cellStyle name="Nota 45 2 3 2 4" xfId="48082"/>
    <cellStyle name="Nota 45 2 3 2 5" xfId="48083"/>
    <cellStyle name="Nota 45 2 3 2 6" xfId="48084"/>
    <cellStyle name="Nota 45 2 3 2 7" xfId="48085"/>
    <cellStyle name="Nota 45 2 3 2 8" xfId="48086"/>
    <cellStyle name="Nota 45 2 3 3" xfId="48087"/>
    <cellStyle name="Nota 45 2 3 3 2" xfId="48088"/>
    <cellStyle name="Nota 45 2 3 3 2 2" xfId="48089"/>
    <cellStyle name="Nota 45 2 3 3 3" xfId="48090"/>
    <cellStyle name="Nota 45 2 3 3 4" xfId="48091"/>
    <cellStyle name="Nota 45 2 3 3 5" xfId="48092"/>
    <cellStyle name="Nota 45 2 3 3 6" xfId="48093"/>
    <cellStyle name="Nota 45 2 3 4" xfId="48094"/>
    <cellStyle name="Nota 45 2 3 4 2" xfId="48095"/>
    <cellStyle name="Nota 45 2 3 4 3" xfId="48096"/>
    <cellStyle name="Nota 45 2 3 4 4" xfId="48097"/>
    <cellStyle name="Nota 45 2 3 5" xfId="48098"/>
    <cellStyle name="Nota 45 2 3 6" xfId="48099"/>
    <cellStyle name="Nota 45 2 3 7" xfId="48100"/>
    <cellStyle name="Nota 45 2 3 8" xfId="48101"/>
    <cellStyle name="Nota 45 2 3 9" xfId="48102"/>
    <cellStyle name="Nota 45 3" xfId="48103"/>
    <cellStyle name="Nota 45 3 2" xfId="48104"/>
    <cellStyle name="Nota 45 3 3" xfId="48105"/>
    <cellStyle name="Nota 45 4" xfId="48106"/>
    <cellStyle name="Nota 45 4 10" xfId="48107"/>
    <cellStyle name="Nota 45 4 2" xfId="48108"/>
    <cellStyle name="Nota 45 4 2 2" xfId="48109"/>
    <cellStyle name="Nota 45 4 2 2 2" xfId="48110"/>
    <cellStyle name="Nota 45 4 2 2 2 2" xfId="48111"/>
    <cellStyle name="Nota 45 4 2 2 3" xfId="48112"/>
    <cellStyle name="Nota 45 4 2 2 4" xfId="48113"/>
    <cellStyle name="Nota 45 4 2 2 5" xfId="48114"/>
    <cellStyle name="Nota 45 4 2 2 6" xfId="48115"/>
    <cellStyle name="Nota 45 4 2 3" xfId="48116"/>
    <cellStyle name="Nota 45 4 2 3 2" xfId="48117"/>
    <cellStyle name="Nota 45 4 2 3 3" xfId="48118"/>
    <cellStyle name="Nota 45 4 2 4" xfId="48119"/>
    <cellStyle name="Nota 45 4 2 5" xfId="48120"/>
    <cellStyle name="Nota 45 4 2 6" xfId="48121"/>
    <cellStyle name="Nota 45 4 2 7" xfId="48122"/>
    <cellStyle name="Nota 45 4 2 8" xfId="48123"/>
    <cellStyle name="Nota 45 4 3" xfId="48124"/>
    <cellStyle name="Nota 45 4 3 2" xfId="48125"/>
    <cellStyle name="Nota 45 4 3 2 2" xfId="48126"/>
    <cellStyle name="Nota 45 4 3 3" xfId="48127"/>
    <cellStyle name="Nota 45 4 3 4" xfId="48128"/>
    <cellStyle name="Nota 45 4 3 5" xfId="48129"/>
    <cellStyle name="Nota 45 4 3 6" xfId="48130"/>
    <cellStyle name="Nota 45 4 4" xfId="48131"/>
    <cellStyle name="Nota 45 4 4 2" xfId="48132"/>
    <cellStyle name="Nota 45 4 4 3" xfId="48133"/>
    <cellStyle name="Nota 45 4 4 4" xfId="48134"/>
    <cellStyle name="Nota 45 4 5" xfId="48135"/>
    <cellStyle name="Nota 45 4 6" xfId="48136"/>
    <cellStyle name="Nota 45 4 7" xfId="48137"/>
    <cellStyle name="Nota 45 4 8" xfId="48138"/>
    <cellStyle name="Nota 45 4 9" xfId="48139"/>
    <cellStyle name="Nota 46" xfId="48140"/>
    <cellStyle name="Nota 46 2" xfId="48141"/>
    <cellStyle name="Nota 46 2 2" xfId="48142"/>
    <cellStyle name="Nota 46 2 3" xfId="48143"/>
    <cellStyle name="Nota 46 3" xfId="48144"/>
    <cellStyle name="Nota 46 3 10" xfId="48145"/>
    <cellStyle name="Nota 46 3 2" xfId="48146"/>
    <cellStyle name="Nota 46 3 2 2" xfId="48147"/>
    <cellStyle name="Nota 46 3 2 2 2" xfId="48148"/>
    <cellStyle name="Nota 46 3 2 2 2 2" xfId="48149"/>
    <cellStyle name="Nota 46 3 2 2 3" xfId="48150"/>
    <cellStyle name="Nota 46 3 2 2 4" xfId="48151"/>
    <cellStyle name="Nota 46 3 2 2 5" xfId="48152"/>
    <cellStyle name="Nota 46 3 2 2 6" xfId="48153"/>
    <cellStyle name="Nota 46 3 2 3" xfId="48154"/>
    <cellStyle name="Nota 46 3 2 3 2" xfId="48155"/>
    <cellStyle name="Nota 46 3 2 3 3" xfId="48156"/>
    <cellStyle name="Nota 46 3 2 4" xfId="48157"/>
    <cellStyle name="Nota 46 3 2 5" xfId="48158"/>
    <cellStyle name="Nota 46 3 2 6" xfId="48159"/>
    <cellStyle name="Nota 46 3 2 7" xfId="48160"/>
    <cellStyle name="Nota 46 3 2 8" xfId="48161"/>
    <cellStyle name="Nota 46 3 3" xfId="48162"/>
    <cellStyle name="Nota 46 3 3 2" xfId="48163"/>
    <cellStyle name="Nota 46 3 3 2 2" xfId="48164"/>
    <cellStyle name="Nota 46 3 3 3" xfId="48165"/>
    <cellStyle name="Nota 46 3 3 4" xfId="48166"/>
    <cellStyle name="Nota 46 3 3 5" xfId="48167"/>
    <cellStyle name="Nota 46 3 3 6" xfId="48168"/>
    <cellStyle name="Nota 46 3 4" xfId="48169"/>
    <cellStyle name="Nota 46 3 4 2" xfId="48170"/>
    <cellStyle name="Nota 46 3 4 3" xfId="48171"/>
    <cellStyle name="Nota 46 3 4 4" xfId="48172"/>
    <cellStyle name="Nota 46 3 5" xfId="48173"/>
    <cellStyle name="Nota 46 3 6" xfId="48174"/>
    <cellStyle name="Nota 46 3 7" xfId="48175"/>
    <cellStyle name="Nota 46 3 8" xfId="48176"/>
    <cellStyle name="Nota 46 3 9" xfId="48177"/>
    <cellStyle name="Nota 47" xfId="48178"/>
    <cellStyle name="Nota 47 2" xfId="48179"/>
    <cellStyle name="Nota 47 2 2" xfId="48180"/>
    <cellStyle name="Nota 47 2 3" xfId="48181"/>
    <cellStyle name="Nota 47 3" xfId="48182"/>
    <cellStyle name="Nota 47 3 10" xfId="48183"/>
    <cellStyle name="Nota 47 3 2" xfId="48184"/>
    <cellStyle name="Nota 47 3 2 2" xfId="48185"/>
    <cellStyle name="Nota 47 3 2 2 2" xfId="48186"/>
    <cellStyle name="Nota 47 3 2 2 2 2" xfId="48187"/>
    <cellStyle name="Nota 47 3 2 2 3" xfId="48188"/>
    <cellStyle name="Nota 47 3 2 2 4" xfId="48189"/>
    <cellStyle name="Nota 47 3 2 2 5" xfId="48190"/>
    <cellStyle name="Nota 47 3 2 2 6" xfId="48191"/>
    <cellStyle name="Nota 47 3 2 3" xfId="48192"/>
    <cellStyle name="Nota 47 3 2 3 2" xfId="48193"/>
    <cellStyle name="Nota 47 3 2 3 3" xfId="48194"/>
    <cellStyle name="Nota 47 3 2 4" xfId="48195"/>
    <cellStyle name="Nota 47 3 2 5" xfId="48196"/>
    <cellStyle name="Nota 47 3 2 6" xfId="48197"/>
    <cellStyle name="Nota 47 3 2 7" xfId="48198"/>
    <cellStyle name="Nota 47 3 2 8" xfId="48199"/>
    <cellStyle name="Nota 47 3 3" xfId="48200"/>
    <cellStyle name="Nota 47 3 3 2" xfId="48201"/>
    <cellStyle name="Nota 47 3 3 2 2" xfId="48202"/>
    <cellStyle name="Nota 47 3 3 3" xfId="48203"/>
    <cellStyle name="Nota 47 3 3 4" xfId="48204"/>
    <cellStyle name="Nota 47 3 3 5" xfId="48205"/>
    <cellStyle name="Nota 47 3 3 6" xfId="48206"/>
    <cellStyle name="Nota 47 3 4" xfId="48207"/>
    <cellStyle name="Nota 47 3 4 2" xfId="48208"/>
    <cellStyle name="Nota 47 3 4 3" xfId="48209"/>
    <cellStyle name="Nota 47 3 4 4" xfId="48210"/>
    <cellStyle name="Nota 47 3 5" xfId="48211"/>
    <cellStyle name="Nota 47 3 6" xfId="48212"/>
    <cellStyle name="Nota 47 3 7" xfId="48213"/>
    <cellStyle name="Nota 47 3 8" xfId="48214"/>
    <cellStyle name="Nota 47 3 9" xfId="48215"/>
    <cellStyle name="Nota 48" xfId="48216"/>
    <cellStyle name="Nota 48 2" xfId="48217"/>
    <cellStyle name="Nota 48 2 2" xfId="48218"/>
    <cellStyle name="Nota 48 2 3" xfId="48219"/>
    <cellStyle name="Nota 48 3" xfId="48220"/>
    <cellStyle name="Nota 48 3 10" xfId="48221"/>
    <cellStyle name="Nota 48 3 2" xfId="48222"/>
    <cellStyle name="Nota 48 3 2 2" xfId="48223"/>
    <cellStyle name="Nota 48 3 2 2 2" xfId="48224"/>
    <cellStyle name="Nota 48 3 2 2 2 2" xfId="48225"/>
    <cellStyle name="Nota 48 3 2 2 3" xfId="48226"/>
    <cellStyle name="Nota 48 3 2 2 4" xfId="48227"/>
    <cellStyle name="Nota 48 3 2 2 5" xfId="48228"/>
    <cellStyle name="Nota 48 3 2 2 6" xfId="48229"/>
    <cellStyle name="Nota 48 3 2 3" xfId="48230"/>
    <cellStyle name="Nota 48 3 2 3 2" xfId="48231"/>
    <cellStyle name="Nota 48 3 2 3 3" xfId="48232"/>
    <cellStyle name="Nota 48 3 2 4" xfId="48233"/>
    <cellStyle name="Nota 48 3 2 5" xfId="48234"/>
    <cellStyle name="Nota 48 3 2 6" xfId="48235"/>
    <cellStyle name="Nota 48 3 2 7" xfId="48236"/>
    <cellStyle name="Nota 48 3 2 8" xfId="48237"/>
    <cellStyle name="Nota 48 3 3" xfId="48238"/>
    <cellStyle name="Nota 48 3 3 2" xfId="48239"/>
    <cellStyle name="Nota 48 3 3 2 2" xfId="48240"/>
    <cellStyle name="Nota 48 3 3 3" xfId="48241"/>
    <cellStyle name="Nota 48 3 3 4" xfId="48242"/>
    <cellStyle name="Nota 48 3 3 5" xfId="48243"/>
    <cellStyle name="Nota 48 3 3 6" xfId="48244"/>
    <cellStyle name="Nota 48 3 4" xfId="48245"/>
    <cellStyle name="Nota 48 3 4 2" xfId="48246"/>
    <cellStyle name="Nota 48 3 4 3" xfId="48247"/>
    <cellStyle name="Nota 48 3 4 4" xfId="48248"/>
    <cellStyle name="Nota 48 3 5" xfId="48249"/>
    <cellStyle name="Nota 48 3 6" xfId="48250"/>
    <cellStyle name="Nota 48 3 7" xfId="48251"/>
    <cellStyle name="Nota 48 3 8" xfId="48252"/>
    <cellStyle name="Nota 48 3 9" xfId="48253"/>
    <cellStyle name="Nota 49" xfId="48254"/>
    <cellStyle name="Nota 49 2" xfId="48255"/>
    <cellStyle name="Nota 49 2 2" xfId="48256"/>
    <cellStyle name="Nota 49 2 2 10" xfId="48257"/>
    <cellStyle name="Nota 49 2 2 2" xfId="48258"/>
    <cellStyle name="Nota 49 2 2 2 2" xfId="48259"/>
    <cellStyle name="Nota 49 2 2 2 2 2" xfId="48260"/>
    <cellStyle name="Nota 49 2 2 2 3" xfId="48261"/>
    <cellStyle name="Nota 49 2 2 2 3 2" xfId="48262"/>
    <cellStyle name="Nota 49 2 2 2 4" xfId="48263"/>
    <cellStyle name="Nota 49 2 2 2 4 2" xfId="48264"/>
    <cellStyle name="Nota 49 2 2 2 5" xfId="48265"/>
    <cellStyle name="Nota 49 2 2 2 6" xfId="48266"/>
    <cellStyle name="Nota 49 2 2 2 7" xfId="48267"/>
    <cellStyle name="Nota 49 2 2 3" xfId="48268"/>
    <cellStyle name="Nota 49 2 2 3 2" xfId="48269"/>
    <cellStyle name="Nota 49 2 2 4" xfId="48270"/>
    <cellStyle name="Nota 49 2 2 4 2" xfId="48271"/>
    <cellStyle name="Nota 49 2 2 5" xfId="48272"/>
    <cellStyle name="Nota 49 2 2 5 2" xfId="48273"/>
    <cellStyle name="Nota 49 2 2 6" xfId="48274"/>
    <cellStyle name="Nota 49 2 2 7" xfId="48275"/>
    <cellStyle name="Nota 49 2 2 8" xfId="48276"/>
    <cellStyle name="Nota 49 2 2 9" xfId="48277"/>
    <cellStyle name="Nota 49 2 3" xfId="48278"/>
    <cellStyle name="Nota 49 2 3 2" xfId="48279"/>
    <cellStyle name="Nota 49 2 3 2 2" xfId="48280"/>
    <cellStyle name="Nota 49 2 3 3" xfId="48281"/>
    <cellStyle name="Nota 49 2 3 3 2" xfId="48282"/>
    <cellStyle name="Nota 49 2 3 4" xfId="48283"/>
    <cellStyle name="Nota 49 2 3 4 2" xfId="48284"/>
    <cellStyle name="Nota 49 2 3 5" xfId="48285"/>
    <cellStyle name="Nota 49 2 3 6" xfId="48286"/>
    <cellStyle name="Nota 49 2 3 7" xfId="48287"/>
    <cellStyle name="Nota 49 2 4" xfId="48288"/>
    <cellStyle name="Nota 49 3" xfId="48289"/>
    <cellStyle name="Nota 49 3 10" xfId="48290"/>
    <cellStyle name="Nota 49 3 11" xfId="48291"/>
    <cellStyle name="Nota 49 3 2" xfId="48292"/>
    <cellStyle name="Nota 49 3 2 2" xfId="48293"/>
    <cellStyle name="Nota 49 3 2 2 2" xfId="48294"/>
    <cellStyle name="Nota 49 3 2 3" xfId="48295"/>
    <cellStyle name="Nota 49 3 2 3 2" xfId="48296"/>
    <cellStyle name="Nota 49 3 2 4" xfId="48297"/>
    <cellStyle name="Nota 49 3 2 4 2" xfId="48298"/>
    <cellStyle name="Nota 49 3 2 5" xfId="48299"/>
    <cellStyle name="Nota 49 3 2 6" xfId="48300"/>
    <cellStyle name="Nota 49 3 2 7" xfId="48301"/>
    <cellStyle name="Nota 49 3 3" xfId="48302"/>
    <cellStyle name="Nota 49 3 3 2" xfId="48303"/>
    <cellStyle name="Nota 49 3 3 3" xfId="48304"/>
    <cellStyle name="Nota 49 3 3 4" xfId="48305"/>
    <cellStyle name="Nota 49 3 4" xfId="48306"/>
    <cellStyle name="Nota 49 3 4 2" xfId="48307"/>
    <cellStyle name="Nota 49 3 5" xfId="48308"/>
    <cellStyle name="Nota 49 3 5 2" xfId="48309"/>
    <cellStyle name="Nota 49 3 6" xfId="48310"/>
    <cellStyle name="Nota 49 3 7" xfId="48311"/>
    <cellStyle name="Nota 49 3 8" xfId="48312"/>
    <cellStyle name="Nota 49 3 9" xfId="48313"/>
    <cellStyle name="Nota 49 4" xfId="48314"/>
    <cellStyle name="Nota 49 4 10" xfId="48315"/>
    <cellStyle name="Nota 49 4 2" xfId="48316"/>
    <cellStyle name="Nota 49 4 2 2" xfId="48317"/>
    <cellStyle name="Nota 49 4 2 2 2" xfId="48318"/>
    <cellStyle name="Nota 49 4 2 3" xfId="48319"/>
    <cellStyle name="Nota 49 4 2 3 2" xfId="48320"/>
    <cellStyle name="Nota 49 4 2 4" xfId="48321"/>
    <cellStyle name="Nota 49 4 2 4 2" xfId="48322"/>
    <cellStyle name="Nota 49 4 2 5" xfId="48323"/>
    <cellStyle name="Nota 49 4 2 6" xfId="48324"/>
    <cellStyle name="Nota 49 4 2 7" xfId="48325"/>
    <cellStyle name="Nota 49 4 3" xfId="48326"/>
    <cellStyle name="Nota 49 4 3 2" xfId="48327"/>
    <cellStyle name="Nota 49 4 4" xfId="48328"/>
    <cellStyle name="Nota 49 4 4 2" xfId="48329"/>
    <cellStyle name="Nota 49 4 5" xfId="48330"/>
    <cellStyle name="Nota 49 4 5 2" xfId="48331"/>
    <cellStyle name="Nota 49 4 6" xfId="48332"/>
    <cellStyle name="Nota 49 4 7" xfId="48333"/>
    <cellStyle name="Nota 49 4 8" xfId="48334"/>
    <cellStyle name="Nota 49 4 9" xfId="48335"/>
    <cellStyle name="Nota 49 5" xfId="48336"/>
    <cellStyle name="Nota 5" xfId="1172"/>
    <cellStyle name="Nota 5 2" xfId="1173"/>
    <cellStyle name="Nota 5 2 2" xfId="48337"/>
    <cellStyle name="Nota 5 2 2 2" xfId="48338"/>
    <cellStyle name="Nota 5 2 2 2 2" xfId="48339"/>
    <cellStyle name="Nota 5 2 2 2 2 10" xfId="48340"/>
    <cellStyle name="Nota 5 2 2 2 2 2" xfId="48341"/>
    <cellStyle name="Nota 5 2 2 2 2 2 2" xfId="48342"/>
    <cellStyle name="Nota 5 2 2 2 2 2 2 2" xfId="48343"/>
    <cellStyle name="Nota 5 2 2 2 2 2 3" xfId="48344"/>
    <cellStyle name="Nota 5 2 2 2 2 2 3 2" xfId="48345"/>
    <cellStyle name="Nota 5 2 2 2 2 2 4" xfId="48346"/>
    <cellStyle name="Nota 5 2 2 2 2 2 4 2" xfId="48347"/>
    <cellStyle name="Nota 5 2 2 2 2 2 5" xfId="48348"/>
    <cellStyle name="Nota 5 2 2 2 2 2 6" xfId="48349"/>
    <cellStyle name="Nota 5 2 2 2 2 2 7" xfId="48350"/>
    <cellStyle name="Nota 5 2 2 2 2 3" xfId="48351"/>
    <cellStyle name="Nota 5 2 2 2 2 3 2" xfId="48352"/>
    <cellStyle name="Nota 5 2 2 2 2 4" xfId="48353"/>
    <cellStyle name="Nota 5 2 2 2 2 4 2" xfId="48354"/>
    <cellStyle name="Nota 5 2 2 2 2 5" xfId="48355"/>
    <cellStyle name="Nota 5 2 2 2 2 5 2" xfId="48356"/>
    <cellStyle name="Nota 5 2 2 2 2 6" xfId="48357"/>
    <cellStyle name="Nota 5 2 2 2 2 7" xfId="48358"/>
    <cellStyle name="Nota 5 2 2 2 2 8" xfId="48359"/>
    <cellStyle name="Nota 5 2 2 2 2 9" xfId="48360"/>
    <cellStyle name="Nota 5 2 2 2 3" xfId="48361"/>
    <cellStyle name="Nota 5 2 2 2 3 2" xfId="48362"/>
    <cellStyle name="Nota 5 2 2 2 3 2 2" xfId="48363"/>
    <cellStyle name="Nota 5 2 2 2 3 3" xfId="48364"/>
    <cellStyle name="Nota 5 2 2 2 3 3 2" xfId="48365"/>
    <cellStyle name="Nota 5 2 2 2 3 4" xfId="48366"/>
    <cellStyle name="Nota 5 2 2 2 3 4 2" xfId="48367"/>
    <cellStyle name="Nota 5 2 2 2 3 5" xfId="48368"/>
    <cellStyle name="Nota 5 2 2 2 3 6" xfId="48369"/>
    <cellStyle name="Nota 5 2 2 2 3 7" xfId="48370"/>
    <cellStyle name="Nota 5 2 2 2 4" xfId="48371"/>
    <cellStyle name="Nota 5 2 2 3" xfId="48372"/>
    <cellStyle name="Nota 5 2 2 4" xfId="48373"/>
    <cellStyle name="Nota 5 2 3" xfId="48374"/>
    <cellStyle name="Nota 5 2 3 10" xfId="48375"/>
    <cellStyle name="Nota 5 2 3 2" xfId="48376"/>
    <cellStyle name="Nota 5 2 3 2 2" xfId="48377"/>
    <cellStyle name="Nota 5 2 3 2 2 2" xfId="48378"/>
    <cellStyle name="Nota 5 2 3 2 2 2 2" xfId="48379"/>
    <cellStyle name="Nota 5 2 3 2 2 3" xfId="48380"/>
    <cellStyle name="Nota 5 2 3 2 2 4" xfId="48381"/>
    <cellStyle name="Nota 5 2 3 2 2 5" xfId="48382"/>
    <cellStyle name="Nota 5 2 3 2 2 6" xfId="48383"/>
    <cellStyle name="Nota 5 2 3 2 3" xfId="48384"/>
    <cellStyle name="Nota 5 2 3 2 3 2" xfId="48385"/>
    <cellStyle name="Nota 5 2 3 2 3 3" xfId="48386"/>
    <cellStyle name="Nota 5 2 3 2 4" xfId="48387"/>
    <cellStyle name="Nota 5 2 3 2 5" xfId="48388"/>
    <cellStyle name="Nota 5 2 3 2 6" xfId="48389"/>
    <cellStyle name="Nota 5 2 3 2 7" xfId="48390"/>
    <cellStyle name="Nota 5 2 3 2 8" xfId="48391"/>
    <cellStyle name="Nota 5 2 3 3" xfId="48392"/>
    <cellStyle name="Nota 5 2 3 3 2" xfId="48393"/>
    <cellStyle name="Nota 5 2 3 3 2 2" xfId="48394"/>
    <cellStyle name="Nota 5 2 3 3 3" xfId="48395"/>
    <cellStyle name="Nota 5 2 3 3 4" xfId="48396"/>
    <cellStyle name="Nota 5 2 3 3 5" xfId="48397"/>
    <cellStyle name="Nota 5 2 3 3 6" xfId="48398"/>
    <cellStyle name="Nota 5 2 3 4" xfId="48399"/>
    <cellStyle name="Nota 5 2 3 4 2" xfId="48400"/>
    <cellStyle name="Nota 5 2 3 4 3" xfId="48401"/>
    <cellStyle name="Nota 5 2 3 4 4" xfId="48402"/>
    <cellStyle name="Nota 5 2 3 5" xfId="48403"/>
    <cellStyle name="Nota 5 2 3 6" xfId="48404"/>
    <cellStyle name="Nota 5 2 3 7" xfId="48405"/>
    <cellStyle name="Nota 5 2 3 8" xfId="48406"/>
    <cellStyle name="Nota 5 2 3 9" xfId="48407"/>
    <cellStyle name="Nota 5 2 4" xfId="48408"/>
    <cellStyle name="Nota 5 2 4 2" xfId="48409"/>
    <cellStyle name="Nota 5 2 4 2 10" xfId="48410"/>
    <cellStyle name="Nota 5 2 4 2 2" xfId="48411"/>
    <cellStyle name="Nota 5 2 4 2 2 2" xfId="48412"/>
    <cellStyle name="Nota 5 2 4 2 2 2 2" xfId="48413"/>
    <cellStyle name="Nota 5 2 4 2 2 3" xfId="48414"/>
    <cellStyle name="Nota 5 2 4 2 2 3 2" xfId="48415"/>
    <cellStyle name="Nota 5 2 4 2 2 4" xfId="48416"/>
    <cellStyle name="Nota 5 2 4 2 2 4 2" xfId="48417"/>
    <cellStyle name="Nota 5 2 4 2 2 5" xfId="48418"/>
    <cellStyle name="Nota 5 2 4 2 2 6" xfId="48419"/>
    <cellStyle name="Nota 5 2 4 2 2 7" xfId="48420"/>
    <cellStyle name="Nota 5 2 4 2 3" xfId="48421"/>
    <cellStyle name="Nota 5 2 4 2 3 2" xfId="48422"/>
    <cellStyle name="Nota 5 2 4 2 4" xfId="48423"/>
    <cellStyle name="Nota 5 2 4 2 4 2" xfId="48424"/>
    <cellStyle name="Nota 5 2 4 2 5" xfId="48425"/>
    <cellStyle name="Nota 5 2 4 2 5 2" xfId="48426"/>
    <cellStyle name="Nota 5 2 4 2 6" xfId="48427"/>
    <cellStyle name="Nota 5 2 4 2 7" xfId="48428"/>
    <cellStyle name="Nota 5 2 4 2 8" xfId="48429"/>
    <cellStyle name="Nota 5 2 4 2 9" xfId="48430"/>
    <cellStyle name="Nota 5 2 4 3" xfId="48431"/>
    <cellStyle name="Nota 5 2 4 3 2" xfId="48432"/>
    <cellStyle name="Nota 5 2 4 3 2 2" xfId="48433"/>
    <cellStyle name="Nota 5 2 4 3 3" xfId="48434"/>
    <cellStyle name="Nota 5 2 4 3 3 2" xfId="48435"/>
    <cellStyle name="Nota 5 2 4 3 4" xfId="48436"/>
    <cellStyle name="Nota 5 2 4 3 4 2" xfId="48437"/>
    <cellStyle name="Nota 5 2 4 3 5" xfId="48438"/>
    <cellStyle name="Nota 5 2 4 3 6" xfId="48439"/>
    <cellStyle name="Nota 5 2 4 3 7" xfId="48440"/>
    <cellStyle name="Nota 5 2 4 4" xfId="48441"/>
    <cellStyle name="Nota 5 2 5" xfId="48442"/>
    <cellStyle name="Nota 5 2 5 10" xfId="48443"/>
    <cellStyle name="Nota 5 2 5 11" xfId="48444"/>
    <cellStyle name="Nota 5 2 5 2" xfId="48445"/>
    <cellStyle name="Nota 5 2 5 2 2" xfId="48446"/>
    <cellStyle name="Nota 5 2 5 2 2 2" xfId="48447"/>
    <cellStyle name="Nota 5 2 5 2 3" xfId="48448"/>
    <cellStyle name="Nota 5 2 5 2 3 2" xfId="48449"/>
    <cellStyle name="Nota 5 2 5 2 4" xfId="48450"/>
    <cellStyle name="Nota 5 2 5 2 4 2" xfId="48451"/>
    <cellStyle name="Nota 5 2 5 2 5" xfId="48452"/>
    <cellStyle name="Nota 5 2 5 2 6" xfId="48453"/>
    <cellStyle name="Nota 5 2 5 2 7" xfId="48454"/>
    <cellStyle name="Nota 5 2 5 3" xfId="48455"/>
    <cellStyle name="Nota 5 2 5 3 2" xfId="48456"/>
    <cellStyle name="Nota 5 2 5 3 3" xfId="48457"/>
    <cellStyle name="Nota 5 2 5 3 4" xfId="48458"/>
    <cellStyle name="Nota 5 2 5 4" xfId="48459"/>
    <cellStyle name="Nota 5 2 5 4 2" xfId="48460"/>
    <cellStyle name="Nota 5 2 5 5" xfId="48461"/>
    <cellStyle name="Nota 5 2 5 5 2" xfId="48462"/>
    <cellStyle name="Nota 5 2 5 6" xfId="48463"/>
    <cellStyle name="Nota 5 2 5 7" xfId="48464"/>
    <cellStyle name="Nota 5 2 5 8" xfId="48465"/>
    <cellStyle name="Nota 5 2 5 9" xfId="48466"/>
    <cellStyle name="Nota 5 2 6" xfId="48467"/>
    <cellStyle name="Nota 5 2 6 10" xfId="48468"/>
    <cellStyle name="Nota 5 2 6 2" xfId="48469"/>
    <cellStyle name="Nota 5 2 6 2 2" xfId="48470"/>
    <cellStyle name="Nota 5 2 6 2 2 2" xfId="48471"/>
    <cellStyle name="Nota 5 2 6 2 3" xfId="48472"/>
    <cellStyle name="Nota 5 2 6 2 3 2" xfId="48473"/>
    <cellStyle name="Nota 5 2 6 2 4" xfId="48474"/>
    <cellStyle name="Nota 5 2 6 2 4 2" xfId="48475"/>
    <cellStyle name="Nota 5 2 6 2 5" xfId="48476"/>
    <cellStyle name="Nota 5 2 6 2 6" xfId="48477"/>
    <cellStyle name="Nota 5 2 6 2 7" xfId="48478"/>
    <cellStyle name="Nota 5 2 6 3" xfId="48479"/>
    <cellStyle name="Nota 5 2 6 3 2" xfId="48480"/>
    <cellStyle name="Nota 5 2 6 4" xfId="48481"/>
    <cellStyle name="Nota 5 2 6 4 2" xfId="48482"/>
    <cellStyle name="Nota 5 2 6 5" xfId="48483"/>
    <cellStyle name="Nota 5 2 6 5 2" xfId="48484"/>
    <cellStyle name="Nota 5 2 6 6" xfId="48485"/>
    <cellStyle name="Nota 5 2 6 7" xfId="48486"/>
    <cellStyle name="Nota 5 2 6 8" xfId="48487"/>
    <cellStyle name="Nota 5 2 6 9" xfId="48488"/>
    <cellStyle name="Nota 5 2 7" xfId="48489"/>
    <cellStyle name="Nota 5 3" xfId="48490"/>
    <cellStyle name="Nota 5 3 2" xfId="48491"/>
    <cellStyle name="Nota 5 3 3" xfId="48492"/>
    <cellStyle name="Nota 5 3 4" xfId="48493"/>
    <cellStyle name="Nota 5 4" xfId="48494"/>
    <cellStyle name="Nota 5 4 10" xfId="48495"/>
    <cellStyle name="Nota 5 4 2" xfId="48496"/>
    <cellStyle name="Nota 5 4 2 2" xfId="48497"/>
    <cellStyle name="Nota 5 4 2 2 2" xfId="48498"/>
    <cellStyle name="Nota 5 4 2 2 2 2" xfId="48499"/>
    <cellStyle name="Nota 5 4 2 2 3" xfId="48500"/>
    <cellStyle name="Nota 5 4 2 2 4" xfId="48501"/>
    <cellStyle name="Nota 5 4 2 2 5" xfId="48502"/>
    <cellStyle name="Nota 5 4 2 2 6" xfId="48503"/>
    <cellStyle name="Nota 5 4 2 3" xfId="48504"/>
    <cellStyle name="Nota 5 4 2 3 2" xfId="48505"/>
    <cellStyle name="Nota 5 4 2 3 3" xfId="48506"/>
    <cellStyle name="Nota 5 4 2 4" xfId="48507"/>
    <cellStyle name="Nota 5 4 2 5" xfId="48508"/>
    <cellStyle name="Nota 5 4 2 6" xfId="48509"/>
    <cellStyle name="Nota 5 4 2 7" xfId="48510"/>
    <cellStyle name="Nota 5 4 2 8" xfId="48511"/>
    <cellStyle name="Nota 5 4 3" xfId="48512"/>
    <cellStyle name="Nota 5 4 3 2" xfId="48513"/>
    <cellStyle name="Nota 5 4 3 2 2" xfId="48514"/>
    <cellStyle name="Nota 5 4 3 3" xfId="48515"/>
    <cellStyle name="Nota 5 4 3 4" xfId="48516"/>
    <cellStyle name="Nota 5 4 3 5" xfId="48517"/>
    <cellStyle name="Nota 5 4 3 6" xfId="48518"/>
    <cellStyle name="Nota 5 4 4" xfId="48519"/>
    <cellStyle name="Nota 5 4 4 2" xfId="48520"/>
    <cellStyle name="Nota 5 4 4 3" xfId="48521"/>
    <cellStyle name="Nota 5 4 4 4" xfId="48522"/>
    <cellStyle name="Nota 5 4 5" xfId="48523"/>
    <cellStyle name="Nota 5 4 6" xfId="48524"/>
    <cellStyle name="Nota 5 4 7" xfId="48525"/>
    <cellStyle name="Nota 5 4 8" xfId="48526"/>
    <cellStyle name="Nota 5 4 9" xfId="48527"/>
    <cellStyle name="Nota 50" xfId="48528"/>
    <cellStyle name="Nota 50 2" xfId="48529"/>
    <cellStyle name="Nota 50 3" xfId="48530"/>
    <cellStyle name="Nota 51" xfId="48531"/>
    <cellStyle name="Nota 51 10" xfId="48532"/>
    <cellStyle name="Nota 51 2" xfId="48533"/>
    <cellStyle name="Nota 51 2 2" xfId="48534"/>
    <cellStyle name="Nota 51 2 2 2" xfId="48535"/>
    <cellStyle name="Nota 51 2 2 2 2" xfId="48536"/>
    <cellStyle name="Nota 51 2 2 3" xfId="48537"/>
    <cellStyle name="Nota 51 2 2 4" xfId="48538"/>
    <cellStyle name="Nota 51 2 2 5" xfId="48539"/>
    <cellStyle name="Nota 51 2 2 6" xfId="48540"/>
    <cellStyle name="Nota 51 2 3" xfId="48541"/>
    <cellStyle name="Nota 51 2 3 2" xfId="48542"/>
    <cellStyle name="Nota 51 2 3 3" xfId="48543"/>
    <cellStyle name="Nota 51 2 4" xfId="48544"/>
    <cellStyle name="Nota 51 2 5" xfId="48545"/>
    <cellStyle name="Nota 51 2 6" xfId="48546"/>
    <cellStyle name="Nota 51 2 7" xfId="48547"/>
    <cellStyle name="Nota 51 2 8" xfId="48548"/>
    <cellStyle name="Nota 51 3" xfId="48549"/>
    <cellStyle name="Nota 51 3 2" xfId="48550"/>
    <cellStyle name="Nota 51 3 2 2" xfId="48551"/>
    <cellStyle name="Nota 51 3 3" xfId="48552"/>
    <cellStyle name="Nota 51 3 4" xfId="48553"/>
    <cellStyle name="Nota 51 3 5" xfId="48554"/>
    <cellStyle name="Nota 51 3 6" xfId="48555"/>
    <cellStyle name="Nota 51 4" xfId="48556"/>
    <cellStyle name="Nota 51 4 2" xfId="48557"/>
    <cellStyle name="Nota 51 4 3" xfId="48558"/>
    <cellStyle name="Nota 51 4 4" xfId="48559"/>
    <cellStyle name="Nota 51 5" xfId="48560"/>
    <cellStyle name="Nota 51 6" xfId="48561"/>
    <cellStyle name="Nota 51 7" xfId="48562"/>
    <cellStyle name="Nota 51 8" xfId="48563"/>
    <cellStyle name="Nota 51 9" xfId="48564"/>
    <cellStyle name="Nota 52" xfId="48565"/>
    <cellStyle name="Nota 52 2" xfId="48566"/>
    <cellStyle name="Nota 52 3" xfId="48567"/>
    <cellStyle name="Nota 53" xfId="48568"/>
    <cellStyle name="Nota 6" xfId="1174"/>
    <cellStyle name="Nota 6 2" xfId="1175"/>
    <cellStyle name="Nota 6 2 2" xfId="48569"/>
    <cellStyle name="Nota 6 2 2 2" xfId="48570"/>
    <cellStyle name="Nota 6 2 2 2 2" xfId="48571"/>
    <cellStyle name="Nota 6 2 2 2 2 10" xfId="48572"/>
    <cellStyle name="Nota 6 2 2 2 2 2" xfId="48573"/>
    <cellStyle name="Nota 6 2 2 2 2 2 2" xfId="48574"/>
    <cellStyle name="Nota 6 2 2 2 2 2 2 2" xfId="48575"/>
    <cellStyle name="Nota 6 2 2 2 2 2 3" xfId="48576"/>
    <cellStyle name="Nota 6 2 2 2 2 2 3 2" xfId="48577"/>
    <cellStyle name="Nota 6 2 2 2 2 2 4" xfId="48578"/>
    <cellStyle name="Nota 6 2 2 2 2 2 4 2" xfId="48579"/>
    <cellStyle name="Nota 6 2 2 2 2 2 5" xfId="48580"/>
    <cellStyle name="Nota 6 2 2 2 2 2 6" xfId="48581"/>
    <cellStyle name="Nota 6 2 2 2 2 2 7" xfId="48582"/>
    <cellStyle name="Nota 6 2 2 2 2 3" xfId="48583"/>
    <cellStyle name="Nota 6 2 2 2 2 3 2" xfId="48584"/>
    <cellStyle name="Nota 6 2 2 2 2 4" xfId="48585"/>
    <cellStyle name="Nota 6 2 2 2 2 4 2" xfId="48586"/>
    <cellStyle name="Nota 6 2 2 2 2 5" xfId="48587"/>
    <cellStyle name="Nota 6 2 2 2 2 5 2" xfId="48588"/>
    <cellStyle name="Nota 6 2 2 2 2 6" xfId="48589"/>
    <cellStyle name="Nota 6 2 2 2 2 7" xfId="48590"/>
    <cellStyle name="Nota 6 2 2 2 2 8" xfId="48591"/>
    <cellStyle name="Nota 6 2 2 2 2 9" xfId="48592"/>
    <cellStyle name="Nota 6 2 2 2 3" xfId="48593"/>
    <cellStyle name="Nota 6 2 2 2 3 2" xfId="48594"/>
    <cellStyle name="Nota 6 2 2 2 3 2 2" xfId="48595"/>
    <cellStyle name="Nota 6 2 2 2 3 3" xfId="48596"/>
    <cellStyle name="Nota 6 2 2 2 3 3 2" xfId="48597"/>
    <cellStyle name="Nota 6 2 2 2 3 4" xfId="48598"/>
    <cellStyle name="Nota 6 2 2 2 3 4 2" xfId="48599"/>
    <cellStyle name="Nota 6 2 2 2 3 5" xfId="48600"/>
    <cellStyle name="Nota 6 2 2 2 3 6" xfId="48601"/>
    <cellStyle name="Nota 6 2 2 2 3 7" xfId="48602"/>
    <cellStyle name="Nota 6 2 2 2 4" xfId="48603"/>
    <cellStyle name="Nota 6 2 2 3" xfId="48604"/>
    <cellStyle name="Nota 6 2 2 4" xfId="48605"/>
    <cellStyle name="Nota 6 2 3" xfId="48606"/>
    <cellStyle name="Nota 6 2 3 10" xfId="48607"/>
    <cellStyle name="Nota 6 2 3 2" xfId="48608"/>
    <cellStyle name="Nota 6 2 3 2 2" xfId="48609"/>
    <cellStyle name="Nota 6 2 3 2 2 2" xfId="48610"/>
    <cellStyle name="Nota 6 2 3 2 2 2 2" xfId="48611"/>
    <cellStyle name="Nota 6 2 3 2 2 3" xfId="48612"/>
    <cellStyle name="Nota 6 2 3 2 2 4" xfId="48613"/>
    <cellStyle name="Nota 6 2 3 2 2 5" xfId="48614"/>
    <cellStyle name="Nota 6 2 3 2 2 6" xfId="48615"/>
    <cellStyle name="Nota 6 2 3 2 3" xfId="48616"/>
    <cellStyle name="Nota 6 2 3 2 3 2" xfId="48617"/>
    <cellStyle name="Nota 6 2 3 2 3 3" xfId="48618"/>
    <cellStyle name="Nota 6 2 3 2 4" xfId="48619"/>
    <cellStyle name="Nota 6 2 3 2 5" xfId="48620"/>
    <cellStyle name="Nota 6 2 3 2 6" xfId="48621"/>
    <cellStyle name="Nota 6 2 3 2 7" xfId="48622"/>
    <cellStyle name="Nota 6 2 3 2 8" xfId="48623"/>
    <cellStyle name="Nota 6 2 3 3" xfId="48624"/>
    <cellStyle name="Nota 6 2 3 3 2" xfId="48625"/>
    <cellStyle name="Nota 6 2 3 3 2 2" xfId="48626"/>
    <cellStyle name="Nota 6 2 3 3 3" xfId="48627"/>
    <cellStyle name="Nota 6 2 3 3 4" xfId="48628"/>
    <cellStyle name="Nota 6 2 3 3 5" xfId="48629"/>
    <cellStyle name="Nota 6 2 3 3 6" xfId="48630"/>
    <cellStyle name="Nota 6 2 3 4" xfId="48631"/>
    <cellStyle name="Nota 6 2 3 4 2" xfId="48632"/>
    <cellStyle name="Nota 6 2 3 4 3" xfId="48633"/>
    <cellStyle name="Nota 6 2 3 4 4" xfId="48634"/>
    <cellStyle name="Nota 6 2 3 5" xfId="48635"/>
    <cellStyle name="Nota 6 2 3 6" xfId="48636"/>
    <cellStyle name="Nota 6 2 3 7" xfId="48637"/>
    <cellStyle name="Nota 6 2 3 8" xfId="48638"/>
    <cellStyle name="Nota 6 2 3 9" xfId="48639"/>
    <cellStyle name="Nota 6 2 4" xfId="48640"/>
    <cellStyle name="Nota 6 2 4 2" xfId="48641"/>
    <cellStyle name="Nota 6 2 4 2 10" xfId="48642"/>
    <cellStyle name="Nota 6 2 4 2 2" xfId="48643"/>
    <cellStyle name="Nota 6 2 4 2 2 2" xfId="48644"/>
    <cellStyle name="Nota 6 2 4 2 2 2 2" xfId="48645"/>
    <cellStyle name="Nota 6 2 4 2 2 3" xfId="48646"/>
    <cellStyle name="Nota 6 2 4 2 2 3 2" xfId="48647"/>
    <cellStyle name="Nota 6 2 4 2 2 4" xfId="48648"/>
    <cellStyle name="Nota 6 2 4 2 2 4 2" xfId="48649"/>
    <cellStyle name="Nota 6 2 4 2 2 5" xfId="48650"/>
    <cellStyle name="Nota 6 2 4 2 2 6" xfId="48651"/>
    <cellStyle name="Nota 6 2 4 2 2 7" xfId="48652"/>
    <cellStyle name="Nota 6 2 4 2 3" xfId="48653"/>
    <cellStyle name="Nota 6 2 4 2 3 2" xfId="48654"/>
    <cellStyle name="Nota 6 2 4 2 4" xfId="48655"/>
    <cellStyle name="Nota 6 2 4 2 4 2" xfId="48656"/>
    <cellStyle name="Nota 6 2 4 2 5" xfId="48657"/>
    <cellStyle name="Nota 6 2 4 2 5 2" xfId="48658"/>
    <cellStyle name="Nota 6 2 4 2 6" xfId="48659"/>
    <cellStyle name="Nota 6 2 4 2 7" xfId="48660"/>
    <cellStyle name="Nota 6 2 4 2 8" xfId="48661"/>
    <cellStyle name="Nota 6 2 4 2 9" xfId="48662"/>
    <cellStyle name="Nota 6 2 4 3" xfId="48663"/>
    <cellStyle name="Nota 6 2 4 3 2" xfId="48664"/>
    <cellStyle name="Nota 6 2 4 3 2 2" xfId="48665"/>
    <cellStyle name="Nota 6 2 4 3 3" xfId="48666"/>
    <cellStyle name="Nota 6 2 4 3 3 2" xfId="48667"/>
    <cellStyle name="Nota 6 2 4 3 4" xfId="48668"/>
    <cellStyle name="Nota 6 2 4 3 4 2" xfId="48669"/>
    <cellStyle name="Nota 6 2 4 3 5" xfId="48670"/>
    <cellStyle name="Nota 6 2 4 3 6" xfId="48671"/>
    <cellStyle name="Nota 6 2 4 3 7" xfId="48672"/>
    <cellStyle name="Nota 6 2 4 4" xfId="48673"/>
    <cellStyle name="Nota 6 2 5" xfId="48674"/>
    <cellStyle name="Nota 6 2 5 10" xfId="48675"/>
    <cellStyle name="Nota 6 2 5 11" xfId="48676"/>
    <cellStyle name="Nota 6 2 5 2" xfId="48677"/>
    <cellStyle name="Nota 6 2 5 2 2" xfId="48678"/>
    <cellStyle name="Nota 6 2 5 2 2 2" xfId="48679"/>
    <cellStyle name="Nota 6 2 5 2 3" xfId="48680"/>
    <cellStyle name="Nota 6 2 5 2 3 2" xfId="48681"/>
    <cellStyle name="Nota 6 2 5 2 4" xfId="48682"/>
    <cellStyle name="Nota 6 2 5 2 4 2" xfId="48683"/>
    <cellStyle name="Nota 6 2 5 2 5" xfId="48684"/>
    <cellStyle name="Nota 6 2 5 2 6" xfId="48685"/>
    <cellStyle name="Nota 6 2 5 2 7" xfId="48686"/>
    <cellStyle name="Nota 6 2 5 3" xfId="48687"/>
    <cellStyle name="Nota 6 2 5 3 2" xfId="48688"/>
    <cellStyle name="Nota 6 2 5 3 3" xfId="48689"/>
    <cellStyle name="Nota 6 2 5 3 4" xfId="48690"/>
    <cellStyle name="Nota 6 2 5 4" xfId="48691"/>
    <cellStyle name="Nota 6 2 5 4 2" xfId="48692"/>
    <cellStyle name="Nota 6 2 5 5" xfId="48693"/>
    <cellStyle name="Nota 6 2 5 5 2" xfId="48694"/>
    <cellStyle name="Nota 6 2 5 6" xfId="48695"/>
    <cellStyle name="Nota 6 2 5 7" xfId="48696"/>
    <cellStyle name="Nota 6 2 5 8" xfId="48697"/>
    <cellStyle name="Nota 6 2 5 9" xfId="48698"/>
    <cellStyle name="Nota 6 2 6" xfId="48699"/>
    <cellStyle name="Nota 6 2 6 10" xfId="48700"/>
    <cellStyle name="Nota 6 2 6 2" xfId="48701"/>
    <cellStyle name="Nota 6 2 6 2 2" xfId="48702"/>
    <cellStyle name="Nota 6 2 6 2 2 2" xfId="48703"/>
    <cellStyle name="Nota 6 2 6 2 3" xfId="48704"/>
    <cellStyle name="Nota 6 2 6 2 3 2" xfId="48705"/>
    <cellStyle name="Nota 6 2 6 2 4" xfId="48706"/>
    <cellStyle name="Nota 6 2 6 2 4 2" xfId="48707"/>
    <cellStyle name="Nota 6 2 6 2 5" xfId="48708"/>
    <cellStyle name="Nota 6 2 6 2 6" xfId="48709"/>
    <cellStyle name="Nota 6 2 6 2 7" xfId="48710"/>
    <cellStyle name="Nota 6 2 6 3" xfId="48711"/>
    <cellStyle name="Nota 6 2 6 3 2" xfId="48712"/>
    <cellStyle name="Nota 6 2 6 4" xfId="48713"/>
    <cellStyle name="Nota 6 2 6 4 2" xfId="48714"/>
    <cellStyle name="Nota 6 2 6 5" xfId="48715"/>
    <cellStyle name="Nota 6 2 6 5 2" xfId="48716"/>
    <cellStyle name="Nota 6 2 6 6" xfId="48717"/>
    <cellStyle name="Nota 6 2 6 7" xfId="48718"/>
    <cellStyle name="Nota 6 2 6 8" xfId="48719"/>
    <cellStyle name="Nota 6 2 6 9" xfId="48720"/>
    <cellStyle name="Nota 6 2 7" xfId="48721"/>
    <cellStyle name="Nota 6 3" xfId="48722"/>
    <cellStyle name="Nota 6 3 2" xfId="48723"/>
    <cellStyle name="Nota 6 3 3" xfId="48724"/>
    <cellStyle name="Nota 6 3 4" xfId="48725"/>
    <cellStyle name="Nota 6 4" xfId="48726"/>
    <cellStyle name="Nota 6 4 10" xfId="48727"/>
    <cellStyle name="Nota 6 4 2" xfId="48728"/>
    <cellStyle name="Nota 6 4 2 2" xfId="48729"/>
    <cellStyle name="Nota 6 4 2 2 2" xfId="48730"/>
    <cellStyle name="Nota 6 4 2 2 2 2" xfId="48731"/>
    <cellStyle name="Nota 6 4 2 2 3" xfId="48732"/>
    <cellStyle name="Nota 6 4 2 2 4" xfId="48733"/>
    <cellStyle name="Nota 6 4 2 2 5" xfId="48734"/>
    <cellStyle name="Nota 6 4 2 2 6" xfId="48735"/>
    <cellStyle name="Nota 6 4 2 3" xfId="48736"/>
    <cellStyle name="Nota 6 4 2 3 2" xfId="48737"/>
    <cellStyle name="Nota 6 4 2 3 3" xfId="48738"/>
    <cellStyle name="Nota 6 4 2 4" xfId="48739"/>
    <cellStyle name="Nota 6 4 2 5" xfId="48740"/>
    <cellStyle name="Nota 6 4 2 6" xfId="48741"/>
    <cellStyle name="Nota 6 4 2 7" xfId="48742"/>
    <cellStyle name="Nota 6 4 2 8" xfId="48743"/>
    <cellStyle name="Nota 6 4 3" xfId="48744"/>
    <cellStyle name="Nota 6 4 3 2" xfId="48745"/>
    <cellStyle name="Nota 6 4 3 2 2" xfId="48746"/>
    <cellStyle name="Nota 6 4 3 3" xfId="48747"/>
    <cellStyle name="Nota 6 4 3 4" xfId="48748"/>
    <cellStyle name="Nota 6 4 3 5" xfId="48749"/>
    <cellStyle name="Nota 6 4 3 6" xfId="48750"/>
    <cellStyle name="Nota 6 4 4" xfId="48751"/>
    <cellStyle name="Nota 6 4 4 2" xfId="48752"/>
    <cellStyle name="Nota 6 4 4 3" xfId="48753"/>
    <cellStyle name="Nota 6 4 4 4" xfId="48754"/>
    <cellStyle name="Nota 6 4 5" xfId="48755"/>
    <cellStyle name="Nota 6 4 6" xfId="48756"/>
    <cellStyle name="Nota 6 4 7" xfId="48757"/>
    <cellStyle name="Nota 6 4 8" xfId="48758"/>
    <cellStyle name="Nota 6 4 9" xfId="48759"/>
    <cellStyle name="Nota 7" xfId="1176"/>
    <cellStyle name="Nota 7 2" xfId="1177"/>
    <cellStyle name="Nota 7 2 2" xfId="48760"/>
    <cellStyle name="Nota 7 2 2 2" xfId="48761"/>
    <cellStyle name="Nota 7 2 2 2 2" xfId="48762"/>
    <cellStyle name="Nota 7 2 2 2 2 10" xfId="48763"/>
    <cellStyle name="Nota 7 2 2 2 2 2" xfId="48764"/>
    <cellStyle name="Nota 7 2 2 2 2 2 2" xfId="48765"/>
    <cellStyle name="Nota 7 2 2 2 2 2 2 2" xfId="48766"/>
    <cellStyle name="Nota 7 2 2 2 2 2 3" xfId="48767"/>
    <cellStyle name="Nota 7 2 2 2 2 2 3 2" xfId="48768"/>
    <cellStyle name="Nota 7 2 2 2 2 2 4" xfId="48769"/>
    <cellStyle name="Nota 7 2 2 2 2 2 4 2" xfId="48770"/>
    <cellStyle name="Nota 7 2 2 2 2 2 5" xfId="48771"/>
    <cellStyle name="Nota 7 2 2 2 2 2 6" xfId="48772"/>
    <cellStyle name="Nota 7 2 2 2 2 2 7" xfId="48773"/>
    <cellStyle name="Nota 7 2 2 2 2 3" xfId="48774"/>
    <cellStyle name="Nota 7 2 2 2 2 3 2" xfId="48775"/>
    <cellStyle name="Nota 7 2 2 2 2 4" xfId="48776"/>
    <cellStyle name="Nota 7 2 2 2 2 4 2" xfId="48777"/>
    <cellStyle name="Nota 7 2 2 2 2 5" xfId="48778"/>
    <cellStyle name="Nota 7 2 2 2 2 5 2" xfId="48779"/>
    <cellStyle name="Nota 7 2 2 2 2 6" xfId="48780"/>
    <cellStyle name="Nota 7 2 2 2 2 7" xfId="48781"/>
    <cellStyle name="Nota 7 2 2 2 2 8" xfId="48782"/>
    <cellStyle name="Nota 7 2 2 2 2 9" xfId="48783"/>
    <cellStyle name="Nota 7 2 2 2 3" xfId="48784"/>
    <cellStyle name="Nota 7 2 2 2 3 2" xfId="48785"/>
    <cellStyle name="Nota 7 2 2 2 3 2 2" xfId="48786"/>
    <cellStyle name="Nota 7 2 2 2 3 3" xfId="48787"/>
    <cellStyle name="Nota 7 2 2 2 3 3 2" xfId="48788"/>
    <cellStyle name="Nota 7 2 2 2 3 4" xfId="48789"/>
    <cellStyle name="Nota 7 2 2 2 3 4 2" xfId="48790"/>
    <cellStyle name="Nota 7 2 2 2 3 5" xfId="48791"/>
    <cellStyle name="Nota 7 2 2 2 3 6" xfId="48792"/>
    <cellStyle name="Nota 7 2 2 2 3 7" xfId="48793"/>
    <cellStyle name="Nota 7 2 2 2 4" xfId="48794"/>
    <cellStyle name="Nota 7 2 2 3" xfId="48795"/>
    <cellStyle name="Nota 7 2 2 4" xfId="48796"/>
    <cellStyle name="Nota 7 2 3" xfId="48797"/>
    <cellStyle name="Nota 7 2 3 10" xfId="48798"/>
    <cellStyle name="Nota 7 2 3 2" xfId="48799"/>
    <cellStyle name="Nota 7 2 3 2 2" xfId="48800"/>
    <cellStyle name="Nota 7 2 3 2 2 2" xfId="48801"/>
    <cellStyle name="Nota 7 2 3 2 2 2 2" xfId="48802"/>
    <cellStyle name="Nota 7 2 3 2 2 3" xfId="48803"/>
    <cellStyle name="Nota 7 2 3 2 2 4" xfId="48804"/>
    <cellStyle name="Nota 7 2 3 2 2 5" xfId="48805"/>
    <cellStyle name="Nota 7 2 3 2 2 6" xfId="48806"/>
    <cellStyle name="Nota 7 2 3 2 3" xfId="48807"/>
    <cellStyle name="Nota 7 2 3 2 3 2" xfId="48808"/>
    <cellStyle name="Nota 7 2 3 2 3 3" xfId="48809"/>
    <cellStyle name="Nota 7 2 3 2 4" xfId="48810"/>
    <cellStyle name="Nota 7 2 3 2 5" xfId="48811"/>
    <cellStyle name="Nota 7 2 3 2 6" xfId="48812"/>
    <cellStyle name="Nota 7 2 3 2 7" xfId="48813"/>
    <cellStyle name="Nota 7 2 3 2 8" xfId="48814"/>
    <cellStyle name="Nota 7 2 3 3" xfId="48815"/>
    <cellStyle name="Nota 7 2 3 3 2" xfId="48816"/>
    <cellStyle name="Nota 7 2 3 3 2 2" xfId="48817"/>
    <cellStyle name="Nota 7 2 3 3 3" xfId="48818"/>
    <cellStyle name="Nota 7 2 3 3 4" xfId="48819"/>
    <cellStyle name="Nota 7 2 3 3 5" xfId="48820"/>
    <cellStyle name="Nota 7 2 3 3 6" xfId="48821"/>
    <cellStyle name="Nota 7 2 3 4" xfId="48822"/>
    <cellStyle name="Nota 7 2 3 4 2" xfId="48823"/>
    <cellStyle name="Nota 7 2 3 4 3" xfId="48824"/>
    <cellStyle name="Nota 7 2 3 4 4" xfId="48825"/>
    <cellStyle name="Nota 7 2 3 5" xfId="48826"/>
    <cellStyle name="Nota 7 2 3 6" xfId="48827"/>
    <cellStyle name="Nota 7 2 3 7" xfId="48828"/>
    <cellStyle name="Nota 7 2 3 8" xfId="48829"/>
    <cellStyle name="Nota 7 2 3 9" xfId="48830"/>
    <cellStyle name="Nota 7 2 4" xfId="48831"/>
    <cellStyle name="Nota 7 2 4 2" xfId="48832"/>
    <cellStyle name="Nota 7 2 4 2 10" xfId="48833"/>
    <cellStyle name="Nota 7 2 4 2 2" xfId="48834"/>
    <cellStyle name="Nota 7 2 4 2 2 2" xfId="48835"/>
    <cellStyle name="Nota 7 2 4 2 2 2 2" xfId="48836"/>
    <cellStyle name="Nota 7 2 4 2 2 3" xfId="48837"/>
    <cellStyle name="Nota 7 2 4 2 2 3 2" xfId="48838"/>
    <cellStyle name="Nota 7 2 4 2 2 4" xfId="48839"/>
    <cellStyle name="Nota 7 2 4 2 2 4 2" xfId="48840"/>
    <cellStyle name="Nota 7 2 4 2 2 5" xfId="48841"/>
    <cellStyle name="Nota 7 2 4 2 2 6" xfId="48842"/>
    <cellStyle name="Nota 7 2 4 2 2 7" xfId="48843"/>
    <cellStyle name="Nota 7 2 4 2 3" xfId="48844"/>
    <cellStyle name="Nota 7 2 4 2 3 2" xfId="48845"/>
    <cellStyle name="Nota 7 2 4 2 4" xfId="48846"/>
    <cellStyle name="Nota 7 2 4 2 4 2" xfId="48847"/>
    <cellStyle name="Nota 7 2 4 2 5" xfId="48848"/>
    <cellStyle name="Nota 7 2 4 2 5 2" xfId="48849"/>
    <cellStyle name="Nota 7 2 4 2 6" xfId="48850"/>
    <cellStyle name="Nota 7 2 4 2 7" xfId="48851"/>
    <cellStyle name="Nota 7 2 4 2 8" xfId="48852"/>
    <cellStyle name="Nota 7 2 4 2 9" xfId="48853"/>
    <cellStyle name="Nota 7 2 4 3" xfId="48854"/>
    <cellStyle name="Nota 7 2 4 3 2" xfId="48855"/>
    <cellStyle name="Nota 7 2 4 3 2 2" xfId="48856"/>
    <cellStyle name="Nota 7 2 4 3 3" xfId="48857"/>
    <cellStyle name="Nota 7 2 4 3 3 2" xfId="48858"/>
    <cellStyle name="Nota 7 2 4 3 4" xfId="48859"/>
    <cellStyle name="Nota 7 2 4 3 4 2" xfId="48860"/>
    <cellStyle name="Nota 7 2 4 3 5" xfId="48861"/>
    <cellStyle name="Nota 7 2 4 3 6" xfId="48862"/>
    <cellStyle name="Nota 7 2 4 3 7" xfId="48863"/>
    <cellStyle name="Nota 7 2 4 4" xfId="48864"/>
    <cellStyle name="Nota 7 2 5" xfId="48865"/>
    <cellStyle name="Nota 7 2 5 10" xfId="48866"/>
    <cellStyle name="Nota 7 2 5 11" xfId="48867"/>
    <cellStyle name="Nota 7 2 5 2" xfId="48868"/>
    <cellStyle name="Nota 7 2 5 2 2" xfId="48869"/>
    <cellStyle name="Nota 7 2 5 2 2 2" xfId="48870"/>
    <cellStyle name="Nota 7 2 5 2 3" xfId="48871"/>
    <cellStyle name="Nota 7 2 5 2 3 2" xfId="48872"/>
    <cellStyle name="Nota 7 2 5 2 4" xfId="48873"/>
    <cellStyle name="Nota 7 2 5 2 4 2" xfId="48874"/>
    <cellStyle name="Nota 7 2 5 2 5" xfId="48875"/>
    <cellStyle name="Nota 7 2 5 2 6" xfId="48876"/>
    <cellStyle name="Nota 7 2 5 2 7" xfId="48877"/>
    <cellStyle name="Nota 7 2 5 3" xfId="48878"/>
    <cellStyle name="Nota 7 2 5 3 2" xfId="48879"/>
    <cellStyle name="Nota 7 2 5 3 3" xfId="48880"/>
    <cellStyle name="Nota 7 2 5 3 4" xfId="48881"/>
    <cellStyle name="Nota 7 2 5 4" xfId="48882"/>
    <cellStyle name="Nota 7 2 5 4 2" xfId="48883"/>
    <cellStyle name="Nota 7 2 5 5" xfId="48884"/>
    <cellStyle name="Nota 7 2 5 5 2" xfId="48885"/>
    <cellStyle name="Nota 7 2 5 6" xfId="48886"/>
    <cellStyle name="Nota 7 2 5 7" xfId="48887"/>
    <cellStyle name="Nota 7 2 5 8" xfId="48888"/>
    <cellStyle name="Nota 7 2 5 9" xfId="48889"/>
    <cellStyle name="Nota 7 2 6" xfId="48890"/>
    <cellStyle name="Nota 7 2 6 10" xfId="48891"/>
    <cellStyle name="Nota 7 2 6 2" xfId="48892"/>
    <cellStyle name="Nota 7 2 6 2 2" xfId="48893"/>
    <cellStyle name="Nota 7 2 6 2 2 2" xfId="48894"/>
    <cellStyle name="Nota 7 2 6 2 3" xfId="48895"/>
    <cellStyle name="Nota 7 2 6 2 3 2" xfId="48896"/>
    <cellStyle name="Nota 7 2 6 2 4" xfId="48897"/>
    <cellStyle name="Nota 7 2 6 2 4 2" xfId="48898"/>
    <cellStyle name="Nota 7 2 6 2 5" xfId="48899"/>
    <cellStyle name="Nota 7 2 6 2 6" xfId="48900"/>
    <cellStyle name="Nota 7 2 6 2 7" xfId="48901"/>
    <cellStyle name="Nota 7 2 6 3" xfId="48902"/>
    <cellStyle name="Nota 7 2 6 3 2" xfId="48903"/>
    <cellStyle name="Nota 7 2 6 4" xfId="48904"/>
    <cellStyle name="Nota 7 2 6 4 2" xfId="48905"/>
    <cellStyle name="Nota 7 2 6 5" xfId="48906"/>
    <cellStyle name="Nota 7 2 6 5 2" xfId="48907"/>
    <cellStyle name="Nota 7 2 6 6" xfId="48908"/>
    <cellStyle name="Nota 7 2 6 7" xfId="48909"/>
    <cellStyle name="Nota 7 2 6 8" xfId="48910"/>
    <cellStyle name="Nota 7 2 6 9" xfId="48911"/>
    <cellStyle name="Nota 7 2 7" xfId="48912"/>
    <cellStyle name="Nota 7 3" xfId="48913"/>
    <cellStyle name="Nota 7 3 2" xfId="48914"/>
    <cellStyle name="Nota 7 3 3" xfId="48915"/>
    <cellStyle name="Nota 7 3 4" xfId="48916"/>
    <cellStyle name="Nota 7 4" xfId="48917"/>
    <cellStyle name="Nota 7 4 10" xfId="48918"/>
    <cellStyle name="Nota 7 4 2" xfId="48919"/>
    <cellStyle name="Nota 7 4 2 2" xfId="48920"/>
    <cellStyle name="Nota 7 4 2 2 2" xfId="48921"/>
    <cellStyle name="Nota 7 4 2 2 2 2" xfId="48922"/>
    <cellStyle name="Nota 7 4 2 2 3" xfId="48923"/>
    <cellStyle name="Nota 7 4 2 2 4" xfId="48924"/>
    <cellStyle name="Nota 7 4 2 2 5" xfId="48925"/>
    <cellStyle name="Nota 7 4 2 2 6" xfId="48926"/>
    <cellStyle name="Nota 7 4 2 3" xfId="48927"/>
    <cellStyle name="Nota 7 4 2 3 2" xfId="48928"/>
    <cellStyle name="Nota 7 4 2 3 3" xfId="48929"/>
    <cellStyle name="Nota 7 4 2 4" xfId="48930"/>
    <cellStyle name="Nota 7 4 2 5" xfId="48931"/>
    <cellStyle name="Nota 7 4 2 6" xfId="48932"/>
    <cellStyle name="Nota 7 4 2 7" xfId="48933"/>
    <cellStyle name="Nota 7 4 2 8" xfId="48934"/>
    <cellStyle name="Nota 7 4 3" xfId="48935"/>
    <cellStyle name="Nota 7 4 3 2" xfId="48936"/>
    <cellStyle name="Nota 7 4 3 2 2" xfId="48937"/>
    <cellStyle name="Nota 7 4 3 3" xfId="48938"/>
    <cellStyle name="Nota 7 4 3 4" xfId="48939"/>
    <cellStyle name="Nota 7 4 3 5" xfId="48940"/>
    <cellStyle name="Nota 7 4 3 6" xfId="48941"/>
    <cellStyle name="Nota 7 4 4" xfId="48942"/>
    <cellStyle name="Nota 7 4 4 2" xfId="48943"/>
    <cellStyle name="Nota 7 4 4 3" xfId="48944"/>
    <cellStyle name="Nota 7 4 4 4" xfId="48945"/>
    <cellStyle name="Nota 7 4 5" xfId="48946"/>
    <cellStyle name="Nota 7 4 6" xfId="48947"/>
    <cellStyle name="Nota 7 4 7" xfId="48948"/>
    <cellStyle name="Nota 7 4 8" xfId="48949"/>
    <cellStyle name="Nota 7 4 9" xfId="48950"/>
    <cellStyle name="Nota 8" xfId="1178"/>
    <cellStyle name="Nota 8 2" xfId="1179"/>
    <cellStyle name="Nota 8 2 2" xfId="48951"/>
    <cellStyle name="Nota 8 2 2 2" xfId="48952"/>
    <cellStyle name="Nota 8 2 2 2 2" xfId="48953"/>
    <cellStyle name="Nota 8 2 2 2 2 10" xfId="48954"/>
    <cellStyle name="Nota 8 2 2 2 2 2" xfId="48955"/>
    <cellStyle name="Nota 8 2 2 2 2 2 2" xfId="48956"/>
    <cellStyle name="Nota 8 2 2 2 2 2 2 2" xfId="48957"/>
    <cellStyle name="Nota 8 2 2 2 2 2 3" xfId="48958"/>
    <cellStyle name="Nota 8 2 2 2 2 2 3 2" xfId="48959"/>
    <cellStyle name="Nota 8 2 2 2 2 2 4" xfId="48960"/>
    <cellStyle name="Nota 8 2 2 2 2 2 4 2" xfId="48961"/>
    <cellStyle name="Nota 8 2 2 2 2 2 5" xfId="48962"/>
    <cellStyle name="Nota 8 2 2 2 2 2 6" xfId="48963"/>
    <cellStyle name="Nota 8 2 2 2 2 2 7" xfId="48964"/>
    <cellStyle name="Nota 8 2 2 2 2 3" xfId="48965"/>
    <cellStyle name="Nota 8 2 2 2 2 3 2" xfId="48966"/>
    <cellStyle name="Nota 8 2 2 2 2 4" xfId="48967"/>
    <cellStyle name="Nota 8 2 2 2 2 4 2" xfId="48968"/>
    <cellStyle name="Nota 8 2 2 2 2 5" xfId="48969"/>
    <cellStyle name="Nota 8 2 2 2 2 5 2" xfId="48970"/>
    <cellStyle name="Nota 8 2 2 2 2 6" xfId="48971"/>
    <cellStyle name="Nota 8 2 2 2 2 7" xfId="48972"/>
    <cellStyle name="Nota 8 2 2 2 2 8" xfId="48973"/>
    <cellStyle name="Nota 8 2 2 2 2 9" xfId="48974"/>
    <cellStyle name="Nota 8 2 2 2 3" xfId="48975"/>
    <cellStyle name="Nota 8 2 2 2 3 2" xfId="48976"/>
    <cellStyle name="Nota 8 2 2 2 3 2 2" xfId="48977"/>
    <cellStyle name="Nota 8 2 2 2 3 3" xfId="48978"/>
    <cellStyle name="Nota 8 2 2 2 3 3 2" xfId="48979"/>
    <cellStyle name="Nota 8 2 2 2 3 4" xfId="48980"/>
    <cellStyle name="Nota 8 2 2 2 3 4 2" xfId="48981"/>
    <cellStyle name="Nota 8 2 2 2 3 5" xfId="48982"/>
    <cellStyle name="Nota 8 2 2 2 3 6" xfId="48983"/>
    <cellStyle name="Nota 8 2 2 2 3 7" xfId="48984"/>
    <cellStyle name="Nota 8 2 2 2 4" xfId="48985"/>
    <cellStyle name="Nota 8 2 2 3" xfId="48986"/>
    <cellStyle name="Nota 8 2 2 4" xfId="48987"/>
    <cellStyle name="Nota 8 2 3" xfId="48988"/>
    <cellStyle name="Nota 8 2 3 10" xfId="48989"/>
    <cellStyle name="Nota 8 2 3 2" xfId="48990"/>
    <cellStyle name="Nota 8 2 3 2 2" xfId="48991"/>
    <cellStyle name="Nota 8 2 3 2 2 2" xfId="48992"/>
    <cellStyle name="Nota 8 2 3 2 2 2 2" xfId="48993"/>
    <cellStyle name="Nota 8 2 3 2 2 3" xfId="48994"/>
    <cellStyle name="Nota 8 2 3 2 2 4" xfId="48995"/>
    <cellStyle name="Nota 8 2 3 2 2 5" xfId="48996"/>
    <cellStyle name="Nota 8 2 3 2 2 6" xfId="48997"/>
    <cellStyle name="Nota 8 2 3 2 3" xfId="48998"/>
    <cellStyle name="Nota 8 2 3 2 3 2" xfId="48999"/>
    <cellStyle name="Nota 8 2 3 2 3 3" xfId="49000"/>
    <cellStyle name="Nota 8 2 3 2 4" xfId="49001"/>
    <cellStyle name="Nota 8 2 3 2 5" xfId="49002"/>
    <cellStyle name="Nota 8 2 3 2 6" xfId="49003"/>
    <cellStyle name="Nota 8 2 3 2 7" xfId="49004"/>
    <cellStyle name="Nota 8 2 3 2 8" xfId="49005"/>
    <cellStyle name="Nota 8 2 3 3" xfId="49006"/>
    <cellStyle name="Nota 8 2 3 3 2" xfId="49007"/>
    <cellStyle name="Nota 8 2 3 3 2 2" xfId="49008"/>
    <cellStyle name="Nota 8 2 3 3 3" xfId="49009"/>
    <cellStyle name="Nota 8 2 3 3 4" xfId="49010"/>
    <cellStyle name="Nota 8 2 3 3 5" xfId="49011"/>
    <cellStyle name="Nota 8 2 3 3 6" xfId="49012"/>
    <cellStyle name="Nota 8 2 3 4" xfId="49013"/>
    <cellStyle name="Nota 8 2 3 4 2" xfId="49014"/>
    <cellStyle name="Nota 8 2 3 4 3" xfId="49015"/>
    <cellStyle name="Nota 8 2 3 4 4" xfId="49016"/>
    <cellStyle name="Nota 8 2 3 5" xfId="49017"/>
    <cellStyle name="Nota 8 2 3 6" xfId="49018"/>
    <cellStyle name="Nota 8 2 3 7" xfId="49019"/>
    <cellStyle name="Nota 8 2 3 8" xfId="49020"/>
    <cellStyle name="Nota 8 2 3 9" xfId="49021"/>
    <cellStyle name="Nota 8 2 4" xfId="49022"/>
    <cellStyle name="Nota 8 2 4 2" xfId="49023"/>
    <cellStyle name="Nota 8 2 4 2 10" xfId="49024"/>
    <cellStyle name="Nota 8 2 4 2 2" xfId="49025"/>
    <cellStyle name="Nota 8 2 4 2 2 2" xfId="49026"/>
    <cellStyle name="Nota 8 2 4 2 2 2 2" xfId="49027"/>
    <cellStyle name="Nota 8 2 4 2 2 3" xfId="49028"/>
    <cellStyle name="Nota 8 2 4 2 2 3 2" xfId="49029"/>
    <cellStyle name="Nota 8 2 4 2 2 4" xfId="49030"/>
    <cellStyle name="Nota 8 2 4 2 2 4 2" xfId="49031"/>
    <cellStyle name="Nota 8 2 4 2 2 5" xfId="49032"/>
    <cellStyle name="Nota 8 2 4 2 2 6" xfId="49033"/>
    <cellStyle name="Nota 8 2 4 2 2 7" xfId="49034"/>
    <cellStyle name="Nota 8 2 4 2 3" xfId="49035"/>
    <cellStyle name="Nota 8 2 4 2 3 2" xfId="49036"/>
    <cellStyle name="Nota 8 2 4 2 4" xfId="49037"/>
    <cellStyle name="Nota 8 2 4 2 4 2" xfId="49038"/>
    <cellStyle name="Nota 8 2 4 2 5" xfId="49039"/>
    <cellStyle name="Nota 8 2 4 2 5 2" xfId="49040"/>
    <cellStyle name="Nota 8 2 4 2 6" xfId="49041"/>
    <cellStyle name="Nota 8 2 4 2 7" xfId="49042"/>
    <cellStyle name="Nota 8 2 4 2 8" xfId="49043"/>
    <cellStyle name="Nota 8 2 4 2 9" xfId="49044"/>
    <cellStyle name="Nota 8 2 4 3" xfId="49045"/>
    <cellStyle name="Nota 8 2 4 3 2" xfId="49046"/>
    <cellStyle name="Nota 8 2 4 3 2 2" xfId="49047"/>
    <cellStyle name="Nota 8 2 4 3 3" xfId="49048"/>
    <cellStyle name="Nota 8 2 4 3 3 2" xfId="49049"/>
    <cellStyle name="Nota 8 2 4 3 4" xfId="49050"/>
    <cellStyle name="Nota 8 2 4 3 4 2" xfId="49051"/>
    <cellStyle name="Nota 8 2 4 3 5" xfId="49052"/>
    <cellStyle name="Nota 8 2 4 3 6" xfId="49053"/>
    <cellStyle name="Nota 8 2 4 3 7" xfId="49054"/>
    <cellStyle name="Nota 8 2 4 4" xfId="49055"/>
    <cellStyle name="Nota 8 2 5" xfId="49056"/>
    <cellStyle name="Nota 8 2 5 10" xfId="49057"/>
    <cellStyle name="Nota 8 2 5 11" xfId="49058"/>
    <cellStyle name="Nota 8 2 5 2" xfId="49059"/>
    <cellStyle name="Nota 8 2 5 2 2" xfId="49060"/>
    <cellStyle name="Nota 8 2 5 2 2 2" xfId="49061"/>
    <cellStyle name="Nota 8 2 5 2 3" xfId="49062"/>
    <cellStyle name="Nota 8 2 5 2 3 2" xfId="49063"/>
    <cellStyle name="Nota 8 2 5 2 4" xfId="49064"/>
    <cellStyle name="Nota 8 2 5 2 4 2" xfId="49065"/>
    <cellStyle name="Nota 8 2 5 2 5" xfId="49066"/>
    <cellStyle name="Nota 8 2 5 2 6" xfId="49067"/>
    <cellStyle name="Nota 8 2 5 2 7" xfId="49068"/>
    <cellStyle name="Nota 8 2 5 3" xfId="49069"/>
    <cellStyle name="Nota 8 2 5 3 2" xfId="49070"/>
    <cellStyle name="Nota 8 2 5 3 3" xfId="49071"/>
    <cellStyle name="Nota 8 2 5 3 4" xfId="49072"/>
    <cellStyle name="Nota 8 2 5 4" xfId="49073"/>
    <cellStyle name="Nota 8 2 5 4 2" xfId="49074"/>
    <cellStyle name="Nota 8 2 5 5" xfId="49075"/>
    <cellStyle name="Nota 8 2 5 5 2" xfId="49076"/>
    <cellStyle name="Nota 8 2 5 6" xfId="49077"/>
    <cellStyle name="Nota 8 2 5 7" xfId="49078"/>
    <cellStyle name="Nota 8 2 5 8" xfId="49079"/>
    <cellStyle name="Nota 8 2 5 9" xfId="49080"/>
    <cellStyle name="Nota 8 2 6" xfId="49081"/>
    <cellStyle name="Nota 8 2 6 10" xfId="49082"/>
    <cellStyle name="Nota 8 2 6 2" xfId="49083"/>
    <cellStyle name="Nota 8 2 6 2 2" xfId="49084"/>
    <cellStyle name="Nota 8 2 6 2 2 2" xfId="49085"/>
    <cellStyle name="Nota 8 2 6 2 3" xfId="49086"/>
    <cellStyle name="Nota 8 2 6 2 3 2" xfId="49087"/>
    <cellStyle name="Nota 8 2 6 2 4" xfId="49088"/>
    <cellStyle name="Nota 8 2 6 2 4 2" xfId="49089"/>
    <cellStyle name="Nota 8 2 6 2 5" xfId="49090"/>
    <cellStyle name="Nota 8 2 6 2 6" xfId="49091"/>
    <cellStyle name="Nota 8 2 6 2 7" xfId="49092"/>
    <cellStyle name="Nota 8 2 6 3" xfId="49093"/>
    <cellStyle name="Nota 8 2 6 3 2" xfId="49094"/>
    <cellStyle name="Nota 8 2 6 4" xfId="49095"/>
    <cellStyle name="Nota 8 2 6 4 2" xfId="49096"/>
    <cellStyle name="Nota 8 2 6 5" xfId="49097"/>
    <cellStyle name="Nota 8 2 6 5 2" xfId="49098"/>
    <cellStyle name="Nota 8 2 6 6" xfId="49099"/>
    <cellStyle name="Nota 8 2 6 7" xfId="49100"/>
    <cellStyle name="Nota 8 2 6 8" xfId="49101"/>
    <cellStyle name="Nota 8 2 6 9" xfId="49102"/>
    <cellStyle name="Nota 8 2 7" xfId="49103"/>
    <cellStyle name="Nota 8 3" xfId="49104"/>
    <cellStyle name="Nota 8 3 2" xfId="49105"/>
    <cellStyle name="Nota 8 3 3" xfId="49106"/>
    <cellStyle name="Nota 8 3 4" xfId="49107"/>
    <cellStyle name="Nota 8 4" xfId="49108"/>
    <cellStyle name="Nota 8 4 10" xfId="49109"/>
    <cellStyle name="Nota 8 4 2" xfId="49110"/>
    <cellStyle name="Nota 8 4 2 2" xfId="49111"/>
    <cellStyle name="Nota 8 4 2 2 2" xfId="49112"/>
    <cellStyle name="Nota 8 4 2 2 2 2" xfId="49113"/>
    <cellStyle name="Nota 8 4 2 2 3" xfId="49114"/>
    <cellStyle name="Nota 8 4 2 2 4" xfId="49115"/>
    <cellStyle name="Nota 8 4 2 2 5" xfId="49116"/>
    <cellStyle name="Nota 8 4 2 2 6" xfId="49117"/>
    <cellStyle name="Nota 8 4 2 3" xfId="49118"/>
    <cellStyle name="Nota 8 4 2 3 2" xfId="49119"/>
    <cellStyle name="Nota 8 4 2 3 3" xfId="49120"/>
    <cellStyle name="Nota 8 4 2 4" xfId="49121"/>
    <cellStyle name="Nota 8 4 2 5" xfId="49122"/>
    <cellStyle name="Nota 8 4 2 6" xfId="49123"/>
    <cellStyle name="Nota 8 4 2 7" xfId="49124"/>
    <cellStyle name="Nota 8 4 2 8" xfId="49125"/>
    <cellStyle name="Nota 8 4 3" xfId="49126"/>
    <cellStyle name="Nota 8 4 3 2" xfId="49127"/>
    <cellStyle name="Nota 8 4 3 2 2" xfId="49128"/>
    <cellStyle name="Nota 8 4 3 3" xfId="49129"/>
    <cellStyle name="Nota 8 4 3 4" xfId="49130"/>
    <cellStyle name="Nota 8 4 3 5" xfId="49131"/>
    <cellStyle name="Nota 8 4 3 6" xfId="49132"/>
    <cellStyle name="Nota 8 4 4" xfId="49133"/>
    <cellStyle name="Nota 8 4 4 2" xfId="49134"/>
    <cellStyle name="Nota 8 4 4 3" xfId="49135"/>
    <cellStyle name="Nota 8 4 4 4" xfId="49136"/>
    <cellStyle name="Nota 8 4 5" xfId="49137"/>
    <cellStyle name="Nota 8 4 6" xfId="49138"/>
    <cellStyle name="Nota 8 4 7" xfId="49139"/>
    <cellStyle name="Nota 8 4 8" xfId="49140"/>
    <cellStyle name="Nota 8 4 9" xfId="49141"/>
    <cellStyle name="Nota 9" xfId="1180"/>
    <cellStyle name="Nota 9 2" xfId="1181"/>
    <cellStyle name="Nota 9 2 2" xfId="49142"/>
    <cellStyle name="Nota 9 2 2 2" xfId="49143"/>
    <cellStyle name="Nota 9 2 2 2 2" xfId="49144"/>
    <cellStyle name="Nota 9 2 2 2 2 10" xfId="49145"/>
    <cellStyle name="Nota 9 2 2 2 2 2" xfId="49146"/>
    <cellStyle name="Nota 9 2 2 2 2 2 2" xfId="49147"/>
    <cellStyle name="Nota 9 2 2 2 2 2 2 2" xfId="49148"/>
    <cellStyle name="Nota 9 2 2 2 2 2 3" xfId="49149"/>
    <cellStyle name="Nota 9 2 2 2 2 2 3 2" xfId="49150"/>
    <cellStyle name="Nota 9 2 2 2 2 2 4" xfId="49151"/>
    <cellStyle name="Nota 9 2 2 2 2 2 4 2" xfId="49152"/>
    <cellStyle name="Nota 9 2 2 2 2 2 5" xfId="49153"/>
    <cellStyle name="Nota 9 2 2 2 2 2 6" xfId="49154"/>
    <cellStyle name="Nota 9 2 2 2 2 2 7" xfId="49155"/>
    <cellStyle name="Nota 9 2 2 2 2 3" xfId="49156"/>
    <cellStyle name="Nota 9 2 2 2 2 3 2" xfId="49157"/>
    <cellStyle name="Nota 9 2 2 2 2 4" xfId="49158"/>
    <cellStyle name="Nota 9 2 2 2 2 4 2" xfId="49159"/>
    <cellStyle name="Nota 9 2 2 2 2 5" xfId="49160"/>
    <cellStyle name="Nota 9 2 2 2 2 5 2" xfId="49161"/>
    <cellStyle name="Nota 9 2 2 2 2 6" xfId="49162"/>
    <cellStyle name="Nota 9 2 2 2 2 7" xfId="49163"/>
    <cellStyle name="Nota 9 2 2 2 2 8" xfId="49164"/>
    <cellStyle name="Nota 9 2 2 2 2 9" xfId="49165"/>
    <cellStyle name="Nota 9 2 2 2 3" xfId="49166"/>
    <cellStyle name="Nota 9 2 2 2 3 2" xfId="49167"/>
    <cellStyle name="Nota 9 2 2 2 3 2 2" xfId="49168"/>
    <cellStyle name="Nota 9 2 2 2 3 3" xfId="49169"/>
    <cellStyle name="Nota 9 2 2 2 3 3 2" xfId="49170"/>
    <cellStyle name="Nota 9 2 2 2 3 4" xfId="49171"/>
    <cellStyle name="Nota 9 2 2 2 3 4 2" xfId="49172"/>
    <cellStyle name="Nota 9 2 2 2 3 5" xfId="49173"/>
    <cellStyle name="Nota 9 2 2 2 3 6" xfId="49174"/>
    <cellStyle name="Nota 9 2 2 2 3 7" xfId="49175"/>
    <cellStyle name="Nota 9 2 2 2 4" xfId="49176"/>
    <cellStyle name="Nota 9 2 2 3" xfId="49177"/>
    <cellStyle name="Nota 9 2 2 4" xfId="49178"/>
    <cellStyle name="Nota 9 2 3" xfId="49179"/>
    <cellStyle name="Nota 9 2 3 10" xfId="49180"/>
    <cellStyle name="Nota 9 2 3 2" xfId="49181"/>
    <cellStyle name="Nota 9 2 3 2 2" xfId="49182"/>
    <cellStyle name="Nota 9 2 3 2 2 2" xfId="49183"/>
    <cellStyle name="Nota 9 2 3 2 2 2 2" xfId="49184"/>
    <cellStyle name="Nota 9 2 3 2 2 3" xfId="49185"/>
    <cellStyle name="Nota 9 2 3 2 2 4" xfId="49186"/>
    <cellStyle name="Nota 9 2 3 2 2 5" xfId="49187"/>
    <cellStyle name="Nota 9 2 3 2 2 6" xfId="49188"/>
    <cellStyle name="Nota 9 2 3 2 3" xfId="49189"/>
    <cellStyle name="Nota 9 2 3 2 3 2" xfId="49190"/>
    <cellStyle name="Nota 9 2 3 2 3 3" xfId="49191"/>
    <cellStyle name="Nota 9 2 3 2 4" xfId="49192"/>
    <cellStyle name="Nota 9 2 3 2 5" xfId="49193"/>
    <cellStyle name="Nota 9 2 3 2 6" xfId="49194"/>
    <cellStyle name="Nota 9 2 3 2 7" xfId="49195"/>
    <cellStyle name="Nota 9 2 3 2 8" xfId="49196"/>
    <cellStyle name="Nota 9 2 3 3" xfId="49197"/>
    <cellStyle name="Nota 9 2 3 3 2" xfId="49198"/>
    <cellStyle name="Nota 9 2 3 3 2 2" xfId="49199"/>
    <cellStyle name="Nota 9 2 3 3 3" xfId="49200"/>
    <cellStyle name="Nota 9 2 3 3 4" xfId="49201"/>
    <cellStyle name="Nota 9 2 3 3 5" xfId="49202"/>
    <cellStyle name="Nota 9 2 3 3 6" xfId="49203"/>
    <cellStyle name="Nota 9 2 3 4" xfId="49204"/>
    <cellStyle name="Nota 9 2 3 4 2" xfId="49205"/>
    <cellStyle name="Nota 9 2 3 4 3" xfId="49206"/>
    <cellStyle name="Nota 9 2 3 4 4" xfId="49207"/>
    <cellStyle name="Nota 9 2 3 5" xfId="49208"/>
    <cellStyle name="Nota 9 2 3 6" xfId="49209"/>
    <cellStyle name="Nota 9 2 3 7" xfId="49210"/>
    <cellStyle name="Nota 9 2 3 8" xfId="49211"/>
    <cellStyle name="Nota 9 2 3 9" xfId="49212"/>
    <cellStyle name="Nota 9 2 4" xfId="49213"/>
    <cellStyle name="Nota 9 2 4 2" xfId="49214"/>
    <cellStyle name="Nota 9 2 4 2 10" xfId="49215"/>
    <cellStyle name="Nota 9 2 4 2 2" xfId="49216"/>
    <cellStyle name="Nota 9 2 4 2 2 2" xfId="49217"/>
    <cellStyle name="Nota 9 2 4 2 2 2 2" xfId="49218"/>
    <cellStyle name="Nota 9 2 4 2 2 3" xfId="49219"/>
    <cellStyle name="Nota 9 2 4 2 2 3 2" xfId="49220"/>
    <cellStyle name="Nota 9 2 4 2 2 4" xfId="49221"/>
    <cellStyle name="Nota 9 2 4 2 2 4 2" xfId="49222"/>
    <cellStyle name="Nota 9 2 4 2 2 5" xfId="49223"/>
    <cellStyle name="Nota 9 2 4 2 2 6" xfId="49224"/>
    <cellStyle name="Nota 9 2 4 2 2 7" xfId="49225"/>
    <cellStyle name="Nota 9 2 4 2 3" xfId="49226"/>
    <cellStyle name="Nota 9 2 4 2 3 2" xfId="49227"/>
    <cellStyle name="Nota 9 2 4 2 4" xfId="49228"/>
    <cellStyle name="Nota 9 2 4 2 4 2" xfId="49229"/>
    <cellStyle name="Nota 9 2 4 2 5" xfId="49230"/>
    <cellStyle name="Nota 9 2 4 2 5 2" xfId="49231"/>
    <cellStyle name="Nota 9 2 4 2 6" xfId="49232"/>
    <cellStyle name="Nota 9 2 4 2 7" xfId="49233"/>
    <cellStyle name="Nota 9 2 4 2 8" xfId="49234"/>
    <cellStyle name="Nota 9 2 4 2 9" xfId="49235"/>
    <cellStyle name="Nota 9 2 4 3" xfId="49236"/>
    <cellStyle name="Nota 9 2 4 3 2" xfId="49237"/>
    <cellStyle name="Nota 9 2 4 3 2 2" xfId="49238"/>
    <cellStyle name="Nota 9 2 4 3 3" xfId="49239"/>
    <cellStyle name="Nota 9 2 4 3 3 2" xfId="49240"/>
    <cellStyle name="Nota 9 2 4 3 4" xfId="49241"/>
    <cellStyle name="Nota 9 2 4 3 4 2" xfId="49242"/>
    <cellStyle name="Nota 9 2 4 3 5" xfId="49243"/>
    <cellStyle name="Nota 9 2 4 3 6" xfId="49244"/>
    <cellStyle name="Nota 9 2 4 3 7" xfId="49245"/>
    <cellStyle name="Nota 9 2 4 4" xfId="49246"/>
    <cellStyle name="Nota 9 2 5" xfId="49247"/>
    <cellStyle name="Nota 9 2 5 10" xfId="49248"/>
    <cellStyle name="Nota 9 2 5 11" xfId="49249"/>
    <cellStyle name="Nota 9 2 5 2" xfId="49250"/>
    <cellStyle name="Nota 9 2 5 2 2" xfId="49251"/>
    <cellStyle name="Nota 9 2 5 2 2 2" xfId="49252"/>
    <cellStyle name="Nota 9 2 5 2 3" xfId="49253"/>
    <cellStyle name="Nota 9 2 5 2 3 2" xfId="49254"/>
    <cellStyle name="Nota 9 2 5 2 4" xfId="49255"/>
    <cellStyle name="Nota 9 2 5 2 4 2" xfId="49256"/>
    <cellStyle name="Nota 9 2 5 2 5" xfId="49257"/>
    <cellStyle name="Nota 9 2 5 2 6" xfId="49258"/>
    <cellStyle name="Nota 9 2 5 2 7" xfId="49259"/>
    <cellStyle name="Nota 9 2 5 3" xfId="49260"/>
    <cellStyle name="Nota 9 2 5 3 2" xfId="49261"/>
    <cellStyle name="Nota 9 2 5 3 3" xfId="49262"/>
    <cellStyle name="Nota 9 2 5 3 4" xfId="49263"/>
    <cellStyle name="Nota 9 2 5 4" xfId="49264"/>
    <cellStyle name="Nota 9 2 5 4 2" xfId="49265"/>
    <cellStyle name="Nota 9 2 5 5" xfId="49266"/>
    <cellStyle name="Nota 9 2 5 5 2" xfId="49267"/>
    <cellStyle name="Nota 9 2 5 6" xfId="49268"/>
    <cellStyle name="Nota 9 2 5 7" xfId="49269"/>
    <cellStyle name="Nota 9 2 5 8" xfId="49270"/>
    <cellStyle name="Nota 9 2 5 9" xfId="49271"/>
    <cellStyle name="Nota 9 2 6" xfId="49272"/>
    <cellStyle name="Nota 9 2 6 10" xfId="49273"/>
    <cellStyle name="Nota 9 2 6 2" xfId="49274"/>
    <cellStyle name="Nota 9 2 6 2 2" xfId="49275"/>
    <cellStyle name="Nota 9 2 6 2 2 2" xfId="49276"/>
    <cellStyle name="Nota 9 2 6 2 3" xfId="49277"/>
    <cellStyle name="Nota 9 2 6 2 3 2" xfId="49278"/>
    <cellStyle name="Nota 9 2 6 2 4" xfId="49279"/>
    <cellStyle name="Nota 9 2 6 2 4 2" xfId="49280"/>
    <cellStyle name="Nota 9 2 6 2 5" xfId="49281"/>
    <cellStyle name="Nota 9 2 6 2 6" xfId="49282"/>
    <cellStyle name="Nota 9 2 6 2 7" xfId="49283"/>
    <cellStyle name="Nota 9 2 6 3" xfId="49284"/>
    <cellStyle name="Nota 9 2 6 3 2" xfId="49285"/>
    <cellStyle name="Nota 9 2 6 4" xfId="49286"/>
    <cellStyle name="Nota 9 2 6 4 2" xfId="49287"/>
    <cellStyle name="Nota 9 2 6 5" xfId="49288"/>
    <cellStyle name="Nota 9 2 6 5 2" xfId="49289"/>
    <cellStyle name="Nota 9 2 6 6" xfId="49290"/>
    <cellStyle name="Nota 9 2 6 7" xfId="49291"/>
    <cellStyle name="Nota 9 2 6 8" xfId="49292"/>
    <cellStyle name="Nota 9 2 6 9" xfId="49293"/>
    <cellStyle name="Nota 9 2 7" xfId="49294"/>
    <cellStyle name="Nota 9 3" xfId="49295"/>
    <cellStyle name="Nota 9 3 2" xfId="49296"/>
    <cellStyle name="Nota 9 3 3" xfId="49297"/>
    <cellStyle name="Nota 9 3 4" xfId="49298"/>
    <cellStyle name="Nota 9 4" xfId="49299"/>
    <cellStyle name="Nota 9 4 10" xfId="49300"/>
    <cellStyle name="Nota 9 4 2" xfId="49301"/>
    <cellStyle name="Nota 9 4 2 2" xfId="49302"/>
    <cellStyle name="Nota 9 4 2 2 2" xfId="49303"/>
    <cellStyle name="Nota 9 4 2 2 2 2" xfId="49304"/>
    <cellStyle name="Nota 9 4 2 2 3" xfId="49305"/>
    <cellStyle name="Nota 9 4 2 2 4" xfId="49306"/>
    <cellStyle name="Nota 9 4 2 2 5" xfId="49307"/>
    <cellStyle name="Nota 9 4 2 2 6" xfId="49308"/>
    <cellStyle name="Nota 9 4 2 3" xfId="49309"/>
    <cellStyle name="Nota 9 4 2 3 2" xfId="49310"/>
    <cellStyle name="Nota 9 4 2 3 3" xfId="49311"/>
    <cellStyle name="Nota 9 4 2 4" xfId="49312"/>
    <cellStyle name="Nota 9 4 2 5" xfId="49313"/>
    <cellStyle name="Nota 9 4 2 6" xfId="49314"/>
    <cellStyle name="Nota 9 4 2 7" xfId="49315"/>
    <cellStyle name="Nota 9 4 2 8" xfId="49316"/>
    <cellStyle name="Nota 9 4 3" xfId="49317"/>
    <cellStyle name="Nota 9 4 3 2" xfId="49318"/>
    <cellStyle name="Nota 9 4 3 2 2" xfId="49319"/>
    <cellStyle name="Nota 9 4 3 3" xfId="49320"/>
    <cellStyle name="Nota 9 4 3 4" xfId="49321"/>
    <cellStyle name="Nota 9 4 3 5" xfId="49322"/>
    <cellStyle name="Nota 9 4 3 6" xfId="49323"/>
    <cellStyle name="Nota 9 4 4" xfId="49324"/>
    <cellStyle name="Nota 9 4 4 2" xfId="49325"/>
    <cellStyle name="Nota 9 4 4 3" xfId="49326"/>
    <cellStyle name="Nota 9 4 4 4" xfId="49327"/>
    <cellStyle name="Nota 9 4 5" xfId="49328"/>
    <cellStyle name="Nota 9 4 6" xfId="49329"/>
    <cellStyle name="Nota 9 4 7" xfId="49330"/>
    <cellStyle name="Nota 9 4 8" xfId="49331"/>
    <cellStyle name="Nota 9 4 9" xfId="49332"/>
    <cellStyle name="Note" xfId="49333"/>
    <cellStyle name="Note 2" xfId="49334"/>
    <cellStyle name="Note 2 2" xfId="49335"/>
    <cellStyle name="Note 2 2 2" xfId="49336"/>
    <cellStyle name="Note 2 2 2 10" xfId="49337"/>
    <cellStyle name="Note 2 2 2 2" xfId="49338"/>
    <cellStyle name="Note 2 2 2 2 2" xfId="49339"/>
    <cellStyle name="Note 2 2 2 2 2 2" xfId="49340"/>
    <cellStyle name="Note 2 2 2 2 3" xfId="49341"/>
    <cellStyle name="Note 2 2 2 2 3 2" xfId="49342"/>
    <cellStyle name="Note 2 2 2 2 4" xfId="49343"/>
    <cellStyle name="Note 2 2 2 2 4 2" xfId="49344"/>
    <cellStyle name="Note 2 2 2 2 5" xfId="49345"/>
    <cellStyle name="Note 2 2 2 2 6" xfId="49346"/>
    <cellStyle name="Note 2 2 2 2 7" xfId="49347"/>
    <cellStyle name="Note 2 2 2 3" xfId="49348"/>
    <cellStyle name="Note 2 2 2 3 2" xfId="49349"/>
    <cellStyle name="Note 2 2 2 4" xfId="49350"/>
    <cellStyle name="Note 2 2 2 4 2" xfId="49351"/>
    <cellStyle name="Note 2 2 2 5" xfId="49352"/>
    <cellStyle name="Note 2 2 2 5 2" xfId="49353"/>
    <cellStyle name="Note 2 2 2 6" xfId="49354"/>
    <cellStyle name="Note 2 2 2 7" xfId="49355"/>
    <cellStyle name="Note 2 2 2 8" xfId="49356"/>
    <cellStyle name="Note 2 2 2 9" xfId="49357"/>
    <cellStyle name="Note 2 2 3" xfId="49358"/>
    <cellStyle name="Note 2 2 3 2" xfId="49359"/>
    <cellStyle name="Note 2 2 3 2 2" xfId="49360"/>
    <cellStyle name="Note 2 2 3 3" xfId="49361"/>
    <cellStyle name="Note 2 2 3 3 2" xfId="49362"/>
    <cellStyle name="Note 2 2 3 4" xfId="49363"/>
    <cellStyle name="Note 2 2 3 4 2" xfId="49364"/>
    <cellStyle name="Note 2 2 3 5" xfId="49365"/>
    <cellStyle name="Note 2 2 3 6" xfId="49366"/>
    <cellStyle name="Note 2 2 3 7" xfId="49367"/>
    <cellStyle name="Note 2 2 4" xfId="49368"/>
    <cellStyle name="Note 2 3" xfId="49369"/>
    <cellStyle name="Note 2 3 10" xfId="49370"/>
    <cellStyle name="Note 2 3 11" xfId="49371"/>
    <cellStyle name="Note 2 3 2" xfId="49372"/>
    <cellStyle name="Note 2 3 2 2" xfId="49373"/>
    <cellStyle name="Note 2 3 2 2 2" xfId="49374"/>
    <cellStyle name="Note 2 3 2 3" xfId="49375"/>
    <cellStyle name="Note 2 3 2 3 2" xfId="49376"/>
    <cellStyle name="Note 2 3 2 4" xfId="49377"/>
    <cellStyle name="Note 2 3 2 4 2" xfId="49378"/>
    <cellStyle name="Note 2 3 2 5" xfId="49379"/>
    <cellStyle name="Note 2 3 2 6" xfId="49380"/>
    <cellStyle name="Note 2 3 2 7" xfId="49381"/>
    <cellStyle name="Note 2 3 3" xfId="49382"/>
    <cellStyle name="Note 2 3 3 2" xfId="49383"/>
    <cellStyle name="Note 2 3 3 3" xfId="49384"/>
    <cellStyle name="Note 2 3 3 4" xfId="49385"/>
    <cellStyle name="Note 2 3 4" xfId="49386"/>
    <cellStyle name="Note 2 3 4 2" xfId="49387"/>
    <cellStyle name="Note 2 3 5" xfId="49388"/>
    <cellStyle name="Note 2 3 5 2" xfId="49389"/>
    <cellStyle name="Note 2 3 6" xfId="49390"/>
    <cellStyle name="Note 2 3 7" xfId="49391"/>
    <cellStyle name="Note 2 3 8" xfId="49392"/>
    <cellStyle name="Note 2 3 9" xfId="49393"/>
    <cellStyle name="Note 2 4" xfId="49394"/>
    <cellStyle name="Note 2 4 10" xfId="49395"/>
    <cellStyle name="Note 2 4 2" xfId="49396"/>
    <cellStyle name="Note 2 4 2 2" xfId="49397"/>
    <cellStyle name="Note 2 4 2 2 2" xfId="49398"/>
    <cellStyle name="Note 2 4 2 3" xfId="49399"/>
    <cellStyle name="Note 2 4 2 3 2" xfId="49400"/>
    <cellStyle name="Note 2 4 2 4" xfId="49401"/>
    <cellStyle name="Note 2 4 2 4 2" xfId="49402"/>
    <cellStyle name="Note 2 4 2 5" xfId="49403"/>
    <cellStyle name="Note 2 4 2 6" xfId="49404"/>
    <cellStyle name="Note 2 4 2 7" xfId="49405"/>
    <cellStyle name="Note 2 4 3" xfId="49406"/>
    <cellStyle name="Note 2 4 3 2" xfId="49407"/>
    <cellStyle name="Note 2 4 4" xfId="49408"/>
    <cellStyle name="Note 2 4 4 2" xfId="49409"/>
    <cellStyle name="Note 2 4 5" xfId="49410"/>
    <cellStyle name="Note 2 4 5 2" xfId="49411"/>
    <cellStyle name="Note 2 4 6" xfId="49412"/>
    <cellStyle name="Note 2 4 7" xfId="49413"/>
    <cellStyle name="Note 2 4 8" xfId="49414"/>
    <cellStyle name="Note 2 4 9" xfId="49415"/>
    <cellStyle name="Note 2 5" xfId="49416"/>
    <cellStyle name="Note 3" xfId="49417"/>
    <cellStyle name="Note 3 2" xfId="49418"/>
    <cellStyle name="Note 3 2 10" xfId="49419"/>
    <cellStyle name="Note 3 2 2" xfId="49420"/>
    <cellStyle name="Note 3 2 2 2" xfId="49421"/>
    <cellStyle name="Note 3 2 2 2 2" xfId="49422"/>
    <cellStyle name="Note 3 2 2 3" xfId="49423"/>
    <cellStyle name="Note 3 2 2 3 2" xfId="49424"/>
    <cellStyle name="Note 3 2 2 4" xfId="49425"/>
    <cellStyle name="Note 3 2 2 4 2" xfId="49426"/>
    <cellStyle name="Note 3 2 2 5" xfId="49427"/>
    <cellStyle name="Note 3 2 2 6" xfId="49428"/>
    <cellStyle name="Note 3 2 2 7" xfId="49429"/>
    <cellStyle name="Note 3 2 3" xfId="49430"/>
    <cellStyle name="Note 3 2 3 2" xfId="49431"/>
    <cellStyle name="Note 3 2 4" xfId="49432"/>
    <cellStyle name="Note 3 2 4 2" xfId="49433"/>
    <cellStyle name="Note 3 2 5" xfId="49434"/>
    <cellStyle name="Note 3 2 5 2" xfId="49435"/>
    <cellStyle name="Note 3 2 6" xfId="49436"/>
    <cellStyle name="Note 3 2 7" xfId="49437"/>
    <cellStyle name="Note 3 2 8" xfId="49438"/>
    <cellStyle name="Note 3 2 9" xfId="49439"/>
    <cellStyle name="Note 3 3" xfId="49440"/>
    <cellStyle name="Note 3 3 2" xfId="49441"/>
    <cellStyle name="Note 3 3 2 2" xfId="49442"/>
    <cellStyle name="Note 3 3 3" xfId="49443"/>
    <cellStyle name="Note 3 3 3 2" xfId="49444"/>
    <cellStyle name="Note 3 3 4" xfId="49445"/>
    <cellStyle name="Note 3 3 4 2" xfId="49446"/>
    <cellStyle name="Note 3 3 5" xfId="49447"/>
    <cellStyle name="Note 3 3 6" xfId="49448"/>
    <cellStyle name="Note 3 3 7" xfId="49449"/>
    <cellStyle name="Note 3 4" xfId="49450"/>
    <cellStyle name="Note 4" xfId="49451"/>
    <cellStyle name="Note 4 10" xfId="49452"/>
    <cellStyle name="Note 4 11" xfId="49453"/>
    <cellStyle name="Note 4 2" xfId="49454"/>
    <cellStyle name="Note 4 2 2" xfId="49455"/>
    <cellStyle name="Note 4 2 2 2" xfId="49456"/>
    <cellStyle name="Note 4 2 3" xfId="49457"/>
    <cellStyle name="Note 4 2 3 2" xfId="49458"/>
    <cellStyle name="Note 4 2 4" xfId="49459"/>
    <cellStyle name="Note 4 2 4 2" xfId="49460"/>
    <cellStyle name="Note 4 2 5" xfId="49461"/>
    <cellStyle name="Note 4 2 6" xfId="49462"/>
    <cellStyle name="Note 4 2 7" xfId="49463"/>
    <cellStyle name="Note 4 3" xfId="49464"/>
    <cellStyle name="Note 4 3 2" xfId="49465"/>
    <cellStyle name="Note 4 3 3" xfId="49466"/>
    <cellStyle name="Note 4 3 4" xfId="49467"/>
    <cellStyle name="Note 4 4" xfId="49468"/>
    <cellStyle name="Note 4 4 2" xfId="49469"/>
    <cellStyle name="Note 4 5" xfId="49470"/>
    <cellStyle name="Note 4 5 2" xfId="49471"/>
    <cellStyle name="Note 4 6" xfId="49472"/>
    <cellStyle name="Note 4 7" xfId="49473"/>
    <cellStyle name="Note 4 8" xfId="49474"/>
    <cellStyle name="Note 4 9" xfId="49475"/>
    <cellStyle name="Note 5" xfId="49476"/>
    <cellStyle name="Note 5 10" xfId="49477"/>
    <cellStyle name="Note 5 2" xfId="49478"/>
    <cellStyle name="Note 5 2 2" xfId="49479"/>
    <cellStyle name="Note 5 2 2 2" xfId="49480"/>
    <cellStyle name="Note 5 2 3" xfId="49481"/>
    <cellStyle name="Note 5 2 3 2" xfId="49482"/>
    <cellStyle name="Note 5 2 4" xfId="49483"/>
    <cellStyle name="Note 5 2 4 2" xfId="49484"/>
    <cellStyle name="Note 5 2 5" xfId="49485"/>
    <cellStyle name="Note 5 2 6" xfId="49486"/>
    <cellStyle name="Note 5 2 7" xfId="49487"/>
    <cellStyle name="Note 5 3" xfId="49488"/>
    <cellStyle name="Note 5 3 2" xfId="49489"/>
    <cellStyle name="Note 5 4" xfId="49490"/>
    <cellStyle name="Note 5 4 2" xfId="49491"/>
    <cellStyle name="Note 5 5" xfId="49492"/>
    <cellStyle name="Note 5 5 2" xfId="49493"/>
    <cellStyle name="Note 5 6" xfId="49494"/>
    <cellStyle name="Note 5 7" xfId="49495"/>
    <cellStyle name="Note 5 8" xfId="49496"/>
    <cellStyle name="Note 5 9" xfId="49497"/>
    <cellStyle name="Note 6" xfId="49498"/>
    <cellStyle name="Output" xfId="49499"/>
    <cellStyle name="Output 2" xfId="49500"/>
    <cellStyle name="Output 2 2" xfId="49501"/>
    <cellStyle name="Output 2 2 10" xfId="49502"/>
    <cellStyle name="Output 2 2 2" xfId="49503"/>
    <cellStyle name="Output 2 2 2 2" xfId="49504"/>
    <cellStyle name="Output 2 2 2 2 2" xfId="49505"/>
    <cellStyle name="Output 2 2 2 3" xfId="49506"/>
    <cellStyle name="Output 2 2 2 3 2" xfId="49507"/>
    <cellStyle name="Output 2 2 2 4" xfId="49508"/>
    <cellStyle name="Output 2 2 2 4 2" xfId="49509"/>
    <cellStyle name="Output 2 2 2 5" xfId="49510"/>
    <cellStyle name="Output 2 2 2 6" xfId="49511"/>
    <cellStyle name="Output 2 2 2 7" xfId="49512"/>
    <cellStyle name="Output 2 2 3" xfId="49513"/>
    <cellStyle name="Output 2 2 3 2" xfId="49514"/>
    <cellStyle name="Output 2 2 4" xfId="49515"/>
    <cellStyle name="Output 2 2 4 2" xfId="49516"/>
    <cellStyle name="Output 2 2 5" xfId="49517"/>
    <cellStyle name="Output 2 2 5 2" xfId="49518"/>
    <cellStyle name="Output 2 2 6" xfId="49519"/>
    <cellStyle name="Output 2 2 7" xfId="49520"/>
    <cellStyle name="Output 2 2 8" xfId="49521"/>
    <cellStyle name="Output 2 2 9" xfId="49522"/>
    <cellStyle name="Output 2 3" xfId="49523"/>
    <cellStyle name="Output 2 3 2" xfId="49524"/>
    <cellStyle name="Output 2 3 2 2" xfId="49525"/>
    <cellStyle name="Output 2 3 3" xfId="49526"/>
    <cellStyle name="Output 2 3 3 2" xfId="49527"/>
    <cellStyle name="Output 2 3 4" xfId="49528"/>
    <cellStyle name="Output 2 3 4 2" xfId="49529"/>
    <cellStyle name="Output 2 3 5" xfId="49530"/>
    <cellStyle name="Output 2 3 6" xfId="49531"/>
    <cellStyle name="Output 2 3 7" xfId="49532"/>
    <cellStyle name="Output 2 4" xfId="49533"/>
    <cellStyle name="Output 3" xfId="49534"/>
    <cellStyle name="Output 3 10" xfId="49535"/>
    <cellStyle name="Output 3 11" xfId="49536"/>
    <cellStyle name="Output 3 2" xfId="49537"/>
    <cellStyle name="Output 3 2 2" xfId="49538"/>
    <cellStyle name="Output 3 2 2 2" xfId="49539"/>
    <cellStyle name="Output 3 2 3" xfId="49540"/>
    <cellStyle name="Output 3 2 3 2" xfId="49541"/>
    <cellStyle name="Output 3 2 4" xfId="49542"/>
    <cellStyle name="Output 3 2 4 2" xfId="49543"/>
    <cellStyle name="Output 3 2 5" xfId="49544"/>
    <cellStyle name="Output 3 2 6" xfId="49545"/>
    <cellStyle name="Output 3 2 7" xfId="49546"/>
    <cellStyle name="Output 3 3" xfId="49547"/>
    <cellStyle name="Output 3 3 2" xfId="49548"/>
    <cellStyle name="Output 3 3 3" xfId="49549"/>
    <cellStyle name="Output 3 3 4" xfId="49550"/>
    <cellStyle name="Output 3 4" xfId="49551"/>
    <cellStyle name="Output 3 4 2" xfId="49552"/>
    <cellStyle name="Output 3 5" xfId="49553"/>
    <cellStyle name="Output 3 5 2" xfId="49554"/>
    <cellStyle name="Output 3 6" xfId="49555"/>
    <cellStyle name="Output 3 7" xfId="49556"/>
    <cellStyle name="Output 3 8" xfId="49557"/>
    <cellStyle name="Output 3 9" xfId="49558"/>
    <cellStyle name="Output 4" xfId="49559"/>
    <cellStyle name="Output 4 10" xfId="49560"/>
    <cellStyle name="Output 4 2" xfId="49561"/>
    <cellStyle name="Output 4 2 2" xfId="49562"/>
    <cellStyle name="Output 4 2 2 2" xfId="49563"/>
    <cellStyle name="Output 4 2 3" xfId="49564"/>
    <cellStyle name="Output 4 2 3 2" xfId="49565"/>
    <cellStyle name="Output 4 2 4" xfId="49566"/>
    <cellStyle name="Output 4 2 4 2" xfId="49567"/>
    <cellStyle name="Output 4 2 5" xfId="49568"/>
    <cellStyle name="Output 4 2 6" xfId="49569"/>
    <cellStyle name="Output 4 2 7" xfId="49570"/>
    <cellStyle name="Output 4 3" xfId="49571"/>
    <cellStyle name="Output 4 3 2" xfId="49572"/>
    <cellStyle name="Output 4 4" xfId="49573"/>
    <cellStyle name="Output 4 4 2" xfId="49574"/>
    <cellStyle name="Output 4 5" xfId="49575"/>
    <cellStyle name="Output 4 5 2" xfId="49576"/>
    <cellStyle name="Output 4 6" xfId="49577"/>
    <cellStyle name="Output 4 7" xfId="49578"/>
    <cellStyle name="Output 4 8" xfId="49579"/>
    <cellStyle name="Output 4 9" xfId="49580"/>
    <cellStyle name="Output 5" xfId="49581"/>
    <cellStyle name="PERCENT" xfId="49582"/>
    <cellStyle name="Percent [2]" xfId="49583"/>
    <cellStyle name="Percent [2] 2" xfId="49584"/>
    <cellStyle name="Percent [2] 2 2" xfId="49585"/>
    <cellStyle name="Percent [2] 3" xfId="49586"/>
    <cellStyle name="Percent [2] 4" xfId="49587"/>
    <cellStyle name="Percent 2" xfId="1182"/>
    <cellStyle name="Percent_Sheet1" xfId="49588"/>
    <cellStyle name="Percentual" xfId="49589"/>
    <cellStyle name="Ponto" xfId="49590"/>
    <cellStyle name="Porcentagem" xfId="1663" builtinId="5"/>
    <cellStyle name="Porcentagem 10" xfId="49591"/>
    <cellStyle name="Porcentagem 10 10" xfId="49592"/>
    <cellStyle name="Porcentagem 10 11" xfId="49593"/>
    <cellStyle name="Porcentagem 10 12" xfId="49594"/>
    <cellStyle name="Porcentagem 10 2" xfId="1183"/>
    <cellStyle name="Porcentagem 10 2 2" xfId="49595"/>
    <cellStyle name="Porcentagem 10 3" xfId="49596"/>
    <cellStyle name="Porcentagem 10 3 2" xfId="49597"/>
    <cellStyle name="Porcentagem 10 3 2 2" xfId="49598"/>
    <cellStyle name="Porcentagem 10 3 2 2 2" xfId="49599"/>
    <cellStyle name="Porcentagem 10 3 2 3" xfId="49600"/>
    <cellStyle name="Porcentagem 10 3 2 4" xfId="49601"/>
    <cellStyle name="Porcentagem 10 3 2 5" xfId="49602"/>
    <cellStyle name="Porcentagem 10 3 2 6" xfId="49603"/>
    <cellStyle name="Porcentagem 10 3 3" xfId="49604"/>
    <cellStyle name="Porcentagem 10 3 3 2" xfId="49605"/>
    <cellStyle name="Porcentagem 10 3 3 3" xfId="49606"/>
    <cellStyle name="Porcentagem 10 3 4" xfId="49607"/>
    <cellStyle name="Porcentagem 10 3 5" xfId="49608"/>
    <cellStyle name="Porcentagem 10 3 6" xfId="49609"/>
    <cellStyle name="Porcentagem 10 3 7" xfId="49610"/>
    <cellStyle name="Porcentagem 10 3 8" xfId="49611"/>
    <cellStyle name="Porcentagem 10 4" xfId="49612"/>
    <cellStyle name="Porcentagem 10 4 2" xfId="49613"/>
    <cellStyle name="Porcentagem 10 4 2 2" xfId="49614"/>
    <cellStyle name="Porcentagem 10 4 3" xfId="49615"/>
    <cellStyle name="Porcentagem 10 4 4" xfId="49616"/>
    <cellStyle name="Porcentagem 10 4 5" xfId="49617"/>
    <cellStyle name="Porcentagem 10 4 6" xfId="49618"/>
    <cellStyle name="Porcentagem 10 5" xfId="49619"/>
    <cellStyle name="Porcentagem 10 5 2" xfId="49620"/>
    <cellStyle name="Porcentagem 10 5 3" xfId="49621"/>
    <cellStyle name="Porcentagem 10 5 4" xfId="49622"/>
    <cellStyle name="Porcentagem 10 6" xfId="49623"/>
    <cellStyle name="Porcentagem 10 7" xfId="49624"/>
    <cellStyle name="Porcentagem 10 8" xfId="49625"/>
    <cellStyle name="Porcentagem 10 9" xfId="49626"/>
    <cellStyle name="Porcentagem 11" xfId="49627"/>
    <cellStyle name="Porcentagem 11 10" xfId="49628"/>
    <cellStyle name="Porcentagem 11 2" xfId="49629"/>
    <cellStyle name="Porcentagem 11 2 2" xfId="49630"/>
    <cellStyle name="Porcentagem 11 2 2 2" xfId="49631"/>
    <cellStyle name="Porcentagem 11 2 2 2 2" xfId="49632"/>
    <cellStyle name="Porcentagem 11 2 2 3" xfId="49633"/>
    <cellStyle name="Porcentagem 11 2 2 4" xfId="49634"/>
    <cellStyle name="Porcentagem 11 2 2 5" xfId="49635"/>
    <cellStyle name="Porcentagem 11 2 2 6" xfId="49636"/>
    <cellStyle name="Porcentagem 11 2 3" xfId="49637"/>
    <cellStyle name="Porcentagem 11 2 3 2" xfId="49638"/>
    <cellStyle name="Porcentagem 11 2 3 3" xfId="49639"/>
    <cellStyle name="Porcentagem 11 2 4" xfId="49640"/>
    <cellStyle name="Porcentagem 11 2 5" xfId="49641"/>
    <cellStyle name="Porcentagem 11 2 6" xfId="49642"/>
    <cellStyle name="Porcentagem 11 2 7" xfId="49643"/>
    <cellStyle name="Porcentagem 11 2 8" xfId="49644"/>
    <cellStyle name="Porcentagem 11 3" xfId="49645"/>
    <cellStyle name="Porcentagem 11 3 2" xfId="49646"/>
    <cellStyle name="Porcentagem 11 3 2 2" xfId="49647"/>
    <cellStyle name="Porcentagem 11 3 3" xfId="49648"/>
    <cellStyle name="Porcentagem 11 3 4" xfId="49649"/>
    <cellStyle name="Porcentagem 11 3 5" xfId="49650"/>
    <cellStyle name="Porcentagem 11 3 6" xfId="49651"/>
    <cellStyle name="Porcentagem 11 4" xfId="49652"/>
    <cellStyle name="Porcentagem 11 4 2" xfId="49653"/>
    <cellStyle name="Porcentagem 11 4 3" xfId="49654"/>
    <cellStyle name="Porcentagem 11 4 4" xfId="49655"/>
    <cellStyle name="Porcentagem 11 5" xfId="49656"/>
    <cellStyle name="Porcentagem 11 6" xfId="49657"/>
    <cellStyle name="Porcentagem 11 7" xfId="49658"/>
    <cellStyle name="Porcentagem 11 8" xfId="49659"/>
    <cellStyle name="Porcentagem 11 9" xfId="49660"/>
    <cellStyle name="Porcentagem 12" xfId="49661"/>
    <cellStyle name="Porcentagem 12 2" xfId="1184"/>
    <cellStyle name="Porcentagem 12 3" xfId="49662"/>
    <cellStyle name="Porcentagem 12 4" xfId="49663"/>
    <cellStyle name="Porcentagem 12 5" xfId="49664"/>
    <cellStyle name="Porcentagem 13" xfId="49665"/>
    <cellStyle name="Porcentagem 13 2" xfId="49666"/>
    <cellStyle name="Porcentagem 13 3" xfId="49667"/>
    <cellStyle name="Porcentagem 14" xfId="49668"/>
    <cellStyle name="Porcentagem 15" xfId="49669"/>
    <cellStyle name="Porcentagem 2" xfId="1185"/>
    <cellStyle name="Porcentagem 2 10" xfId="49670"/>
    <cellStyle name="Porcentagem 2 11" xfId="49671"/>
    <cellStyle name="Porcentagem 2 2" xfId="1678"/>
    <cellStyle name="Porcentagem 2 2 10" xfId="49672"/>
    <cellStyle name="Porcentagem 2 2 2" xfId="49673"/>
    <cellStyle name="Porcentagem 2 2 2 2" xfId="49674"/>
    <cellStyle name="Porcentagem 2 2 2 2 10" xfId="49675"/>
    <cellStyle name="Porcentagem 2 2 2 2 2" xfId="49676"/>
    <cellStyle name="Porcentagem 2 2 2 2 2 2" xfId="49677"/>
    <cellStyle name="Porcentagem 2 2 2 2 2 2 2" xfId="49678"/>
    <cellStyle name="Porcentagem 2 2 2 2 2 2 2 2" xfId="49679"/>
    <cellStyle name="Porcentagem 2 2 2 2 2 2 3" xfId="49680"/>
    <cellStyle name="Porcentagem 2 2 2 2 2 2 4" xfId="49681"/>
    <cellStyle name="Porcentagem 2 2 2 2 2 2 5" xfId="49682"/>
    <cellStyle name="Porcentagem 2 2 2 2 2 2 6" xfId="49683"/>
    <cellStyle name="Porcentagem 2 2 2 2 2 3" xfId="49684"/>
    <cellStyle name="Porcentagem 2 2 2 2 2 3 2" xfId="49685"/>
    <cellStyle name="Porcentagem 2 2 2 2 2 3 3" xfId="49686"/>
    <cellStyle name="Porcentagem 2 2 2 2 2 4" xfId="49687"/>
    <cellStyle name="Porcentagem 2 2 2 2 2 5" xfId="49688"/>
    <cellStyle name="Porcentagem 2 2 2 2 2 6" xfId="49689"/>
    <cellStyle name="Porcentagem 2 2 2 2 2 7" xfId="49690"/>
    <cellStyle name="Porcentagem 2 2 2 2 2 8" xfId="49691"/>
    <cellStyle name="Porcentagem 2 2 2 2 3" xfId="49692"/>
    <cellStyle name="Porcentagem 2 2 2 2 3 2" xfId="49693"/>
    <cellStyle name="Porcentagem 2 2 2 2 3 2 2" xfId="49694"/>
    <cellStyle name="Porcentagem 2 2 2 2 3 3" xfId="49695"/>
    <cellStyle name="Porcentagem 2 2 2 2 3 4" xfId="49696"/>
    <cellStyle name="Porcentagem 2 2 2 2 3 5" xfId="49697"/>
    <cellStyle name="Porcentagem 2 2 2 2 3 6" xfId="49698"/>
    <cellStyle name="Porcentagem 2 2 2 2 4" xfId="49699"/>
    <cellStyle name="Porcentagem 2 2 2 2 4 2" xfId="49700"/>
    <cellStyle name="Porcentagem 2 2 2 2 4 3" xfId="49701"/>
    <cellStyle name="Porcentagem 2 2 2 2 4 4" xfId="49702"/>
    <cellStyle name="Porcentagem 2 2 2 2 5" xfId="49703"/>
    <cellStyle name="Porcentagem 2 2 2 2 6" xfId="49704"/>
    <cellStyle name="Porcentagem 2 2 2 2 7" xfId="49705"/>
    <cellStyle name="Porcentagem 2 2 2 2 8" xfId="49706"/>
    <cellStyle name="Porcentagem 2 2 2 2 9" xfId="49707"/>
    <cellStyle name="Porcentagem 2 2 3" xfId="49708"/>
    <cellStyle name="Porcentagem 2 2 4" xfId="49709"/>
    <cellStyle name="Porcentagem 2 2 4 10" xfId="49710"/>
    <cellStyle name="Porcentagem 2 2 4 2" xfId="49711"/>
    <cellStyle name="Porcentagem 2 2 4 2 2" xfId="49712"/>
    <cellStyle name="Porcentagem 2 2 4 2 2 2" xfId="49713"/>
    <cellStyle name="Porcentagem 2 2 4 2 2 2 2" xfId="49714"/>
    <cellStyle name="Porcentagem 2 2 4 2 2 3" xfId="49715"/>
    <cellStyle name="Porcentagem 2 2 4 2 2 4" xfId="49716"/>
    <cellStyle name="Porcentagem 2 2 4 2 2 5" xfId="49717"/>
    <cellStyle name="Porcentagem 2 2 4 2 2 6" xfId="49718"/>
    <cellStyle name="Porcentagem 2 2 4 2 3" xfId="49719"/>
    <cellStyle name="Porcentagem 2 2 4 2 3 2" xfId="49720"/>
    <cellStyle name="Porcentagem 2 2 4 2 3 3" xfId="49721"/>
    <cellStyle name="Porcentagem 2 2 4 2 4" xfId="49722"/>
    <cellStyle name="Porcentagem 2 2 4 2 5" xfId="49723"/>
    <cellStyle name="Porcentagem 2 2 4 2 6" xfId="49724"/>
    <cellStyle name="Porcentagem 2 2 4 2 7" xfId="49725"/>
    <cellStyle name="Porcentagem 2 2 4 2 8" xfId="49726"/>
    <cellStyle name="Porcentagem 2 2 4 3" xfId="49727"/>
    <cellStyle name="Porcentagem 2 2 4 3 2" xfId="49728"/>
    <cellStyle name="Porcentagem 2 2 4 3 2 2" xfId="49729"/>
    <cellStyle name="Porcentagem 2 2 4 3 3" xfId="49730"/>
    <cellStyle name="Porcentagem 2 2 4 3 4" xfId="49731"/>
    <cellStyle name="Porcentagem 2 2 4 3 5" xfId="49732"/>
    <cellStyle name="Porcentagem 2 2 4 3 6" xfId="49733"/>
    <cellStyle name="Porcentagem 2 2 4 4" xfId="49734"/>
    <cellStyle name="Porcentagem 2 2 4 4 2" xfId="49735"/>
    <cellStyle name="Porcentagem 2 2 4 4 3" xfId="49736"/>
    <cellStyle name="Porcentagem 2 2 4 4 4" xfId="49737"/>
    <cellStyle name="Porcentagem 2 2 4 5" xfId="49738"/>
    <cellStyle name="Porcentagem 2 2 4 6" xfId="49739"/>
    <cellStyle name="Porcentagem 2 2 4 7" xfId="49740"/>
    <cellStyle name="Porcentagem 2 2 4 8" xfId="49741"/>
    <cellStyle name="Porcentagem 2 2 4 9" xfId="49742"/>
    <cellStyle name="Porcentagem 2 2 5" xfId="49743"/>
    <cellStyle name="Porcentagem 2 2 5 10" xfId="49744"/>
    <cellStyle name="Porcentagem 2 2 5 2" xfId="49745"/>
    <cellStyle name="Porcentagem 2 2 5 2 2" xfId="49746"/>
    <cellStyle name="Porcentagem 2 2 5 2 2 2" xfId="49747"/>
    <cellStyle name="Porcentagem 2 2 5 2 2 2 2" xfId="49748"/>
    <cellStyle name="Porcentagem 2 2 5 2 2 3" xfId="49749"/>
    <cellStyle name="Porcentagem 2 2 5 2 2 4" xfId="49750"/>
    <cellStyle name="Porcentagem 2 2 5 2 2 5" xfId="49751"/>
    <cellStyle name="Porcentagem 2 2 5 2 2 6" xfId="49752"/>
    <cellStyle name="Porcentagem 2 2 5 2 3" xfId="49753"/>
    <cellStyle name="Porcentagem 2 2 5 2 3 2" xfId="49754"/>
    <cellStyle name="Porcentagem 2 2 5 2 3 3" xfId="49755"/>
    <cellStyle name="Porcentagem 2 2 5 2 4" xfId="49756"/>
    <cellStyle name="Porcentagem 2 2 5 2 5" xfId="49757"/>
    <cellStyle name="Porcentagem 2 2 5 2 6" xfId="49758"/>
    <cellStyle name="Porcentagem 2 2 5 2 7" xfId="49759"/>
    <cellStyle name="Porcentagem 2 2 5 2 8" xfId="49760"/>
    <cellStyle name="Porcentagem 2 2 5 3" xfId="49761"/>
    <cellStyle name="Porcentagem 2 2 5 3 2" xfId="49762"/>
    <cellStyle name="Porcentagem 2 2 5 3 2 2" xfId="49763"/>
    <cellStyle name="Porcentagem 2 2 5 3 3" xfId="49764"/>
    <cellStyle name="Porcentagem 2 2 5 3 4" xfId="49765"/>
    <cellStyle name="Porcentagem 2 2 5 3 5" xfId="49766"/>
    <cellStyle name="Porcentagem 2 2 5 3 6" xfId="49767"/>
    <cellStyle name="Porcentagem 2 2 5 4" xfId="49768"/>
    <cellStyle name="Porcentagem 2 2 5 4 2" xfId="49769"/>
    <cellStyle name="Porcentagem 2 2 5 4 3" xfId="49770"/>
    <cellStyle name="Porcentagem 2 2 5 4 4" xfId="49771"/>
    <cellStyle name="Porcentagem 2 2 5 5" xfId="49772"/>
    <cellStyle name="Porcentagem 2 2 5 6" xfId="49773"/>
    <cellStyle name="Porcentagem 2 2 5 7" xfId="49774"/>
    <cellStyle name="Porcentagem 2 2 5 8" xfId="49775"/>
    <cellStyle name="Porcentagem 2 2 5 9" xfId="49776"/>
    <cellStyle name="Porcentagem 2 2 6" xfId="49777"/>
    <cellStyle name="Porcentagem 2 2 7" xfId="49778"/>
    <cellStyle name="Porcentagem 2 2 8" xfId="49779"/>
    <cellStyle name="Porcentagem 2 2 8 2" xfId="49780"/>
    <cellStyle name="Porcentagem 2 2 8 3" xfId="49781"/>
    <cellStyle name="Porcentagem 2 2 9" xfId="49782"/>
    <cellStyle name="Porcentagem 2 3" xfId="49783"/>
    <cellStyle name="Porcentagem 2 3 2" xfId="49784"/>
    <cellStyle name="Porcentagem 2 4" xfId="49785"/>
    <cellStyle name="Porcentagem 2 5" xfId="49786"/>
    <cellStyle name="Porcentagem 2 6" xfId="49787"/>
    <cellStyle name="Porcentagem 2 7" xfId="49788"/>
    <cellStyle name="Porcentagem 2 8" xfId="49789"/>
    <cellStyle name="Porcentagem 2 9" xfId="49790"/>
    <cellStyle name="Porcentagem 2 9 2" xfId="49791"/>
    <cellStyle name="Porcentagem 3" xfId="1186"/>
    <cellStyle name="Porcentagem 3 2" xfId="1187"/>
    <cellStyle name="Porcentagem 3 2 2" xfId="1188"/>
    <cellStyle name="Porcentagem 3 2 3" xfId="49792"/>
    <cellStyle name="Porcentagem 3 2 4" xfId="49793"/>
    <cellStyle name="Porcentagem 3 3" xfId="1189"/>
    <cellStyle name="Porcentagem 3 3 2" xfId="1190"/>
    <cellStyle name="Porcentagem 3 3 2 2" xfId="49794"/>
    <cellStyle name="Porcentagem 3 3 2 2 2" xfId="49795"/>
    <cellStyle name="Porcentagem 3 3 2 2 2 10" xfId="49796"/>
    <cellStyle name="Porcentagem 3 3 2 2 2 2" xfId="49797"/>
    <cellStyle name="Porcentagem 3 3 2 2 2 2 2" xfId="49798"/>
    <cellStyle name="Porcentagem 3 3 2 2 2 2 2 2" xfId="49799"/>
    <cellStyle name="Porcentagem 3 3 2 2 2 2 2 2 2" xfId="49800"/>
    <cellStyle name="Porcentagem 3 3 2 2 2 2 2 3" xfId="49801"/>
    <cellStyle name="Porcentagem 3 3 2 2 2 2 2 4" xfId="49802"/>
    <cellStyle name="Porcentagem 3 3 2 2 2 2 2 5" xfId="49803"/>
    <cellStyle name="Porcentagem 3 3 2 2 2 2 2 6" xfId="49804"/>
    <cellStyle name="Porcentagem 3 3 2 2 2 2 3" xfId="49805"/>
    <cellStyle name="Porcentagem 3 3 2 2 2 2 3 2" xfId="49806"/>
    <cellStyle name="Porcentagem 3 3 2 2 2 2 3 3" xfId="49807"/>
    <cellStyle name="Porcentagem 3 3 2 2 2 2 4" xfId="49808"/>
    <cellStyle name="Porcentagem 3 3 2 2 2 2 5" xfId="49809"/>
    <cellStyle name="Porcentagem 3 3 2 2 2 2 6" xfId="49810"/>
    <cellStyle name="Porcentagem 3 3 2 2 2 2 7" xfId="49811"/>
    <cellStyle name="Porcentagem 3 3 2 2 2 2 8" xfId="49812"/>
    <cellStyle name="Porcentagem 3 3 2 2 2 3" xfId="49813"/>
    <cellStyle name="Porcentagem 3 3 2 2 2 3 2" xfId="49814"/>
    <cellStyle name="Porcentagem 3 3 2 2 2 3 2 2" xfId="49815"/>
    <cellStyle name="Porcentagem 3 3 2 2 2 3 3" xfId="49816"/>
    <cellStyle name="Porcentagem 3 3 2 2 2 3 4" xfId="49817"/>
    <cellStyle name="Porcentagem 3 3 2 2 2 3 5" xfId="49818"/>
    <cellStyle name="Porcentagem 3 3 2 2 2 3 6" xfId="49819"/>
    <cellStyle name="Porcentagem 3 3 2 2 2 4" xfId="49820"/>
    <cellStyle name="Porcentagem 3 3 2 2 2 4 2" xfId="49821"/>
    <cellStyle name="Porcentagem 3 3 2 2 2 4 3" xfId="49822"/>
    <cellStyle name="Porcentagem 3 3 2 2 2 4 4" xfId="49823"/>
    <cellStyle name="Porcentagem 3 3 2 2 2 5" xfId="49824"/>
    <cellStyle name="Porcentagem 3 3 2 2 2 6" xfId="49825"/>
    <cellStyle name="Porcentagem 3 3 2 2 2 7" xfId="49826"/>
    <cellStyle name="Porcentagem 3 3 2 2 2 8" xfId="49827"/>
    <cellStyle name="Porcentagem 3 3 2 2 2 9" xfId="49828"/>
    <cellStyle name="Porcentagem 3 3 2 2 3" xfId="49829"/>
    <cellStyle name="Porcentagem 3 3 2 2 4" xfId="49830"/>
    <cellStyle name="Porcentagem 3 3 2 3" xfId="49831"/>
    <cellStyle name="Porcentagem 3 3 2 3 10" xfId="49832"/>
    <cellStyle name="Porcentagem 3 3 2 3 2" xfId="49833"/>
    <cellStyle name="Porcentagem 3 3 2 3 2 2" xfId="49834"/>
    <cellStyle name="Porcentagem 3 3 2 3 2 2 2" xfId="49835"/>
    <cellStyle name="Porcentagem 3 3 2 3 2 2 2 2" xfId="49836"/>
    <cellStyle name="Porcentagem 3 3 2 3 2 2 3" xfId="49837"/>
    <cellStyle name="Porcentagem 3 3 2 3 2 2 4" xfId="49838"/>
    <cellStyle name="Porcentagem 3 3 2 3 2 2 5" xfId="49839"/>
    <cellStyle name="Porcentagem 3 3 2 3 2 2 6" xfId="49840"/>
    <cellStyle name="Porcentagem 3 3 2 3 2 3" xfId="49841"/>
    <cellStyle name="Porcentagem 3 3 2 3 2 3 2" xfId="49842"/>
    <cellStyle name="Porcentagem 3 3 2 3 2 3 3" xfId="49843"/>
    <cellStyle name="Porcentagem 3 3 2 3 2 4" xfId="49844"/>
    <cellStyle name="Porcentagem 3 3 2 3 2 5" xfId="49845"/>
    <cellStyle name="Porcentagem 3 3 2 3 2 6" xfId="49846"/>
    <cellStyle name="Porcentagem 3 3 2 3 2 7" xfId="49847"/>
    <cellStyle name="Porcentagem 3 3 2 3 2 8" xfId="49848"/>
    <cellStyle name="Porcentagem 3 3 2 3 3" xfId="49849"/>
    <cellStyle name="Porcentagem 3 3 2 3 3 2" xfId="49850"/>
    <cellStyle name="Porcentagem 3 3 2 3 3 2 2" xfId="49851"/>
    <cellStyle name="Porcentagem 3 3 2 3 3 3" xfId="49852"/>
    <cellStyle name="Porcentagem 3 3 2 3 3 4" xfId="49853"/>
    <cellStyle name="Porcentagem 3 3 2 3 3 5" xfId="49854"/>
    <cellStyle name="Porcentagem 3 3 2 3 3 6" xfId="49855"/>
    <cellStyle name="Porcentagem 3 3 2 3 4" xfId="49856"/>
    <cellStyle name="Porcentagem 3 3 2 3 4 2" xfId="49857"/>
    <cellStyle name="Porcentagem 3 3 2 3 4 3" xfId="49858"/>
    <cellStyle name="Porcentagem 3 3 2 3 4 4" xfId="49859"/>
    <cellStyle name="Porcentagem 3 3 2 3 5" xfId="49860"/>
    <cellStyle name="Porcentagem 3 3 2 3 6" xfId="49861"/>
    <cellStyle name="Porcentagem 3 3 2 3 7" xfId="49862"/>
    <cellStyle name="Porcentagem 3 3 2 3 8" xfId="49863"/>
    <cellStyle name="Porcentagem 3 3 2 3 9" xfId="49864"/>
    <cellStyle name="Porcentagem 3 3 2 4" xfId="49865"/>
    <cellStyle name="Porcentagem 3 3 2 4 10" xfId="49866"/>
    <cellStyle name="Porcentagem 3 3 2 4 2" xfId="49867"/>
    <cellStyle name="Porcentagem 3 3 2 4 2 2" xfId="49868"/>
    <cellStyle name="Porcentagem 3 3 2 4 2 2 2" xfId="49869"/>
    <cellStyle name="Porcentagem 3 3 2 4 2 2 2 2" xfId="49870"/>
    <cellStyle name="Porcentagem 3 3 2 4 2 2 3" xfId="49871"/>
    <cellStyle name="Porcentagem 3 3 2 4 2 2 4" xfId="49872"/>
    <cellStyle name="Porcentagem 3 3 2 4 2 2 5" xfId="49873"/>
    <cellStyle name="Porcentagem 3 3 2 4 2 2 6" xfId="49874"/>
    <cellStyle name="Porcentagem 3 3 2 4 2 3" xfId="49875"/>
    <cellStyle name="Porcentagem 3 3 2 4 2 3 2" xfId="49876"/>
    <cellStyle name="Porcentagem 3 3 2 4 2 3 3" xfId="49877"/>
    <cellStyle name="Porcentagem 3 3 2 4 2 4" xfId="49878"/>
    <cellStyle name="Porcentagem 3 3 2 4 2 5" xfId="49879"/>
    <cellStyle name="Porcentagem 3 3 2 4 2 6" xfId="49880"/>
    <cellStyle name="Porcentagem 3 3 2 4 2 7" xfId="49881"/>
    <cellStyle name="Porcentagem 3 3 2 4 2 8" xfId="49882"/>
    <cellStyle name="Porcentagem 3 3 2 4 3" xfId="49883"/>
    <cellStyle name="Porcentagem 3 3 2 4 3 2" xfId="49884"/>
    <cellStyle name="Porcentagem 3 3 2 4 3 2 2" xfId="49885"/>
    <cellStyle name="Porcentagem 3 3 2 4 3 3" xfId="49886"/>
    <cellStyle name="Porcentagem 3 3 2 4 3 4" xfId="49887"/>
    <cellStyle name="Porcentagem 3 3 2 4 3 5" xfId="49888"/>
    <cellStyle name="Porcentagem 3 3 2 4 3 6" xfId="49889"/>
    <cellStyle name="Porcentagem 3 3 2 4 4" xfId="49890"/>
    <cellStyle name="Porcentagem 3 3 2 4 4 2" xfId="49891"/>
    <cellStyle name="Porcentagem 3 3 2 4 4 3" xfId="49892"/>
    <cellStyle name="Porcentagem 3 3 2 4 4 4" xfId="49893"/>
    <cellStyle name="Porcentagem 3 3 2 4 5" xfId="49894"/>
    <cellStyle name="Porcentagem 3 3 2 4 6" xfId="49895"/>
    <cellStyle name="Porcentagem 3 3 2 4 7" xfId="49896"/>
    <cellStyle name="Porcentagem 3 3 2 4 8" xfId="49897"/>
    <cellStyle name="Porcentagem 3 3 2 4 9" xfId="49898"/>
    <cellStyle name="Porcentagem 3 3 2 5" xfId="49899"/>
    <cellStyle name="Porcentagem 3 3 2 6" xfId="49900"/>
    <cellStyle name="Porcentagem 3 3 2 7" xfId="49901"/>
    <cellStyle name="Porcentagem 3 3 2 7 2" xfId="49902"/>
    <cellStyle name="Porcentagem 3 3 2 7 3" xfId="49903"/>
    <cellStyle name="Porcentagem 3 3 2 8" xfId="49904"/>
    <cellStyle name="Porcentagem 3 3 2 9" xfId="49905"/>
    <cellStyle name="Porcentagem 3 3 3" xfId="49906"/>
    <cellStyle name="Porcentagem 3 4" xfId="49907"/>
    <cellStyle name="Porcentagem 3 5" xfId="49908"/>
    <cellStyle name="Porcentagem 3 5 10" xfId="49909"/>
    <cellStyle name="Porcentagem 3 5 2" xfId="49910"/>
    <cellStyle name="Porcentagem 3 5 2 2" xfId="49911"/>
    <cellStyle name="Porcentagem 3 5 2 2 2" xfId="49912"/>
    <cellStyle name="Porcentagem 3 5 2 2 2 2" xfId="49913"/>
    <cellStyle name="Porcentagem 3 5 2 2 3" xfId="49914"/>
    <cellStyle name="Porcentagem 3 5 2 2 4" xfId="49915"/>
    <cellStyle name="Porcentagem 3 5 2 2 5" xfId="49916"/>
    <cellStyle name="Porcentagem 3 5 2 2 6" xfId="49917"/>
    <cellStyle name="Porcentagem 3 5 2 3" xfId="49918"/>
    <cellStyle name="Porcentagem 3 5 2 3 2" xfId="49919"/>
    <cellStyle name="Porcentagem 3 5 2 3 3" xfId="49920"/>
    <cellStyle name="Porcentagem 3 5 2 4" xfId="49921"/>
    <cellStyle name="Porcentagem 3 5 2 5" xfId="49922"/>
    <cellStyle name="Porcentagem 3 5 2 6" xfId="49923"/>
    <cellStyle name="Porcentagem 3 5 2 7" xfId="49924"/>
    <cellStyle name="Porcentagem 3 5 2 8" xfId="49925"/>
    <cellStyle name="Porcentagem 3 5 3" xfId="49926"/>
    <cellStyle name="Porcentagem 3 5 3 2" xfId="49927"/>
    <cellStyle name="Porcentagem 3 5 3 2 2" xfId="49928"/>
    <cellStyle name="Porcentagem 3 5 3 3" xfId="49929"/>
    <cellStyle name="Porcentagem 3 5 3 4" xfId="49930"/>
    <cellStyle name="Porcentagem 3 5 3 5" xfId="49931"/>
    <cellStyle name="Porcentagem 3 5 3 6" xfId="49932"/>
    <cellStyle name="Porcentagem 3 5 4" xfId="49933"/>
    <cellStyle name="Porcentagem 3 5 4 2" xfId="49934"/>
    <cellStyle name="Porcentagem 3 5 4 3" xfId="49935"/>
    <cellStyle name="Porcentagem 3 5 4 4" xfId="49936"/>
    <cellStyle name="Porcentagem 3 5 5" xfId="49937"/>
    <cellStyle name="Porcentagem 3 5 6" xfId="49938"/>
    <cellStyle name="Porcentagem 3 5 7" xfId="49939"/>
    <cellStyle name="Porcentagem 3 5 8" xfId="49940"/>
    <cellStyle name="Porcentagem 3 5 9" xfId="49941"/>
    <cellStyle name="Porcentagem 3 6" xfId="49942"/>
    <cellStyle name="Porcentagem 3 6 2" xfId="49943"/>
    <cellStyle name="Porcentagem 3 6 3" xfId="49944"/>
    <cellStyle name="Porcentagem 3 7" xfId="49945"/>
    <cellStyle name="Porcentagem 4" xfId="1669"/>
    <cellStyle name="Porcentagem 4 10" xfId="49946"/>
    <cellStyle name="Porcentagem 4 2" xfId="49947"/>
    <cellStyle name="Porcentagem 4 2 2" xfId="49948"/>
    <cellStyle name="Porcentagem 4 2 2 10" xfId="49949"/>
    <cellStyle name="Porcentagem 4 2 2 2" xfId="49950"/>
    <cellStyle name="Porcentagem 4 2 2 2 2" xfId="49951"/>
    <cellStyle name="Porcentagem 4 2 2 2 2 2" xfId="49952"/>
    <cellStyle name="Porcentagem 4 2 2 2 2 2 2" xfId="49953"/>
    <cellStyle name="Porcentagem 4 2 2 2 2 3" xfId="49954"/>
    <cellStyle name="Porcentagem 4 2 2 2 2 4" xfId="49955"/>
    <cellStyle name="Porcentagem 4 2 2 2 2 5" xfId="49956"/>
    <cellStyle name="Porcentagem 4 2 2 2 2 6" xfId="49957"/>
    <cellStyle name="Porcentagem 4 2 2 2 3" xfId="49958"/>
    <cellStyle name="Porcentagem 4 2 2 2 3 2" xfId="49959"/>
    <cellStyle name="Porcentagem 4 2 2 2 3 3" xfId="49960"/>
    <cellStyle name="Porcentagem 4 2 2 2 4" xfId="49961"/>
    <cellStyle name="Porcentagem 4 2 2 2 5" xfId="49962"/>
    <cellStyle name="Porcentagem 4 2 2 2 6" xfId="49963"/>
    <cellStyle name="Porcentagem 4 2 2 2 7" xfId="49964"/>
    <cellStyle name="Porcentagem 4 2 2 2 8" xfId="49965"/>
    <cellStyle name="Porcentagem 4 2 2 3" xfId="49966"/>
    <cellStyle name="Porcentagem 4 2 2 3 2" xfId="49967"/>
    <cellStyle name="Porcentagem 4 2 2 3 2 2" xfId="49968"/>
    <cellStyle name="Porcentagem 4 2 2 3 3" xfId="49969"/>
    <cellStyle name="Porcentagem 4 2 2 3 4" xfId="49970"/>
    <cellStyle name="Porcentagem 4 2 2 3 5" xfId="49971"/>
    <cellStyle name="Porcentagem 4 2 2 3 6" xfId="49972"/>
    <cellStyle name="Porcentagem 4 2 2 4" xfId="49973"/>
    <cellStyle name="Porcentagem 4 2 2 4 2" xfId="49974"/>
    <cellStyle name="Porcentagem 4 2 2 4 3" xfId="49975"/>
    <cellStyle name="Porcentagem 4 2 2 4 4" xfId="49976"/>
    <cellStyle name="Porcentagem 4 2 2 5" xfId="49977"/>
    <cellStyle name="Porcentagem 4 2 2 6" xfId="49978"/>
    <cellStyle name="Porcentagem 4 2 2 7" xfId="49979"/>
    <cellStyle name="Porcentagem 4 2 2 8" xfId="49980"/>
    <cellStyle name="Porcentagem 4 2 2 9" xfId="49981"/>
    <cellStyle name="Porcentagem 4 2 3" xfId="49982"/>
    <cellStyle name="Porcentagem 4 2 4" xfId="49983"/>
    <cellStyle name="Porcentagem 4 3" xfId="49984"/>
    <cellStyle name="Porcentagem 4 3 2" xfId="49985"/>
    <cellStyle name="Porcentagem 4 3 3" xfId="49986"/>
    <cellStyle name="Porcentagem 4 3 4" xfId="49987"/>
    <cellStyle name="Porcentagem 4 4" xfId="49988"/>
    <cellStyle name="Porcentagem 4 4 10" xfId="49989"/>
    <cellStyle name="Porcentagem 4 4 2" xfId="49990"/>
    <cellStyle name="Porcentagem 4 4 2 2" xfId="49991"/>
    <cellStyle name="Porcentagem 4 4 2 2 2" xfId="49992"/>
    <cellStyle name="Porcentagem 4 4 2 2 2 2" xfId="49993"/>
    <cellStyle name="Porcentagem 4 4 2 2 3" xfId="49994"/>
    <cellStyle name="Porcentagem 4 4 2 2 4" xfId="49995"/>
    <cellStyle name="Porcentagem 4 4 2 2 5" xfId="49996"/>
    <cellStyle name="Porcentagem 4 4 2 2 6" xfId="49997"/>
    <cellStyle name="Porcentagem 4 4 2 3" xfId="49998"/>
    <cellStyle name="Porcentagem 4 4 2 3 2" xfId="49999"/>
    <cellStyle name="Porcentagem 4 4 2 3 3" xfId="50000"/>
    <cellStyle name="Porcentagem 4 4 2 4" xfId="50001"/>
    <cellStyle name="Porcentagem 4 4 2 5" xfId="50002"/>
    <cellStyle name="Porcentagem 4 4 2 6" xfId="50003"/>
    <cellStyle name="Porcentagem 4 4 2 7" xfId="50004"/>
    <cellStyle name="Porcentagem 4 4 2 8" xfId="50005"/>
    <cellStyle name="Porcentagem 4 4 3" xfId="50006"/>
    <cellStyle name="Porcentagem 4 4 3 2" xfId="50007"/>
    <cellStyle name="Porcentagem 4 4 3 2 2" xfId="50008"/>
    <cellStyle name="Porcentagem 4 4 3 3" xfId="50009"/>
    <cellStyle name="Porcentagem 4 4 3 4" xfId="50010"/>
    <cellStyle name="Porcentagem 4 4 3 5" xfId="50011"/>
    <cellStyle name="Porcentagem 4 4 3 6" xfId="50012"/>
    <cellStyle name="Porcentagem 4 4 4" xfId="50013"/>
    <cellStyle name="Porcentagem 4 4 4 2" xfId="50014"/>
    <cellStyle name="Porcentagem 4 4 4 3" xfId="50015"/>
    <cellStyle name="Porcentagem 4 4 4 4" xfId="50016"/>
    <cellStyle name="Porcentagem 4 4 5" xfId="50017"/>
    <cellStyle name="Porcentagem 4 4 6" xfId="50018"/>
    <cellStyle name="Porcentagem 4 4 7" xfId="50019"/>
    <cellStyle name="Porcentagem 4 4 8" xfId="50020"/>
    <cellStyle name="Porcentagem 4 4 9" xfId="50021"/>
    <cellStyle name="Porcentagem 4 5" xfId="50022"/>
    <cellStyle name="Porcentagem 4 5 10" xfId="50023"/>
    <cellStyle name="Porcentagem 4 5 2" xfId="50024"/>
    <cellStyle name="Porcentagem 4 5 2 2" xfId="50025"/>
    <cellStyle name="Porcentagem 4 5 2 2 2" xfId="50026"/>
    <cellStyle name="Porcentagem 4 5 2 2 2 2" xfId="50027"/>
    <cellStyle name="Porcentagem 4 5 2 2 3" xfId="50028"/>
    <cellStyle name="Porcentagem 4 5 2 2 4" xfId="50029"/>
    <cellStyle name="Porcentagem 4 5 2 2 5" xfId="50030"/>
    <cellStyle name="Porcentagem 4 5 2 2 6" xfId="50031"/>
    <cellStyle name="Porcentagem 4 5 2 3" xfId="50032"/>
    <cellStyle name="Porcentagem 4 5 2 3 2" xfId="50033"/>
    <cellStyle name="Porcentagem 4 5 2 3 3" xfId="50034"/>
    <cellStyle name="Porcentagem 4 5 2 4" xfId="50035"/>
    <cellStyle name="Porcentagem 4 5 2 5" xfId="50036"/>
    <cellStyle name="Porcentagem 4 5 2 6" xfId="50037"/>
    <cellStyle name="Porcentagem 4 5 2 7" xfId="50038"/>
    <cellStyle name="Porcentagem 4 5 2 8" xfId="50039"/>
    <cellStyle name="Porcentagem 4 5 3" xfId="50040"/>
    <cellStyle name="Porcentagem 4 5 3 2" xfId="50041"/>
    <cellStyle name="Porcentagem 4 5 3 2 2" xfId="50042"/>
    <cellStyle name="Porcentagem 4 5 3 3" xfId="50043"/>
    <cellStyle name="Porcentagem 4 5 3 4" xfId="50044"/>
    <cellStyle name="Porcentagem 4 5 3 5" xfId="50045"/>
    <cellStyle name="Porcentagem 4 5 3 6" xfId="50046"/>
    <cellStyle name="Porcentagem 4 5 4" xfId="50047"/>
    <cellStyle name="Porcentagem 4 5 4 2" xfId="50048"/>
    <cellStyle name="Porcentagem 4 5 4 3" xfId="50049"/>
    <cellStyle name="Porcentagem 4 5 4 4" xfId="50050"/>
    <cellStyle name="Porcentagem 4 5 5" xfId="50051"/>
    <cellStyle name="Porcentagem 4 5 6" xfId="50052"/>
    <cellStyle name="Porcentagem 4 5 7" xfId="50053"/>
    <cellStyle name="Porcentagem 4 5 8" xfId="50054"/>
    <cellStyle name="Porcentagem 4 5 9" xfId="50055"/>
    <cellStyle name="Porcentagem 4 6" xfId="50056"/>
    <cellStyle name="Porcentagem 4 7" xfId="50057"/>
    <cellStyle name="Porcentagem 4 8" xfId="50058"/>
    <cellStyle name="Porcentagem 4 8 2" xfId="50059"/>
    <cellStyle name="Porcentagem 4 8 3" xfId="50060"/>
    <cellStyle name="Porcentagem 4 9" xfId="50061"/>
    <cellStyle name="Porcentagem 5" xfId="1679"/>
    <cellStyle name="Porcentagem 5 2" xfId="1191"/>
    <cellStyle name="Porcentagem 5 3" xfId="50062"/>
    <cellStyle name="Porcentagem 5 3 10" xfId="50063"/>
    <cellStyle name="Porcentagem 5 3 2" xfId="50064"/>
    <cellStyle name="Porcentagem 5 3 2 2" xfId="50065"/>
    <cellStyle name="Porcentagem 5 3 2 2 2" xfId="50066"/>
    <cellStyle name="Porcentagem 5 3 2 2 2 2" xfId="50067"/>
    <cellStyle name="Porcentagem 5 3 2 2 3" xfId="50068"/>
    <cellStyle name="Porcentagem 5 3 2 2 4" xfId="50069"/>
    <cellStyle name="Porcentagem 5 3 2 2 5" xfId="50070"/>
    <cellStyle name="Porcentagem 5 3 2 2 6" xfId="50071"/>
    <cellStyle name="Porcentagem 5 3 2 3" xfId="50072"/>
    <cellStyle name="Porcentagem 5 3 2 3 2" xfId="50073"/>
    <cellStyle name="Porcentagem 5 3 2 3 3" xfId="50074"/>
    <cellStyle name="Porcentagem 5 3 2 4" xfId="50075"/>
    <cellStyle name="Porcentagem 5 3 2 5" xfId="50076"/>
    <cellStyle name="Porcentagem 5 3 2 6" xfId="50077"/>
    <cellStyle name="Porcentagem 5 3 2 7" xfId="50078"/>
    <cellStyle name="Porcentagem 5 3 2 8" xfId="50079"/>
    <cellStyle name="Porcentagem 5 3 3" xfId="50080"/>
    <cellStyle name="Porcentagem 5 3 3 2" xfId="50081"/>
    <cellStyle name="Porcentagem 5 3 3 2 2" xfId="50082"/>
    <cellStyle name="Porcentagem 5 3 3 3" xfId="50083"/>
    <cellStyle name="Porcentagem 5 3 3 4" xfId="50084"/>
    <cellStyle name="Porcentagem 5 3 3 5" xfId="50085"/>
    <cellStyle name="Porcentagem 5 3 3 6" xfId="50086"/>
    <cellStyle name="Porcentagem 5 3 4" xfId="50087"/>
    <cellStyle name="Porcentagem 5 3 4 2" xfId="50088"/>
    <cellStyle name="Porcentagem 5 3 4 3" xfId="50089"/>
    <cellStyle name="Porcentagem 5 3 4 4" xfId="50090"/>
    <cellStyle name="Porcentagem 5 3 5" xfId="50091"/>
    <cellStyle name="Porcentagem 5 3 6" xfId="50092"/>
    <cellStyle name="Porcentagem 5 3 7" xfId="50093"/>
    <cellStyle name="Porcentagem 5 3 8" xfId="50094"/>
    <cellStyle name="Porcentagem 5 3 9" xfId="50095"/>
    <cellStyle name="Porcentagem 5 4" xfId="50096"/>
    <cellStyle name="Porcentagem 5 4 10" xfId="50097"/>
    <cellStyle name="Porcentagem 5 4 2" xfId="50098"/>
    <cellStyle name="Porcentagem 5 4 2 2" xfId="50099"/>
    <cellStyle name="Porcentagem 5 4 2 2 2" xfId="50100"/>
    <cellStyle name="Porcentagem 5 4 2 2 2 2" xfId="50101"/>
    <cellStyle name="Porcentagem 5 4 2 2 3" xfId="50102"/>
    <cellStyle name="Porcentagem 5 4 2 2 4" xfId="50103"/>
    <cellStyle name="Porcentagem 5 4 2 2 5" xfId="50104"/>
    <cellStyle name="Porcentagem 5 4 2 2 6" xfId="50105"/>
    <cellStyle name="Porcentagem 5 4 2 3" xfId="50106"/>
    <cellStyle name="Porcentagem 5 4 2 3 2" xfId="50107"/>
    <cellStyle name="Porcentagem 5 4 2 3 3" xfId="50108"/>
    <cellStyle name="Porcentagem 5 4 2 4" xfId="50109"/>
    <cellStyle name="Porcentagem 5 4 2 5" xfId="50110"/>
    <cellStyle name="Porcentagem 5 4 2 6" xfId="50111"/>
    <cellStyle name="Porcentagem 5 4 2 7" xfId="50112"/>
    <cellStyle name="Porcentagem 5 4 2 8" xfId="50113"/>
    <cellStyle name="Porcentagem 5 4 3" xfId="50114"/>
    <cellStyle name="Porcentagem 5 4 3 2" xfId="50115"/>
    <cellStyle name="Porcentagem 5 4 3 2 2" xfId="50116"/>
    <cellStyle name="Porcentagem 5 4 3 3" xfId="50117"/>
    <cellStyle name="Porcentagem 5 4 3 4" xfId="50118"/>
    <cellStyle name="Porcentagem 5 4 3 5" xfId="50119"/>
    <cellStyle name="Porcentagem 5 4 3 6" xfId="50120"/>
    <cellStyle name="Porcentagem 5 4 4" xfId="50121"/>
    <cellStyle name="Porcentagem 5 4 4 2" xfId="50122"/>
    <cellStyle name="Porcentagem 5 4 4 3" xfId="50123"/>
    <cellStyle name="Porcentagem 5 4 4 4" xfId="50124"/>
    <cellStyle name="Porcentagem 5 4 5" xfId="50125"/>
    <cellStyle name="Porcentagem 5 4 6" xfId="50126"/>
    <cellStyle name="Porcentagem 5 4 7" xfId="50127"/>
    <cellStyle name="Porcentagem 5 4 8" xfId="50128"/>
    <cellStyle name="Porcentagem 5 4 9" xfId="50129"/>
    <cellStyle name="Porcentagem 5 5" xfId="50130"/>
    <cellStyle name="Porcentagem 5 6" xfId="50131"/>
    <cellStyle name="Porcentagem 5 7" xfId="50132"/>
    <cellStyle name="Porcentagem 5 7 2" xfId="50133"/>
    <cellStyle name="Porcentagem 5 7 3" xfId="50134"/>
    <cellStyle name="Porcentagem 5 8" xfId="50135"/>
    <cellStyle name="Porcentagem 5 9" xfId="50136"/>
    <cellStyle name="Porcentagem 6" xfId="50137"/>
    <cellStyle name="Porcentagem 6 10" xfId="50138"/>
    <cellStyle name="Porcentagem 6 10 2" xfId="50139"/>
    <cellStyle name="Porcentagem 6 10 2 2" xfId="50140"/>
    <cellStyle name="Porcentagem 6 10 2 3" xfId="50141"/>
    <cellStyle name="Porcentagem 6 10 3" xfId="50142"/>
    <cellStyle name="Porcentagem 6 10 4" xfId="50143"/>
    <cellStyle name="Porcentagem 6 10 5" xfId="50144"/>
    <cellStyle name="Porcentagem 6 10 6" xfId="50145"/>
    <cellStyle name="Porcentagem 6 11" xfId="50146"/>
    <cellStyle name="Porcentagem 6 11 2" xfId="50147"/>
    <cellStyle name="Porcentagem 6 11 2 2" xfId="50148"/>
    <cellStyle name="Porcentagem 6 11 2 3" xfId="50149"/>
    <cellStyle name="Porcentagem 6 11 3" xfId="50150"/>
    <cellStyle name="Porcentagem 6 11 4" xfId="50151"/>
    <cellStyle name="Porcentagem 6 11 5" xfId="50152"/>
    <cellStyle name="Porcentagem 6 11 6" xfId="50153"/>
    <cellStyle name="Porcentagem 6 12" xfId="50154"/>
    <cellStyle name="Porcentagem 6 12 2" xfId="50155"/>
    <cellStyle name="Porcentagem 6 12 2 2" xfId="50156"/>
    <cellStyle name="Porcentagem 6 12 2 3" xfId="50157"/>
    <cellStyle name="Porcentagem 6 12 3" xfId="50158"/>
    <cellStyle name="Porcentagem 6 12 4" xfId="50159"/>
    <cellStyle name="Porcentagem 6 12 5" xfId="50160"/>
    <cellStyle name="Porcentagem 6 13" xfId="50161"/>
    <cellStyle name="Porcentagem 6 13 2" xfId="50162"/>
    <cellStyle name="Porcentagem 6 13 3" xfId="50163"/>
    <cellStyle name="Porcentagem 6 13 4" xfId="50164"/>
    <cellStyle name="Porcentagem 6 14" xfId="50165"/>
    <cellStyle name="Porcentagem 6 15" xfId="50166"/>
    <cellStyle name="Porcentagem 6 16" xfId="50167"/>
    <cellStyle name="Porcentagem 6 17" xfId="50168"/>
    <cellStyle name="Porcentagem 6 18" xfId="50169"/>
    <cellStyle name="Porcentagem 6 2" xfId="50170"/>
    <cellStyle name="Porcentagem 6 2 10" xfId="50171"/>
    <cellStyle name="Porcentagem 6 2 10 2" xfId="50172"/>
    <cellStyle name="Porcentagem 6 2 10 2 2" xfId="50173"/>
    <cellStyle name="Porcentagem 6 2 10 2 3" xfId="50174"/>
    <cellStyle name="Porcentagem 6 2 10 3" xfId="50175"/>
    <cellStyle name="Porcentagem 6 2 10 4" xfId="50176"/>
    <cellStyle name="Porcentagem 6 2 10 5" xfId="50177"/>
    <cellStyle name="Porcentagem 6 2 10 6" xfId="50178"/>
    <cellStyle name="Porcentagem 6 2 11" xfId="50179"/>
    <cellStyle name="Porcentagem 6 2 11 2" xfId="50180"/>
    <cellStyle name="Porcentagem 6 2 11 2 2" xfId="50181"/>
    <cellStyle name="Porcentagem 6 2 11 2 3" xfId="50182"/>
    <cellStyle name="Porcentagem 6 2 11 3" xfId="50183"/>
    <cellStyle name="Porcentagem 6 2 11 4" xfId="50184"/>
    <cellStyle name="Porcentagem 6 2 11 5" xfId="50185"/>
    <cellStyle name="Porcentagem 6 2 12" xfId="50186"/>
    <cellStyle name="Porcentagem 6 2 12 2" xfId="50187"/>
    <cellStyle name="Porcentagem 6 2 12 3" xfId="50188"/>
    <cellStyle name="Porcentagem 6 2 12 4" xfId="50189"/>
    <cellStyle name="Porcentagem 6 2 13" xfId="50190"/>
    <cellStyle name="Porcentagem 6 2 14" xfId="50191"/>
    <cellStyle name="Porcentagem 6 2 15" xfId="50192"/>
    <cellStyle name="Porcentagem 6 2 16" xfId="50193"/>
    <cellStyle name="Porcentagem 6 2 2" xfId="50194"/>
    <cellStyle name="Porcentagem 6 2 2 10" xfId="50195"/>
    <cellStyle name="Porcentagem 6 2 2 11" xfId="50196"/>
    <cellStyle name="Porcentagem 6 2 2 2" xfId="50197"/>
    <cellStyle name="Porcentagem 6 2 2 2 2" xfId="50198"/>
    <cellStyle name="Porcentagem 6 2 2 2 2 2" xfId="50199"/>
    <cellStyle name="Porcentagem 6 2 2 2 2 2 2" xfId="50200"/>
    <cellStyle name="Porcentagem 6 2 2 2 2 2 2 2" xfId="50201"/>
    <cellStyle name="Porcentagem 6 2 2 2 2 2 2 3" xfId="50202"/>
    <cellStyle name="Porcentagem 6 2 2 2 2 2 3" xfId="50203"/>
    <cellStyle name="Porcentagem 6 2 2 2 2 2 4" xfId="50204"/>
    <cellStyle name="Porcentagem 6 2 2 2 2 2 5" xfId="50205"/>
    <cellStyle name="Porcentagem 6 2 2 2 2 2 6" xfId="50206"/>
    <cellStyle name="Porcentagem 6 2 2 2 2 3" xfId="50207"/>
    <cellStyle name="Porcentagem 6 2 2 2 2 3 2" xfId="50208"/>
    <cellStyle name="Porcentagem 6 2 2 2 2 3 3" xfId="50209"/>
    <cellStyle name="Porcentagem 6 2 2 2 2 4" xfId="50210"/>
    <cellStyle name="Porcentagem 6 2 2 2 2 5" xfId="50211"/>
    <cellStyle name="Porcentagem 6 2 2 2 2 6" xfId="50212"/>
    <cellStyle name="Porcentagem 6 2 2 2 2 7" xfId="50213"/>
    <cellStyle name="Porcentagem 6 2 2 2 3" xfId="50214"/>
    <cellStyle name="Porcentagem 6 2 2 2 3 2" xfId="50215"/>
    <cellStyle name="Porcentagem 6 2 2 2 3 2 2" xfId="50216"/>
    <cellStyle name="Porcentagem 6 2 2 2 3 2 3" xfId="50217"/>
    <cellStyle name="Porcentagem 6 2 2 2 3 3" xfId="50218"/>
    <cellStyle name="Porcentagem 6 2 2 2 3 4" xfId="50219"/>
    <cellStyle name="Porcentagem 6 2 2 2 3 5" xfId="50220"/>
    <cellStyle name="Porcentagem 6 2 2 2 3 6" xfId="50221"/>
    <cellStyle name="Porcentagem 6 2 2 2 4" xfId="50222"/>
    <cellStyle name="Porcentagem 6 2 2 2 4 2" xfId="50223"/>
    <cellStyle name="Porcentagem 6 2 2 2 4 3" xfId="50224"/>
    <cellStyle name="Porcentagem 6 2 2 2 5" xfId="50225"/>
    <cellStyle name="Porcentagem 6 2 2 2 6" xfId="50226"/>
    <cellStyle name="Porcentagem 6 2 2 2 7" xfId="50227"/>
    <cellStyle name="Porcentagem 6 2 2 2 8" xfId="50228"/>
    <cellStyle name="Porcentagem 6 2 2 3" xfId="50229"/>
    <cellStyle name="Porcentagem 6 2 2 3 2" xfId="50230"/>
    <cellStyle name="Porcentagem 6 2 2 3 2 2" xfId="50231"/>
    <cellStyle name="Porcentagem 6 2 2 3 2 2 2" xfId="50232"/>
    <cellStyle name="Porcentagem 6 2 2 3 2 2 3" xfId="50233"/>
    <cellStyle name="Porcentagem 6 2 2 3 2 3" xfId="50234"/>
    <cellStyle name="Porcentagem 6 2 2 3 2 4" xfId="50235"/>
    <cellStyle name="Porcentagem 6 2 2 3 2 5" xfId="50236"/>
    <cellStyle name="Porcentagem 6 2 2 3 2 6" xfId="50237"/>
    <cellStyle name="Porcentagem 6 2 2 3 3" xfId="50238"/>
    <cellStyle name="Porcentagem 6 2 2 3 3 2" xfId="50239"/>
    <cellStyle name="Porcentagem 6 2 2 3 3 3" xfId="50240"/>
    <cellStyle name="Porcentagem 6 2 2 3 4" xfId="50241"/>
    <cellStyle name="Porcentagem 6 2 2 3 5" xfId="50242"/>
    <cellStyle name="Porcentagem 6 2 2 3 6" xfId="50243"/>
    <cellStyle name="Porcentagem 6 2 2 3 7" xfId="50244"/>
    <cellStyle name="Porcentagem 6 2 2 4" xfId="50245"/>
    <cellStyle name="Porcentagem 6 2 2 4 2" xfId="50246"/>
    <cellStyle name="Porcentagem 6 2 2 4 2 2" xfId="50247"/>
    <cellStyle name="Porcentagem 6 2 2 4 2 3" xfId="50248"/>
    <cellStyle name="Porcentagem 6 2 2 4 3" xfId="50249"/>
    <cellStyle name="Porcentagem 6 2 2 4 4" xfId="50250"/>
    <cellStyle name="Porcentagem 6 2 2 4 5" xfId="50251"/>
    <cellStyle name="Porcentagem 6 2 2 4 6" xfId="50252"/>
    <cellStyle name="Porcentagem 6 2 2 5" xfId="50253"/>
    <cellStyle name="Porcentagem 6 2 2 5 2" xfId="50254"/>
    <cellStyle name="Porcentagem 6 2 2 5 2 2" xfId="50255"/>
    <cellStyle name="Porcentagem 6 2 2 5 2 3" xfId="50256"/>
    <cellStyle name="Porcentagem 6 2 2 5 3" xfId="50257"/>
    <cellStyle name="Porcentagem 6 2 2 5 4" xfId="50258"/>
    <cellStyle name="Porcentagem 6 2 2 5 5" xfId="50259"/>
    <cellStyle name="Porcentagem 6 2 2 5 6" xfId="50260"/>
    <cellStyle name="Porcentagem 6 2 2 6" xfId="50261"/>
    <cellStyle name="Porcentagem 6 2 2 6 2" xfId="50262"/>
    <cellStyle name="Porcentagem 6 2 2 6 2 2" xfId="50263"/>
    <cellStyle name="Porcentagem 6 2 2 6 2 3" xfId="50264"/>
    <cellStyle name="Porcentagem 6 2 2 6 3" xfId="50265"/>
    <cellStyle name="Porcentagem 6 2 2 6 4" xfId="50266"/>
    <cellStyle name="Porcentagem 6 2 2 6 5" xfId="50267"/>
    <cellStyle name="Porcentagem 6 2 2 7" xfId="50268"/>
    <cellStyle name="Porcentagem 6 2 2 7 2" xfId="50269"/>
    <cellStyle name="Porcentagem 6 2 2 7 3" xfId="50270"/>
    <cellStyle name="Porcentagem 6 2 2 8" xfId="50271"/>
    <cellStyle name="Porcentagem 6 2 2 9" xfId="50272"/>
    <cellStyle name="Porcentagem 6 2 3" xfId="50273"/>
    <cellStyle name="Porcentagem 6 2 3 10" xfId="50274"/>
    <cellStyle name="Porcentagem 6 2 3 11" xfId="50275"/>
    <cellStyle name="Porcentagem 6 2 3 2" xfId="50276"/>
    <cellStyle name="Porcentagem 6 2 3 2 2" xfId="50277"/>
    <cellStyle name="Porcentagem 6 2 3 2 2 2" xfId="50278"/>
    <cellStyle name="Porcentagem 6 2 3 2 2 2 2" xfId="50279"/>
    <cellStyle name="Porcentagem 6 2 3 2 2 2 2 2" xfId="50280"/>
    <cellStyle name="Porcentagem 6 2 3 2 2 2 2 3" xfId="50281"/>
    <cellStyle name="Porcentagem 6 2 3 2 2 2 3" xfId="50282"/>
    <cellStyle name="Porcentagem 6 2 3 2 2 2 4" xfId="50283"/>
    <cellStyle name="Porcentagem 6 2 3 2 2 2 5" xfId="50284"/>
    <cellStyle name="Porcentagem 6 2 3 2 2 2 6" xfId="50285"/>
    <cellStyle name="Porcentagem 6 2 3 2 2 3" xfId="50286"/>
    <cellStyle name="Porcentagem 6 2 3 2 2 3 2" xfId="50287"/>
    <cellStyle name="Porcentagem 6 2 3 2 2 3 3" xfId="50288"/>
    <cellStyle name="Porcentagem 6 2 3 2 2 4" xfId="50289"/>
    <cellStyle name="Porcentagem 6 2 3 2 2 5" xfId="50290"/>
    <cellStyle name="Porcentagem 6 2 3 2 2 6" xfId="50291"/>
    <cellStyle name="Porcentagem 6 2 3 2 2 7" xfId="50292"/>
    <cellStyle name="Porcentagem 6 2 3 2 3" xfId="50293"/>
    <cellStyle name="Porcentagem 6 2 3 2 3 2" xfId="50294"/>
    <cellStyle name="Porcentagem 6 2 3 2 3 2 2" xfId="50295"/>
    <cellStyle name="Porcentagem 6 2 3 2 3 2 3" xfId="50296"/>
    <cellStyle name="Porcentagem 6 2 3 2 3 3" xfId="50297"/>
    <cellStyle name="Porcentagem 6 2 3 2 3 4" xfId="50298"/>
    <cellStyle name="Porcentagem 6 2 3 2 3 5" xfId="50299"/>
    <cellStyle name="Porcentagem 6 2 3 2 3 6" xfId="50300"/>
    <cellStyle name="Porcentagem 6 2 3 2 4" xfId="50301"/>
    <cellStyle name="Porcentagem 6 2 3 2 4 2" xfId="50302"/>
    <cellStyle name="Porcentagem 6 2 3 2 4 3" xfId="50303"/>
    <cellStyle name="Porcentagem 6 2 3 2 5" xfId="50304"/>
    <cellStyle name="Porcentagem 6 2 3 2 6" xfId="50305"/>
    <cellStyle name="Porcentagem 6 2 3 2 7" xfId="50306"/>
    <cellStyle name="Porcentagem 6 2 3 2 8" xfId="50307"/>
    <cellStyle name="Porcentagem 6 2 3 3" xfId="50308"/>
    <cellStyle name="Porcentagem 6 2 3 3 2" xfId="50309"/>
    <cellStyle name="Porcentagem 6 2 3 3 2 2" xfId="50310"/>
    <cellStyle name="Porcentagem 6 2 3 3 2 2 2" xfId="50311"/>
    <cellStyle name="Porcentagem 6 2 3 3 2 2 3" xfId="50312"/>
    <cellStyle name="Porcentagem 6 2 3 3 2 3" xfId="50313"/>
    <cellStyle name="Porcentagem 6 2 3 3 2 4" xfId="50314"/>
    <cellStyle name="Porcentagem 6 2 3 3 2 5" xfId="50315"/>
    <cellStyle name="Porcentagem 6 2 3 3 2 6" xfId="50316"/>
    <cellStyle name="Porcentagem 6 2 3 3 3" xfId="50317"/>
    <cellStyle name="Porcentagem 6 2 3 3 3 2" xfId="50318"/>
    <cellStyle name="Porcentagem 6 2 3 3 3 3" xfId="50319"/>
    <cellStyle name="Porcentagem 6 2 3 3 4" xfId="50320"/>
    <cellStyle name="Porcentagem 6 2 3 3 5" xfId="50321"/>
    <cellStyle name="Porcentagem 6 2 3 3 6" xfId="50322"/>
    <cellStyle name="Porcentagem 6 2 3 3 7" xfId="50323"/>
    <cellStyle name="Porcentagem 6 2 3 4" xfId="50324"/>
    <cellStyle name="Porcentagem 6 2 3 4 2" xfId="50325"/>
    <cellStyle name="Porcentagem 6 2 3 4 2 2" xfId="50326"/>
    <cellStyle name="Porcentagem 6 2 3 4 2 3" xfId="50327"/>
    <cellStyle name="Porcentagem 6 2 3 4 3" xfId="50328"/>
    <cellStyle name="Porcentagem 6 2 3 4 4" xfId="50329"/>
    <cellStyle name="Porcentagem 6 2 3 4 5" xfId="50330"/>
    <cellStyle name="Porcentagem 6 2 3 4 6" xfId="50331"/>
    <cellStyle name="Porcentagem 6 2 3 5" xfId="50332"/>
    <cellStyle name="Porcentagem 6 2 3 5 2" xfId="50333"/>
    <cellStyle name="Porcentagem 6 2 3 5 2 2" xfId="50334"/>
    <cellStyle name="Porcentagem 6 2 3 5 2 3" xfId="50335"/>
    <cellStyle name="Porcentagem 6 2 3 5 3" xfId="50336"/>
    <cellStyle name="Porcentagem 6 2 3 5 4" xfId="50337"/>
    <cellStyle name="Porcentagem 6 2 3 5 5" xfId="50338"/>
    <cellStyle name="Porcentagem 6 2 3 5 6" xfId="50339"/>
    <cellStyle name="Porcentagem 6 2 3 6" xfId="50340"/>
    <cellStyle name="Porcentagem 6 2 3 6 2" xfId="50341"/>
    <cellStyle name="Porcentagem 6 2 3 6 2 2" xfId="50342"/>
    <cellStyle name="Porcentagem 6 2 3 6 2 3" xfId="50343"/>
    <cellStyle name="Porcentagem 6 2 3 6 3" xfId="50344"/>
    <cellStyle name="Porcentagem 6 2 3 6 4" xfId="50345"/>
    <cellStyle name="Porcentagem 6 2 3 6 5" xfId="50346"/>
    <cellStyle name="Porcentagem 6 2 3 7" xfId="50347"/>
    <cellStyle name="Porcentagem 6 2 3 7 2" xfId="50348"/>
    <cellStyle name="Porcentagem 6 2 3 7 3" xfId="50349"/>
    <cellStyle name="Porcentagem 6 2 3 8" xfId="50350"/>
    <cellStyle name="Porcentagem 6 2 3 9" xfId="50351"/>
    <cellStyle name="Porcentagem 6 2 4" xfId="50352"/>
    <cellStyle name="Porcentagem 6 2 4 2" xfId="50353"/>
    <cellStyle name="Porcentagem 6 2 4 2 2" xfId="50354"/>
    <cellStyle name="Porcentagem 6 2 4 2 2 2" xfId="50355"/>
    <cellStyle name="Porcentagem 6 2 4 2 2 2 2" xfId="50356"/>
    <cellStyle name="Porcentagem 6 2 4 2 2 2 3" xfId="50357"/>
    <cellStyle name="Porcentagem 6 2 4 2 2 3" xfId="50358"/>
    <cellStyle name="Porcentagem 6 2 4 2 2 4" xfId="50359"/>
    <cellStyle name="Porcentagem 6 2 4 2 2 5" xfId="50360"/>
    <cellStyle name="Porcentagem 6 2 4 2 2 6" xfId="50361"/>
    <cellStyle name="Porcentagem 6 2 4 2 3" xfId="50362"/>
    <cellStyle name="Porcentagem 6 2 4 2 3 2" xfId="50363"/>
    <cellStyle name="Porcentagem 6 2 4 2 3 3" xfId="50364"/>
    <cellStyle name="Porcentagem 6 2 4 2 4" xfId="50365"/>
    <cellStyle name="Porcentagem 6 2 4 2 5" xfId="50366"/>
    <cellStyle name="Porcentagem 6 2 4 2 6" xfId="50367"/>
    <cellStyle name="Porcentagem 6 2 4 2 7" xfId="50368"/>
    <cellStyle name="Porcentagem 6 2 4 3" xfId="50369"/>
    <cellStyle name="Porcentagem 6 2 4 3 2" xfId="50370"/>
    <cellStyle name="Porcentagem 6 2 4 3 2 2" xfId="50371"/>
    <cellStyle name="Porcentagem 6 2 4 3 2 3" xfId="50372"/>
    <cellStyle name="Porcentagem 6 2 4 3 3" xfId="50373"/>
    <cellStyle name="Porcentagem 6 2 4 3 4" xfId="50374"/>
    <cellStyle name="Porcentagem 6 2 4 3 5" xfId="50375"/>
    <cellStyle name="Porcentagem 6 2 4 3 6" xfId="50376"/>
    <cellStyle name="Porcentagem 6 2 4 4" xfId="50377"/>
    <cellStyle name="Porcentagem 6 2 4 4 2" xfId="50378"/>
    <cellStyle name="Porcentagem 6 2 4 4 3" xfId="50379"/>
    <cellStyle name="Porcentagem 6 2 4 5" xfId="50380"/>
    <cellStyle name="Porcentagem 6 2 4 6" xfId="50381"/>
    <cellStyle name="Porcentagem 6 2 4 7" xfId="50382"/>
    <cellStyle name="Porcentagem 6 2 4 8" xfId="50383"/>
    <cellStyle name="Porcentagem 6 2 5" xfId="50384"/>
    <cellStyle name="Porcentagem 6 2 5 2" xfId="50385"/>
    <cellStyle name="Porcentagem 6 2 5 2 2" xfId="50386"/>
    <cellStyle name="Porcentagem 6 2 5 2 2 2" xfId="50387"/>
    <cellStyle name="Porcentagem 6 2 5 2 2 2 2" xfId="50388"/>
    <cellStyle name="Porcentagem 6 2 5 2 2 2 3" xfId="50389"/>
    <cellStyle name="Porcentagem 6 2 5 2 2 3" xfId="50390"/>
    <cellStyle name="Porcentagem 6 2 5 2 2 4" xfId="50391"/>
    <cellStyle name="Porcentagem 6 2 5 2 2 5" xfId="50392"/>
    <cellStyle name="Porcentagem 6 2 5 2 2 6" xfId="50393"/>
    <cellStyle name="Porcentagem 6 2 5 2 3" xfId="50394"/>
    <cellStyle name="Porcentagem 6 2 5 2 3 2" xfId="50395"/>
    <cellStyle name="Porcentagem 6 2 5 2 3 3" xfId="50396"/>
    <cellStyle name="Porcentagem 6 2 5 2 4" xfId="50397"/>
    <cellStyle name="Porcentagem 6 2 5 2 5" xfId="50398"/>
    <cellStyle name="Porcentagem 6 2 5 2 6" xfId="50399"/>
    <cellStyle name="Porcentagem 6 2 5 2 7" xfId="50400"/>
    <cellStyle name="Porcentagem 6 2 5 3" xfId="50401"/>
    <cellStyle name="Porcentagem 6 2 5 3 2" xfId="50402"/>
    <cellStyle name="Porcentagem 6 2 5 3 2 2" xfId="50403"/>
    <cellStyle name="Porcentagem 6 2 5 3 2 3" xfId="50404"/>
    <cellStyle name="Porcentagem 6 2 5 3 3" xfId="50405"/>
    <cellStyle name="Porcentagem 6 2 5 3 4" xfId="50406"/>
    <cellStyle name="Porcentagem 6 2 5 3 5" xfId="50407"/>
    <cellStyle name="Porcentagem 6 2 5 3 6" xfId="50408"/>
    <cellStyle name="Porcentagem 6 2 5 4" xfId="50409"/>
    <cellStyle name="Porcentagem 6 2 5 4 2" xfId="50410"/>
    <cellStyle name="Porcentagem 6 2 5 4 3" xfId="50411"/>
    <cellStyle name="Porcentagem 6 2 5 5" xfId="50412"/>
    <cellStyle name="Porcentagem 6 2 5 6" xfId="50413"/>
    <cellStyle name="Porcentagem 6 2 5 7" xfId="50414"/>
    <cellStyle name="Porcentagem 6 2 5 8" xfId="50415"/>
    <cellStyle name="Porcentagem 6 2 6" xfId="50416"/>
    <cellStyle name="Porcentagem 6 2 6 2" xfId="50417"/>
    <cellStyle name="Porcentagem 6 2 6 2 2" xfId="50418"/>
    <cellStyle name="Porcentagem 6 2 6 2 2 2" xfId="50419"/>
    <cellStyle name="Porcentagem 6 2 6 2 2 2 2" xfId="50420"/>
    <cellStyle name="Porcentagem 6 2 6 2 2 2 3" xfId="50421"/>
    <cellStyle name="Porcentagem 6 2 6 2 2 3" xfId="50422"/>
    <cellStyle name="Porcentagem 6 2 6 2 2 4" xfId="50423"/>
    <cellStyle name="Porcentagem 6 2 6 2 2 5" xfId="50424"/>
    <cellStyle name="Porcentagem 6 2 6 2 2 6" xfId="50425"/>
    <cellStyle name="Porcentagem 6 2 6 2 3" xfId="50426"/>
    <cellStyle name="Porcentagem 6 2 6 2 3 2" xfId="50427"/>
    <cellStyle name="Porcentagem 6 2 6 2 3 3" xfId="50428"/>
    <cellStyle name="Porcentagem 6 2 6 2 4" xfId="50429"/>
    <cellStyle name="Porcentagem 6 2 6 2 5" xfId="50430"/>
    <cellStyle name="Porcentagem 6 2 6 2 6" xfId="50431"/>
    <cellStyle name="Porcentagem 6 2 6 2 7" xfId="50432"/>
    <cellStyle name="Porcentagem 6 2 6 3" xfId="50433"/>
    <cellStyle name="Porcentagem 6 2 6 3 2" xfId="50434"/>
    <cellStyle name="Porcentagem 6 2 6 3 2 2" xfId="50435"/>
    <cellStyle name="Porcentagem 6 2 6 3 2 3" xfId="50436"/>
    <cellStyle name="Porcentagem 6 2 6 3 3" xfId="50437"/>
    <cellStyle name="Porcentagem 6 2 6 3 4" xfId="50438"/>
    <cellStyle name="Porcentagem 6 2 6 3 5" xfId="50439"/>
    <cellStyle name="Porcentagem 6 2 6 3 6" xfId="50440"/>
    <cellStyle name="Porcentagem 6 2 6 4" xfId="50441"/>
    <cellStyle name="Porcentagem 6 2 6 4 2" xfId="50442"/>
    <cellStyle name="Porcentagem 6 2 6 4 3" xfId="50443"/>
    <cellStyle name="Porcentagem 6 2 6 5" xfId="50444"/>
    <cellStyle name="Porcentagem 6 2 6 6" xfId="50445"/>
    <cellStyle name="Porcentagem 6 2 6 7" xfId="50446"/>
    <cellStyle name="Porcentagem 6 2 6 8" xfId="50447"/>
    <cellStyle name="Porcentagem 6 2 7" xfId="50448"/>
    <cellStyle name="Porcentagem 6 2 7 2" xfId="50449"/>
    <cellStyle name="Porcentagem 6 2 7 2 2" xfId="50450"/>
    <cellStyle name="Porcentagem 6 2 7 2 2 2" xfId="50451"/>
    <cellStyle name="Porcentagem 6 2 7 2 2 3" xfId="50452"/>
    <cellStyle name="Porcentagem 6 2 7 2 3" xfId="50453"/>
    <cellStyle name="Porcentagem 6 2 7 2 4" xfId="50454"/>
    <cellStyle name="Porcentagem 6 2 7 2 5" xfId="50455"/>
    <cellStyle name="Porcentagem 6 2 7 2 6" xfId="50456"/>
    <cellStyle name="Porcentagem 6 2 7 3" xfId="50457"/>
    <cellStyle name="Porcentagem 6 2 7 3 2" xfId="50458"/>
    <cellStyle name="Porcentagem 6 2 7 3 3" xfId="50459"/>
    <cellStyle name="Porcentagem 6 2 7 4" xfId="50460"/>
    <cellStyle name="Porcentagem 6 2 7 5" xfId="50461"/>
    <cellStyle name="Porcentagem 6 2 7 6" xfId="50462"/>
    <cellStyle name="Porcentagem 6 2 7 7" xfId="50463"/>
    <cellStyle name="Porcentagem 6 2 8" xfId="50464"/>
    <cellStyle name="Porcentagem 6 2 8 2" xfId="50465"/>
    <cellStyle name="Porcentagem 6 2 8 2 2" xfId="50466"/>
    <cellStyle name="Porcentagem 6 2 8 2 3" xfId="50467"/>
    <cellStyle name="Porcentagem 6 2 8 3" xfId="50468"/>
    <cellStyle name="Porcentagem 6 2 8 4" xfId="50469"/>
    <cellStyle name="Porcentagem 6 2 8 5" xfId="50470"/>
    <cellStyle name="Porcentagem 6 2 8 6" xfId="50471"/>
    <cellStyle name="Porcentagem 6 2 9" xfId="50472"/>
    <cellStyle name="Porcentagem 6 2 9 2" xfId="50473"/>
    <cellStyle name="Porcentagem 6 2 9 2 2" xfId="50474"/>
    <cellStyle name="Porcentagem 6 2 9 2 3" xfId="50475"/>
    <cellStyle name="Porcentagem 6 2 9 3" xfId="50476"/>
    <cellStyle name="Porcentagem 6 2 9 4" xfId="50477"/>
    <cellStyle name="Porcentagem 6 2 9 5" xfId="50478"/>
    <cellStyle name="Porcentagem 6 2 9 6" xfId="50479"/>
    <cellStyle name="Porcentagem 6 3" xfId="50480"/>
    <cellStyle name="Porcentagem 6 3 10" xfId="50481"/>
    <cellStyle name="Porcentagem 6 3 11" xfId="50482"/>
    <cellStyle name="Porcentagem 6 3 2" xfId="50483"/>
    <cellStyle name="Porcentagem 6 3 2 2" xfId="50484"/>
    <cellStyle name="Porcentagem 6 3 2 2 2" xfId="50485"/>
    <cellStyle name="Porcentagem 6 3 2 2 2 2" xfId="50486"/>
    <cellStyle name="Porcentagem 6 3 2 2 2 2 2" xfId="50487"/>
    <cellStyle name="Porcentagem 6 3 2 2 2 2 3" xfId="50488"/>
    <cellStyle name="Porcentagem 6 3 2 2 2 3" xfId="50489"/>
    <cellStyle name="Porcentagem 6 3 2 2 2 4" xfId="50490"/>
    <cellStyle name="Porcentagem 6 3 2 2 2 5" xfId="50491"/>
    <cellStyle name="Porcentagem 6 3 2 2 2 6" xfId="50492"/>
    <cellStyle name="Porcentagem 6 3 2 2 3" xfId="50493"/>
    <cellStyle name="Porcentagem 6 3 2 2 3 2" xfId="50494"/>
    <cellStyle name="Porcentagem 6 3 2 2 3 3" xfId="50495"/>
    <cellStyle name="Porcentagem 6 3 2 2 4" xfId="50496"/>
    <cellStyle name="Porcentagem 6 3 2 2 5" xfId="50497"/>
    <cellStyle name="Porcentagem 6 3 2 2 6" xfId="50498"/>
    <cellStyle name="Porcentagem 6 3 2 2 7" xfId="50499"/>
    <cellStyle name="Porcentagem 6 3 2 3" xfId="50500"/>
    <cellStyle name="Porcentagem 6 3 2 3 2" xfId="50501"/>
    <cellStyle name="Porcentagem 6 3 2 3 2 2" xfId="50502"/>
    <cellStyle name="Porcentagem 6 3 2 3 2 3" xfId="50503"/>
    <cellStyle name="Porcentagem 6 3 2 3 3" xfId="50504"/>
    <cellStyle name="Porcentagem 6 3 2 3 4" xfId="50505"/>
    <cellStyle name="Porcentagem 6 3 2 3 5" xfId="50506"/>
    <cellStyle name="Porcentagem 6 3 2 3 6" xfId="50507"/>
    <cellStyle name="Porcentagem 6 3 2 4" xfId="50508"/>
    <cellStyle name="Porcentagem 6 3 2 4 2" xfId="50509"/>
    <cellStyle name="Porcentagem 6 3 2 4 3" xfId="50510"/>
    <cellStyle name="Porcentagem 6 3 2 5" xfId="50511"/>
    <cellStyle name="Porcentagem 6 3 2 6" xfId="50512"/>
    <cellStyle name="Porcentagem 6 3 2 7" xfId="50513"/>
    <cellStyle name="Porcentagem 6 3 2 8" xfId="50514"/>
    <cellStyle name="Porcentagem 6 3 3" xfId="50515"/>
    <cellStyle name="Porcentagem 6 3 3 2" xfId="50516"/>
    <cellStyle name="Porcentagem 6 3 3 2 2" xfId="50517"/>
    <cellStyle name="Porcentagem 6 3 3 2 2 2" xfId="50518"/>
    <cellStyle name="Porcentagem 6 3 3 2 2 3" xfId="50519"/>
    <cellStyle name="Porcentagem 6 3 3 2 3" xfId="50520"/>
    <cellStyle name="Porcentagem 6 3 3 2 4" xfId="50521"/>
    <cellStyle name="Porcentagem 6 3 3 2 5" xfId="50522"/>
    <cellStyle name="Porcentagem 6 3 3 2 6" xfId="50523"/>
    <cellStyle name="Porcentagem 6 3 3 3" xfId="50524"/>
    <cellStyle name="Porcentagem 6 3 3 3 2" xfId="50525"/>
    <cellStyle name="Porcentagem 6 3 3 3 3" xfId="50526"/>
    <cellStyle name="Porcentagem 6 3 3 4" xfId="50527"/>
    <cellStyle name="Porcentagem 6 3 3 5" xfId="50528"/>
    <cellStyle name="Porcentagem 6 3 3 6" xfId="50529"/>
    <cellStyle name="Porcentagem 6 3 3 7" xfId="50530"/>
    <cellStyle name="Porcentagem 6 3 4" xfId="50531"/>
    <cellStyle name="Porcentagem 6 3 4 2" xfId="50532"/>
    <cellStyle name="Porcentagem 6 3 4 2 2" xfId="50533"/>
    <cellStyle name="Porcentagem 6 3 4 2 3" xfId="50534"/>
    <cellStyle name="Porcentagem 6 3 4 3" xfId="50535"/>
    <cellStyle name="Porcentagem 6 3 4 4" xfId="50536"/>
    <cellStyle name="Porcentagem 6 3 4 5" xfId="50537"/>
    <cellStyle name="Porcentagem 6 3 4 6" xfId="50538"/>
    <cellStyle name="Porcentagem 6 3 5" xfId="50539"/>
    <cellStyle name="Porcentagem 6 3 5 2" xfId="50540"/>
    <cellStyle name="Porcentagem 6 3 5 2 2" xfId="50541"/>
    <cellStyle name="Porcentagem 6 3 5 2 3" xfId="50542"/>
    <cellStyle name="Porcentagem 6 3 5 3" xfId="50543"/>
    <cellStyle name="Porcentagem 6 3 5 4" xfId="50544"/>
    <cellStyle name="Porcentagem 6 3 5 5" xfId="50545"/>
    <cellStyle name="Porcentagem 6 3 5 6" xfId="50546"/>
    <cellStyle name="Porcentagem 6 3 6" xfId="50547"/>
    <cellStyle name="Porcentagem 6 3 6 2" xfId="50548"/>
    <cellStyle name="Porcentagem 6 3 6 2 2" xfId="50549"/>
    <cellStyle name="Porcentagem 6 3 6 2 3" xfId="50550"/>
    <cellStyle name="Porcentagem 6 3 6 3" xfId="50551"/>
    <cellStyle name="Porcentagem 6 3 6 4" xfId="50552"/>
    <cellStyle name="Porcentagem 6 3 6 5" xfId="50553"/>
    <cellStyle name="Porcentagem 6 3 7" xfId="50554"/>
    <cellStyle name="Porcentagem 6 3 7 2" xfId="50555"/>
    <cellStyle name="Porcentagem 6 3 7 3" xfId="50556"/>
    <cellStyle name="Porcentagem 6 3 8" xfId="50557"/>
    <cellStyle name="Porcentagem 6 3 9" xfId="50558"/>
    <cellStyle name="Porcentagem 6 4" xfId="50559"/>
    <cellStyle name="Porcentagem 6 4 10" xfId="50560"/>
    <cellStyle name="Porcentagem 6 4 11" xfId="50561"/>
    <cellStyle name="Porcentagem 6 4 2" xfId="50562"/>
    <cellStyle name="Porcentagem 6 4 2 2" xfId="50563"/>
    <cellStyle name="Porcentagem 6 4 2 2 2" xfId="50564"/>
    <cellStyle name="Porcentagem 6 4 2 2 2 2" xfId="50565"/>
    <cellStyle name="Porcentagem 6 4 2 2 2 2 2" xfId="50566"/>
    <cellStyle name="Porcentagem 6 4 2 2 2 2 3" xfId="50567"/>
    <cellStyle name="Porcentagem 6 4 2 2 2 3" xfId="50568"/>
    <cellStyle name="Porcentagem 6 4 2 2 2 4" xfId="50569"/>
    <cellStyle name="Porcentagem 6 4 2 2 2 5" xfId="50570"/>
    <cellStyle name="Porcentagem 6 4 2 2 2 6" xfId="50571"/>
    <cellStyle name="Porcentagem 6 4 2 2 3" xfId="50572"/>
    <cellStyle name="Porcentagem 6 4 2 2 3 2" xfId="50573"/>
    <cellStyle name="Porcentagem 6 4 2 2 3 3" xfId="50574"/>
    <cellStyle name="Porcentagem 6 4 2 2 4" xfId="50575"/>
    <cellStyle name="Porcentagem 6 4 2 2 5" xfId="50576"/>
    <cellStyle name="Porcentagem 6 4 2 2 6" xfId="50577"/>
    <cellStyle name="Porcentagem 6 4 2 2 7" xfId="50578"/>
    <cellStyle name="Porcentagem 6 4 2 3" xfId="50579"/>
    <cellStyle name="Porcentagem 6 4 2 3 2" xfId="50580"/>
    <cellStyle name="Porcentagem 6 4 2 3 2 2" xfId="50581"/>
    <cellStyle name="Porcentagem 6 4 2 3 2 3" xfId="50582"/>
    <cellStyle name="Porcentagem 6 4 2 3 3" xfId="50583"/>
    <cellStyle name="Porcentagem 6 4 2 3 4" xfId="50584"/>
    <cellStyle name="Porcentagem 6 4 2 3 5" xfId="50585"/>
    <cellStyle name="Porcentagem 6 4 2 3 6" xfId="50586"/>
    <cellStyle name="Porcentagem 6 4 2 4" xfId="50587"/>
    <cellStyle name="Porcentagem 6 4 2 4 2" xfId="50588"/>
    <cellStyle name="Porcentagem 6 4 2 4 3" xfId="50589"/>
    <cellStyle name="Porcentagem 6 4 2 5" xfId="50590"/>
    <cellStyle name="Porcentagem 6 4 2 6" xfId="50591"/>
    <cellStyle name="Porcentagem 6 4 2 7" xfId="50592"/>
    <cellStyle name="Porcentagem 6 4 2 8" xfId="50593"/>
    <cellStyle name="Porcentagem 6 4 3" xfId="50594"/>
    <cellStyle name="Porcentagem 6 4 3 2" xfId="50595"/>
    <cellStyle name="Porcentagem 6 4 3 2 2" xfId="50596"/>
    <cellStyle name="Porcentagem 6 4 3 2 2 2" xfId="50597"/>
    <cellStyle name="Porcentagem 6 4 3 2 2 3" xfId="50598"/>
    <cellStyle name="Porcentagem 6 4 3 2 3" xfId="50599"/>
    <cellStyle name="Porcentagem 6 4 3 2 4" xfId="50600"/>
    <cellStyle name="Porcentagem 6 4 3 2 5" xfId="50601"/>
    <cellStyle name="Porcentagem 6 4 3 2 6" xfId="50602"/>
    <cellStyle name="Porcentagem 6 4 3 3" xfId="50603"/>
    <cellStyle name="Porcentagem 6 4 3 3 2" xfId="50604"/>
    <cellStyle name="Porcentagem 6 4 3 3 3" xfId="50605"/>
    <cellStyle name="Porcentagem 6 4 3 4" xfId="50606"/>
    <cellStyle name="Porcentagem 6 4 3 5" xfId="50607"/>
    <cellStyle name="Porcentagem 6 4 3 6" xfId="50608"/>
    <cellStyle name="Porcentagem 6 4 3 7" xfId="50609"/>
    <cellStyle name="Porcentagem 6 4 4" xfId="50610"/>
    <cellStyle name="Porcentagem 6 4 4 2" xfId="50611"/>
    <cellStyle name="Porcentagem 6 4 4 2 2" xfId="50612"/>
    <cellStyle name="Porcentagem 6 4 4 2 3" xfId="50613"/>
    <cellStyle name="Porcentagem 6 4 4 3" xfId="50614"/>
    <cellStyle name="Porcentagem 6 4 4 4" xfId="50615"/>
    <cellStyle name="Porcentagem 6 4 4 5" xfId="50616"/>
    <cellStyle name="Porcentagem 6 4 4 6" xfId="50617"/>
    <cellStyle name="Porcentagem 6 4 5" xfId="50618"/>
    <cellStyle name="Porcentagem 6 4 5 2" xfId="50619"/>
    <cellStyle name="Porcentagem 6 4 5 2 2" xfId="50620"/>
    <cellStyle name="Porcentagem 6 4 5 2 3" xfId="50621"/>
    <cellStyle name="Porcentagem 6 4 5 3" xfId="50622"/>
    <cellStyle name="Porcentagem 6 4 5 4" xfId="50623"/>
    <cellStyle name="Porcentagem 6 4 5 5" xfId="50624"/>
    <cellStyle name="Porcentagem 6 4 5 6" xfId="50625"/>
    <cellStyle name="Porcentagem 6 4 6" xfId="50626"/>
    <cellStyle name="Porcentagem 6 4 6 2" xfId="50627"/>
    <cellStyle name="Porcentagem 6 4 6 2 2" xfId="50628"/>
    <cellStyle name="Porcentagem 6 4 6 2 3" xfId="50629"/>
    <cellStyle name="Porcentagem 6 4 6 3" xfId="50630"/>
    <cellStyle name="Porcentagem 6 4 6 4" xfId="50631"/>
    <cellStyle name="Porcentagem 6 4 6 5" xfId="50632"/>
    <cellStyle name="Porcentagem 6 4 7" xfId="50633"/>
    <cellStyle name="Porcentagem 6 4 7 2" xfId="50634"/>
    <cellStyle name="Porcentagem 6 4 7 3" xfId="50635"/>
    <cellStyle name="Porcentagem 6 4 8" xfId="50636"/>
    <cellStyle name="Porcentagem 6 4 9" xfId="50637"/>
    <cellStyle name="Porcentagem 6 5" xfId="50638"/>
    <cellStyle name="Porcentagem 6 5 2" xfId="50639"/>
    <cellStyle name="Porcentagem 6 5 2 2" xfId="50640"/>
    <cellStyle name="Porcentagem 6 5 2 2 2" xfId="50641"/>
    <cellStyle name="Porcentagem 6 5 2 2 2 2" xfId="50642"/>
    <cellStyle name="Porcentagem 6 5 2 2 2 3" xfId="50643"/>
    <cellStyle name="Porcentagem 6 5 2 2 3" xfId="50644"/>
    <cellStyle name="Porcentagem 6 5 2 2 4" xfId="50645"/>
    <cellStyle name="Porcentagem 6 5 2 2 5" xfId="50646"/>
    <cellStyle name="Porcentagem 6 5 2 2 6" xfId="50647"/>
    <cellStyle name="Porcentagem 6 5 2 3" xfId="50648"/>
    <cellStyle name="Porcentagem 6 5 2 3 2" xfId="50649"/>
    <cellStyle name="Porcentagem 6 5 2 3 3" xfId="50650"/>
    <cellStyle name="Porcentagem 6 5 2 4" xfId="50651"/>
    <cellStyle name="Porcentagem 6 5 2 5" xfId="50652"/>
    <cellStyle name="Porcentagem 6 5 2 6" xfId="50653"/>
    <cellStyle name="Porcentagem 6 5 2 7" xfId="50654"/>
    <cellStyle name="Porcentagem 6 5 3" xfId="50655"/>
    <cellStyle name="Porcentagem 6 5 3 2" xfId="50656"/>
    <cellStyle name="Porcentagem 6 5 3 2 2" xfId="50657"/>
    <cellStyle name="Porcentagem 6 5 3 2 3" xfId="50658"/>
    <cellStyle name="Porcentagem 6 5 3 3" xfId="50659"/>
    <cellStyle name="Porcentagem 6 5 3 4" xfId="50660"/>
    <cellStyle name="Porcentagem 6 5 3 5" xfId="50661"/>
    <cellStyle name="Porcentagem 6 5 3 6" xfId="50662"/>
    <cellStyle name="Porcentagem 6 5 4" xfId="50663"/>
    <cellStyle name="Porcentagem 6 5 4 2" xfId="50664"/>
    <cellStyle name="Porcentagem 6 5 4 3" xfId="50665"/>
    <cellStyle name="Porcentagem 6 5 5" xfId="50666"/>
    <cellStyle name="Porcentagem 6 5 6" xfId="50667"/>
    <cellStyle name="Porcentagem 6 5 7" xfId="50668"/>
    <cellStyle name="Porcentagem 6 5 8" xfId="50669"/>
    <cellStyle name="Porcentagem 6 6" xfId="50670"/>
    <cellStyle name="Porcentagem 6 6 2" xfId="50671"/>
    <cellStyle name="Porcentagem 6 6 2 2" xfId="50672"/>
    <cellStyle name="Porcentagem 6 6 2 2 2" xfId="50673"/>
    <cellStyle name="Porcentagem 6 6 2 2 2 2" xfId="50674"/>
    <cellStyle name="Porcentagem 6 6 2 2 2 3" xfId="50675"/>
    <cellStyle name="Porcentagem 6 6 2 2 3" xfId="50676"/>
    <cellStyle name="Porcentagem 6 6 2 2 4" xfId="50677"/>
    <cellStyle name="Porcentagem 6 6 2 2 5" xfId="50678"/>
    <cellStyle name="Porcentagem 6 6 2 2 6" xfId="50679"/>
    <cellStyle name="Porcentagem 6 6 2 3" xfId="50680"/>
    <cellStyle name="Porcentagem 6 6 2 3 2" xfId="50681"/>
    <cellStyle name="Porcentagem 6 6 2 3 3" xfId="50682"/>
    <cellStyle name="Porcentagem 6 6 2 4" xfId="50683"/>
    <cellStyle name="Porcentagem 6 6 2 5" xfId="50684"/>
    <cellStyle name="Porcentagem 6 6 2 6" xfId="50685"/>
    <cellStyle name="Porcentagem 6 6 2 7" xfId="50686"/>
    <cellStyle name="Porcentagem 6 6 3" xfId="50687"/>
    <cellStyle name="Porcentagem 6 6 3 2" xfId="50688"/>
    <cellStyle name="Porcentagem 6 6 3 2 2" xfId="50689"/>
    <cellStyle name="Porcentagem 6 6 3 2 3" xfId="50690"/>
    <cellStyle name="Porcentagem 6 6 3 3" xfId="50691"/>
    <cellStyle name="Porcentagem 6 6 3 4" xfId="50692"/>
    <cellStyle name="Porcentagem 6 6 3 5" xfId="50693"/>
    <cellStyle name="Porcentagem 6 6 3 6" xfId="50694"/>
    <cellStyle name="Porcentagem 6 6 4" xfId="50695"/>
    <cellStyle name="Porcentagem 6 6 4 2" xfId="50696"/>
    <cellStyle name="Porcentagem 6 6 4 3" xfId="50697"/>
    <cellStyle name="Porcentagem 6 6 5" xfId="50698"/>
    <cellStyle name="Porcentagem 6 6 6" xfId="50699"/>
    <cellStyle name="Porcentagem 6 6 7" xfId="50700"/>
    <cellStyle name="Porcentagem 6 6 8" xfId="50701"/>
    <cellStyle name="Porcentagem 6 7" xfId="50702"/>
    <cellStyle name="Porcentagem 6 7 2" xfId="50703"/>
    <cellStyle name="Porcentagem 6 7 2 2" xfId="50704"/>
    <cellStyle name="Porcentagem 6 7 2 2 2" xfId="50705"/>
    <cellStyle name="Porcentagem 6 7 2 2 2 2" xfId="50706"/>
    <cellStyle name="Porcentagem 6 7 2 2 2 3" xfId="50707"/>
    <cellStyle name="Porcentagem 6 7 2 2 3" xfId="50708"/>
    <cellStyle name="Porcentagem 6 7 2 2 4" xfId="50709"/>
    <cellStyle name="Porcentagem 6 7 2 2 5" xfId="50710"/>
    <cellStyle name="Porcentagem 6 7 2 2 6" xfId="50711"/>
    <cellStyle name="Porcentagem 6 7 2 3" xfId="50712"/>
    <cellStyle name="Porcentagem 6 7 2 3 2" xfId="50713"/>
    <cellStyle name="Porcentagem 6 7 2 3 3" xfId="50714"/>
    <cellStyle name="Porcentagem 6 7 2 4" xfId="50715"/>
    <cellStyle name="Porcentagem 6 7 2 5" xfId="50716"/>
    <cellStyle name="Porcentagem 6 7 2 6" xfId="50717"/>
    <cellStyle name="Porcentagem 6 7 2 7" xfId="50718"/>
    <cellStyle name="Porcentagem 6 7 3" xfId="50719"/>
    <cellStyle name="Porcentagem 6 7 3 2" xfId="50720"/>
    <cellStyle name="Porcentagem 6 7 3 2 2" xfId="50721"/>
    <cellStyle name="Porcentagem 6 7 3 2 3" xfId="50722"/>
    <cellStyle name="Porcentagem 6 7 3 3" xfId="50723"/>
    <cellStyle name="Porcentagem 6 7 3 4" xfId="50724"/>
    <cellStyle name="Porcentagem 6 7 3 5" xfId="50725"/>
    <cellStyle name="Porcentagem 6 7 3 6" xfId="50726"/>
    <cellStyle name="Porcentagem 6 7 4" xfId="50727"/>
    <cellStyle name="Porcentagem 6 7 4 2" xfId="50728"/>
    <cellStyle name="Porcentagem 6 7 4 3" xfId="50729"/>
    <cellStyle name="Porcentagem 6 7 5" xfId="50730"/>
    <cellStyle name="Porcentagem 6 7 6" xfId="50731"/>
    <cellStyle name="Porcentagem 6 7 7" xfId="50732"/>
    <cellStyle name="Porcentagem 6 7 8" xfId="50733"/>
    <cellStyle name="Porcentagem 6 8" xfId="50734"/>
    <cellStyle name="Porcentagem 6 8 2" xfId="50735"/>
    <cellStyle name="Porcentagem 6 8 2 2" xfId="50736"/>
    <cellStyle name="Porcentagem 6 8 2 2 2" xfId="50737"/>
    <cellStyle name="Porcentagem 6 8 2 2 3" xfId="50738"/>
    <cellStyle name="Porcentagem 6 8 2 3" xfId="50739"/>
    <cellStyle name="Porcentagem 6 8 2 4" xfId="50740"/>
    <cellStyle name="Porcentagem 6 8 2 5" xfId="50741"/>
    <cellStyle name="Porcentagem 6 8 2 6" xfId="50742"/>
    <cellStyle name="Porcentagem 6 8 3" xfId="50743"/>
    <cellStyle name="Porcentagem 6 8 3 2" xfId="50744"/>
    <cellStyle name="Porcentagem 6 8 3 3" xfId="50745"/>
    <cellStyle name="Porcentagem 6 8 4" xfId="50746"/>
    <cellStyle name="Porcentagem 6 8 5" xfId="50747"/>
    <cellStyle name="Porcentagem 6 8 6" xfId="50748"/>
    <cellStyle name="Porcentagem 6 8 7" xfId="50749"/>
    <cellStyle name="Porcentagem 6 9" xfId="50750"/>
    <cellStyle name="Porcentagem 6 9 2" xfId="50751"/>
    <cellStyle name="Porcentagem 6 9 2 2" xfId="50752"/>
    <cellStyle name="Porcentagem 6 9 2 3" xfId="50753"/>
    <cellStyle name="Porcentagem 6 9 3" xfId="50754"/>
    <cellStyle name="Porcentagem 6 9 4" xfId="50755"/>
    <cellStyle name="Porcentagem 6 9 5" xfId="50756"/>
    <cellStyle name="Porcentagem 6 9 6" xfId="50757"/>
    <cellStyle name="Porcentagem 7" xfId="50758"/>
    <cellStyle name="Porcentagem 7 2" xfId="1192"/>
    <cellStyle name="Porcentagem 8" xfId="50759"/>
    <cellStyle name="Porcentagem 8 2" xfId="1193"/>
    <cellStyle name="Porcentagem 8 3" xfId="50760"/>
    <cellStyle name="Porcentagem 9" xfId="50761"/>
    <cellStyle name="Porcentagem 9 10" xfId="50762"/>
    <cellStyle name="Porcentagem 9 11" xfId="50763"/>
    <cellStyle name="Porcentagem 9 2" xfId="1194"/>
    <cellStyle name="Porcentagem 9 3" xfId="50764"/>
    <cellStyle name="Porcentagem 9 3 2" xfId="50765"/>
    <cellStyle name="Porcentagem 9 3 2 2" xfId="50766"/>
    <cellStyle name="Porcentagem 9 3 2 2 2" xfId="50767"/>
    <cellStyle name="Porcentagem 9 3 2 3" xfId="50768"/>
    <cellStyle name="Porcentagem 9 3 2 4" xfId="50769"/>
    <cellStyle name="Porcentagem 9 3 2 5" xfId="50770"/>
    <cellStyle name="Porcentagem 9 3 2 6" xfId="50771"/>
    <cellStyle name="Porcentagem 9 3 3" xfId="50772"/>
    <cellStyle name="Porcentagem 9 3 3 2" xfId="50773"/>
    <cellStyle name="Porcentagem 9 3 3 3" xfId="50774"/>
    <cellStyle name="Porcentagem 9 3 4" xfId="50775"/>
    <cellStyle name="Porcentagem 9 3 5" xfId="50776"/>
    <cellStyle name="Porcentagem 9 3 6" xfId="50777"/>
    <cellStyle name="Porcentagem 9 3 7" xfId="50778"/>
    <cellStyle name="Porcentagem 9 3 8" xfId="50779"/>
    <cellStyle name="Porcentagem 9 4" xfId="50780"/>
    <cellStyle name="Porcentagem 9 4 2" xfId="50781"/>
    <cellStyle name="Porcentagem 9 4 2 2" xfId="50782"/>
    <cellStyle name="Porcentagem 9 4 3" xfId="50783"/>
    <cellStyle name="Porcentagem 9 4 4" xfId="50784"/>
    <cellStyle name="Porcentagem 9 4 5" xfId="50785"/>
    <cellStyle name="Porcentagem 9 4 6" xfId="50786"/>
    <cellStyle name="Porcentagem 9 5" xfId="50787"/>
    <cellStyle name="Porcentagem 9 5 2" xfId="50788"/>
    <cellStyle name="Porcentagem 9 5 3" xfId="50789"/>
    <cellStyle name="Porcentagem 9 5 4" xfId="50790"/>
    <cellStyle name="Porcentagem 9 6" xfId="50791"/>
    <cellStyle name="Porcentagem 9 7" xfId="50792"/>
    <cellStyle name="Porcentagem 9 8" xfId="50793"/>
    <cellStyle name="Porcentagem 9 9" xfId="50794"/>
    <cellStyle name="Result" xfId="50795"/>
    <cellStyle name="Result2" xfId="50796"/>
    <cellStyle name="Saída" xfId="33" builtinId="21" customBuiltin="1"/>
    <cellStyle name="Saída 10 2" xfId="1195"/>
    <cellStyle name="Saída 10 2 2" xfId="50797"/>
    <cellStyle name="Saída 10 2 2 2" xfId="50798"/>
    <cellStyle name="Saída 10 2 2 2 10" xfId="50799"/>
    <cellStyle name="Saída 10 2 2 2 2" xfId="50800"/>
    <cellStyle name="Saída 10 2 2 2 2 2" xfId="50801"/>
    <cellStyle name="Saída 10 2 2 2 2 2 2" xfId="50802"/>
    <cellStyle name="Saída 10 2 2 2 2 3" xfId="50803"/>
    <cellStyle name="Saída 10 2 2 2 2 3 2" xfId="50804"/>
    <cellStyle name="Saída 10 2 2 2 2 4" xfId="50805"/>
    <cellStyle name="Saída 10 2 2 2 2 4 2" xfId="50806"/>
    <cellStyle name="Saída 10 2 2 2 2 5" xfId="50807"/>
    <cellStyle name="Saída 10 2 2 2 2 6" xfId="50808"/>
    <cellStyle name="Saída 10 2 2 2 2 7" xfId="50809"/>
    <cellStyle name="Saída 10 2 2 2 3" xfId="50810"/>
    <cellStyle name="Saída 10 2 2 2 3 2" xfId="50811"/>
    <cellStyle name="Saída 10 2 2 2 4" xfId="50812"/>
    <cellStyle name="Saída 10 2 2 2 4 2" xfId="50813"/>
    <cellStyle name="Saída 10 2 2 2 5" xfId="50814"/>
    <cellStyle name="Saída 10 2 2 2 5 2" xfId="50815"/>
    <cellStyle name="Saída 10 2 2 2 6" xfId="50816"/>
    <cellStyle name="Saída 10 2 2 2 7" xfId="50817"/>
    <cellStyle name="Saída 10 2 2 2 8" xfId="50818"/>
    <cellStyle name="Saída 10 2 2 2 9" xfId="50819"/>
    <cellStyle name="Saída 10 2 2 3" xfId="50820"/>
    <cellStyle name="Saída 10 2 2 3 2" xfId="50821"/>
    <cellStyle name="Saída 10 2 2 3 2 2" xfId="50822"/>
    <cellStyle name="Saída 10 2 2 3 3" xfId="50823"/>
    <cellStyle name="Saída 10 2 2 3 3 2" xfId="50824"/>
    <cellStyle name="Saída 10 2 2 3 4" xfId="50825"/>
    <cellStyle name="Saída 10 2 2 3 4 2" xfId="50826"/>
    <cellStyle name="Saída 10 2 2 3 5" xfId="50827"/>
    <cellStyle name="Saída 10 2 2 3 6" xfId="50828"/>
    <cellStyle name="Saída 10 2 2 3 7" xfId="50829"/>
    <cellStyle name="Saída 10 2 2 4" xfId="50830"/>
    <cellStyle name="Saída 10 2 3" xfId="50831"/>
    <cellStyle name="Saída 10 2 3 10" xfId="50832"/>
    <cellStyle name="Saída 10 2 3 11" xfId="50833"/>
    <cellStyle name="Saída 10 2 3 2" xfId="50834"/>
    <cellStyle name="Saída 10 2 3 2 2" xfId="50835"/>
    <cellStyle name="Saída 10 2 3 2 2 2" xfId="50836"/>
    <cellStyle name="Saída 10 2 3 2 3" xfId="50837"/>
    <cellStyle name="Saída 10 2 3 2 3 2" xfId="50838"/>
    <cellStyle name="Saída 10 2 3 2 4" xfId="50839"/>
    <cellStyle name="Saída 10 2 3 2 4 2" xfId="50840"/>
    <cellStyle name="Saída 10 2 3 2 5" xfId="50841"/>
    <cellStyle name="Saída 10 2 3 2 6" xfId="50842"/>
    <cellStyle name="Saída 10 2 3 2 7" xfId="50843"/>
    <cellStyle name="Saída 10 2 3 3" xfId="50844"/>
    <cellStyle name="Saída 10 2 3 3 2" xfId="50845"/>
    <cellStyle name="Saída 10 2 3 3 3" xfId="50846"/>
    <cellStyle name="Saída 10 2 3 3 4" xfId="50847"/>
    <cellStyle name="Saída 10 2 3 4" xfId="50848"/>
    <cellStyle name="Saída 10 2 3 4 2" xfId="50849"/>
    <cellStyle name="Saída 10 2 3 5" xfId="50850"/>
    <cellStyle name="Saída 10 2 3 5 2" xfId="50851"/>
    <cellStyle name="Saída 10 2 3 6" xfId="50852"/>
    <cellStyle name="Saída 10 2 3 7" xfId="50853"/>
    <cellStyle name="Saída 10 2 3 8" xfId="50854"/>
    <cellStyle name="Saída 10 2 3 9" xfId="50855"/>
    <cellStyle name="Saída 10 2 4" xfId="50856"/>
    <cellStyle name="Saída 10 2 4 10" xfId="50857"/>
    <cellStyle name="Saída 10 2 4 2" xfId="50858"/>
    <cellStyle name="Saída 10 2 4 2 2" xfId="50859"/>
    <cellStyle name="Saída 10 2 4 2 2 2" xfId="50860"/>
    <cellStyle name="Saída 10 2 4 2 3" xfId="50861"/>
    <cellStyle name="Saída 10 2 4 2 3 2" xfId="50862"/>
    <cellStyle name="Saída 10 2 4 2 4" xfId="50863"/>
    <cellStyle name="Saída 10 2 4 2 4 2" xfId="50864"/>
    <cellStyle name="Saída 10 2 4 2 5" xfId="50865"/>
    <cellStyle name="Saída 10 2 4 2 6" xfId="50866"/>
    <cellStyle name="Saída 10 2 4 2 7" xfId="50867"/>
    <cellStyle name="Saída 10 2 4 3" xfId="50868"/>
    <cellStyle name="Saída 10 2 4 3 2" xfId="50869"/>
    <cellStyle name="Saída 10 2 4 4" xfId="50870"/>
    <cellStyle name="Saída 10 2 4 4 2" xfId="50871"/>
    <cellStyle name="Saída 10 2 4 5" xfId="50872"/>
    <cellStyle name="Saída 10 2 4 5 2" xfId="50873"/>
    <cellStyle name="Saída 10 2 4 6" xfId="50874"/>
    <cellStyle name="Saída 10 2 4 7" xfId="50875"/>
    <cellStyle name="Saída 10 2 4 8" xfId="50876"/>
    <cellStyle name="Saída 10 2 4 9" xfId="50877"/>
    <cellStyle name="Saída 10 2 5" xfId="50878"/>
    <cellStyle name="Saída 11 2" xfId="1196"/>
    <cellStyle name="Saída 11 2 2" xfId="50879"/>
    <cellStyle name="Saída 11 2 2 2" xfId="50880"/>
    <cellStyle name="Saída 11 2 2 2 10" xfId="50881"/>
    <cellStyle name="Saída 11 2 2 2 2" xfId="50882"/>
    <cellStyle name="Saída 11 2 2 2 2 2" xfId="50883"/>
    <cellStyle name="Saída 11 2 2 2 2 2 2" xfId="50884"/>
    <cellStyle name="Saída 11 2 2 2 2 3" xfId="50885"/>
    <cellStyle name="Saída 11 2 2 2 2 3 2" xfId="50886"/>
    <cellStyle name="Saída 11 2 2 2 2 4" xfId="50887"/>
    <cellStyle name="Saída 11 2 2 2 2 4 2" xfId="50888"/>
    <cellStyle name="Saída 11 2 2 2 2 5" xfId="50889"/>
    <cellStyle name="Saída 11 2 2 2 2 6" xfId="50890"/>
    <cellStyle name="Saída 11 2 2 2 2 7" xfId="50891"/>
    <cellStyle name="Saída 11 2 2 2 3" xfId="50892"/>
    <cellStyle name="Saída 11 2 2 2 3 2" xfId="50893"/>
    <cellStyle name="Saída 11 2 2 2 4" xfId="50894"/>
    <cellStyle name="Saída 11 2 2 2 4 2" xfId="50895"/>
    <cellStyle name="Saída 11 2 2 2 5" xfId="50896"/>
    <cellStyle name="Saída 11 2 2 2 5 2" xfId="50897"/>
    <cellStyle name="Saída 11 2 2 2 6" xfId="50898"/>
    <cellStyle name="Saída 11 2 2 2 7" xfId="50899"/>
    <cellStyle name="Saída 11 2 2 2 8" xfId="50900"/>
    <cellStyle name="Saída 11 2 2 2 9" xfId="50901"/>
    <cellStyle name="Saída 11 2 2 3" xfId="50902"/>
    <cellStyle name="Saída 11 2 2 3 2" xfId="50903"/>
    <cellStyle name="Saída 11 2 2 3 2 2" xfId="50904"/>
    <cellStyle name="Saída 11 2 2 3 3" xfId="50905"/>
    <cellStyle name="Saída 11 2 2 3 3 2" xfId="50906"/>
    <cellStyle name="Saída 11 2 2 3 4" xfId="50907"/>
    <cellStyle name="Saída 11 2 2 3 4 2" xfId="50908"/>
    <cellStyle name="Saída 11 2 2 3 5" xfId="50909"/>
    <cellStyle name="Saída 11 2 2 3 6" xfId="50910"/>
    <cellStyle name="Saída 11 2 2 3 7" xfId="50911"/>
    <cellStyle name="Saída 11 2 2 4" xfId="50912"/>
    <cellStyle name="Saída 11 2 3" xfId="50913"/>
    <cellStyle name="Saída 11 2 3 10" xfId="50914"/>
    <cellStyle name="Saída 11 2 3 11" xfId="50915"/>
    <cellStyle name="Saída 11 2 3 2" xfId="50916"/>
    <cellStyle name="Saída 11 2 3 2 2" xfId="50917"/>
    <cellStyle name="Saída 11 2 3 2 2 2" xfId="50918"/>
    <cellStyle name="Saída 11 2 3 2 3" xfId="50919"/>
    <cellStyle name="Saída 11 2 3 2 3 2" xfId="50920"/>
    <cellStyle name="Saída 11 2 3 2 4" xfId="50921"/>
    <cellStyle name="Saída 11 2 3 2 4 2" xfId="50922"/>
    <cellStyle name="Saída 11 2 3 2 5" xfId="50923"/>
    <cellStyle name="Saída 11 2 3 2 6" xfId="50924"/>
    <cellStyle name="Saída 11 2 3 2 7" xfId="50925"/>
    <cellStyle name="Saída 11 2 3 3" xfId="50926"/>
    <cellStyle name="Saída 11 2 3 3 2" xfId="50927"/>
    <cellStyle name="Saída 11 2 3 3 3" xfId="50928"/>
    <cellStyle name="Saída 11 2 3 3 4" xfId="50929"/>
    <cellStyle name="Saída 11 2 3 4" xfId="50930"/>
    <cellStyle name="Saída 11 2 3 4 2" xfId="50931"/>
    <cellStyle name="Saída 11 2 3 5" xfId="50932"/>
    <cellStyle name="Saída 11 2 3 5 2" xfId="50933"/>
    <cellStyle name="Saída 11 2 3 6" xfId="50934"/>
    <cellStyle name="Saída 11 2 3 7" xfId="50935"/>
    <cellStyle name="Saída 11 2 3 8" xfId="50936"/>
    <cellStyle name="Saída 11 2 3 9" xfId="50937"/>
    <cellStyle name="Saída 11 2 4" xfId="50938"/>
    <cellStyle name="Saída 11 2 4 10" xfId="50939"/>
    <cellStyle name="Saída 11 2 4 2" xfId="50940"/>
    <cellStyle name="Saída 11 2 4 2 2" xfId="50941"/>
    <cellStyle name="Saída 11 2 4 2 2 2" xfId="50942"/>
    <cellStyle name="Saída 11 2 4 2 3" xfId="50943"/>
    <cellStyle name="Saída 11 2 4 2 3 2" xfId="50944"/>
    <cellStyle name="Saída 11 2 4 2 4" xfId="50945"/>
    <cellStyle name="Saída 11 2 4 2 4 2" xfId="50946"/>
    <cellStyle name="Saída 11 2 4 2 5" xfId="50947"/>
    <cellStyle name="Saída 11 2 4 2 6" xfId="50948"/>
    <cellStyle name="Saída 11 2 4 2 7" xfId="50949"/>
    <cellStyle name="Saída 11 2 4 3" xfId="50950"/>
    <cellStyle name="Saída 11 2 4 3 2" xfId="50951"/>
    <cellStyle name="Saída 11 2 4 4" xfId="50952"/>
    <cellStyle name="Saída 11 2 4 4 2" xfId="50953"/>
    <cellStyle name="Saída 11 2 4 5" xfId="50954"/>
    <cellStyle name="Saída 11 2 4 5 2" xfId="50955"/>
    <cellStyle name="Saída 11 2 4 6" xfId="50956"/>
    <cellStyle name="Saída 11 2 4 7" xfId="50957"/>
    <cellStyle name="Saída 11 2 4 8" xfId="50958"/>
    <cellStyle name="Saída 11 2 4 9" xfId="50959"/>
    <cellStyle name="Saída 11 2 5" xfId="50960"/>
    <cellStyle name="Saída 12 2" xfId="1197"/>
    <cellStyle name="Saída 12 2 2" xfId="50961"/>
    <cellStyle name="Saída 12 2 2 2" xfId="50962"/>
    <cellStyle name="Saída 12 2 2 2 10" xfId="50963"/>
    <cellStyle name="Saída 12 2 2 2 2" xfId="50964"/>
    <cellStyle name="Saída 12 2 2 2 2 2" xfId="50965"/>
    <cellStyle name="Saída 12 2 2 2 2 2 2" xfId="50966"/>
    <cellStyle name="Saída 12 2 2 2 2 3" xfId="50967"/>
    <cellStyle name="Saída 12 2 2 2 2 3 2" xfId="50968"/>
    <cellStyle name="Saída 12 2 2 2 2 4" xfId="50969"/>
    <cellStyle name="Saída 12 2 2 2 2 4 2" xfId="50970"/>
    <cellStyle name="Saída 12 2 2 2 2 5" xfId="50971"/>
    <cellStyle name="Saída 12 2 2 2 2 6" xfId="50972"/>
    <cellStyle name="Saída 12 2 2 2 2 7" xfId="50973"/>
    <cellStyle name="Saída 12 2 2 2 3" xfId="50974"/>
    <cellStyle name="Saída 12 2 2 2 3 2" xfId="50975"/>
    <cellStyle name="Saída 12 2 2 2 4" xfId="50976"/>
    <cellStyle name="Saída 12 2 2 2 4 2" xfId="50977"/>
    <cellStyle name="Saída 12 2 2 2 5" xfId="50978"/>
    <cellStyle name="Saída 12 2 2 2 5 2" xfId="50979"/>
    <cellStyle name="Saída 12 2 2 2 6" xfId="50980"/>
    <cellStyle name="Saída 12 2 2 2 7" xfId="50981"/>
    <cellStyle name="Saída 12 2 2 2 8" xfId="50982"/>
    <cellStyle name="Saída 12 2 2 2 9" xfId="50983"/>
    <cellStyle name="Saída 12 2 2 3" xfId="50984"/>
    <cellStyle name="Saída 12 2 2 3 2" xfId="50985"/>
    <cellStyle name="Saída 12 2 2 3 2 2" xfId="50986"/>
    <cellStyle name="Saída 12 2 2 3 3" xfId="50987"/>
    <cellStyle name="Saída 12 2 2 3 3 2" xfId="50988"/>
    <cellStyle name="Saída 12 2 2 3 4" xfId="50989"/>
    <cellStyle name="Saída 12 2 2 3 4 2" xfId="50990"/>
    <cellStyle name="Saída 12 2 2 3 5" xfId="50991"/>
    <cellStyle name="Saída 12 2 2 3 6" xfId="50992"/>
    <cellStyle name="Saída 12 2 2 3 7" xfId="50993"/>
    <cellStyle name="Saída 12 2 2 4" xfId="50994"/>
    <cellStyle name="Saída 12 2 3" xfId="50995"/>
    <cellStyle name="Saída 12 2 3 10" xfId="50996"/>
    <cellStyle name="Saída 12 2 3 11" xfId="50997"/>
    <cellStyle name="Saída 12 2 3 2" xfId="50998"/>
    <cellStyle name="Saída 12 2 3 2 2" xfId="50999"/>
    <cellStyle name="Saída 12 2 3 2 2 2" xfId="51000"/>
    <cellStyle name="Saída 12 2 3 2 3" xfId="51001"/>
    <cellStyle name="Saída 12 2 3 2 3 2" xfId="51002"/>
    <cellStyle name="Saída 12 2 3 2 4" xfId="51003"/>
    <cellStyle name="Saída 12 2 3 2 4 2" xfId="51004"/>
    <cellStyle name="Saída 12 2 3 2 5" xfId="51005"/>
    <cellStyle name="Saída 12 2 3 2 6" xfId="51006"/>
    <cellStyle name="Saída 12 2 3 2 7" xfId="51007"/>
    <cellStyle name="Saída 12 2 3 3" xfId="51008"/>
    <cellStyle name="Saída 12 2 3 3 2" xfId="51009"/>
    <cellStyle name="Saída 12 2 3 3 3" xfId="51010"/>
    <cellStyle name="Saída 12 2 3 3 4" xfId="51011"/>
    <cellStyle name="Saída 12 2 3 4" xfId="51012"/>
    <cellStyle name="Saída 12 2 3 4 2" xfId="51013"/>
    <cellStyle name="Saída 12 2 3 5" xfId="51014"/>
    <cellStyle name="Saída 12 2 3 5 2" xfId="51015"/>
    <cellStyle name="Saída 12 2 3 6" xfId="51016"/>
    <cellStyle name="Saída 12 2 3 7" xfId="51017"/>
    <cellStyle name="Saída 12 2 3 8" xfId="51018"/>
    <cellStyle name="Saída 12 2 3 9" xfId="51019"/>
    <cellStyle name="Saída 12 2 4" xfId="51020"/>
    <cellStyle name="Saída 12 2 4 10" xfId="51021"/>
    <cellStyle name="Saída 12 2 4 2" xfId="51022"/>
    <cellStyle name="Saída 12 2 4 2 2" xfId="51023"/>
    <cellStyle name="Saída 12 2 4 2 2 2" xfId="51024"/>
    <cellStyle name="Saída 12 2 4 2 3" xfId="51025"/>
    <cellStyle name="Saída 12 2 4 2 3 2" xfId="51026"/>
    <cellStyle name="Saída 12 2 4 2 4" xfId="51027"/>
    <cellStyle name="Saída 12 2 4 2 4 2" xfId="51028"/>
    <cellStyle name="Saída 12 2 4 2 5" xfId="51029"/>
    <cellStyle name="Saída 12 2 4 2 6" xfId="51030"/>
    <cellStyle name="Saída 12 2 4 2 7" xfId="51031"/>
    <cellStyle name="Saída 12 2 4 3" xfId="51032"/>
    <cellStyle name="Saída 12 2 4 3 2" xfId="51033"/>
    <cellStyle name="Saída 12 2 4 4" xfId="51034"/>
    <cellStyle name="Saída 12 2 4 4 2" xfId="51035"/>
    <cellStyle name="Saída 12 2 4 5" xfId="51036"/>
    <cellStyle name="Saída 12 2 4 5 2" xfId="51037"/>
    <cellStyle name="Saída 12 2 4 6" xfId="51038"/>
    <cellStyle name="Saída 12 2 4 7" xfId="51039"/>
    <cellStyle name="Saída 12 2 4 8" xfId="51040"/>
    <cellStyle name="Saída 12 2 4 9" xfId="51041"/>
    <cellStyle name="Saída 12 2 5" xfId="51042"/>
    <cellStyle name="Saída 13 2" xfId="1198"/>
    <cellStyle name="Saída 13 2 2" xfId="51043"/>
    <cellStyle name="Saída 13 2 2 2" xfId="51044"/>
    <cellStyle name="Saída 13 2 2 2 10" xfId="51045"/>
    <cellStyle name="Saída 13 2 2 2 2" xfId="51046"/>
    <cellStyle name="Saída 13 2 2 2 2 2" xfId="51047"/>
    <cellStyle name="Saída 13 2 2 2 2 2 2" xfId="51048"/>
    <cellStyle name="Saída 13 2 2 2 2 3" xfId="51049"/>
    <cellStyle name="Saída 13 2 2 2 2 3 2" xfId="51050"/>
    <cellStyle name="Saída 13 2 2 2 2 4" xfId="51051"/>
    <cellStyle name="Saída 13 2 2 2 2 4 2" xfId="51052"/>
    <cellStyle name="Saída 13 2 2 2 2 5" xfId="51053"/>
    <cellStyle name="Saída 13 2 2 2 2 6" xfId="51054"/>
    <cellStyle name="Saída 13 2 2 2 2 7" xfId="51055"/>
    <cellStyle name="Saída 13 2 2 2 3" xfId="51056"/>
    <cellStyle name="Saída 13 2 2 2 3 2" xfId="51057"/>
    <cellStyle name="Saída 13 2 2 2 4" xfId="51058"/>
    <cellStyle name="Saída 13 2 2 2 4 2" xfId="51059"/>
    <cellStyle name="Saída 13 2 2 2 5" xfId="51060"/>
    <cellStyle name="Saída 13 2 2 2 5 2" xfId="51061"/>
    <cellStyle name="Saída 13 2 2 2 6" xfId="51062"/>
    <cellStyle name="Saída 13 2 2 2 7" xfId="51063"/>
    <cellStyle name="Saída 13 2 2 2 8" xfId="51064"/>
    <cellStyle name="Saída 13 2 2 2 9" xfId="51065"/>
    <cellStyle name="Saída 13 2 2 3" xfId="51066"/>
    <cellStyle name="Saída 13 2 2 3 2" xfId="51067"/>
    <cellStyle name="Saída 13 2 2 3 2 2" xfId="51068"/>
    <cellStyle name="Saída 13 2 2 3 3" xfId="51069"/>
    <cellStyle name="Saída 13 2 2 3 3 2" xfId="51070"/>
    <cellStyle name="Saída 13 2 2 3 4" xfId="51071"/>
    <cellStyle name="Saída 13 2 2 3 4 2" xfId="51072"/>
    <cellStyle name="Saída 13 2 2 3 5" xfId="51073"/>
    <cellStyle name="Saída 13 2 2 3 6" xfId="51074"/>
    <cellStyle name="Saída 13 2 2 3 7" xfId="51075"/>
    <cellStyle name="Saída 13 2 2 4" xfId="51076"/>
    <cellStyle name="Saída 13 2 3" xfId="51077"/>
    <cellStyle name="Saída 13 2 3 10" xfId="51078"/>
    <cellStyle name="Saída 13 2 3 11" xfId="51079"/>
    <cellStyle name="Saída 13 2 3 2" xfId="51080"/>
    <cellStyle name="Saída 13 2 3 2 2" xfId="51081"/>
    <cellStyle name="Saída 13 2 3 2 2 2" xfId="51082"/>
    <cellStyle name="Saída 13 2 3 2 3" xfId="51083"/>
    <cellStyle name="Saída 13 2 3 2 3 2" xfId="51084"/>
    <cellStyle name="Saída 13 2 3 2 4" xfId="51085"/>
    <cellStyle name="Saída 13 2 3 2 4 2" xfId="51086"/>
    <cellStyle name="Saída 13 2 3 2 5" xfId="51087"/>
    <cellStyle name="Saída 13 2 3 2 6" xfId="51088"/>
    <cellStyle name="Saída 13 2 3 2 7" xfId="51089"/>
    <cellStyle name="Saída 13 2 3 3" xfId="51090"/>
    <cellStyle name="Saída 13 2 3 3 2" xfId="51091"/>
    <cellStyle name="Saída 13 2 3 3 3" xfId="51092"/>
    <cellStyle name="Saída 13 2 3 3 4" xfId="51093"/>
    <cellStyle name="Saída 13 2 3 4" xfId="51094"/>
    <cellStyle name="Saída 13 2 3 4 2" xfId="51095"/>
    <cellStyle name="Saída 13 2 3 5" xfId="51096"/>
    <cellStyle name="Saída 13 2 3 5 2" xfId="51097"/>
    <cellStyle name="Saída 13 2 3 6" xfId="51098"/>
    <cellStyle name="Saída 13 2 3 7" xfId="51099"/>
    <cellStyle name="Saída 13 2 3 8" xfId="51100"/>
    <cellStyle name="Saída 13 2 3 9" xfId="51101"/>
    <cellStyle name="Saída 13 2 4" xfId="51102"/>
    <cellStyle name="Saída 13 2 4 10" xfId="51103"/>
    <cellStyle name="Saída 13 2 4 2" xfId="51104"/>
    <cellStyle name="Saída 13 2 4 2 2" xfId="51105"/>
    <cellStyle name="Saída 13 2 4 2 2 2" xfId="51106"/>
    <cellStyle name="Saída 13 2 4 2 3" xfId="51107"/>
    <cellStyle name="Saída 13 2 4 2 3 2" xfId="51108"/>
    <cellStyle name="Saída 13 2 4 2 4" xfId="51109"/>
    <cellStyle name="Saída 13 2 4 2 4 2" xfId="51110"/>
    <cellStyle name="Saída 13 2 4 2 5" xfId="51111"/>
    <cellStyle name="Saída 13 2 4 2 6" xfId="51112"/>
    <cellStyle name="Saída 13 2 4 2 7" xfId="51113"/>
    <cellStyle name="Saída 13 2 4 3" xfId="51114"/>
    <cellStyle name="Saída 13 2 4 3 2" xfId="51115"/>
    <cellStyle name="Saída 13 2 4 4" xfId="51116"/>
    <cellStyle name="Saída 13 2 4 4 2" xfId="51117"/>
    <cellStyle name="Saída 13 2 4 5" xfId="51118"/>
    <cellStyle name="Saída 13 2 4 5 2" xfId="51119"/>
    <cellStyle name="Saída 13 2 4 6" xfId="51120"/>
    <cellStyle name="Saída 13 2 4 7" xfId="51121"/>
    <cellStyle name="Saída 13 2 4 8" xfId="51122"/>
    <cellStyle name="Saída 13 2 4 9" xfId="51123"/>
    <cellStyle name="Saída 13 2 5" xfId="51124"/>
    <cellStyle name="Saída 14 2" xfId="1199"/>
    <cellStyle name="Saída 14 2 2" xfId="51125"/>
    <cellStyle name="Saída 14 2 2 2" xfId="51126"/>
    <cellStyle name="Saída 14 2 2 2 10" xfId="51127"/>
    <cellStyle name="Saída 14 2 2 2 2" xfId="51128"/>
    <cellStyle name="Saída 14 2 2 2 2 2" xfId="51129"/>
    <cellStyle name="Saída 14 2 2 2 2 2 2" xfId="51130"/>
    <cellStyle name="Saída 14 2 2 2 2 3" xfId="51131"/>
    <cellStyle name="Saída 14 2 2 2 2 3 2" xfId="51132"/>
    <cellStyle name="Saída 14 2 2 2 2 4" xfId="51133"/>
    <cellStyle name="Saída 14 2 2 2 2 4 2" xfId="51134"/>
    <cellStyle name="Saída 14 2 2 2 2 5" xfId="51135"/>
    <cellStyle name="Saída 14 2 2 2 2 6" xfId="51136"/>
    <cellStyle name="Saída 14 2 2 2 2 7" xfId="51137"/>
    <cellStyle name="Saída 14 2 2 2 3" xfId="51138"/>
    <cellStyle name="Saída 14 2 2 2 3 2" xfId="51139"/>
    <cellStyle name="Saída 14 2 2 2 4" xfId="51140"/>
    <cellStyle name="Saída 14 2 2 2 4 2" xfId="51141"/>
    <cellStyle name="Saída 14 2 2 2 5" xfId="51142"/>
    <cellStyle name="Saída 14 2 2 2 5 2" xfId="51143"/>
    <cellStyle name="Saída 14 2 2 2 6" xfId="51144"/>
    <cellStyle name="Saída 14 2 2 2 7" xfId="51145"/>
    <cellStyle name="Saída 14 2 2 2 8" xfId="51146"/>
    <cellStyle name="Saída 14 2 2 2 9" xfId="51147"/>
    <cellStyle name="Saída 14 2 2 3" xfId="51148"/>
    <cellStyle name="Saída 14 2 2 3 2" xfId="51149"/>
    <cellStyle name="Saída 14 2 2 3 2 2" xfId="51150"/>
    <cellStyle name="Saída 14 2 2 3 3" xfId="51151"/>
    <cellStyle name="Saída 14 2 2 3 3 2" xfId="51152"/>
    <cellStyle name="Saída 14 2 2 3 4" xfId="51153"/>
    <cellStyle name="Saída 14 2 2 3 4 2" xfId="51154"/>
    <cellStyle name="Saída 14 2 2 3 5" xfId="51155"/>
    <cellStyle name="Saída 14 2 2 3 6" xfId="51156"/>
    <cellStyle name="Saída 14 2 2 3 7" xfId="51157"/>
    <cellStyle name="Saída 14 2 2 4" xfId="51158"/>
    <cellStyle name="Saída 14 2 3" xfId="51159"/>
    <cellStyle name="Saída 14 2 3 10" xfId="51160"/>
    <cellStyle name="Saída 14 2 3 11" xfId="51161"/>
    <cellStyle name="Saída 14 2 3 2" xfId="51162"/>
    <cellStyle name="Saída 14 2 3 2 2" xfId="51163"/>
    <cellStyle name="Saída 14 2 3 2 2 2" xfId="51164"/>
    <cellStyle name="Saída 14 2 3 2 3" xfId="51165"/>
    <cellStyle name="Saída 14 2 3 2 3 2" xfId="51166"/>
    <cellStyle name="Saída 14 2 3 2 4" xfId="51167"/>
    <cellStyle name="Saída 14 2 3 2 4 2" xfId="51168"/>
    <cellStyle name="Saída 14 2 3 2 5" xfId="51169"/>
    <cellStyle name="Saída 14 2 3 2 6" xfId="51170"/>
    <cellStyle name="Saída 14 2 3 2 7" xfId="51171"/>
    <cellStyle name="Saída 14 2 3 3" xfId="51172"/>
    <cellStyle name="Saída 14 2 3 3 2" xfId="51173"/>
    <cellStyle name="Saída 14 2 3 3 3" xfId="51174"/>
    <cellStyle name="Saída 14 2 3 3 4" xfId="51175"/>
    <cellStyle name="Saída 14 2 3 4" xfId="51176"/>
    <cellStyle name="Saída 14 2 3 4 2" xfId="51177"/>
    <cellStyle name="Saída 14 2 3 5" xfId="51178"/>
    <cellStyle name="Saída 14 2 3 5 2" xfId="51179"/>
    <cellStyle name="Saída 14 2 3 6" xfId="51180"/>
    <cellStyle name="Saída 14 2 3 7" xfId="51181"/>
    <cellStyle name="Saída 14 2 3 8" xfId="51182"/>
    <cellStyle name="Saída 14 2 3 9" xfId="51183"/>
    <cellStyle name="Saída 14 2 4" xfId="51184"/>
    <cellStyle name="Saída 14 2 4 10" xfId="51185"/>
    <cellStyle name="Saída 14 2 4 2" xfId="51186"/>
    <cellStyle name="Saída 14 2 4 2 2" xfId="51187"/>
    <cellStyle name="Saída 14 2 4 2 2 2" xfId="51188"/>
    <cellStyle name="Saída 14 2 4 2 3" xfId="51189"/>
    <cellStyle name="Saída 14 2 4 2 3 2" xfId="51190"/>
    <cellStyle name="Saída 14 2 4 2 4" xfId="51191"/>
    <cellStyle name="Saída 14 2 4 2 4 2" xfId="51192"/>
    <cellStyle name="Saída 14 2 4 2 5" xfId="51193"/>
    <cellStyle name="Saída 14 2 4 2 6" xfId="51194"/>
    <cellStyle name="Saída 14 2 4 2 7" xfId="51195"/>
    <cellStyle name="Saída 14 2 4 3" xfId="51196"/>
    <cellStyle name="Saída 14 2 4 3 2" xfId="51197"/>
    <cellStyle name="Saída 14 2 4 4" xfId="51198"/>
    <cellStyle name="Saída 14 2 4 4 2" xfId="51199"/>
    <cellStyle name="Saída 14 2 4 5" xfId="51200"/>
    <cellStyle name="Saída 14 2 4 5 2" xfId="51201"/>
    <cellStyle name="Saída 14 2 4 6" xfId="51202"/>
    <cellStyle name="Saída 14 2 4 7" xfId="51203"/>
    <cellStyle name="Saída 14 2 4 8" xfId="51204"/>
    <cellStyle name="Saída 14 2 4 9" xfId="51205"/>
    <cellStyle name="Saída 14 2 5" xfId="51206"/>
    <cellStyle name="Saída 15 2" xfId="1200"/>
    <cellStyle name="Saída 15 2 2" xfId="51207"/>
    <cellStyle name="Saída 15 2 2 2" xfId="51208"/>
    <cellStyle name="Saída 15 2 2 2 10" xfId="51209"/>
    <cellStyle name="Saída 15 2 2 2 2" xfId="51210"/>
    <cellStyle name="Saída 15 2 2 2 2 2" xfId="51211"/>
    <cellStyle name="Saída 15 2 2 2 2 2 2" xfId="51212"/>
    <cellStyle name="Saída 15 2 2 2 2 3" xfId="51213"/>
    <cellStyle name="Saída 15 2 2 2 2 3 2" xfId="51214"/>
    <cellStyle name="Saída 15 2 2 2 2 4" xfId="51215"/>
    <cellStyle name="Saída 15 2 2 2 2 4 2" xfId="51216"/>
    <cellStyle name="Saída 15 2 2 2 2 5" xfId="51217"/>
    <cellStyle name="Saída 15 2 2 2 2 6" xfId="51218"/>
    <cellStyle name="Saída 15 2 2 2 2 7" xfId="51219"/>
    <cellStyle name="Saída 15 2 2 2 3" xfId="51220"/>
    <cellStyle name="Saída 15 2 2 2 3 2" xfId="51221"/>
    <cellStyle name="Saída 15 2 2 2 4" xfId="51222"/>
    <cellStyle name="Saída 15 2 2 2 4 2" xfId="51223"/>
    <cellStyle name="Saída 15 2 2 2 5" xfId="51224"/>
    <cellStyle name="Saída 15 2 2 2 5 2" xfId="51225"/>
    <cellStyle name="Saída 15 2 2 2 6" xfId="51226"/>
    <cellStyle name="Saída 15 2 2 2 7" xfId="51227"/>
    <cellStyle name="Saída 15 2 2 2 8" xfId="51228"/>
    <cellStyle name="Saída 15 2 2 2 9" xfId="51229"/>
    <cellStyle name="Saída 15 2 2 3" xfId="51230"/>
    <cellStyle name="Saída 15 2 2 3 2" xfId="51231"/>
    <cellStyle name="Saída 15 2 2 3 2 2" xfId="51232"/>
    <cellStyle name="Saída 15 2 2 3 3" xfId="51233"/>
    <cellStyle name="Saída 15 2 2 3 3 2" xfId="51234"/>
    <cellStyle name="Saída 15 2 2 3 4" xfId="51235"/>
    <cellStyle name="Saída 15 2 2 3 4 2" xfId="51236"/>
    <cellStyle name="Saída 15 2 2 3 5" xfId="51237"/>
    <cellStyle name="Saída 15 2 2 3 6" xfId="51238"/>
    <cellStyle name="Saída 15 2 2 3 7" xfId="51239"/>
    <cellStyle name="Saída 15 2 2 4" xfId="51240"/>
    <cellStyle name="Saída 15 2 3" xfId="51241"/>
    <cellStyle name="Saída 15 2 3 10" xfId="51242"/>
    <cellStyle name="Saída 15 2 3 11" xfId="51243"/>
    <cellStyle name="Saída 15 2 3 2" xfId="51244"/>
    <cellStyle name="Saída 15 2 3 2 2" xfId="51245"/>
    <cellStyle name="Saída 15 2 3 2 2 2" xfId="51246"/>
    <cellStyle name="Saída 15 2 3 2 3" xfId="51247"/>
    <cellStyle name="Saída 15 2 3 2 3 2" xfId="51248"/>
    <cellStyle name="Saída 15 2 3 2 4" xfId="51249"/>
    <cellStyle name="Saída 15 2 3 2 4 2" xfId="51250"/>
    <cellStyle name="Saída 15 2 3 2 5" xfId="51251"/>
    <cellStyle name="Saída 15 2 3 2 6" xfId="51252"/>
    <cellStyle name="Saída 15 2 3 2 7" xfId="51253"/>
    <cellStyle name="Saída 15 2 3 3" xfId="51254"/>
    <cellStyle name="Saída 15 2 3 3 2" xfId="51255"/>
    <cellStyle name="Saída 15 2 3 3 3" xfId="51256"/>
    <cellStyle name="Saída 15 2 3 3 4" xfId="51257"/>
    <cellStyle name="Saída 15 2 3 4" xfId="51258"/>
    <cellStyle name="Saída 15 2 3 4 2" xfId="51259"/>
    <cellStyle name="Saída 15 2 3 5" xfId="51260"/>
    <cellStyle name="Saída 15 2 3 5 2" xfId="51261"/>
    <cellStyle name="Saída 15 2 3 6" xfId="51262"/>
    <cellStyle name="Saída 15 2 3 7" xfId="51263"/>
    <cellStyle name="Saída 15 2 3 8" xfId="51264"/>
    <cellStyle name="Saída 15 2 3 9" xfId="51265"/>
    <cellStyle name="Saída 15 2 4" xfId="51266"/>
    <cellStyle name="Saída 15 2 4 10" xfId="51267"/>
    <cellStyle name="Saída 15 2 4 2" xfId="51268"/>
    <cellStyle name="Saída 15 2 4 2 2" xfId="51269"/>
    <cellStyle name="Saída 15 2 4 2 2 2" xfId="51270"/>
    <cellStyle name="Saída 15 2 4 2 3" xfId="51271"/>
    <cellStyle name="Saída 15 2 4 2 3 2" xfId="51272"/>
    <cellStyle name="Saída 15 2 4 2 4" xfId="51273"/>
    <cellStyle name="Saída 15 2 4 2 4 2" xfId="51274"/>
    <cellStyle name="Saída 15 2 4 2 5" xfId="51275"/>
    <cellStyle name="Saída 15 2 4 2 6" xfId="51276"/>
    <cellStyle name="Saída 15 2 4 2 7" xfId="51277"/>
    <cellStyle name="Saída 15 2 4 3" xfId="51278"/>
    <cellStyle name="Saída 15 2 4 3 2" xfId="51279"/>
    <cellStyle name="Saída 15 2 4 4" xfId="51280"/>
    <cellStyle name="Saída 15 2 4 4 2" xfId="51281"/>
    <cellStyle name="Saída 15 2 4 5" xfId="51282"/>
    <cellStyle name="Saída 15 2 4 5 2" xfId="51283"/>
    <cellStyle name="Saída 15 2 4 6" xfId="51284"/>
    <cellStyle name="Saída 15 2 4 7" xfId="51285"/>
    <cellStyle name="Saída 15 2 4 8" xfId="51286"/>
    <cellStyle name="Saída 15 2 4 9" xfId="51287"/>
    <cellStyle name="Saída 15 2 5" xfId="51288"/>
    <cellStyle name="Saída 16 2" xfId="1201"/>
    <cellStyle name="Saída 16 2 2" xfId="51289"/>
    <cellStyle name="Saída 16 2 2 2" xfId="51290"/>
    <cellStyle name="Saída 16 2 2 2 10" xfId="51291"/>
    <cellStyle name="Saída 16 2 2 2 2" xfId="51292"/>
    <cellStyle name="Saída 16 2 2 2 2 2" xfId="51293"/>
    <cellStyle name="Saída 16 2 2 2 2 2 2" xfId="51294"/>
    <cellStyle name="Saída 16 2 2 2 2 3" xfId="51295"/>
    <cellStyle name="Saída 16 2 2 2 2 3 2" xfId="51296"/>
    <cellStyle name="Saída 16 2 2 2 2 4" xfId="51297"/>
    <cellStyle name="Saída 16 2 2 2 2 4 2" xfId="51298"/>
    <cellStyle name="Saída 16 2 2 2 2 5" xfId="51299"/>
    <cellStyle name="Saída 16 2 2 2 2 6" xfId="51300"/>
    <cellStyle name="Saída 16 2 2 2 2 7" xfId="51301"/>
    <cellStyle name="Saída 16 2 2 2 3" xfId="51302"/>
    <cellStyle name="Saída 16 2 2 2 3 2" xfId="51303"/>
    <cellStyle name="Saída 16 2 2 2 4" xfId="51304"/>
    <cellStyle name="Saída 16 2 2 2 4 2" xfId="51305"/>
    <cellStyle name="Saída 16 2 2 2 5" xfId="51306"/>
    <cellStyle name="Saída 16 2 2 2 5 2" xfId="51307"/>
    <cellStyle name="Saída 16 2 2 2 6" xfId="51308"/>
    <cellStyle name="Saída 16 2 2 2 7" xfId="51309"/>
    <cellStyle name="Saída 16 2 2 2 8" xfId="51310"/>
    <cellStyle name="Saída 16 2 2 2 9" xfId="51311"/>
    <cellStyle name="Saída 16 2 2 3" xfId="51312"/>
    <cellStyle name="Saída 16 2 2 3 2" xfId="51313"/>
    <cellStyle name="Saída 16 2 2 3 2 2" xfId="51314"/>
    <cellStyle name="Saída 16 2 2 3 3" xfId="51315"/>
    <cellStyle name="Saída 16 2 2 3 3 2" xfId="51316"/>
    <cellStyle name="Saída 16 2 2 3 4" xfId="51317"/>
    <cellStyle name="Saída 16 2 2 3 4 2" xfId="51318"/>
    <cellStyle name="Saída 16 2 2 3 5" xfId="51319"/>
    <cellStyle name="Saída 16 2 2 3 6" xfId="51320"/>
    <cellStyle name="Saída 16 2 2 3 7" xfId="51321"/>
    <cellStyle name="Saída 16 2 2 4" xfId="51322"/>
    <cellStyle name="Saída 16 2 3" xfId="51323"/>
    <cellStyle name="Saída 16 2 3 10" xfId="51324"/>
    <cellStyle name="Saída 16 2 3 11" xfId="51325"/>
    <cellStyle name="Saída 16 2 3 2" xfId="51326"/>
    <cellStyle name="Saída 16 2 3 2 2" xfId="51327"/>
    <cellStyle name="Saída 16 2 3 2 2 2" xfId="51328"/>
    <cellStyle name="Saída 16 2 3 2 3" xfId="51329"/>
    <cellStyle name="Saída 16 2 3 2 3 2" xfId="51330"/>
    <cellStyle name="Saída 16 2 3 2 4" xfId="51331"/>
    <cellStyle name="Saída 16 2 3 2 4 2" xfId="51332"/>
    <cellStyle name="Saída 16 2 3 2 5" xfId="51333"/>
    <cellStyle name="Saída 16 2 3 2 6" xfId="51334"/>
    <cellStyle name="Saída 16 2 3 2 7" xfId="51335"/>
    <cellStyle name="Saída 16 2 3 3" xfId="51336"/>
    <cellStyle name="Saída 16 2 3 3 2" xfId="51337"/>
    <cellStyle name="Saída 16 2 3 3 3" xfId="51338"/>
    <cellStyle name="Saída 16 2 3 3 4" xfId="51339"/>
    <cellStyle name="Saída 16 2 3 4" xfId="51340"/>
    <cellStyle name="Saída 16 2 3 4 2" xfId="51341"/>
    <cellStyle name="Saída 16 2 3 5" xfId="51342"/>
    <cellStyle name="Saída 16 2 3 5 2" xfId="51343"/>
    <cellStyle name="Saída 16 2 3 6" xfId="51344"/>
    <cellStyle name="Saída 16 2 3 7" xfId="51345"/>
    <cellStyle name="Saída 16 2 3 8" xfId="51346"/>
    <cellStyle name="Saída 16 2 3 9" xfId="51347"/>
    <cellStyle name="Saída 16 2 4" xfId="51348"/>
    <cellStyle name="Saída 16 2 4 10" xfId="51349"/>
    <cellStyle name="Saída 16 2 4 2" xfId="51350"/>
    <cellStyle name="Saída 16 2 4 2 2" xfId="51351"/>
    <cellStyle name="Saída 16 2 4 2 2 2" xfId="51352"/>
    <cellStyle name="Saída 16 2 4 2 3" xfId="51353"/>
    <cellStyle name="Saída 16 2 4 2 3 2" xfId="51354"/>
    <cellStyle name="Saída 16 2 4 2 4" xfId="51355"/>
    <cellStyle name="Saída 16 2 4 2 4 2" xfId="51356"/>
    <cellStyle name="Saída 16 2 4 2 5" xfId="51357"/>
    <cellStyle name="Saída 16 2 4 2 6" xfId="51358"/>
    <cellStyle name="Saída 16 2 4 2 7" xfId="51359"/>
    <cellStyle name="Saída 16 2 4 3" xfId="51360"/>
    <cellStyle name="Saída 16 2 4 3 2" xfId="51361"/>
    <cellStyle name="Saída 16 2 4 4" xfId="51362"/>
    <cellStyle name="Saída 16 2 4 4 2" xfId="51363"/>
    <cellStyle name="Saída 16 2 4 5" xfId="51364"/>
    <cellStyle name="Saída 16 2 4 5 2" xfId="51365"/>
    <cellStyle name="Saída 16 2 4 6" xfId="51366"/>
    <cellStyle name="Saída 16 2 4 7" xfId="51367"/>
    <cellStyle name="Saída 16 2 4 8" xfId="51368"/>
    <cellStyle name="Saída 16 2 4 9" xfId="51369"/>
    <cellStyle name="Saída 16 2 5" xfId="51370"/>
    <cellStyle name="Saída 17 2" xfId="1202"/>
    <cellStyle name="Saída 17 2 2" xfId="51371"/>
    <cellStyle name="Saída 17 2 2 2" xfId="51372"/>
    <cellStyle name="Saída 17 2 2 2 10" xfId="51373"/>
    <cellStyle name="Saída 17 2 2 2 2" xfId="51374"/>
    <cellStyle name="Saída 17 2 2 2 2 2" xfId="51375"/>
    <cellStyle name="Saída 17 2 2 2 2 2 2" xfId="51376"/>
    <cellStyle name="Saída 17 2 2 2 2 3" xfId="51377"/>
    <cellStyle name="Saída 17 2 2 2 2 3 2" xfId="51378"/>
    <cellStyle name="Saída 17 2 2 2 2 4" xfId="51379"/>
    <cellStyle name="Saída 17 2 2 2 2 4 2" xfId="51380"/>
    <cellStyle name="Saída 17 2 2 2 2 5" xfId="51381"/>
    <cellStyle name="Saída 17 2 2 2 2 6" xfId="51382"/>
    <cellStyle name="Saída 17 2 2 2 2 7" xfId="51383"/>
    <cellStyle name="Saída 17 2 2 2 3" xfId="51384"/>
    <cellStyle name="Saída 17 2 2 2 3 2" xfId="51385"/>
    <cellStyle name="Saída 17 2 2 2 4" xfId="51386"/>
    <cellStyle name="Saída 17 2 2 2 4 2" xfId="51387"/>
    <cellStyle name="Saída 17 2 2 2 5" xfId="51388"/>
    <cellStyle name="Saída 17 2 2 2 5 2" xfId="51389"/>
    <cellStyle name="Saída 17 2 2 2 6" xfId="51390"/>
    <cellStyle name="Saída 17 2 2 2 7" xfId="51391"/>
    <cellStyle name="Saída 17 2 2 2 8" xfId="51392"/>
    <cellStyle name="Saída 17 2 2 2 9" xfId="51393"/>
    <cellStyle name="Saída 17 2 2 3" xfId="51394"/>
    <cellStyle name="Saída 17 2 2 3 2" xfId="51395"/>
    <cellStyle name="Saída 17 2 2 3 2 2" xfId="51396"/>
    <cellStyle name="Saída 17 2 2 3 3" xfId="51397"/>
    <cellStyle name="Saída 17 2 2 3 3 2" xfId="51398"/>
    <cellStyle name="Saída 17 2 2 3 4" xfId="51399"/>
    <cellStyle name="Saída 17 2 2 3 4 2" xfId="51400"/>
    <cellStyle name="Saída 17 2 2 3 5" xfId="51401"/>
    <cellStyle name="Saída 17 2 2 3 6" xfId="51402"/>
    <cellStyle name="Saída 17 2 2 3 7" xfId="51403"/>
    <cellStyle name="Saída 17 2 2 4" xfId="51404"/>
    <cellStyle name="Saída 17 2 3" xfId="51405"/>
    <cellStyle name="Saída 17 2 3 10" xfId="51406"/>
    <cellStyle name="Saída 17 2 3 11" xfId="51407"/>
    <cellStyle name="Saída 17 2 3 2" xfId="51408"/>
    <cellStyle name="Saída 17 2 3 2 2" xfId="51409"/>
    <cellStyle name="Saída 17 2 3 2 2 2" xfId="51410"/>
    <cellStyle name="Saída 17 2 3 2 3" xfId="51411"/>
    <cellStyle name="Saída 17 2 3 2 3 2" xfId="51412"/>
    <cellStyle name="Saída 17 2 3 2 4" xfId="51413"/>
    <cellStyle name="Saída 17 2 3 2 4 2" xfId="51414"/>
    <cellStyle name="Saída 17 2 3 2 5" xfId="51415"/>
    <cellStyle name="Saída 17 2 3 2 6" xfId="51416"/>
    <cellStyle name="Saída 17 2 3 2 7" xfId="51417"/>
    <cellStyle name="Saída 17 2 3 3" xfId="51418"/>
    <cellStyle name="Saída 17 2 3 3 2" xfId="51419"/>
    <cellStyle name="Saída 17 2 3 3 3" xfId="51420"/>
    <cellStyle name="Saída 17 2 3 3 4" xfId="51421"/>
    <cellStyle name="Saída 17 2 3 4" xfId="51422"/>
    <cellStyle name="Saída 17 2 3 4 2" xfId="51423"/>
    <cellStyle name="Saída 17 2 3 5" xfId="51424"/>
    <cellStyle name="Saída 17 2 3 5 2" xfId="51425"/>
    <cellStyle name="Saída 17 2 3 6" xfId="51426"/>
    <cellStyle name="Saída 17 2 3 7" xfId="51427"/>
    <cellStyle name="Saída 17 2 3 8" xfId="51428"/>
    <cellStyle name="Saída 17 2 3 9" xfId="51429"/>
    <cellStyle name="Saída 17 2 4" xfId="51430"/>
    <cellStyle name="Saída 17 2 4 10" xfId="51431"/>
    <cellStyle name="Saída 17 2 4 2" xfId="51432"/>
    <cellStyle name="Saída 17 2 4 2 2" xfId="51433"/>
    <cellStyle name="Saída 17 2 4 2 2 2" xfId="51434"/>
    <cellStyle name="Saída 17 2 4 2 3" xfId="51435"/>
    <cellStyle name="Saída 17 2 4 2 3 2" xfId="51436"/>
    <cellStyle name="Saída 17 2 4 2 4" xfId="51437"/>
    <cellStyle name="Saída 17 2 4 2 4 2" xfId="51438"/>
    <cellStyle name="Saída 17 2 4 2 5" xfId="51439"/>
    <cellStyle name="Saída 17 2 4 2 6" xfId="51440"/>
    <cellStyle name="Saída 17 2 4 2 7" xfId="51441"/>
    <cellStyle name="Saída 17 2 4 3" xfId="51442"/>
    <cellStyle name="Saída 17 2 4 3 2" xfId="51443"/>
    <cellStyle name="Saída 17 2 4 4" xfId="51444"/>
    <cellStyle name="Saída 17 2 4 4 2" xfId="51445"/>
    <cellStyle name="Saída 17 2 4 5" xfId="51446"/>
    <cellStyle name="Saída 17 2 4 5 2" xfId="51447"/>
    <cellStyle name="Saída 17 2 4 6" xfId="51448"/>
    <cellStyle name="Saída 17 2 4 7" xfId="51449"/>
    <cellStyle name="Saída 17 2 4 8" xfId="51450"/>
    <cellStyle name="Saída 17 2 4 9" xfId="51451"/>
    <cellStyle name="Saída 17 2 5" xfId="51452"/>
    <cellStyle name="Saída 2" xfId="1203"/>
    <cellStyle name="Saída 2 2" xfId="1204"/>
    <cellStyle name="Saída 2 2 2" xfId="51453"/>
    <cellStyle name="Saída 2 2 2 2" xfId="51454"/>
    <cellStyle name="Saída 2 2 2 2 10" xfId="51455"/>
    <cellStyle name="Saída 2 2 2 2 2" xfId="51456"/>
    <cellStyle name="Saída 2 2 2 2 2 2" xfId="51457"/>
    <cellStyle name="Saída 2 2 2 2 2 2 2" xfId="51458"/>
    <cellStyle name="Saída 2 2 2 2 2 3" xfId="51459"/>
    <cellStyle name="Saída 2 2 2 2 2 3 2" xfId="51460"/>
    <cellStyle name="Saída 2 2 2 2 2 4" xfId="51461"/>
    <cellStyle name="Saída 2 2 2 2 2 4 2" xfId="51462"/>
    <cellStyle name="Saída 2 2 2 2 2 5" xfId="51463"/>
    <cellStyle name="Saída 2 2 2 2 2 6" xfId="51464"/>
    <cellStyle name="Saída 2 2 2 2 2 7" xfId="51465"/>
    <cellStyle name="Saída 2 2 2 2 3" xfId="51466"/>
    <cellStyle name="Saída 2 2 2 2 3 2" xfId="51467"/>
    <cellStyle name="Saída 2 2 2 2 4" xfId="51468"/>
    <cellStyle name="Saída 2 2 2 2 4 2" xfId="51469"/>
    <cellStyle name="Saída 2 2 2 2 5" xfId="51470"/>
    <cellStyle name="Saída 2 2 2 2 5 2" xfId="51471"/>
    <cellStyle name="Saída 2 2 2 2 6" xfId="51472"/>
    <cellStyle name="Saída 2 2 2 2 7" xfId="51473"/>
    <cellStyle name="Saída 2 2 2 2 8" xfId="51474"/>
    <cellStyle name="Saída 2 2 2 2 9" xfId="51475"/>
    <cellStyle name="Saída 2 2 2 3" xfId="51476"/>
    <cellStyle name="Saída 2 2 2 3 2" xfId="51477"/>
    <cellStyle name="Saída 2 2 2 3 2 2" xfId="51478"/>
    <cellStyle name="Saída 2 2 2 3 3" xfId="51479"/>
    <cellStyle name="Saída 2 2 2 3 3 2" xfId="51480"/>
    <cellStyle name="Saída 2 2 2 3 4" xfId="51481"/>
    <cellStyle name="Saída 2 2 2 3 4 2" xfId="51482"/>
    <cellStyle name="Saída 2 2 2 3 5" xfId="51483"/>
    <cellStyle name="Saída 2 2 2 3 6" xfId="51484"/>
    <cellStyle name="Saída 2 2 2 3 7" xfId="51485"/>
    <cellStyle name="Saída 2 2 2 4" xfId="51486"/>
    <cellStyle name="Saída 2 2 3" xfId="51487"/>
    <cellStyle name="Saída 2 2 4" xfId="51488"/>
    <cellStyle name="Saída 2 2 4 10" xfId="51489"/>
    <cellStyle name="Saída 2 2 4 11" xfId="51490"/>
    <cellStyle name="Saída 2 2 4 2" xfId="51491"/>
    <cellStyle name="Saída 2 2 4 2 2" xfId="51492"/>
    <cellStyle name="Saída 2 2 4 2 2 2" xfId="51493"/>
    <cellStyle name="Saída 2 2 4 2 3" xfId="51494"/>
    <cellStyle name="Saída 2 2 4 2 3 2" xfId="51495"/>
    <cellStyle name="Saída 2 2 4 2 4" xfId="51496"/>
    <cellStyle name="Saída 2 2 4 2 4 2" xfId="51497"/>
    <cellStyle name="Saída 2 2 4 2 5" xfId="51498"/>
    <cellStyle name="Saída 2 2 4 2 6" xfId="51499"/>
    <cellStyle name="Saída 2 2 4 2 7" xfId="51500"/>
    <cellStyle name="Saída 2 2 4 3" xfId="51501"/>
    <cellStyle name="Saída 2 2 4 3 2" xfId="51502"/>
    <cellStyle name="Saída 2 2 4 3 3" xfId="51503"/>
    <cellStyle name="Saída 2 2 4 3 4" xfId="51504"/>
    <cellStyle name="Saída 2 2 4 4" xfId="51505"/>
    <cellStyle name="Saída 2 2 4 4 2" xfId="51506"/>
    <cellStyle name="Saída 2 2 4 5" xfId="51507"/>
    <cellStyle name="Saída 2 2 4 5 2" xfId="51508"/>
    <cellStyle name="Saída 2 2 4 6" xfId="51509"/>
    <cellStyle name="Saída 2 2 4 7" xfId="51510"/>
    <cellStyle name="Saída 2 2 4 8" xfId="51511"/>
    <cellStyle name="Saída 2 2 4 9" xfId="51512"/>
    <cellStyle name="Saída 2 2 5" xfId="51513"/>
    <cellStyle name="Saída 2 2 5 10" xfId="51514"/>
    <cellStyle name="Saída 2 2 5 2" xfId="51515"/>
    <cellStyle name="Saída 2 2 5 2 2" xfId="51516"/>
    <cellStyle name="Saída 2 2 5 2 2 2" xfId="51517"/>
    <cellStyle name="Saída 2 2 5 2 3" xfId="51518"/>
    <cellStyle name="Saída 2 2 5 2 3 2" xfId="51519"/>
    <cellStyle name="Saída 2 2 5 2 4" xfId="51520"/>
    <cellStyle name="Saída 2 2 5 2 4 2" xfId="51521"/>
    <cellStyle name="Saída 2 2 5 2 5" xfId="51522"/>
    <cellStyle name="Saída 2 2 5 2 6" xfId="51523"/>
    <cellStyle name="Saída 2 2 5 2 7" xfId="51524"/>
    <cellStyle name="Saída 2 2 5 3" xfId="51525"/>
    <cellStyle name="Saída 2 2 5 3 2" xfId="51526"/>
    <cellStyle name="Saída 2 2 5 4" xfId="51527"/>
    <cellStyle name="Saída 2 2 5 4 2" xfId="51528"/>
    <cellStyle name="Saída 2 2 5 5" xfId="51529"/>
    <cellStyle name="Saída 2 2 5 5 2" xfId="51530"/>
    <cellStyle name="Saída 2 2 5 6" xfId="51531"/>
    <cellStyle name="Saída 2 2 5 7" xfId="51532"/>
    <cellStyle name="Saída 2 2 5 8" xfId="51533"/>
    <cellStyle name="Saída 2 2 5 9" xfId="51534"/>
    <cellStyle name="Saída 2 2 6" xfId="51535"/>
    <cellStyle name="Saída 2 3" xfId="51536"/>
    <cellStyle name="Saída 3" xfId="1205"/>
    <cellStyle name="Saída 3 2" xfId="1206"/>
    <cellStyle name="Saída 3 2 2" xfId="51537"/>
    <cellStyle name="Saída 3 2 2 2" xfId="51538"/>
    <cellStyle name="Saída 3 2 2 2 10" xfId="51539"/>
    <cellStyle name="Saída 3 2 2 2 2" xfId="51540"/>
    <cellStyle name="Saída 3 2 2 2 2 2" xfId="51541"/>
    <cellStyle name="Saída 3 2 2 2 2 2 2" xfId="51542"/>
    <cellStyle name="Saída 3 2 2 2 2 3" xfId="51543"/>
    <cellStyle name="Saída 3 2 2 2 2 3 2" xfId="51544"/>
    <cellStyle name="Saída 3 2 2 2 2 4" xfId="51545"/>
    <cellStyle name="Saída 3 2 2 2 2 4 2" xfId="51546"/>
    <cellStyle name="Saída 3 2 2 2 2 5" xfId="51547"/>
    <cellStyle name="Saída 3 2 2 2 2 6" xfId="51548"/>
    <cellStyle name="Saída 3 2 2 2 2 7" xfId="51549"/>
    <cellStyle name="Saída 3 2 2 2 3" xfId="51550"/>
    <cellStyle name="Saída 3 2 2 2 3 2" xfId="51551"/>
    <cellStyle name="Saída 3 2 2 2 4" xfId="51552"/>
    <cellStyle name="Saída 3 2 2 2 4 2" xfId="51553"/>
    <cellStyle name="Saída 3 2 2 2 5" xfId="51554"/>
    <cellStyle name="Saída 3 2 2 2 5 2" xfId="51555"/>
    <cellStyle name="Saída 3 2 2 2 6" xfId="51556"/>
    <cellStyle name="Saída 3 2 2 2 7" xfId="51557"/>
    <cellStyle name="Saída 3 2 2 2 8" xfId="51558"/>
    <cellStyle name="Saída 3 2 2 2 9" xfId="51559"/>
    <cellStyle name="Saída 3 2 2 3" xfId="51560"/>
    <cellStyle name="Saída 3 2 2 3 2" xfId="51561"/>
    <cellStyle name="Saída 3 2 2 3 2 2" xfId="51562"/>
    <cellStyle name="Saída 3 2 2 3 3" xfId="51563"/>
    <cellStyle name="Saída 3 2 2 3 3 2" xfId="51564"/>
    <cellStyle name="Saída 3 2 2 3 4" xfId="51565"/>
    <cellStyle name="Saída 3 2 2 3 4 2" xfId="51566"/>
    <cellStyle name="Saída 3 2 2 3 5" xfId="51567"/>
    <cellStyle name="Saída 3 2 2 3 6" xfId="51568"/>
    <cellStyle name="Saída 3 2 2 3 7" xfId="51569"/>
    <cellStyle name="Saída 3 2 2 4" xfId="51570"/>
    <cellStyle name="Saída 3 2 3" xfId="51571"/>
    <cellStyle name="Saída 3 2 4" xfId="51572"/>
    <cellStyle name="Saída 3 2 4 10" xfId="51573"/>
    <cellStyle name="Saída 3 2 4 11" xfId="51574"/>
    <cellStyle name="Saída 3 2 4 2" xfId="51575"/>
    <cellStyle name="Saída 3 2 4 2 2" xfId="51576"/>
    <cellStyle name="Saída 3 2 4 2 2 2" xfId="51577"/>
    <cellStyle name="Saída 3 2 4 2 3" xfId="51578"/>
    <cellStyle name="Saída 3 2 4 2 3 2" xfId="51579"/>
    <cellStyle name="Saída 3 2 4 2 4" xfId="51580"/>
    <cellStyle name="Saída 3 2 4 2 4 2" xfId="51581"/>
    <cellStyle name="Saída 3 2 4 2 5" xfId="51582"/>
    <cellStyle name="Saída 3 2 4 2 6" xfId="51583"/>
    <cellStyle name="Saída 3 2 4 2 7" xfId="51584"/>
    <cellStyle name="Saída 3 2 4 3" xfId="51585"/>
    <cellStyle name="Saída 3 2 4 3 2" xfId="51586"/>
    <cellStyle name="Saída 3 2 4 3 3" xfId="51587"/>
    <cellStyle name="Saída 3 2 4 3 4" xfId="51588"/>
    <cellStyle name="Saída 3 2 4 4" xfId="51589"/>
    <cellStyle name="Saída 3 2 4 4 2" xfId="51590"/>
    <cellStyle name="Saída 3 2 4 5" xfId="51591"/>
    <cellStyle name="Saída 3 2 4 5 2" xfId="51592"/>
    <cellStyle name="Saída 3 2 4 6" xfId="51593"/>
    <cellStyle name="Saída 3 2 4 7" xfId="51594"/>
    <cellStyle name="Saída 3 2 4 8" xfId="51595"/>
    <cellStyle name="Saída 3 2 4 9" xfId="51596"/>
    <cellStyle name="Saída 3 2 5" xfId="51597"/>
    <cellStyle name="Saída 3 2 5 10" xfId="51598"/>
    <cellStyle name="Saída 3 2 5 2" xfId="51599"/>
    <cellStyle name="Saída 3 2 5 2 2" xfId="51600"/>
    <cellStyle name="Saída 3 2 5 2 2 2" xfId="51601"/>
    <cellStyle name="Saída 3 2 5 2 3" xfId="51602"/>
    <cellStyle name="Saída 3 2 5 2 3 2" xfId="51603"/>
    <cellStyle name="Saída 3 2 5 2 4" xfId="51604"/>
    <cellStyle name="Saída 3 2 5 2 4 2" xfId="51605"/>
    <cellStyle name="Saída 3 2 5 2 5" xfId="51606"/>
    <cellStyle name="Saída 3 2 5 2 6" xfId="51607"/>
    <cellStyle name="Saída 3 2 5 2 7" xfId="51608"/>
    <cellStyle name="Saída 3 2 5 3" xfId="51609"/>
    <cellStyle name="Saída 3 2 5 3 2" xfId="51610"/>
    <cellStyle name="Saída 3 2 5 4" xfId="51611"/>
    <cellStyle name="Saída 3 2 5 4 2" xfId="51612"/>
    <cellStyle name="Saída 3 2 5 5" xfId="51613"/>
    <cellStyle name="Saída 3 2 5 5 2" xfId="51614"/>
    <cellStyle name="Saída 3 2 5 6" xfId="51615"/>
    <cellStyle name="Saída 3 2 5 7" xfId="51616"/>
    <cellStyle name="Saída 3 2 5 8" xfId="51617"/>
    <cellStyle name="Saída 3 2 5 9" xfId="51618"/>
    <cellStyle name="Saída 3 2 6" xfId="51619"/>
    <cellStyle name="Saída 4" xfId="1207"/>
    <cellStyle name="Saída 4 2" xfId="1208"/>
    <cellStyle name="Saída 4 2 2" xfId="51620"/>
    <cellStyle name="Saída 4 2 2 2" xfId="51621"/>
    <cellStyle name="Saída 4 2 2 2 10" xfId="51622"/>
    <cellStyle name="Saída 4 2 2 2 2" xfId="51623"/>
    <cellStyle name="Saída 4 2 2 2 2 2" xfId="51624"/>
    <cellStyle name="Saída 4 2 2 2 2 2 2" xfId="51625"/>
    <cellStyle name="Saída 4 2 2 2 2 3" xfId="51626"/>
    <cellStyle name="Saída 4 2 2 2 2 3 2" xfId="51627"/>
    <cellStyle name="Saída 4 2 2 2 2 4" xfId="51628"/>
    <cellStyle name="Saída 4 2 2 2 2 4 2" xfId="51629"/>
    <cellStyle name="Saída 4 2 2 2 2 5" xfId="51630"/>
    <cellStyle name="Saída 4 2 2 2 2 6" xfId="51631"/>
    <cellStyle name="Saída 4 2 2 2 2 7" xfId="51632"/>
    <cellStyle name="Saída 4 2 2 2 3" xfId="51633"/>
    <cellStyle name="Saída 4 2 2 2 3 2" xfId="51634"/>
    <cellStyle name="Saída 4 2 2 2 4" xfId="51635"/>
    <cellStyle name="Saída 4 2 2 2 4 2" xfId="51636"/>
    <cellStyle name="Saída 4 2 2 2 5" xfId="51637"/>
    <cellStyle name="Saída 4 2 2 2 5 2" xfId="51638"/>
    <cellStyle name="Saída 4 2 2 2 6" xfId="51639"/>
    <cellStyle name="Saída 4 2 2 2 7" xfId="51640"/>
    <cellStyle name="Saída 4 2 2 2 8" xfId="51641"/>
    <cellStyle name="Saída 4 2 2 2 9" xfId="51642"/>
    <cellStyle name="Saída 4 2 2 3" xfId="51643"/>
    <cellStyle name="Saída 4 2 2 3 2" xfId="51644"/>
    <cellStyle name="Saída 4 2 2 3 2 2" xfId="51645"/>
    <cellStyle name="Saída 4 2 2 3 3" xfId="51646"/>
    <cellStyle name="Saída 4 2 2 3 3 2" xfId="51647"/>
    <cellStyle name="Saída 4 2 2 3 4" xfId="51648"/>
    <cellStyle name="Saída 4 2 2 3 4 2" xfId="51649"/>
    <cellStyle name="Saída 4 2 2 3 5" xfId="51650"/>
    <cellStyle name="Saída 4 2 2 3 6" xfId="51651"/>
    <cellStyle name="Saída 4 2 2 3 7" xfId="51652"/>
    <cellStyle name="Saída 4 2 2 4" xfId="51653"/>
    <cellStyle name="Saída 4 2 3" xfId="51654"/>
    <cellStyle name="Saída 4 2 3 10" xfId="51655"/>
    <cellStyle name="Saída 4 2 3 11" xfId="51656"/>
    <cellStyle name="Saída 4 2 3 2" xfId="51657"/>
    <cellStyle name="Saída 4 2 3 2 2" xfId="51658"/>
    <cellStyle name="Saída 4 2 3 2 2 2" xfId="51659"/>
    <cellStyle name="Saída 4 2 3 2 3" xfId="51660"/>
    <cellStyle name="Saída 4 2 3 2 3 2" xfId="51661"/>
    <cellStyle name="Saída 4 2 3 2 4" xfId="51662"/>
    <cellStyle name="Saída 4 2 3 2 4 2" xfId="51663"/>
    <cellStyle name="Saída 4 2 3 2 5" xfId="51664"/>
    <cellStyle name="Saída 4 2 3 2 6" xfId="51665"/>
    <cellStyle name="Saída 4 2 3 2 7" xfId="51666"/>
    <cellStyle name="Saída 4 2 3 3" xfId="51667"/>
    <cellStyle name="Saída 4 2 3 3 2" xfId="51668"/>
    <cellStyle name="Saída 4 2 3 3 3" xfId="51669"/>
    <cellStyle name="Saída 4 2 3 3 4" xfId="51670"/>
    <cellStyle name="Saída 4 2 3 4" xfId="51671"/>
    <cellStyle name="Saída 4 2 3 4 2" xfId="51672"/>
    <cellStyle name="Saída 4 2 3 5" xfId="51673"/>
    <cellStyle name="Saída 4 2 3 5 2" xfId="51674"/>
    <cellStyle name="Saída 4 2 3 6" xfId="51675"/>
    <cellStyle name="Saída 4 2 3 7" xfId="51676"/>
    <cellStyle name="Saída 4 2 3 8" xfId="51677"/>
    <cellStyle name="Saída 4 2 3 9" xfId="51678"/>
    <cellStyle name="Saída 4 2 4" xfId="51679"/>
    <cellStyle name="Saída 4 2 4 10" xfId="51680"/>
    <cellStyle name="Saída 4 2 4 2" xfId="51681"/>
    <cellStyle name="Saída 4 2 4 2 2" xfId="51682"/>
    <cellStyle name="Saída 4 2 4 2 2 2" xfId="51683"/>
    <cellStyle name="Saída 4 2 4 2 3" xfId="51684"/>
    <cellStyle name="Saída 4 2 4 2 3 2" xfId="51685"/>
    <cellStyle name="Saída 4 2 4 2 4" xfId="51686"/>
    <cellStyle name="Saída 4 2 4 2 4 2" xfId="51687"/>
    <cellStyle name="Saída 4 2 4 2 5" xfId="51688"/>
    <cellStyle name="Saída 4 2 4 2 6" xfId="51689"/>
    <cellStyle name="Saída 4 2 4 2 7" xfId="51690"/>
    <cellStyle name="Saída 4 2 4 3" xfId="51691"/>
    <cellStyle name="Saída 4 2 4 3 2" xfId="51692"/>
    <cellStyle name="Saída 4 2 4 4" xfId="51693"/>
    <cellStyle name="Saída 4 2 4 4 2" xfId="51694"/>
    <cellStyle name="Saída 4 2 4 5" xfId="51695"/>
    <cellStyle name="Saída 4 2 4 5 2" xfId="51696"/>
    <cellStyle name="Saída 4 2 4 6" xfId="51697"/>
    <cellStyle name="Saída 4 2 4 7" xfId="51698"/>
    <cellStyle name="Saída 4 2 4 8" xfId="51699"/>
    <cellStyle name="Saída 4 2 4 9" xfId="51700"/>
    <cellStyle name="Saída 4 2 5" xfId="51701"/>
    <cellStyle name="Saída 5" xfId="1209"/>
    <cellStyle name="Saída 5 2" xfId="1210"/>
    <cellStyle name="Saída 5 2 2" xfId="51702"/>
    <cellStyle name="Saída 5 2 2 2" xfId="51703"/>
    <cellStyle name="Saída 5 2 2 2 10" xfId="51704"/>
    <cellStyle name="Saída 5 2 2 2 2" xfId="51705"/>
    <cellStyle name="Saída 5 2 2 2 2 2" xfId="51706"/>
    <cellStyle name="Saída 5 2 2 2 2 2 2" xfId="51707"/>
    <cellStyle name="Saída 5 2 2 2 2 3" xfId="51708"/>
    <cellStyle name="Saída 5 2 2 2 2 3 2" xfId="51709"/>
    <cellStyle name="Saída 5 2 2 2 2 4" xfId="51710"/>
    <cellStyle name="Saída 5 2 2 2 2 4 2" xfId="51711"/>
    <cellStyle name="Saída 5 2 2 2 2 5" xfId="51712"/>
    <cellStyle name="Saída 5 2 2 2 2 6" xfId="51713"/>
    <cellStyle name="Saída 5 2 2 2 2 7" xfId="51714"/>
    <cellStyle name="Saída 5 2 2 2 3" xfId="51715"/>
    <cellStyle name="Saída 5 2 2 2 3 2" xfId="51716"/>
    <cellStyle name="Saída 5 2 2 2 4" xfId="51717"/>
    <cellStyle name="Saída 5 2 2 2 4 2" xfId="51718"/>
    <cellStyle name="Saída 5 2 2 2 5" xfId="51719"/>
    <cellStyle name="Saída 5 2 2 2 5 2" xfId="51720"/>
    <cellStyle name="Saída 5 2 2 2 6" xfId="51721"/>
    <cellStyle name="Saída 5 2 2 2 7" xfId="51722"/>
    <cellStyle name="Saída 5 2 2 2 8" xfId="51723"/>
    <cellStyle name="Saída 5 2 2 2 9" xfId="51724"/>
    <cellStyle name="Saída 5 2 2 3" xfId="51725"/>
    <cellStyle name="Saída 5 2 2 3 2" xfId="51726"/>
    <cellStyle name="Saída 5 2 2 3 2 2" xfId="51727"/>
    <cellStyle name="Saída 5 2 2 3 3" xfId="51728"/>
    <cellStyle name="Saída 5 2 2 3 3 2" xfId="51729"/>
    <cellStyle name="Saída 5 2 2 3 4" xfId="51730"/>
    <cellStyle name="Saída 5 2 2 3 4 2" xfId="51731"/>
    <cellStyle name="Saída 5 2 2 3 5" xfId="51732"/>
    <cellStyle name="Saída 5 2 2 3 6" xfId="51733"/>
    <cellStyle name="Saída 5 2 2 3 7" xfId="51734"/>
    <cellStyle name="Saída 5 2 2 4" xfId="51735"/>
    <cellStyle name="Saída 5 2 3" xfId="51736"/>
    <cellStyle name="Saída 5 2 3 10" xfId="51737"/>
    <cellStyle name="Saída 5 2 3 11" xfId="51738"/>
    <cellStyle name="Saída 5 2 3 2" xfId="51739"/>
    <cellStyle name="Saída 5 2 3 2 2" xfId="51740"/>
    <cellStyle name="Saída 5 2 3 2 2 2" xfId="51741"/>
    <cellStyle name="Saída 5 2 3 2 3" xfId="51742"/>
    <cellStyle name="Saída 5 2 3 2 3 2" xfId="51743"/>
    <cellStyle name="Saída 5 2 3 2 4" xfId="51744"/>
    <cellStyle name="Saída 5 2 3 2 4 2" xfId="51745"/>
    <cellStyle name="Saída 5 2 3 2 5" xfId="51746"/>
    <cellStyle name="Saída 5 2 3 2 6" xfId="51747"/>
    <cellStyle name="Saída 5 2 3 2 7" xfId="51748"/>
    <cellStyle name="Saída 5 2 3 3" xfId="51749"/>
    <cellStyle name="Saída 5 2 3 3 2" xfId="51750"/>
    <cellStyle name="Saída 5 2 3 3 3" xfId="51751"/>
    <cellStyle name="Saída 5 2 3 3 4" xfId="51752"/>
    <cellStyle name="Saída 5 2 3 4" xfId="51753"/>
    <cellStyle name="Saída 5 2 3 4 2" xfId="51754"/>
    <cellStyle name="Saída 5 2 3 5" xfId="51755"/>
    <cellStyle name="Saída 5 2 3 5 2" xfId="51756"/>
    <cellStyle name="Saída 5 2 3 6" xfId="51757"/>
    <cellStyle name="Saída 5 2 3 7" xfId="51758"/>
    <cellStyle name="Saída 5 2 3 8" xfId="51759"/>
    <cellStyle name="Saída 5 2 3 9" xfId="51760"/>
    <cellStyle name="Saída 5 2 4" xfId="51761"/>
    <cellStyle name="Saída 5 2 4 10" xfId="51762"/>
    <cellStyle name="Saída 5 2 4 2" xfId="51763"/>
    <cellStyle name="Saída 5 2 4 2 2" xfId="51764"/>
    <cellStyle name="Saída 5 2 4 2 2 2" xfId="51765"/>
    <cellStyle name="Saída 5 2 4 2 3" xfId="51766"/>
    <cellStyle name="Saída 5 2 4 2 3 2" xfId="51767"/>
    <cellStyle name="Saída 5 2 4 2 4" xfId="51768"/>
    <cellStyle name="Saída 5 2 4 2 4 2" xfId="51769"/>
    <cellStyle name="Saída 5 2 4 2 5" xfId="51770"/>
    <cellStyle name="Saída 5 2 4 2 6" xfId="51771"/>
    <cellStyle name="Saída 5 2 4 2 7" xfId="51772"/>
    <cellStyle name="Saída 5 2 4 3" xfId="51773"/>
    <cellStyle name="Saída 5 2 4 3 2" xfId="51774"/>
    <cellStyle name="Saída 5 2 4 4" xfId="51775"/>
    <cellStyle name="Saída 5 2 4 4 2" xfId="51776"/>
    <cellStyle name="Saída 5 2 4 5" xfId="51777"/>
    <cellStyle name="Saída 5 2 4 5 2" xfId="51778"/>
    <cellStyle name="Saída 5 2 4 6" xfId="51779"/>
    <cellStyle name="Saída 5 2 4 7" xfId="51780"/>
    <cellStyle name="Saída 5 2 4 8" xfId="51781"/>
    <cellStyle name="Saída 5 2 4 9" xfId="51782"/>
    <cellStyle name="Saída 5 2 5" xfId="51783"/>
    <cellStyle name="Saída 6" xfId="51784"/>
    <cellStyle name="Saída 6 2" xfId="1211"/>
    <cellStyle name="Saída 6 2 2" xfId="51785"/>
    <cellStyle name="Saída 6 2 2 2" xfId="51786"/>
    <cellStyle name="Saída 6 2 2 2 10" xfId="51787"/>
    <cellStyle name="Saída 6 2 2 2 2" xfId="51788"/>
    <cellStyle name="Saída 6 2 2 2 2 2" xfId="51789"/>
    <cellStyle name="Saída 6 2 2 2 2 2 2" xfId="51790"/>
    <cellStyle name="Saída 6 2 2 2 2 3" xfId="51791"/>
    <cellStyle name="Saída 6 2 2 2 2 3 2" xfId="51792"/>
    <cellStyle name="Saída 6 2 2 2 2 4" xfId="51793"/>
    <cellStyle name="Saída 6 2 2 2 2 4 2" xfId="51794"/>
    <cellStyle name="Saída 6 2 2 2 2 5" xfId="51795"/>
    <cellStyle name="Saída 6 2 2 2 2 6" xfId="51796"/>
    <cellStyle name="Saída 6 2 2 2 2 7" xfId="51797"/>
    <cellStyle name="Saída 6 2 2 2 3" xfId="51798"/>
    <cellStyle name="Saída 6 2 2 2 3 2" xfId="51799"/>
    <cellStyle name="Saída 6 2 2 2 4" xfId="51800"/>
    <cellStyle name="Saída 6 2 2 2 4 2" xfId="51801"/>
    <cellStyle name="Saída 6 2 2 2 5" xfId="51802"/>
    <cellStyle name="Saída 6 2 2 2 5 2" xfId="51803"/>
    <cellStyle name="Saída 6 2 2 2 6" xfId="51804"/>
    <cellStyle name="Saída 6 2 2 2 7" xfId="51805"/>
    <cellStyle name="Saída 6 2 2 2 8" xfId="51806"/>
    <cellStyle name="Saída 6 2 2 2 9" xfId="51807"/>
    <cellStyle name="Saída 6 2 2 3" xfId="51808"/>
    <cellStyle name="Saída 6 2 2 3 2" xfId="51809"/>
    <cellStyle name="Saída 6 2 2 3 2 2" xfId="51810"/>
    <cellStyle name="Saída 6 2 2 3 3" xfId="51811"/>
    <cellStyle name="Saída 6 2 2 3 3 2" xfId="51812"/>
    <cellStyle name="Saída 6 2 2 3 4" xfId="51813"/>
    <cellStyle name="Saída 6 2 2 3 4 2" xfId="51814"/>
    <cellStyle name="Saída 6 2 2 3 5" xfId="51815"/>
    <cellStyle name="Saída 6 2 2 3 6" xfId="51816"/>
    <cellStyle name="Saída 6 2 2 3 7" xfId="51817"/>
    <cellStyle name="Saída 6 2 2 4" xfId="51818"/>
    <cellStyle name="Saída 6 2 3" xfId="51819"/>
    <cellStyle name="Saída 6 2 3 10" xfId="51820"/>
    <cellStyle name="Saída 6 2 3 11" xfId="51821"/>
    <cellStyle name="Saída 6 2 3 2" xfId="51822"/>
    <cellStyle name="Saída 6 2 3 2 2" xfId="51823"/>
    <cellStyle name="Saída 6 2 3 2 2 2" xfId="51824"/>
    <cellStyle name="Saída 6 2 3 2 3" xfId="51825"/>
    <cellStyle name="Saída 6 2 3 2 3 2" xfId="51826"/>
    <cellStyle name="Saída 6 2 3 2 4" xfId="51827"/>
    <cellStyle name="Saída 6 2 3 2 4 2" xfId="51828"/>
    <cellStyle name="Saída 6 2 3 2 5" xfId="51829"/>
    <cellStyle name="Saída 6 2 3 2 6" xfId="51830"/>
    <cellStyle name="Saída 6 2 3 2 7" xfId="51831"/>
    <cellStyle name="Saída 6 2 3 3" xfId="51832"/>
    <cellStyle name="Saída 6 2 3 3 2" xfId="51833"/>
    <cellStyle name="Saída 6 2 3 3 3" xfId="51834"/>
    <cellStyle name="Saída 6 2 3 3 4" xfId="51835"/>
    <cellStyle name="Saída 6 2 3 4" xfId="51836"/>
    <cellStyle name="Saída 6 2 3 4 2" xfId="51837"/>
    <cellStyle name="Saída 6 2 3 5" xfId="51838"/>
    <cellStyle name="Saída 6 2 3 5 2" xfId="51839"/>
    <cellStyle name="Saída 6 2 3 6" xfId="51840"/>
    <cellStyle name="Saída 6 2 3 7" xfId="51841"/>
    <cellStyle name="Saída 6 2 3 8" xfId="51842"/>
    <cellStyle name="Saída 6 2 3 9" xfId="51843"/>
    <cellStyle name="Saída 6 2 4" xfId="51844"/>
    <cellStyle name="Saída 6 2 4 10" xfId="51845"/>
    <cellStyle name="Saída 6 2 4 2" xfId="51846"/>
    <cellStyle name="Saída 6 2 4 2 2" xfId="51847"/>
    <cellStyle name="Saída 6 2 4 2 2 2" xfId="51848"/>
    <cellStyle name="Saída 6 2 4 2 3" xfId="51849"/>
    <cellStyle name="Saída 6 2 4 2 3 2" xfId="51850"/>
    <cellStyle name="Saída 6 2 4 2 4" xfId="51851"/>
    <cellStyle name="Saída 6 2 4 2 4 2" xfId="51852"/>
    <cellStyle name="Saída 6 2 4 2 5" xfId="51853"/>
    <cellStyle name="Saída 6 2 4 2 6" xfId="51854"/>
    <cellStyle name="Saída 6 2 4 2 7" xfId="51855"/>
    <cellStyle name="Saída 6 2 4 3" xfId="51856"/>
    <cellStyle name="Saída 6 2 4 3 2" xfId="51857"/>
    <cellStyle name="Saída 6 2 4 4" xfId="51858"/>
    <cellStyle name="Saída 6 2 4 4 2" xfId="51859"/>
    <cellStyle name="Saída 6 2 4 5" xfId="51860"/>
    <cellStyle name="Saída 6 2 4 5 2" xfId="51861"/>
    <cellStyle name="Saída 6 2 4 6" xfId="51862"/>
    <cellStyle name="Saída 6 2 4 7" xfId="51863"/>
    <cellStyle name="Saída 6 2 4 8" xfId="51864"/>
    <cellStyle name="Saída 6 2 4 9" xfId="51865"/>
    <cellStyle name="Saída 6 2 5" xfId="51866"/>
    <cellStyle name="Saída 6 3" xfId="51867"/>
    <cellStyle name="Saída 6 3 2" xfId="51868"/>
    <cellStyle name="Saída 6 3 2 10" xfId="51869"/>
    <cellStyle name="Saída 6 3 2 2" xfId="51870"/>
    <cellStyle name="Saída 6 3 2 2 2" xfId="51871"/>
    <cellStyle name="Saída 6 3 2 2 2 2" xfId="51872"/>
    <cellStyle name="Saída 6 3 2 2 3" xfId="51873"/>
    <cellStyle name="Saída 6 3 2 2 3 2" xfId="51874"/>
    <cellStyle name="Saída 6 3 2 2 4" xfId="51875"/>
    <cellStyle name="Saída 6 3 2 2 4 2" xfId="51876"/>
    <cellStyle name="Saída 6 3 2 2 5" xfId="51877"/>
    <cellStyle name="Saída 6 3 2 2 6" xfId="51878"/>
    <cellStyle name="Saída 6 3 2 2 7" xfId="51879"/>
    <cellStyle name="Saída 6 3 2 3" xfId="51880"/>
    <cellStyle name="Saída 6 3 2 3 2" xfId="51881"/>
    <cellStyle name="Saída 6 3 2 4" xfId="51882"/>
    <cellStyle name="Saída 6 3 2 4 2" xfId="51883"/>
    <cellStyle name="Saída 6 3 2 5" xfId="51884"/>
    <cellStyle name="Saída 6 3 2 5 2" xfId="51885"/>
    <cellStyle name="Saída 6 3 2 6" xfId="51886"/>
    <cellStyle name="Saída 6 3 2 7" xfId="51887"/>
    <cellStyle name="Saída 6 3 2 8" xfId="51888"/>
    <cellStyle name="Saída 6 3 2 9" xfId="51889"/>
    <cellStyle name="Saída 6 3 3" xfId="51890"/>
    <cellStyle name="Saída 6 3 3 2" xfId="51891"/>
    <cellStyle name="Saída 6 3 3 2 2" xfId="51892"/>
    <cellStyle name="Saída 6 3 3 3" xfId="51893"/>
    <cellStyle name="Saída 6 3 3 3 2" xfId="51894"/>
    <cellStyle name="Saída 6 3 3 4" xfId="51895"/>
    <cellStyle name="Saída 6 3 3 4 2" xfId="51896"/>
    <cellStyle name="Saída 6 3 3 5" xfId="51897"/>
    <cellStyle name="Saída 6 3 3 6" xfId="51898"/>
    <cellStyle name="Saída 6 3 3 7" xfId="51899"/>
    <cellStyle name="Saída 6 3 4" xfId="51900"/>
    <cellStyle name="Saída 6 4" xfId="51901"/>
    <cellStyle name="Saída 6 4 10" xfId="51902"/>
    <cellStyle name="Saída 6 4 11" xfId="51903"/>
    <cellStyle name="Saída 6 4 2" xfId="51904"/>
    <cellStyle name="Saída 6 4 2 2" xfId="51905"/>
    <cellStyle name="Saída 6 4 2 2 2" xfId="51906"/>
    <cellStyle name="Saída 6 4 2 3" xfId="51907"/>
    <cellStyle name="Saída 6 4 2 3 2" xfId="51908"/>
    <cellStyle name="Saída 6 4 2 4" xfId="51909"/>
    <cellStyle name="Saída 6 4 2 4 2" xfId="51910"/>
    <cellStyle name="Saída 6 4 2 5" xfId="51911"/>
    <cellStyle name="Saída 6 4 2 6" xfId="51912"/>
    <cellStyle name="Saída 6 4 2 7" xfId="51913"/>
    <cellStyle name="Saída 6 4 3" xfId="51914"/>
    <cellStyle name="Saída 6 4 3 2" xfId="51915"/>
    <cellStyle name="Saída 6 4 3 3" xfId="51916"/>
    <cellStyle name="Saída 6 4 3 4" xfId="51917"/>
    <cellStyle name="Saída 6 4 4" xfId="51918"/>
    <cellStyle name="Saída 6 4 4 2" xfId="51919"/>
    <cellStyle name="Saída 6 4 5" xfId="51920"/>
    <cellStyle name="Saída 6 4 5 2" xfId="51921"/>
    <cellStyle name="Saída 6 4 6" xfId="51922"/>
    <cellStyle name="Saída 6 4 7" xfId="51923"/>
    <cellStyle name="Saída 6 4 8" xfId="51924"/>
    <cellStyle name="Saída 6 4 9" xfId="51925"/>
    <cellStyle name="Saída 6 5" xfId="51926"/>
    <cellStyle name="Saída 6 5 10" xfId="51927"/>
    <cellStyle name="Saída 6 5 2" xfId="51928"/>
    <cellStyle name="Saída 6 5 2 2" xfId="51929"/>
    <cellStyle name="Saída 6 5 2 2 2" xfId="51930"/>
    <cellStyle name="Saída 6 5 2 3" xfId="51931"/>
    <cellStyle name="Saída 6 5 2 3 2" xfId="51932"/>
    <cellStyle name="Saída 6 5 2 4" xfId="51933"/>
    <cellStyle name="Saída 6 5 2 4 2" xfId="51934"/>
    <cellStyle name="Saída 6 5 2 5" xfId="51935"/>
    <cellStyle name="Saída 6 5 2 6" xfId="51936"/>
    <cellStyle name="Saída 6 5 2 7" xfId="51937"/>
    <cellStyle name="Saída 6 5 3" xfId="51938"/>
    <cellStyle name="Saída 6 5 3 2" xfId="51939"/>
    <cellStyle name="Saída 6 5 4" xfId="51940"/>
    <cellStyle name="Saída 6 5 4 2" xfId="51941"/>
    <cellStyle name="Saída 6 5 5" xfId="51942"/>
    <cellStyle name="Saída 6 5 5 2" xfId="51943"/>
    <cellStyle name="Saída 6 5 6" xfId="51944"/>
    <cellStyle name="Saída 6 5 7" xfId="51945"/>
    <cellStyle name="Saída 6 5 8" xfId="51946"/>
    <cellStyle name="Saída 6 5 9" xfId="51947"/>
    <cellStyle name="Saída 6 6" xfId="51948"/>
    <cellStyle name="Saída 7 2" xfId="1212"/>
    <cellStyle name="Saída 7 2 2" xfId="51949"/>
    <cellStyle name="Saída 7 2 2 2" xfId="51950"/>
    <cellStyle name="Saída 7 2 2 2 10" xfId="51951"/>
    <cellStyle name="Saída 7 2 2 2 2" xfId="51952"/>
    <cellStyle name="Saída 7 2 2 2 2 2" xfId="51953"/>
    <cellStyle name="Saída 7 2 2 2 2 2 2" xfId="51954"/>
    <cellStyle name="Saída 7 2 2 2 2 3" xfId="51955"/>
    <cellStyle name="Saída 7 2 2 2 2 3 2" xfId="51956"/>
    <cellStyle name="Saída 7 2 2 2 2 4" xfId="51957"/>
    <cellStyle name="Saída 7 2 2 2 2 4 2" xfId="51958"/>
    <cellStyle name="Saída 7 2 2 2 2 5" xfId="51959"/>
    <cellStyle name="Saída 7 2 2 2 2 6" xfId="51960"/>
    <cellStyle name="Saída 7 2 2 2 2 7" xfId="51961"/>
    <cellStyle name="Saída 7 2 2 2 3" xfId="51962"/>
    <cellStyle name="Saída 7 2 2 2 3 2" xfId="51963"/>
    <cellStyle name="Saída 7 2 2 2 4" xfId="51964"/>
    <cellStyle name="Saída 7 2 2 2 4 2" xfId="51965"/>
    <cellStyle name="Saída 7 2 2 2 5" xfId="51966"/>
    <cellStyle name="Saída 7 2 2 2 5 2" xfId="51967"/>
    <cellStyle name="Saída 7 2 2 2 6" xfId="51968"/>
    <cellStyle name="Saída 7 2 2 2 7" xfId="51969"/>
    <cellStyle name="Saída 7 2 2 2 8" xfId="51970"/>
    <cellStyle name="Saída 7 2 2 2 9" xfId="51971"/>
    <cellStyle name="Saída 7 2 2 3" xfId="51972"/>
    <cellStyle name="Saída 7 2 2 3 2" xfId="51973"/>
    <cellStyle name="Saída 7 2 2 3 2 2" xfId="51974"/>
    <cellStyle name="Saída 7 2 2 3 3" xfId="51975"/>
    <cellStyle name="Saída 7 2 2 3 3 2" xfId="51976"/>
    <cellStyle name="Saída 7 2 2 3 4" xfId="51977"/>
    <cellStyle name="Saída 7 2 2 3 4 2" xfId="51978"/>
    <cellStyle name="Saída 7 2 2 3 5" xfId="51979"/>
    <cellStyle name="Saída 7 2 2 3 6" xfId="51980"/>
    <cellStyle name="Saída 7 2 2 3 7" xfId="51981"/>
    <cellStyle name="Saída 7 2 2 4" xfId="51982"/>
    <cellStyle name="Saída 7 2 3" xfId="51983"/>
    <cellStyle name="Saída 7 2 3 10" xfId="51984"/>
    <cellStyle name="Saída 7 2 3 11" xfId="51985"/>
    <cellStyle name="Saída 7 2 3 2" xfId="51986"/>
    <cellStyle name="Saída 7 2 3 2 2" xfId="51987"/>
    <cellStyle name="Saída 7 2 3 2 2 2" xfId="51988"/>
    <cellStyle name="Saída 7 2 3 2 3" xfId="51989"/>
    <cellStyle name="Saída 7 2 3 2 3 2" xfId="51990"/>
    <cellStyle name="Saída 7 2 3 2 4" xfId="51991"/>
    <cellStyle name="Saída 7 2 3 2 4 2" xfId="51992"/>
    <cellStyle name="Saída 7 2 3 2 5" xfId="51993"/>
    <cellStyle name="Saída 7 2 3 2 6" xfId="51994"/>
    <cellStyle name="Saída 7 2 3 2 7" xfId="51995"/>
    <cellStyle name="Saída 7 2 3 3" xfId="51996"/>
    <cellStyle name="Saída 7 2 3 3 2" xfId="51997"/>
    <cellStyle name="Saída 7 2 3 3 3" xfId="51998"/>
    <cellStyle name="Saída 7 2 3 3 4" xfId="51999"/>
    <cellStyle name="Saída 7 2 3 4" xfId="52000"/>
    <cellStyle name="Saída 7 2 3 4 2" xfId="52001"/>
    <cellStyle name="Saída 7 2 3 5" xfId="52002"/>
    <cellStyle name="Saída 7 2 3 5 2" xfId="52003"/>
    <cellStyle name="Saída 7 2 3 6" xfId="52004"/>
    <cellStyle name="Saída 7 2 3 7" xfId="52005"/>
    <cellStyle name="Saída 7 2 3 8" xfId="52006"/>
    <cellStyle name="Saída 7 2 3 9" xfId="52007"/>
    <cellStyle name="Saída 7 2 4" xfId="52008"/>
    <cellStyle name="Saída 7 2 4 10" xfId="52009"/>
    <cellStyle name="Saída 7 2 4 2" xfId="52010"/>
    <cellStyle name="Saída 7 2 4 2 2" xfId="52011"/>
    <cellStyle name="Saída 7 2 4 2 2 2" xfId="52012"/>
    <cellStyle name="Saída 7 2 4 2 3" xfId="52013"/>
    <cellStyle name="Saída 7 2 4 2 3 2" xfId="52014"/>
    <cellStyle name="Saída 7 2 4 2 4" xfId="52015"/>
    <cellStyle name="Saída 7 2 4 2 4 2" xfId="52016"/>
    <cellStyle name="Saída 7 2 4 2 5" xfId="52017"/>
    <cellStyle name="Saída 7 2 4 2 6" xfId="52018"/>
    <cellStyle name="Saída 7 2 4 2 7" xfId="52019"/>
    <cellStyle name="Saída 7 2 4 3" xfId="52020"/>
    <cellStyle name="Saída 7 2 4 3 2" xfId="52021"/>
    <cellStyle name="Saída 7 2 4 4" xfId="52022"/>
    <cellStyle name="Saída 7 2 4 4 2" xfId="52023"/>
    <cellStyle name="Saída 7 2 4 5" xfId="52024"/>
    <cellStyle name="Saída 7 2 4 5 2" xfId="52025"/>
    <cellStyle name="Saída 7 2 4 6" xfId="52026"/>
    <cellStyle name="Saída 7 2 4 7" xfId="52027"/>
    <cellStyle name="Saída 7 2 4 8" xfId="52028"/>
    <cellStyle name="Saída 7 2 4 9" xfId="52029"/>
    <cellStyle name="Saída 7 2 5" xfId="52030"/>
    <cellStyle name="Saída 8 2" xfId="1213"/>
    <cellStyle name="Saída 8 2 2" xfId="52031"/>
    <cellStyle name="Saída 8 2 2 2" xfId="52032"/>
    <cellStyle name="Saída 8 2 2 2 10" xfId="52033"/>
    <cellStyle name="Saída 8 2 2 2 2" xfId="52034"/>
    <cellStyle name="Saída 8 2 2 2 2 2" xfId="52035"/>
    <cellStyle name="Saída 8 2 2 2 2 2 2" xfId="52036"/>
    <cellStyle name="Saída 8 2 2 2 2 3" xfId="52037"/>
    <cellStyle name="Saída 8 2 2 2 2 3 2" xfId="52038"/>
    <cellStyle name="Saída 8 2 2 2 2 4" xfId="52039"/>
    <cellStyle name="Saída 8 2 2 2 2 4 2" xfId="52040"/>
    <cellStyle name="Saída 8 2 2 2 2 5" xfId="52041"/>
    <cellStyle name="Saída 8 2 2 2 2 6" xfId="52042"/>
    <cellStyle name="Saída 8 2 2 2 2 7" xfId="52043"/>
    <cellStyle name="Saída 8 2 2 2 3" xfId="52044"/>
    <cellStyle name="Saída 8 2 2 2 3 2" xfId="52045"/>
    <cellStyle name="Saída 8 2 2 2 4" xfId="52046"/>
    <cellStyle name="Saída 8 2 2 2 4 2" xfId="52047"/>
    <cellStyle name="Saída 8 2 2 2 5" xfId="52048"/>
    <cellStyle name="Saída 8 2 2 2 5 2" xfId="52049"/>
    <cellStyle name="Saída 8 2 2 2 6" xfId="52050"/>
    <cellStyle name="Saída 8 2 2 2 7" xfId="52051"/>
    <cellStyle name="Saída 8 2 2 2 8" xfId="52052"/>
    <cellStyle name="Saída 8 2 2 2 9" xfId="52053"/>
    <cellStyle name="Saída 8 2 2 3" xfId="52054"/>
    <cellStyle name="Saída 8 2 2 3 2" xfId="52055"/>
    <cellStyle name="Saída 8 2 2 3 2 2" xfId="52056"/>
    <cellStyle name="Saída 8 2 2 3 3" xfId="52057"/>
    <cellStyle name="Saída 8 2 2 3 3 2" xfId="52058"/>
    <cellStyle name="Saída 8 2 2 3 4" xfId="52059"/>
    <cellStyle name="Saída 8 2 2 3 4 2" xfId="52060"/>
    <cellStyle name="Saída 8 2 2 3 5" xfId="52061"/>
    <cellStyle name="Saída 8 2 2 3 6" xfId="52062"/>
    <cellStyle name="Saída 8 2 2 3 7" xfId="52063"/>
    <cellStyle name="Saída 8 2 2 4" xfId="52064"/>
    <cellStyle name="Saída 8 2 3" xfId="52065"/>
    <cellStyle name="Saída 8 2 3 10" xfId="52066"/>
    <cellStyle name="Saída 8 2 3 11" xfId="52067"/>
    <cellStyle name="Saída 8 2 3 2" xfId="52068"/>
    <cellStyle name="Saída 8 2 3 2 2" xfId="52069"/>
    <cellStyle name="Saída 8 2 3 2 2 2" xfId="52070"/>
    <cellStyle name="Saída 8 2 3 2 3" xfId="52071"/>
    <cellStyle name="Saída 8 2 3 2 3 2" xfId="52072"/>
    <cellStyle name="Saída 8 2 3 2 4" xfId="52073"/>
    <cellStyle name="Saída 8 2 3 2 4 2" xfId="52074"/>
    <cellStyle name="Saída 8 2 3 2 5" xfId="52075"/>
    <cellStyle name="Saída 8 2 3 2 6" xfId="52076"/>
    <cellStyle name="Saída 8 2 3 2 7" xfId="52077"/>
    <cellStyle name="Saída 8 2 3 3" xfId="52078"/>
    <cellStyle name="Saída 8 2 3 3 2" xfId="52079"/>
    <cellStyle name="Saída 8 2 3 3 3" xfId="52080"/>
    <cellStyle name="Saída 8 2 3 3 4" xfId="52081"/>
    <cellStyle name="Saída 8 2 3 4" xfId="52082"/>
    <cellStyle name="Saída 8 2 3 4 2" xfId="52083"/>
    <cellStyle name="Saída 8 2 3 5" xfId="52084"/>
    <cellStyle name="Saída 8 2 3 5 2" xfId="52085"/>
    <cellStyle name="Saída 8 2 3 6" xfId="52086"/>
    <cellStyle name="Saída 8 2 3 7" xfId="52087"/>
    <cellStyle name="Saída 8 2 3 8" xfId="52088"/>
    <cellStyle name="Saída 8 2 3 9" xfId="52089"/>
    <cellStyle name="Saída 8 2 4" xfId="52090"/>
    <cellStyle name="Saída 8 2 4 10" xfId="52091"/>
    <cellStyle name="Saída 8 2 4 2" xfId="52092"/>
    <cellStyle name="Saída 8 2 4 2 2" xfId="52093"/>
    <cellStyle name="Saída 8 2 4 2 2 2" xfId="52094"/>
    <cellStyle name="Saída 8 2 4 2 3" xfId="52095"/>
    <cellStyle name="Saída 8 2 4 2 3 2" xfId="52096"/>
    <cellStyle name="Saída 8 2 4 2 4" xfId="52097"/>
    <cellStyle name="Saída 8 2 4 2 4 2" xfId="52098"/>
    <cellStyle name="Saída 8 2 4 2 5" xfId="52099"/>
    <cellStyle name="Saída 8 2 4 2 6" xfId="52100"/>
    <cellStyle name="Saída 8 2 4 2 7" xfId="52101"/>
    <cellStyle name="Saída 8 2 4 3" xfId="52102"/>
    <cellStyle name="Saída 8 2 4 3 2" xfId="52103"/>
    <cellStyle name="Saída 8 2 4 4" xfId="52104"/>
    <cellStyle name="Saída 8 2 4 4 2" xfId="52105"/>
    <cellStyle name="Saída 8 2 4 5" xfId="52106"/>
    <cellStyle name="Saída 8 2 4 5 2" xfId="52107"/>
    <cellStyle name="Saída 8 2 4 6" xfId="52108"/>
    <cellStyle name="Saída 8 2 4 7" xfId="52109"/>
    <cellStyle name="Saída 8 2 4 8" xfId="52110"/>
    <cellStyle name="Saída 8 2 4 9" xfId="52111"/>
    <cellStyle name="Saída 8 2 5" xfId="52112"/>
    <cellStyle name="Saída 9 2" xfId="1214"/>
    <cellStyle name="Saída 9 2 2" xfId="52113"/>
    <cellStyle name="Saída 9 2 2 2" xfId="52114"/>
    <cellStyle name="Saída 9 2 2 2 10" xfId="52115"/>
    <cellStyle name="Saída 9 2 2 2 2" xfId="52116"/>
    <cellStyle name="Saída 9 2 2 2 2 2" xfId="52117"/>
    <cellStyle name="Saída 9 2 2 2 2 2 2" xfId="52118"/>
    <cellStyle name="Saída 9 2 2 2 2 3" xfId="52119"/>
    <cellStyle name="Saída 9 2 2 2 2 3 2" xfId="52120"/>
    <cellStyle name="Saída 9 2 2 2 2 4" xfId="52121"/>
    <cellStyle name="Saída 9 2 2 2 2 4 2" xfId="52122"/>
    <cellStyle name="Saída 9 2 2 2 2 5" xfId="52123"/>
    <cellStyle name="Saída 9 2 2 2 2 6" xfId="52124"/>
    <cellStyle name="Saída 9 2 2 2 2 7" xfId="52125"/>
    <cellStyle name="Saída 9 2 2 2 3" xfId="52126"/>
    <cellStyle name="Saída 9 2 2 2 3 2" xfId="52127"/>
    <cellStyle name="Saída 9 2 2 2 4" xfId="52128"/>
    <cellStyle name="Saída 9 2 2 2 4 2" xfId="52129"/>
    <cellStyle name="Saída 9 2 2 2 5" xfId="52130"/>
    <cellStyle name="Saída 9 2 2 2 5 2" xfId="52131"/>
    <cellStyle name="Saída 9 2 2 2 6" xfId="52132"/>
    <cellStyle name="Saída 9 2 2 2 7" xfId="52133"/>
    <cellStyle name="Saída 9 2 2 2 8" xfId="52134"/>
    <cellStyle name="Saída 9 2 2 2 9" xfId="52135"/>
    <cellStyle name="Saída 9 2 2 3" xfId="52136"/>
    <cellStyle name="Saída 9 2 2 3 2" xfId="52137"/>
    <cellStyle name="Saída 9 2 2 3 2 2" xfId="52138"/>
    <cellStyle name="Saída 9 2 2 3 3" xfId="52139"/>
    <cellStyle name="Saída 9 2 2 3 3 2" xfId="52140"/>
    <cellStyle name="Saída 9 2 2 3 4" xfId="52141"/>
    <cellStyle name="Saída 9 2 2 3 4 2" xfId="52142"/>
    <cellStyle name="Saída 9 2 2 3 5" xfId="52143"/>
    <cellStyle name="Saída 9 2 2 3 6" xfId="52144"/>
    <cellStyle name="Saída 9 2 2 3 7" xfId="52145"/>
    <cellStyle name="Saída 9 2 2 4" xfId="52146"/>
    <cellStyle name="Saída 9 2 3" xfId="52147"/>
    <cellStyle name="Saída 9 2 3 10" xfId="52148"/>
    <cellStyle name="Saída 9 2 3 11" xfId="52149"/>
    <cellStyle name="Saída 9 2 3 2" xfId="52150"/>
    <cellStyle name="Saída 9 2 3 2 2" xfId="52151"/>
    <cellStyle name="Saída 9 2 3 2 2 2" xfId="52152"/>
    <cellStyle name="Saída 9 2 3 2 3" xfId="52153"/>
    <cellStyle name="Saída 9 2 3 2 3 2" xfId="52154"/>
    <cellStyle name="Saída 9 2 3 2 4" xfId="52155"/>
    <cellStyle name="Saída 9 2 3 2 4 2" xfId="52156"/>
    <cellStyle name="Saída 9 2 3 2 5" xfId="52157"/>
    <cellStyle name="Saída 9 2 3 2 6" xfId="52158"/>
    <cellStyle name="Saída 9 2 3 2 7" xfId="52159"/>
    <cellStyle name="Saída 9 2 3 3" xfId="52160"/>
    <cellStyle name="Saída 9 2 3 3 2" xfId="52161"/>
    <cellStyle name="Saída 9 2 3 3 3" xfId="52162"/>
    <cellStyle name="Saída 9 2 3 3 4" xfId="52163"/>
    <cellStyle name="Saída 9 2 3 4" xfId="52164"/>
    <cellStyle name="Saída 9 2 3 4 2" xfId="52165"/>
    <cellStyle name="Saída 9 2 3 5" xfId="52166"/>
    <cellStyle name="Saída 9 2 3 5 2" xfId="52167"/>
    <cellStyle name="Saída 9 2 3 6" xfId="52168"/>
    <cellStyle name="Saída 9 2 3 7" xfId="52169"/>
    <cellStyle name="Saída 9 2 3 8" xfId="52170"/>
    <cellStyle name="Saída 9 2 3 9" xfId="52171"/>
    <cellStyle name="Saída 9 2 4" xfId="52172"/>
    <cellStyle name="Saída 9 2 4 10" xfId="52173"/>
    <cellStyle name="Saída 9 2 4 2" xfId="52174"/>
    <cellStyle name="Saída 9 2 4 2 2" xfId="52175"/>
    <cellStyle name="Saída 9 2 4 2 2 2" xfId="52176"/>
    <cellStyle name="Saída 9 2 4 2 3" xfId="52177"/>
    <cellStyle name="Saída 9 2 4 2 3 2" xfId="52178"/>
    <cellStyle name="Saída 9 2 4 2 4" xfId="52179"/>
    <cellStyle name="Saída 9 2 4 2 4 2" xfId="52180"/>
    <cellStyle name="Saída 9 2 4 2 5" xfId="52181"/>
    <cellStyle name="Saída 9 2 4 2 6" xfId="52182"/>
    <cellStyle name="Saída 9 2 4 2 7" xfId="52183"/>
    <cellStyle name="Saída 9 2 4 3" xfId="52184"/>
    <cellStyle name="Saída 9 2 4 3 2" xfId="52185"/>
    <cellStyle name="Saída 9 2 4 4" xfId="52186"/>
    <cellStyle name="Saída 9 2 4 4 2" xfId="52187"/>
    <cellStyle name="Saída 9 2 4 5" xfId="52188"/>
    <cellStyle name="Saída 9 2 4 5 2" xfId="52189"/>
    <cellStyle name="Saída 9 2 4 6" xfId="52190"/>
    <cellStyle name="Saída 9 2 4 7" xfId="52191"/>
    <cellStyle name="Saída 9 2 4 8" xfId="52192"/>
    <cellStyle name="Saída 9 2 4 9" xfId="52193"/>
    <cellStyle name="Saída 9 2 5" xfId="52194"/>
    <cellStyle name="Sep. milhar [0]" xfId="52195"/>
    <cellStyle name="Separador de m" xfId="52196"/>
    <cellStyle name="Separador de milhares" xfId="1961" builtinId="3"/>
    <cellStyle name="Separador de milhares [0] 2" xfId="52197"/>
    <cellStyle name="Separador de milhares 10" xfId="1215"/>
    <cellStyle name="Separador de milhares 10 10" xfId="1216"/>
    <cellStyle name="Separador de milhares 10 10 2" xfId="1680"/>
    <cellStyle name="Separador de milhares 10 10 2 2" xfId="1969"/>
    <cellStyle name="Separador de milhares 10 11" xfId="1217"/>
    <cellStyle name="Separador de milhares 10 11 2" xfId="1681"/>
    <cellStyle name="Separador de milhares 10 11 2 2" xfId="1970"/>
    <cellStyle name="Separador de milhares 10 12" xfId="1218"/>
    <cellStyle name="Separador de milhares 10 12 2" xfId="1682"/>
    <cellStyle name="Separador de milhares 10 12 2 2" xfId="1971"/>
    <cellStyle name="Separador de milhares 10 13" xfId="1219"/>
    <cellStyle name="Separador de milhares 10 13 2" xfId="1683"/>
    <cellStyle name="Separador de milhares 10 13 2 2" xfId="1972"/>
    <cellStyle name="Separador de milhares 10 14" xfId="1220"/>
    <cellStyle name="Separador de milhares 10 14 2" xfId="1684"/>
    <cellStyle name="Separador de milhares 10 14 2 2" xfId="1973"/>
    <cellStyle name="Separador de milhares 10 15" xfId="1685"/>
    <cellStyle name="Separador de milhares 10 15 2" xfId="1974"/>
    <cellStyle name="Separador de milhares 10 2" xfId="1221"/>
    <cellStyle name="Separador de milhares 10 2 2" xfId="1686"/>
    <cellStyle name="Separador de milhares 10 2 2 2" xfId="1975"/>
    <cellStyle name="Separador de milhares 10 3" xfId="1222"/>
    <cellStyle name="Separador de milhares 10 3 2" xfId="1687"/>
    <cellStyle name="Separador de milhares 10 3 2 2" xfId="1976"/>
    <cellStyle name="Separador de milhares 10 4" xfId="1223"/>
    <cellStyle name="Separador de milhares 10 4 2" xfId="1688"/>
    <cellStyle name="Separador de milhares 10 4 2 2" xfId="1977"/>
    <cellStyle name="Separador de milhares 10 5" xfId="1224"/>
    <cellStyle name="Separador de milhares 10 5 2" xfId="1689"/>
    <cellStyle name="Separador de milhares 10 5 2 2" xfId="1978"/>
    <cellStyle name="Separador de milhares 10 6" xfId="1225"/>
    <cellStyle name="Separador de milhares 10 6 2" xfId="1690"/>
    <cellStyle name="Separador de milhares 10 6 2 2" xfId="1979"/>
    <cellStyle name="Separador de milhares 10 7" xfId="1226"/>
    <cellStyle name="Separador de milhares 10 7 2" xfId="1691"/>
    <cellStyle name="Separador de milhares 10 7 2 2" xfId="1980"/>
    <cellStyle name="Separador de milhares 10 8" xfId="1227"/>
    <cellStyle name="Separador de milhares 10 8 2" xfId="1692"/>
    <cellStyle name="Separador de milhares 10 8 2 2" xfId="1981"/>
    <cellStyle name="Separador de milhares 10 9" xfId="1228"/>
    <cellStyle name="Separador de milhares 10 9 2" xfId="1693"/>
    <cellStyle name="Separador de milhares 10 9 2 2" xfId="1982"/>
    <cellStyle name="Separador de milhares 100" xfId="1229"/>
    <cellStyle name="Separador de milhares 100 2" xfId="1694"/>
    <cellStyle name="Separador de milhares 100 2 2" xfId="1983"/>
    <cellStyle name="Separador de milhares 101" xfId="1230"/>
    <cellStyle name="Separador de milhares 101 2" xfId="1695"/>
    <cellStyle name="Separador de milhares 101 2 2" xfId="1984"/>
    <cellStyle name="Separador de milhares 102" xfId="1231"/>
    <cellStyle name="Separador de milhares 102 2" xfId="1696"/>
    <cellStyle name="Separador de milhares 102 2 2" xfId="1985"/>
    <cellStyle name="Separador de milhares 103" xfId="1232"/>
    <cellStyle name="Separador de milhares 103 2" xfId="1697"/>
    <cellStyle name="Separador de milhares 103 2 2" xfId="1986"/>
    <cellStyle name="Separador de milhares 104" xfId="1233"/>
    <cellStyle name="Separador de milhares 104 2" xfId="1698"/>
    <cellStyle name="Separador de milhares 104 2 2" xfId="1987"/>
    <cellStyle name="Separador de milhares 105" xfId="1234"/>
    <cellStyle name="Separador de milhares 105 2" xfId="1699"/>
    <cellStyle name="Separador de milhares 105 2 2" xfId="1988"/>
    <cellStyle name="Separador de milhares 106" xfId="1235"/>
    <cellStyle name="Separador de milhares 106 2" xfId="1700"/>
    <cellStyle name="Separador de milhares 106 2 2" xfId="1989"/>
    <cellStyle name="Separador de milhares 107" xfId="1236"/>
    <cellStyle name="Separador de milhares 107 2" xfId="1701"/>
    <cellStyle name="Separador de milhares 107 2 2" xfId="1990"/>
    <cellStyle name="Separador de milhares 108" xfId="1237"/>
    <cellStyle name="Separador de milhares 108 2" xfId="1702"/>
    <cellStyle name="Separador de milhares 108 2 2" xfId="1991"/>
    <cellStyle name="Separador de milhares 109" xfId="1238"/>
    <cellStyle name="Separador de milhares 109 2" xfId="1703"/>
    <cellStyle name="Separador de milhares 109 2 2" xfId="1992"/>
    <cellStyle name="Separador de milhares 11" xfId="1239"/>
    <cellStyle name="Separador de milhares 11 2" xfId="1240"/>
    <cellStyle name="Separador de milhares 11 2 2" xfId="1704"/>
    <cellStyle name="Separador de milhares 11 2 2 2" xfId="1993"/>
    <cellStyle name="Separador de milhares 11 3" xfId="1705"/>
    <cellStyle name="Separador de milhares 11 3 2" xfId="1994"/>
    <cellStyle name="Separador de milhares 110" xfId="1241"/>
    <cellStyle name="Separador de milhares 110 2" xfId="1706"/>
    <cellStyle name="Separador de milhares 110 2 2" xfId="1995"/>
    <cellStyle name="Separador de milhares 111" xfId="1242"/>
    <cellStyle name="Separador de milhares 111 2" xfId="1707"/>
    <cellStyle name="Separador de milhares 111 2 2" xfId="1996"/>
    <cellStyle name="Separador de milhares 112" xfId="1243"/>
    <cellStyle name="Separador de milhares 112 2" xfId="1708"/>
    <cellStyle name="Separador de milhares 112 2 2" xfId="1997"/>
    <cellStyle name="Separador de milhares 113" xfId="1244"/>
    <cellStyle name="Separador de milhares 113 2" xfId="1709"/>
    <cellStyle name="Separador de milhares 113 2 2" xfId="1998"/>
    <cellStyle name="Separador de milhares 114" xfId="1245"/>
    <cellStyle name="Separador de milhares 114 2" xfId="1710"/>
    <cellStyle name="Separador de milhares 114 2 2" xfId="1999"/>
    <cellStyle name="Separador de milhares 115" xfId="1246"/>
    <cellStyle name="Separador de milhares 115 2" xfId="1711"/>
    <cellStyle name="Separador de milhares 115 2 2" xfId="2000"/>
    <cellStyle name="Separador de milhares 116" xfId="1247"/>
    <cellStyle name="Separador de milhares 116 2" xfId="1712"/>
    <cellStyle name="Separador de milhares 116 2 2" xfId="2001"/>
    <cellStyle name="Separador de milhares 117" xfId="1248"/>
    <cellStyle name="Separador de milhares 117 2" xfId="1713"/>
    <cellStyle name="Separador de milhares 117 2 2" xfId="2002"/>
    <cellStyle name="Separador de milhares 118" xfId="1249"/>
    <cellStyle name="Separador de milhares 118 2" xfId="1714"/>
    <cellStyle name="Separador de milhares 118 2 2" xfId="2003"/>
    <cellStyle name="Separador de milhares 119" xfId="1250"/>
    <cellStyle name="Separador de milhares 119 2" xfId="1715"/>
    <cellStyle name="Separador de milhares 119 2 2" xfId="2004"/>
    <cellStyle name="Separador de milhares 12" xfId="1251"/>
    <cellStyle name="Separador de milhares 12 2" xfId="1252"/>
    <cellStyle name="Separador de milhares 12 2 2" xfId="1716"/>
    <cellStyle name="Separador de milhares 12 2 2 2" xfId="2005"/>
    <cellStyle name="Separador de milhares 12 3" xfId="1717"/>
    <cellStyle name="Separador de milhares 12 3 2" xfId="2006"/>
    <cellStyle name="Separador de milhares 120" xfId="1253"/>
    <cellStyle name="Separador de milhares 120 2" xfId="1718"/>
    <cellStyle name="Separador de milhares 120 2 2" xfId="2007"/>
    <cellStyle name="Separador de milhares 121" xfId="1254"/>
    <cellStyle name="Separador de milhares 121 2" xfId="1719"/>
    <cellStyle name="Separador de milhares 121 2 2" xfId="2008"/>
    <cellStyle name="Separador de milhares 122" xfId="1255"/>
    <cellStyle name="Separador de milhares 122 2" xfId="1720"/>
    <cellStyle name="Separador de milhares 122 2 2" xfId="2009"/>
    <cellStyle name="Separador de milhares 123" xfId="1256"/>
    <cellStyle name="Separador de milhares 123 2" xfId="1721"/>
    <cellStyle name="Separador de milhares 123 2 2" xfId="2010"/>
    <cellStyle name="Separador de milhares 124" xfId="1257"/>
    <cellStyle name="Separador de milhares 124 2" xfId="1722"/>
    <cellStyle name="Separador de milhares 124 2 2" xfId="2011"/>
    <cellStyle name="Separador de milhares 125" xfId="1258"/>
    <cellStyle name="Separador de milhares 125 2" xfId="1723"/>
    <cellStyle name="Separador de milhares 125 2 2" xfId="2012"/>
    <cellStyle name="Separador de milhares 126" xfId="1259"/>
    <cellStyle name="Separador de milhares 126 2" xfId="1724"/>
    <cellStyle name="Separador de milhares 126 2 2" xfId="2013"/>
    <cellStyle name="Separador de milhares 127" xfId="1260"/>
    <cellStyle name="Separador de milhares 127 2" xfId="1725"/>
    <cellStyle name="Separador de milhares 127 2 2" xfId="2014"/>
    <cellStyle name="Separador de milhares 128" xfId="1261"/>
    <cellStyle name="Separador de milhares 128 2" xfId="1726"/>
    <cellStyle name="Separador de milhares 128 2 2" xfId="2015"/>
    <cellStyle name="Separador de milhares 129" xfId="1262"/>
    <cellStyle name="Separador de milhares 129 2" xfId="1727"/>
    <cellStyle name="Separador de milhares 129 2 2" xfId="2016"/>
    <cellStyle name="Separador de milhares 13" xfId="1263"/>
    <cellStyle name="Separador de milhares 13 2" xfId="1264"/>
    <cellStyle name="Separador de milhares 13 2 2" xfId="1728"/>
    <cellStyle name="Separador de milhares 13 2 2 2" xfId="2017"/>
    <cellStyle name="Separador de milhares 13 3" xfId="1729"/>
    <cellStyle name="Separador de milhares 13 3 2" xfId="2018"/>
    <cellStyle name="Separador de milhares 130" xfId="1265"/>
    <cellStyle name="Separador de milhares 130 2" xfId="1730"/>
    <cellStyle name="Separador de milhares 130 2 2" xfId="2019"/>
    <cellStyle name="Separador de milhares 131" xfId="1266"/>
    <cellStyle name="Separador de milhares 131 2" xfId="1731"/>
    <cellStyle name="Separador de milhares 131 2 2" xfId="2020"/>
    <cellStyle name="Separador de milhares 132" xfId="1267"/>
    <cellStyle name="Separador de milhares 132 2" xfId="1732"/>
    <cellStyle name="Separador de milhares 132 2 2" xfId="2021"/>
    <cellStyle name="Separador de milhares 133" xfId="1268"/>
    <cellStyle name="Separador de milhares 133 2" xfId="1733"/>
    <cellStyle name="Separador de milhares 133 2 2" xfId="2022"/>
    <cellStyle name="Separador de milhares 134" xfId="1269"/>
    <cellStyle name="Separador de milhares 134 2" xfId="1734"/>
    <cellStyle name="Separador de milhares 134 2 2" xfId="2023"/>
    <cellStyle name="Separador de milhares 135" xfId="1270"/>
    <cellStyle name="Separador de milhares 135 2" xfId="1735"/>
    <cellStyle name="Separador de milhares 135 2 2" xfId="2024"/>
    <cellStyle name="Separador de milhares 136" xfId="1271"/>
    <cellStyle name="Separador de milhares 136 2" xfId="1736"/>
    <cellStyle name="Separador de milhares 136 2 2" xfId="2025"/>
    <cellStyle name="Separador de milhares 137" xfId="1272"/>
    <cellStyle name="Separador de milhares 137 2" xfId="1737"/>
    <cellStyle name="Separador de milhares 137 2 2" xfId="2026"/>
    <cellStyle name="Separador de milhares 138" xfId="1273"/>
    <cellStyle name="Separador de milhares 138 2" xfId="1738"/>
    <cellStyle name="Separador de milhares 138 2 2" xfId="2027"/>
    <cellStyle name="Separador de milhares 139" xfId="1274"/>
    <cellStyle name="Separador de milhares 139 2" xfId="1739"/>
    <cellStyle name="Separador de milhares 139 2 2" xfId="2028"/>
    <cellStyle name="Separador de milhares 14" xfId="1275"/>
    <cellStyle name="Separador de milhares 14 2" xfId="1276"/>
    <cellStyle name="Separador de milhares 14 2 2" xfId="1740"/>
    <cellStyle name="Separador de milhares 14 2 2 2" xfId="2029"/>
    <cellStyle name="Separador de milhares 14 3" xfId="1741"/>
    <cellStyle name="Separador de milhares 14 3 2" xfId="2030"/>
    <cellStyle name="Separador de milhares 140" xfId="1277"/>
    <cellStyle name="Separador de milhares 140 2" xfId="1742"/>
    <cellStyle name="Separador de milhares 140 2 2" xfId="2031"/>
    <cellStyle name="Separador de milhares 141" xfId="1278"/>
    <cellStyle name="Separador de milhares 141 2" xfId="1743"/>
    <cellStyle name="Separador de milhares 141 2 2" xfId="2032"/>
    <cellStyle name="Separador de milhares 142" xfId="1279"/>
    <cellStyle name="Separador de milhares 142 2" xfId="1744"/>
    <cellStyle name="Separador de milhares 142 2 2" xfId="2033"/>
    <cellStyle name="Separador de milhares 143" xfId="1280"/>
    <cellStyle name="Separador de milhares 143 2" xfId="1745"/>
    <cellStyle name="Separador de milhares 143 2 2" xfId="2034"/>
    <cellStyle name="Separador de milhares 144" xfId="1281"/>
    <cellStyle name="Separador de milhares 144 2" xfId="1746"/>
    <cellStyle name="Separador de milhares 144 2 2" xfId="2035"/>
    <cellStyle name="Separador de milhares 145" xfId="1282"/>
    <cellStyle name="Separador de milhares 145 2" xfId="1747"/>
    <cellStyle name="Separador de milhares 145 2 2" xfId="2036"/>
    <cellStyle name="Separador de milhares 146" xfId="1283"/>
    <cellStyle name="Separador de milhares 146 2" xfId="1748"/>
    <cellStyle name="Separador de milhares 146 2 2" xfId="2037"/>
    <cellStyle name="Separador de milhares 147" xfId="1284"/>
    <cellStyle name="Separador de milhares 147 2" xfId="1749"/>
    <cellStyle name="Separador de milhares 147 2 2" xfId="2038"/>
    <cellStyle name="Separador de milhares 148" xfId="1285"/>
    <cellStyle name="Separador de milhares 148 2" xfId="1750"/>
    <cellStyle name="Separador de milhares 148 2 2" xfId="2039"/>
    <cellStyle name="Separador de milhares 149" xfId="1286"/>
    <cellStyle name="Separador de milhares 149 2" xfId="1751"/>
    <cellStyle name="Separador de milhares 149 2 2" xfId="2040"/>
    <cellStyle name="Separador de milhares 15" xfId="1287"/>
    <cellStyle name="Separador de milhares 15 2" xfId="1288"/>
    <cellStyle name="Separador de milhares 15 2 2" xfId="1752"/>
    <cellStyle name="Separador de milhares 15 2 2 2" xfId="2041"/>
    <cellStyle name="Separador de milhares 15 3" xfId="1753"/>
    <cellStyle name="Separador de milhares 15 3 2" xfId="2042"/>
    <cellStyle name="Separador de milhares 15 4" xfId="52198"/>
    <cellStyle name="Separador de milhares 15 4 2" xfId="52199"/>
    <cellStyle name="Separador de milhares 15 4 2 10" xfId="52200"/>
    <cellStyle name="Separador de milhares 15 4 2 2" xfId="52201"/>
    <cellStyle name="Separador de milhares 15 4 2 2 2" xfId="52202"/>
    <cellStyle name="Separador de milhares 15 4 2 2 2 2" xfId="52203"/>
    <cellStyle name="Separador de milhares 15 4 2 2 2 2 2" xfId="52204"/>
    <cellStyle name="Separador de milhares 15 4 2 2 2 3" xfId="52205"/>
    <cellStyle name="Separador de milhares 15 4 2 2 2 4" xfId="52206"/>
    <cellStyle name="Separador de milhares 15 4 2 2 2 5" xfId="52207"/>
    <cellStyle name="Separador de milhares 15 4 2 2 2 6" xfId="52208"/>
    <cellStyle name="Separador de milhares 15 4 2 2 3" xfId="52209"/>
    <cellStyle name="Separador de milhares 15 4 2 2 3 2" xfId="52210"/>
    <cellStyle name="Separador de milhares 15 4 2 2 3 3" xfId="52211"/>
    <cellStyle name="Separador de milhares 15 4 2 2 4" xfId="52212"/>
    <cellStyle name="Separador de milhares 15 4 2 2 5" xfId="52213"/>
    <cellStyle name="Separador de milhares 15 4 2 2 6" xfId="52214"/>
    <cellStyle name="Separador de milhares 15 4 2 2 7" xfId="52215"/>
    <cellStyle name="Separador de milhares 15 4 2 2 8" xfId="52216"/>
    <cellStyle name="Separador de milhares 15 4 2 3" xfId="52217"/>
    <cellStyle name="Separador de milhares 15 4 2 3 2" xfId="52218"/>
    <cellStyle name="Separador de milhares 15 4 2 3 2 2" xfId="52219"/>
    <cellStyle name="Separador de milhares 15 4 2 3 3" xfId="52220"/>
    <cellStyle name="Separador de milhares 15 4 2 3 4" xfId="52221"/>
    <cellStyle name="Separador de milhares 15 4 2 3 5" xfId="52222"/>
    <cellStyle name="Separador de milhares 15 4 2 3 6" xfId="52223"/>
    <cellStyle name="Separador de milhares 15 4 2 4" xfId="52224"/>
    <cellStyle name="Separador de milhares 15 4 2 4 2" xfId="52225"/>
    <cellStyle name="Separador de milhares 15 4 2 4 3" xfId="52226"/>
    <cellStyle name="Separador de milhares 15 4 2 4 4" xfId="52227"/>
    <cellStyle name="Separador de milhares 15 4 2 5" xfId="52228"/>
    <cellStyle name="Separador de milhares 15 4 2 6" xfId="52229"/>
    <cellStyle name="Separador de milhares 15 4 2 7" xfId="52230"/>
    <cellStyle name="Separador de milhares 15 4 2 8" xfId="52231"/>
    <cellStyle name="Separador de milhares 15 4 2 9" xfId="52232"/>
    <cellStyle name="Separador de milhares 15 4 3" xfId="52233"/>
    <cellStyle name="Separador de milhares 15 4 4" xfId="52234"/>
    <cellStyle name="Separador de milhares 150" xfId="1289"/>
    <cellStyle name="Separador de milhares 150 2" xfId="1754"/>
    <cellStyle name="Separador de milhares 150 2 2" xfId="2043"/>
    <cellStyle name="Separador de milhares 151" xfId="1290"/>
    <cellStyle name="Separador de milhares 151 2" xfId="1755"/>
    <cellStyle name="Separador de milhares 151 2 2" xfId="2044"/>
    <cellStyle name="Separador de milhares 152" xfId="1291"/>
    <cellStyle name="Separador de milhares 152 2" xfId="1756"/>
    <cellStyle name="Separador de milhares 152 2 2" xfId="2045"/>
    <cellStyle name="Separador de milhares 153" xfId="1292"/>
    <cellStyle name="Separador de milhares 153 2" xfId="1757"/>
    <cellStyle name="Separador de milhares 153 2 2" xfId="2046"/>
    <cellStyle name="Separador de milhares 154" xfId="1293"/>
    <cellStyle name="Separador de milhares 154 2" xfId="1758"/>
    <cellStyle name="Separador de milhares 154 2 2" xfId="2047"/>
    <cellStyle name="Separador de milhares 155" xfId="1294"/>
    <cellStyle name="Separador de milhares 155 2" xfId="1759"/>
    <cellStyle name="Separador de milhares 155 2 2" xfId="2048"/>
    <cellStyle name="Separador de milhares 156" xfId="1295"/>
    <cellStyle name="Separador de milhares 156 2" xfId="1760"/>
    <cellStyle name="Separador de milhares 156 2 2" xfId="2049"/>
    <cellStyle name="Separador de milhares 157" xfId="1296"/>
    <cellStyle name="Separador de milhares 157 2" xfId="1761"/>
    <cellStyle name="Separador de milhares 157 2 2" xfId="2050"/>
    <cellStyle name="Separador de milhares 158" xfId="1297"/>
    <cellStyle name="Separador de milhares 158 2" xfId="1762"/>
    <cellStyle name="Separador de milhares 158 2 2" xfId="2051"/>
    <cellStyle name="Separador de milhares 159" xfId="1298"/>
    <cellStyle name="Separador de milhares 159 2" xfId="1763"/>
    <cellStyle name="Separador de milhares 159 2 2" xfId="2052"/>
    <cellStyle name="Separador de milhares 16" xfId="1299"/>
    <cellStyle name="Separador de milhares 16 2" xfId="1300"/>
    <cellStyle name="Separador de milhares 16 2 2" xfId="1764"/>
    <cellStyle name="Separador de milhares 16 2 2 2" xfId="2053"/>
    <cellStyle name="Separador de milhares 16 3" xfId="1765"/>
    <cellStyle name="Separador de milhares 16 3 2" xfId="2054"/>
    <cellStyle name="Separador de milhares 160" xfId="1301"/>
    <cellStyle name="Separador de milhares 160 2" xfId="1766"/>
    <cellStyle name="Separador de milhares 160 2 2" xfId="2055"/>
    <cellStyle name="Separador de milhares 161" xfId="1302"/>
    <cellStyle name="Separador de milhares 161 2" xfId="1767"/>
    <cellStyle name="Separador de milhares 161 2 2" xfId="2056"/>
    <cellStyle name="Separador de milhares 162" xfId="1303"/>
    <cellStyle name="Separador de milhares 162 2" xfId="1768"/>
    <cellStyle name="Separador de milhares 162 2 2" xfId="2057"/>
    <cellStyle name="Separador de milhares 163" xfId="1304"/>
    <cellStyle name="Separador de milhares 163 2" xfId="1769"/>
    <cellStyle name="Separador de milhares 163 2 2" xfId="2058"/>
    <cellStyle name="Separador de milhares 164" xfId="1305"/>
    <cellStyle name="Separador de milhares 164 2" xfId="1770"/>
    <cellStyle name="Separador de milhares 164 2 2" xfId="2059"/>
    <cellStyle name="Separador de milhares 165" xfId="1306"/>
    <cellStyle name="Separador de milhares 165 2" xfId="1771"/>
    <cellStyle name="Separador de milhares 165 2 2" xfId="2060"/>
    <cellStyle name="Separador de milhares 166" xfId="1307"/>
    <cellStyle name="Separador de milhares 166 2" xfId="1772"/>
    <cellStyle name="Separador de milhares 166 2 2" xfId="2061"/>
    <cellStyle name="Separador de milhares 167" xfId="1308"/>
    <cellStyle name="Separador de milhares 167 2" xfId="1773"/>
    <cellStyle name="Separador de milhares 167 2 2" xfId="2062"/>
    <cellStyle name="Separador de milhares 168" xfId="1309"/>
    <cellStyle name="Separador de milhares 168 2" xfId="1774"/>
    <cellStyle name="Separador de milhares 168 2 2" xfId="2063"/>
    <cellStyle name="Separador de milhares 169" xfId="1310"/>
    <cellStyle name="Separador de milhares 169 2" xfId="1775"/>
    <cellStyle name="Separador de milhares 169 2 2" xfId="2064"/>
    <cellStyle name="Separador de milhares 17" xfId="1311"/>
    <cellStyle name="Separador de milhares 17 2" xfId="1776"/>
    <cellStyle name="Separador de milhares 17 2 2" xfId="2065"/>
    <cellStyle name="Separador de milhares 170" xfId="1312"/>
    <cellStyle name="Separador de milhares 170 2" xfId="1777"/>
    <cellStyle name="Separador de milhares 170 2 2" xfId="2066"/>
    <cellStyle name="Separador de milhares 171" xfId="1313"/>
    <cellStyle name="Separador de milhares 171 2" xfId="1778"/>
    <cellStyle name="Separador de milhares 171 2 2" xfId="2067"/>
    <cellStyle name="Separador de milhares 172" xfId="1314"/>
    <cellStyle name="Separador de milhares 172 2" xfId="1779"/>
    <cellStyle name="Separador de milhares 172 2 2" xfId="2068"/>
    <cellStyle name="Separador de milhares 173" xfId="1315"/>
    <cellStyle name="Separador de milhares 173 2" xfId="1780"/>
    <cellStyle name="Separador de milhares 173 2 2" xfId="2069"/>
    <cellStyle name="Separador de milhares 174" xfId="1316"/>
    <cellStyle name="Separador de milhares 174 2" xfId="1781"/>
    <cellStyle name="Separador de milhares 174 2 2" xfId="2070"/>
    <cellStyle name="Separador de milhares 175" xfId="1317"/>
    <cellStyle name="Separador de milhares 175 2" xfId="1782"/>
    <cellStyle name="Separador de milhares 175 2 2" xfId="2071"/>
    <cellStyle name="Separador de milhares 176" xfId="1318"/>
    <cellStyle name="Separador de milhares 176 2" xfId="1783"/>
    <cellStyle name="Separador de milhares 176 2 2" xfId="2072"/>
    <cellStyle name="Separador de milhares 177" xfId="1319"/>
    <cellStyle name="Separador de milhares 177 2" xfId="1784"/>
    <cellStyle name="Separador de milhares 177 2 2" xfId="2073"/>
    <cellStyle name="Separador de milhares 178" xfId="1320"/>
    <cellStyle name="Separador de milhares 178 2" xfId="1785"/>
    <cellStyle name="Separador de milhares 178 2 2" xfId="2074"/>
    <cellStyle name="Separador de milhares 179" xfId="1321"/>
    <cellStyle name="Separador de milhares 179 2" xfId="1786"/>
    <cellStyle name="Separador de milhares 179 2 2" xfId="2075"/>
    <cellStyle name="Separador de milhares 18" xfId="1322"/>
    <cellStyle name="Separador de milhares 18 2" xfId="1323"/>
    <cellStyle name="Separador de milhares 18 2 2" xfId="1787"/>
    <cellStyle name="Separador de milhares 18 2 2 2" xfId="2076"/>
    <cellStyle name="Separador de milhares 18 3" xfId="1788"/>
    <cellStyle name="Separador de milhares 18 3 2" xfId="2077"/>
    <cellStyle name="Separador de milhares 180" xfId="1324"/>
    <cellStyle name="Separador de milhares 180 2" xfId="1789"/>
    <cellStyle name="Separador de milhares 180 2 2" xfId="2078"/>
    <cellStyle name="Separador de milhares 181" xfId="1325"/>
    <cellStyle name="Separador de milhares 181 2" xfId="1790"/>
    <cellStyle name="Separador de milhares 181 2 2" xfId="2079"/>
    <cellStyle name="Separador de milhares 182" xfId="1326"/>
    <cellStyle name="Separador de milhares 182 2" xfId="1791"/>
    <cellStyle name="Separador de milhares 182 2 2" xfId="2080"/>
    <cellStyle name="Separador de milhares 183" xfId="1327"/>
    <cellStyle name="Separador de milhares 183 2" xfId="1792"/>
    <cellStyle name="Separador de milhares 183 2 2" xfId="2081"/>
    <cellStyle name="Separador de milhares 184" xfId="1328"/>
    <cellStyle name="Separador de milhares 184 2" xfId="1793"/>
    <cellStyle name="Separador de milhares 184 2 2" xfId="2082"/>
    <cellStyle name="Separador de milhares 184 3" xfId="1963"/>
    <cellStyle name="Separador de milhares 185" xfId="1329"/>
    <cellStyle name="Separador de milhares 185 2" xfId="1794"/>
    <cellStyle name="Separador de milhares 185 2 2" xfId="2083"/>
    <cellStyle name="Separador de milhares 186" xfId="52235"/>
    <cellStyle name="Separador de milhares 186 2" xfId="52236"/>
    <cellStyle name="Separador de milhares 186 2 2" xfId="52237"/>
    <cellStyle name="Separador de milhares 186 2 3" xfId="52238"/>
    <cellStyle name="Separador de milhares 186 3" xfId="52239"/>
    <cellStyle name="Separador de milhares 186 3 10" xfId="52240"/>
    <cellStyle name="Separador de milhares 186 3 2" xfId="52241"/>
    <cellStyle name="Separador de milhares 186 3 2 2" xfId="52242"/>
    <cellStyle name="Separador de milhares 186 3 2 2 2" xfId="52243"/>
    <cellStyle name="Separador de milhares 186 3 2 2 2 2" xfId="52244"/>
    <cellStyle name="Separador de milhares 186 3 2 2 3" xfId="52245"/>
    <cellStyle name="Separador de milhares 186 3 2 2 4" xfId="52246"/>
    <cellStyle name="Separador de milhares 186 3 2 2 5" xfId="52247"/>
    <cellStyle name="Separador de milhares 186 3 2 2 6" xfId="52248"/>
    <cellStyle name="Separador de milhares 186 3 2 3" xfId="52249"/>
    <cellStyle name="Separador de milhares 186 3 2 3 2" xfId="52250"/>
    <cellStyle name="Separador de milhares 186 3 2 3 3" xfId="52251"/>
    <cellStyle name="Separador de milhares 186 3 2 4" xfId="52252"/>
    <cellStyle name="Separador de milhares 186 3 2 5" xfId="52253"/>
    <cellStyle name="Separador de milhares 186 3 2 6" xfId="52254"/>
    <cellStyle name="Separador de milhares 186 3 2 7" xfId="52255"/>
    <cellStyle name="Separador de milhares 186 3 2 8" xfId="52256"/>
    <cellStyle name="Separador de milhares 186 3 3" xfId="52257"/>
    <cellStyle name="Separador de milhares 186 3 3 2" xfId="52258"/>
    <cellStyle name="Separador de milhares 186 3 3 2 2" xfId="52259"/>
    <cellStyle name="Separador de milhares 186 3 3 3" xfId="52260"/>
    <cellStyle name="Separador de milhares 186 3 3 4" xfId="52261"/>
    <cellStyle name="Separador de milhares 186 3 3 5" xfId="52262"/>
    <cellStyle name="Separador de milhares 186 3 3 6" xfId="52263"/>
    <cellStyle name="Separador de milhares 186 3 4" xfId="52264"/>
    <cellStyle name="Separador de milhares 186 3 4 2" xfId="52265"/>
    <cellStyle name="Separador de milhares 186 3 4 3" xfId="52266"/>
    <cellStyle name="Separador de milhares 186 3 4 4" xfId="52267"/>
    <cellStyle name="Separador de milhares 186 3 5" xfId="52268"/>
    <cellStyle name="Separador de milhares 186 3 6" xfId="52269"/>
    <cellStyle name="Separador de milhares 186 3 7" xfId="52270"/>
    <cellStyle name="Separador de milhares 186 3 8" xfId="52271"/>
    <cellStyle name="Separador de milhares 186 3 9" xfId="52272"/>
    <cellStyle name="Separador de milhares 187" xfId="52273"/>
    <cellStyle name="Separador de milhares 188" xfId="52274"/>
    <cellStyle name="Separador de milhares 188 2" xfId="52275"/>
    <cellStyle name="Separador de milhares 188 2 10" xfId="52276"/>
    <cellStyle name="Separador de milhares 188 2 2" xfId="52277"/>
    <cellStyle name="Separador de milhares 188 2 2 2" xfId="52278"/>
    <cellStyle name="Separador de milhares 188 2 2 2 2" xfId="52279"/>
    <cellStyle name="Separador de milhares 188 2 2 2 2 2" xfId="52280"/>
    <cellStyle name="Separador de milhares 188 2 2 2 3" xfId="52281"/>
    <cellStyle name="Separador de milhares 188 2 2 2 4" xfId="52282"/>
    <cellStyle name="Separador de milhares 188 2 2 2 5" xfId="52283"/>
    <cellStyle name="Separador de milhares 188 2 2 2 6" xfId="52284"/>
    <cellStyle name="Separador de milhares 188 2 2 3" xfId="52285"/>
    <cellStyle name="Separador de milhares 188 2 2 3 2" xfId="52286"/>
    <cellStyle name="Separador de milhares 188 2 2 3 3" xfId="52287"/>
    <cellStyle name="Separador de milhares 188 2 2 4" xfId="52288"/>
    <cellStyle name="Separador de milhares 188 2 2 5" xfId="52289"/>
    <cellStyle name="Separador de milhares 188 2 2 6" xfId="52290"/>
    <cellStyle name="Separador de milhares 188 2 2 7" xfId="52291"/>
    <cellStyle name="Separador de milhares 188 2 2 8" xfId="52292"/>
    <cellStyle name="Separador de milhares 188 2 3" xfId="52293"/>
    <cellStyle name="Separador de milhares 188 2 3 2" xfId="52294"/>
    <cellStyle name="Separador de milhares 188 2 3 2 2" xfId="52295"/>
    <cellStyle name="Separador de milhares 188 2 3 3" xfId="52296"/>
    <cellStyle name="Separador de milhares 188 2 3 4" xfId="52297"/>
    <cellStyle name="Separador de milhares 188 2 3 5" xfId="52298"/>
    <cellStyle name="Separador de milhares 188 2 3 6" xfId="52299"/>
    <cellStyle name="Separador de milhares 188 2 4" xfId="52300"/>
    <cellStyle name="Separador de milhares 188 2 4 2" xfId="52301"/>
    <cellStyle name="Separador de milhares 188 2 4 3" xfId="52302"/>
    <cellStyle name="Separador de milhares 188 2 4 4" xfId="52303"/>
    <cellStyle name="Separador de milhares 188 2 5" xfId="52304"/>
    <cellStyle name="Separador de milhares 188 2 6" xfId="52305"/>
    <cellStyle name="Separador de milhares 188 2 7" xfId="52306"/>
    <cellStyle name="Separador de milhares 188 2 8" xfId="52307"/>
    <cellStyle name="Separador de milhares 188 2 9" xfId="52308"/>
    <cellStyle name="Separador de milhares 189" xfId="52309"/>
    <cellStyle name="Separador de milhares 19" xfId="1330"/>
    <cellStyle name="Separador de milhares 19 2" xfId="1331"/>
    <cellStyle name="Separador de milhares 19 2 2" xfId="1795"/>
    <cellStyle name="Separador de milhares 19 2 2 2" xfId="2084"/>
    <cellStyle name="Separador de milhares 19 3" xfId="1796"/>
    <cellStyle name="Separador de milhares 19 3 2" xfId="2085"/>
    <cellStyle name="Separador de milhares 190" xfId="52310"/>
    <cellStyle name="Separador de milhares 191" xfId="52311"/>
    <cellStyle name="Separador de milhares 191 10" xfId="52312"/>
    <cellStyle name="Separador de milhares 191 11" xfId="52313"/>
    <cellStyle name="Separador de milhares 191 2" xfId="52314"/>
    <cellStyle name="Separador de milhares 191 2 10" xfId="52315"/>
    <cellStyle name="Separador de milhares 191 2 2" xfId="52316"/>
    <cellStyle name="Separador de milhares 191 2 2 2" xfId="52317"/>
    <cellStyle name="Separador de milhares 191 2 2 2 2" xfId="52318"/>
    <cellStyle name="Separador de milhares 191 2 2 2 2 2" xfId="52319"/>
    <cellStyle name="Separador de milhares 191 2 2 2 3" xfId="52320"/>
    <cellStyle name="Separador de milhares 191 2 2 2 4" xfId="52321"/>
    <cellStyle name="Separador de milhares 191 2 2 2 5" xfId="52322"/>
    <cellStyle name="Separador de milhares 191 2 2 2 6" xfId="52323"/>
    <cellStyle name="Separador de milhares 191 2 2 3" xfId="52324"/>
    <cellStyle name="Separador de milhares 191 2 2 3 2" xfId="52325"/>
    <cellStyle name="Separador de milhares 191 2 2 3 3" xfId="52326"/>
    <cellStyle name="Separador de milhares 191 2 2 4" xfId="52327"/>
    <cellStyle name="Separador de milhares 191 2 2 5" xfId="52328"/>
    <cellStyle name="Separador de milhares 191 2 2 6" xfId="52329"/>
    <cellStyle name="Separador de milhares 191 2 2 7" xfId="52330"/>
    <cellStyle name="Separador de milhares 191 2 2 8" xfId="52331"/>
    <cellStyle name="Separador de milhares 191 2 3" xfId="52332"/>
    <cellStyle name="Separador de milhares 191 2 3 2" xfId="52333"/>
    <cellStyle name="Separador de milhares 191 2 3 2 2" xfId="52334"/>
    <cellStyle name="Separador de milhares 191 2 3 3" xfId="52335"/>
    <cellStyle name="Separador de milhares 191 2 3 4" xfId="52336"/>
    <cellStyle name="Separador de milhares 191 2 3 5" xfId="52337"/>
    <cellStyle name="Separador de milhares 191 2 3 6" xfId="52338"/>
    <cellStyle name="Separador de milhares 191 2 4" xfId="52339"/>
    <cellStyle name="Separador de milhares 191 2 4 2" xfId="52340"/>
    <cellStyle name="Separador de milhares 191 2 4 3" xfId="52341"/>
    <cellStyle name="Separador de milhares 191 2 4 4" xfId="52342"/>
    <cellStyle name="Separador de milhares 191 2 5" xfId="52343"/>
    <cellStyle name="Separador de milhares 191 2 6" xfId="52344"/>
    <cellStyle name="Separador de milhares 191 2 7" xfId="52345"/>
    <cellStyle name="Separador de milhares 191 2 8" xfId="52346"/>
    <cellStyle name="Separador de milhares 191 2 9" xfId="52347"/>
    <cellStyle name="Separador de milhares 191 3" xfId="52348"/>
    <cellStyle name="Separador de milhares 191 3 2" xfId="52349"/>
    <cellStyle name="Separador de milhares 191 3 2 2" xfId="52350"/>
    <cellStyle name="Separador de milhares 191 3 2 2 2" xfId="52351"/>
    <cellStyle name="Separador de milhares 191 3 2 3" xfId="52352"/>
    <cellStyle name="Separador de milhares 191 3 2 4" xfId="52353"/>
    <cellStyle name="Separador de milhares 191 3 2 5" xfId="52354"/>
    <cellStyle name="Separador de milhares 191 3 2 6" xfId="52355"/>
    <cellStyle name="Separador de milhares 191 3 3" xfId="52356"/>
    <cellStyle name="Separador de milhares 191 3 3 2" xfId="52357"/>
    <cellStyle name="Separador de milhares 191 3 3 3" xfId="52358"/>
    <cellStyle name="Separador de milhares 191 3 4" xfId="52359"/>
    <cellStyle name="Separador de milhares 191 3 5" xfId="52360"/>
    <cellStyle name="Separador de milhares 191 3 6" xfId="52361"/>
    <cellStyle name="Separador de milhares 191 3 7" xfId="52362"/>
    <cellStyle name="Separador de milhares 191 3 8" xfId="52363"/>
    <cellStyle name="Separador de milhares 191 4" xfId="52364"/>
    <cellStyle name="Separador de milhares 191 4 2" xfId="52365"/>
    <cellStyle name="Separador de milhares 191 4 2 2" xfId="52366"/>
    <cellStyle name="Separador de milhares 191 4 3" xfId="52367"/>
    <cellStyle name="Separador de milhares 191 4 4" xfId="52368"/>
    <cellStyle name="Separador de milhares 191 4 5" xfId="52369"/>
    <cellStyle name="Separador de milhares 191 4 6" xfId="52370"/>
    <cellStyle name="Separador de milhares 191 5" xfId="52371"/>
    <cellStyle name="Separador de milhares 191 5 2" xfId="52372"/>
    <cellStyle name="Separador de milhares 191 5 3" xfId="52373"/>
    <cellStyle name="Separador de milhares 191 5 4" xfId="52374"/>
    <cellStyle name="Separador de milhares 191 6" xfId="52375"/>
    <cellStyle name="Separador de milhares 191 7" xfId="52376"/>
    <cellStyle name="Separador de milhares 191 8" xfId="52377"/>
    <cellStyle name="Separador de milhares 191 9" xfId="52378"/>
    <cellStyle name="Separador de milhares 192" xfId="52379"/>
    <cellStyle name="Separador de milhares 192 10" xfId="52380"/>
    <cellStyle name="Separador de milhares 192 2" xfId="52381"/>
    <cellStyle name="Separador de milhares 192 2 2" xfId="52382"/>
    <cellStyle name="Separador de milhares 192 2 2 2" xfId="52383"/>
    <cellStyle name="Separador de milhares 192 2 2 2 2" xfId="52384"/>
    <cellStyle name="Separador de milhares 192 2 2 3" xfId="52385"/>
    <cellStyle name="Separador de milhares 192 2 2 4" xfId="52386"/>
    <cellStyle name="Separador de milhares 192 2 2 5" xfId="52387"/>
    <cellStyle name="Separador de milhares 192 2 2 6" xfId="52388"/>
    <cellStyle name="Separador de milhares 192 2 3" xfId="52389"/>
    <cellStyle name="Separador de milhares 192 2 3 2" xfId="52390"/>
    <cellStyle name="Separador de milhares 192 2 3 3" xfId="52391"/>
    <cellStyle name="Separador de milhares 192 2 4" xfId="52392"/>
    <cellStyle name="Separador de milhares 192 2 5" xfId="52393"/>
    <cellStyle name="Separador de milhares 192 2 6" xfId="52394"/>
    <cellStyle name="Separador de milhares 192 2 7" xfId="52395"/>
    <cellStyle name="Separador de milhares 192 2 8" xfId="52396"/>
    <cellStyle name="Separador de milhares 192 3" xfId="52397"/>
    <cellStyle name="Separador de milhares 192 3 2" xfId="52398"/>
    <cellStyle name="Separador de milhares 192 3 2 2" xfId="52399"/>
    <cellStyle name="Separador de milhares 192 3 3" xfId="52400"/>
    <cellStyle name="Separador de milhares 192 3 4" xfId="52401"/>
    <cellStyle name="Separador de milhares 192 3 5" xfId="52402"/>
    <cellStyle name="Separador de milhares 192 3 6" xfId="52403"/>
    <cellStyle name="Separador de milhares 192 4" xfId="52404"/>
    <cellStyle name="Separador de milhares 192 4 2" xfId="52405"/>
    <cellStyle name="Separador de milhares 192 4 3" xfId="52406"/>
    <cellStyle name="Separador de milhares 192 4 4" xfId="52407"/>
    <cellStyle name="Separador de milhares 192 5" xfId="52408"/>
    <cellStyle name="Separador de milhares 192 6" xfId="52409"/>
    <cellStyle name="Separador de milhares 192 7" xfId="52410"/>
    <cellStyle name="Separador de milhares 192 8" xfId="52411"/>
    <cellStyle name="Separador de milhares 192 9" xfId="52412"/>
    <cellStyle name="Separador de milhares 193" xfId="52413"/>
    <cellStyle name="Separador de milhares 193 10" xfId="52414"/>
    <cellStyle name="Separador de milhares 193 2" xfId="52415"/>
    <cellStyle name="Separador de milhares 193 2 2" xfId="52416"/>
    <cellStyle name="Separador de milhares 193 2 2 2" xfId="52417"/>
    <cellStyle name="Separador de milhares 193 2 2 2 2" xfId="52418"/>
    <cellStyle name="Separador de milhares 193 2 2 3" xfId="52419"/>
    <cellStyle name="Separador de milhares 193 2 2 4" xfId="52420"/>
    <cellStyle name="Separador de milhares 193 2 2 5" xfId="52421"/>
    <cellStyle name="Separador de milhares 193 2 2 6" xfId="52422"/>
    <cellStyle name="Separador de milhares 193 2 3" xfId="52423"/>
    <cellStyle name="Separador de milhares 193 2 3 2" xfId="52424"/>
    <cellStyle name="Separador de milhares 193 2 3 3" xfId="52425"/>
    <cellStyle name="Separador de milhares 193 2 4" xfId="52426"/>
    <cellStyle name="Separador de milhares 193 2 5" xfId="52427"/>
    <cellStyle name="Separador de milhares 193 2 6" xfId="52428"/>
    <cellStyle name="Separador de milhares 193 2 7" xfId="52429"/>
    <cellStyle name="Separador de milhares 193 2 8" xfId="52430"/>
    <cellStyle name="Separador de milhares 193 3" xfId="52431"/>
    <cellStyle name="Separador de milhares 193 3 2" xfId="52432"/>
    <cellStyle name="Separador de milhares 193 3 2 2" xfId="52433"/>
    <cellStyle name="Separador de milhares 193 3 3" xfId="52434"/>
    <cellStyle name="Separador de milhares 193 3 4" xfId="52435"/>
    <cellStyle name="Separador de milhares 193 3 5" xfId="52436"/>
    <cellStyle name="Separador de milhares 193 3 6" xfId="52437"/>
    <cellStyle name="Separador de milhares 193 4" xfId="52438"/>
    <cellStyle name="Separador de milhares 193 4 2" xfId="52439"/>
    <cellStyle name="Separador de milhares 193 4 3" xfId="52440"/>
    <cellStyle name="Separador de milhares 193 4 4" xfId="52441"/>
    <cellStyle name="Separador de milhares 193 5" xfId="52442"/>
    <cellStyle name="Separador de milhares 193 6" xfId="52443"/>
    <cellStyle name="Separador de milhares 193 7" xfId="52444"/>
    <cellStyle name="Separador de milhares 193 8" xfId="52445"/>
    <cellStyle name="Separador de milhares 193 9" xfId="52446"/>
    <cellStyle name="Separador de milhares 194" xfId="52447"/>
    <cellStyle name="Separador de milhares 194 10" xfId="52448"/>
    <cellStyle name="Separador de milhares 194 2" xfId="52449"/>
    <cellStyle name="Separador de milhares 194 2 2" xfId="52450"/>
    <cellStyle name="Separador de milhares 194 2 2 2" xfId="52451"/>
    <cellStyle name="Separador de milhares 194 2 2 2 2" xfId="52452"/>
    <cellStyle name="Separador de milhares 194 2 2 3" xfId="52453"/>
    <cellStyle name="Separador de milhares 194 2 2 4" xfId="52454"/>
    <cellStyle name="Separador de milhares 194 2 2 5" xfId="52455"/>
    <cellStyle name="Separador de milhares 194 2 2 6" xfId="52456"/>
    <cellStyle name="Separador de milhares 194 2 3" xfId="52457"/>
    <cellStyle name="Separador de milhares 194 2 3 2" xfId="52458"/>
    <cellStyle name="Separador de milhares 194 2 3 3" xfId="52459"/>
    <cellStyle name="Separador de milhares 194 2 4" xfId="52460"/>
    <cellStyle name="Separador de milhares 194 2 5" xfId="52461"/>
    <cellStyle name="Separador de milhares 194 2 6" xfId="52462"/>
    <cellStyle name="Separador de milhares 194 2 7" xfId="52463"/>
    <cellStyle name="Separador de milhares 194 2 8" xfId="52464"/>
    <cellStyle name="Separador de milhares 194 3" xfId="52465"/>
    <cellStyle name="Separador de milhares 194 3 2" xfId="52466"/>
    <cellStyle name="Separador de milhares 194 3 2 2" xfId="52467"/>
    <cellStyle name="Separador de milhares 194 3 3" xfId="52468"/>
    <cellStyle name="Separador de milhares 194 3 4" xfId="52469"/>
    <cellStyle name="Separador de milhares 194 3 5" xfId="52470"/>
    <cellStyle name="Separador de milhares 194 3 6" xfId="52471"/>
    <cellStyle name="Separador de milhares 194 4" xfId="52472"/>
    <cellStyle name="Separador de milhares 194 4 2" xfId="52473"/>
    <cellStyle name="Separador de milhares 194 4 3" xfId="52474"/>
    <cellStyle name="Separador de milhares 194 4 4" xfId="52475"/>
    <cellStyle name="Separador de milhares 194 5" xfId="52476"/>
    <cellStyle name="Separador de milhares 194 6" xfId="52477"/>
    <cellStyle name="Separador de milhares 194 7" xfId="52478"/>
    <cellStyle name="Separador de milhares 194 8" xfId="52479"/>
    <cellStyle name="Separador de milhares 194 9" xfId="52480"/>
    <cellStyle name="Separador de milhares 195" xfId="52481"/>
    <cellStyle name="Separador de milhares 195 10" xfId="52482"/>
    <cellStyle name="Separador de milhares 195 2" xfId="52483"/>
    <cellStyle name="Separador de milhares 195 2 2" xfId="52484"/>
    <cellStyle name="Separador de milhares 195 2 2 2" xfId="52485"/>
    <cellStyle name="Separador de milhares 195 2 2 2 2" xfId="52486"/>
    <cellStyle name="Separador de milhares 195 2 2 3" xfId="52487"/>
    <cellStyle name="Separador de milhares 195 2 2 4" xfId="52488"/>
    <cellStyle name="Separador de milhares 195 2 2 5" xfId="52489"/>
    <cellStyle name="Separador de milhares 195 2 2 6" xfId="52490"/>
    <cellStyle name="Separador de milhares 195 2 3" xfId="52491"/>
    <cellStyle name="Separador de milhares 195 2 3 2" xfId="52492"/>
    <cellStyle name="Separador de milhares 195 2 3 3" xfId="52493"/>
    <cellStyle name="Separador de milhares 195 2 4" xfId="52494"/>
    <cellStyle name="Separador de milhares 195 2 5" xfId="52495"/>
    <cellStyle name="Separador de milhares 195 2 6" xfId="52496"/>
    <cellStyle name="Separador de milhares 195 2 7" xfId="52497"/>
    <cellStyle name="Separador de milhares 195 2 8" xfId="52498"/>
    <cellStyle name="Separador de milhares 195 3" xfId="52499"/>
    <cellStyle name="Separador de milhares 195 3 2" xfId="52500"/>
    <cellStyle name="Separador de milhares 195 3 2 2" xfId="52501"/>
    <cellStyle name="Separador de milhares 195 3 3" xfId="52502"/>
    <cellStyle name="Separador de milhares 195 3 4" xfId="52503"/>
    <cellStyle name="Separador de milhares 195 3 5" xfId="52504"/>
    <cellStyle name="Separador de milhares 195 3 6" xfId="52505"/>
    <cellStyle name="Separador de milhares 195 4" xfId="52506"/>
    <cellStyle name="Separador de milhares 195 4 2" xfId="52507"/>
    <cellStyle name="Separador de milhares 195 4 3" xfId="52508"/>
    <cellStyle name="Separador de milhares 195 4 4" xfId="52509"/>
    <cellStyle name="Separador de milhares 195 5" xfId="52510"/>
    <cellStyle name="Separador de milhares 195 6" xfId="52511"/>
    <cellStyle name="Separador de milhares 195 7" xfId="52512"/>
    <cellStyle name="Separador de milhares 195 8" xfId="52513"/>
    <cellStyle name="Separador de milhares 195 9" xfId="52514"/>
    <cellStyle name="Separador de milhares 196" xfId="52515"/>
    <cellStyle name="Separador de milhares 196 10" xfId="52516"/>
    <cellStyle name="Separador de milhares 196 2" xfId="52517"/>
    <cellStyle name="Separador de milhares 196 2 2" xfId="52518"/>
    <cellStyle name="Separador de milhares 196 2 2 2" xfId="52519"/>
    <cellStyle name="Separador de milhares 196 2 2 2 2" xfId="52520"/>
    <cellStyle name="Separador de milhares 196 2 2 3" xfId="52521"/>
    <cellStyle name="Separador de milhares 196 2 2 4" xfId="52522"/>
    <cellStyle name="Separador de milhares 196 2 2 5" xfId="52523"/>
    <cellStyle name="Separador de milhares 196 2 2 6" xfId="52524"/>
    <cellStyle name="Separador de milhares 196 2 3" xfId="52525"/>
    <cellStyle name="Separador de milhares 196 2 3 2" xfId="52526"/>
    <cellStyle name="Separador de milhares 196 2 3 3" xfId="52527"/>
    <cellStyle name="Separador de milhares 196 2 4" xfId="52528"/>
    <cellStyle name="Separador de milhares 196 2 5" xfId="52529"/>
    <cellStyle name="Separador de milhares 196 2 6" xfId="52530"/>
    <cellStyle name="Separador de milhares 196 2 7" xfId="52531"/>
    <cellStyle name="Separador de milhares 196 2 8" xfId="52532"/>
    <cellStyle name="Separador de milhares 196 3" xfId="52533"/>
    <cellStyle name="Separador de milhares 196 3 2" xfId="52534"/>
    <cellStyle name="Separador de milhares 196 3 2 2" xfId="52535"/>
    <cellStyle name="Separador de milhares 196 3 3" xfId="52536"/>
    <cellStyle name="Separador de milhares 196 3 4" xfId="52537"/>
    <cellStyle name="Separador de milhares 196 3 5" xfId="52538"/>
    <cellStyle name="Separador de milhares 196 3 6" xfId="52539"/>
    <cellStyle name="Separador de milhares 196 4" xfId="52540"/>
    <cellStyle name="Separador de milhares 196 4 2" xfId="52541"/>
    <cellStyle name="Separador de milhares 196 4 3" xfId="52542"/>
    <cellStyle name="Separador de milhares 196 4 4" xfId="52543"/>
    <cellStyle name="Separador de milhares 196 5" xfId="52544"/>
    <cellStyle name="Separador de milhares 196 6" xfId="52545"/>
    <cellStyle name="Separador de milhares 196 7" xfId="52546"/>
    <cellStyle name="Separador de milhares 196 8" xfId="52547"/>
    <cellStyle name="Separador de milhares 196 9" xfId="52548"/>
    <cellStyle name="Separador de milhares 197" xfId="52549"/>
    <cellStyle name="Separador de milhares 197 2" xfId="52550"/>
    <cellStyle name="Separador de milhares 197 3" xfId="52551"/>
    <cellStyle name="Separador de milhares 198" xfId="52552"/>
    <cellStyle name="Separador de milhares 199" xfId="52553"/>
    <cellStyle name="Separador de milhares 2" xfId="45"/>
    <cellStyle name="Separador de milhares 2 10" xfId="1332"/>
    <cellStyle name="Separador de milhares 2 10 2" xfId="1797"/>
    <cellStyle name="Separador de milhares 2 10 2 2" xfId="2086"/>
    <cellStyle name="Separador de milhares 2 11" xfId="1333"/>
    <cellStyle name="Separador de milhares 2 11 2" xfId="1798"/>
    <cellStyle name="Separador de milhares 2 11 2 2" xfId="2087"/>
    <cellStyle name="Separador de milhares 2 12" xfId="1334"/>
    <cellStyle name="Separador de milhares 2 12 2" xfId="1799"/>
    <cellStyle name="Separador de milhares 2 12 2 2" xfId="2088"/>
    <cellStyle name="Separador de milhares 2 13" xfId="1335"/>
    <cellStyle name="Separador de milhares 2 13 2" xfId="1800"/>
    <cellStyle name="Separador de milhares 2 13 2 2" xfId="2089"/>
    <cellStyle name="Separador de milhares 2 14" xfId="1336"/>
    <cellStyle name="Separador de milhares 2 14 2" xfId="1801"/>
    <cellStyle name="Separador de milhares 2 14 2 2" xfId="2090"/>
    <cellStyle name="Separador de milhares 2 15" xfId="1337"/>
    <cellStyle name="Separador de milhares 2 15 2" xfId="1802"/>
    <cellStyle name="Separador de milhares 2 15 2 2" xfId="2091"/>
    <cellStyle name="Separador de milhares 2 16" xfId="1338"/>
    <cellStyle name="Separador de milhares 2 16 2" xfId="1803"/>
    <cellStyle name="Separador de milhares 2 16 2 2" xfId="2092"/>
    <cellStyle name="Separador de milhares 2 17" xfId="1339"/>
    <cellStyle name="Separador de milhares 2 17 2" xfId="1804"/>
    <cellStyle name="Separador de milhares 2 17 2 2" xfId="2093"/>
    <cellStyle name="Separador de milhares 2 18" xfId="1340"/>
    <cellStyle name="Separador de milhares 2 18 2" xfId="1805"/>
    <cellStyle name="Separador de milhares 2 18 2 2" xfId="2094"/>
    <cellStyle name="Separador de milhares 2 19" xfId="1341"/>
    <cellStyle name="Separador de milhares 2 19 2" xfId="1806"/>
    <cellStyle name="Separador de milhares 2 19 2 2" xfId="2095"/>
    <cellStyle name="Separador de milhares 2 2" xfId="1342"/>
    <cellStyle name="Separador de milhares 2 2 10" xfId="1343"/>
    <cellStyle name="Separador de milhares 2 2 10 2" xfId="1807"/>
    <cellStyle name="Separador de milhares 2 2 10 2 2" xfId="2096"/>
    <cellStyle name="Separador de milhares 2 2 11" xfId="1344"/>
    <cellStyle name="Separador de milhares 2 2 11 2" xfId="1808"/>
    <cellStyle name="Separador de milhares 2 2 11 2 2" xfId="2097"/>
    <cellStyle name="Separador de milhares 2 2 12" xfId="1345"/>
    <cellStyle name="Separador de milhares 2 2 12 2" xfId="1809"/>
    <cellStyle name="Separador de milhares 2 2 12 2 2" xfId="2098"/>
    <cellStyle name="Separador de milhares 2 2 13" xfId="1810"/>
    <cellStyle name="Separador de milhares 2 2 13 2" xfId="2099"/>
    <cellStyle name="Separador de milhares 2 2 14" xfId="52554"/>
    <cellStyle name="Separador de milhares 2 2 2" xfId="1346"/>
    <cellStyle name="Separador de milhares 2 2 2 2" xfId="1347"/>
    <cellStyle name="Separador de milhares 2 2 2 2 2" xfId="1811"/>
    <cellStyle name="Separador de milhares 2 2 2 2 2 2" xfId="2100"/>
    <cellStyle name="Separador de milhares 2 2 2 2 3" xfId="52555"/>
    <cellStyle name="Separador de milhares 2 2 2 3" xfId="1812"/>
    <cellStyle name="Separador de milhares 2 2 2 3 2" xfId="2101"/>
    <cellStyle name="Separador de milhares 2 2 2 4" xfId="52556"/>
    <cellStyle name="Separador de milhares 2 2 3" xfId="1348"/>
    <cellStyle name="Separador de milhares 2 2 3 2" xfId="1813"/>
    <cellStyle name="Separador de milhares 2 2 3 2 2" xfId="2102"/>
    <cellStyle name="Separador de milhares 2 2 3 3" xfId="52557"/>
    <cellStyle name="Separador de milhares 2 2 4" xfId="1349"/>
    <cellStyle name="Separador de milhares 2 2 4 2" xfId="1814"/>
    <cellStyle name="Separador de milhares 2 2 4 2 2" xfId="2103"/>
    <cellStyle name="Separador de milhares 2 2 4 3" xfId="52558"/>
    <cellStyle name="Separador de milhares 2 2 5" xfId="1350"/>
    <cellStyle name="Separador de milhares 2 2 5 2" xfId="1815"/>
    <cellStyle name="Separador de milhares 2 2 5 2 2" xfId="2104"/>
    <cellStyle name="Separador de milhares 2 2 6" xfId="1351"/>
    <cellStyle name="Separador de milhares 2 2 6 2" xfId="1816"/>
    <cellStyle name="Separador de milhares 2 2 6 2 2" xfId="2105"/>
    <cellStyle name="Separador de milhares 2 2 7" xfId="1352"/>
    <cellStyle name="Separador de milhares 2 2 7 2" xfId="1817"/>
    <cellStyle name="Separador de milhares 2 2 7 2 2" xfId="2106"/>
    <cellStyle name="Separador de milhares 2 2 8" xfId="1353"/>
    <cellStyle name="Separador de milhares 2 2 8 2" xfId="1818"/>
    <cellStyle name="Separador de milhares 2 2 8 2 2" xfId="2107"/>
    <cellStyle name="Separador de milhares 2 2 9" xfId="1354"/>
    <cellStyle name="Separador de milhares 2 2 9 2" xfId="1819"/>
    <cellStyle name="Separador de milhares 2 2 9 2 2" xfId="2108"/>
    <cellStyle name="Separador de milhares 2 20" xfId="1355"/>
    <cellStyle name="Separador de milhares 2 20 2" xfId="1820"/>
    <cellStyle name="Separador de milhares 2 20 2 2" xfId="2109"/>
    <cellStyle name="Separador de milhares 2 21" xfId="1356"/>
    <cellStyle name="Separador de milhares 2 21 2" xfId="1821"/>
    <cellStyle name="Separador de milhares 2 21 2 2" xfId="2110"/>
    <cellStyle name="Separador de milhares 2 22" xfId="1357"/>
    <cellStyle name="Separador de milhares 2 22 2" xfId="1822"/>
    <cellStyle name="Separador de milhares 2 22 2 2" xfId="2111"/>
    <cellStyle name="Separador de milhares 2 23" xfId="1358"/>
    <cellStyle name="Separador de milhares 2 23 2" xfId="1823"/>
    <cellStyle name="Separador de milhares 2 23 2 2" xfId="2112"/>
    <cellStyle name="Separador de milhares 2 24" xfId="1359"/>
    <cellStyle name="Separador de milhares 2 24 2" xfId="1824"/>
    <cellStyle name="Separador de milhares 2 24 2 2" xfId="2113"/>
    <cellStyle name="Separador de milhares 2 25" xfId="1360"/>
    <cellStyle name="Separador de milhares 2 25 2" xfId="1825"/>
    <cellStyle name="Separador de milhares 2 25 2 2" xfId="2114"/>
    <cellStyle name="Separador de milhares 2 26" xfId="1361"/>
    <cellStyle name="Separador de milhares 2 26 2" xfId="1826"/>
    <cellStyle name="Separador de milhares 2 26 2 2" xfId="2115"/>
    <cellStyle name="Separador de milhares 2 27" xfId="1362"/>
    <cellStyle name="Separador de milhares 2 27 2" xfId="1827"/>
    <cellStyle name="Separador de milhares 2 27 2 2" xfId="2116"/>
    <cellStyle name="Separador de milhares 2 28" xfId="1363"/>
    <cellStyle name="Separador de milhares 2 28 2" xfId="1828"/>
    <cellStyle name="Separador de milhares 2 28 2 2" xfId="2117"/>
    <cellStyle name="Separador de milhares 2 29" xfId="1364"/>
    <cellStyle name="Separador de milhares 2 29 2" xfId="1365"/>
    <cellStyle name="Separador de milhares 2 29 2 2" xfId="1829"/>
    <cellStyle name="Separador de milhares 2 29 2 2 2" xfId="2118"/>
    <cellStyle name="Separador de milhares 2 29 3" xfId="1830"/>
    <cellStyle name="Separador de milhares 2 29 3 2" xfId="2119"/>
    <cellStyle name="Separador de milhares 2 3" xfId="1366"/>
    <cellStyle name="Separador de milhares 2 3 2" xfId="1831"/>
    <cellStyle name="Separador de milhares 2 3 2 2" xfId="2120"/>
    <cellStyle name="Separador de milhares 2 3 2 3" xfId="52559"/>
    <cellStyle name="Separador de milhares 2 3 3" xfId="52560"/>
    <cellStyle name="Separador de milhares 2 3 4" xfId="52561"/>
    <cellStyle name="Separador de milhares 2 3 4 10" xfId="52562"/>
    <cellStyle name="Separador de milhares 2 3 4 2" xfId="52563"/>
    <cellStyle name="Separador de milhares 2 3 4 2 2" xfId="52564"/>
    <cellStyle name="Separador de milhares 2 3 4 2 2 2" xfId="52565"/>
    <cellStyle name="Separador de milhares 2 3 4 2 2 2 2" xfId="52566"/>
    <cellStyle name="Separador de milhares 2 3 4 2 2 3" xfId="52567"/>
    <cellStyle name="Separador de milhares 2 3 4 2 2 4" xfId="52568"/>
    <cellStyle name="Separador de milhares 2 3 4 2 2 5" xfId="52569"/>
    <cellStyle name="Separador de milhares 2 3 4 2 2 6" xfId="52570"/>
    <cellStyle name="Separador de milhares 2 3 4 2 3" xfId="52571"/>
    <cellStyle name="Separador de milhares 2 3 4 2 3 2" xfId="52572"/>
    <cellStyle name="Separador de milhares 2 3 4 2 3 3" xfId="52573"/>
    <cellStyle name="Separador de milhares 2 3 4 2 4" xfId="52574"/>
    <cellStyle name="Separador de milhares 2 3 4 2 5" xfId="52575"/>
    <cellStyle name="Separador de milhares 2 3 4 2 6" xfId="52576"/>
    <cellStyle name="Separador de milhares 2 3 4 2 7" xfId="52577"/>
    <cellStyle name="Separador de milhares 2 3 4 2 8" xfId="52578"/>
    <cellStyle name="Separador de milhares 2 3 4 3" xfId="52579"/>
    <cellStyle name="Separador de milhares 2 3 4 3 2" xfId="52580"/>
    <cellStyle name="Separador de milhares 2 3 4 3 2 2" xfId="52581"/>
    <cellStyle name="Separador de milhares 2 3 4 3 3" xfId="52582"/>
    <cellStyle name="Separador de milhares 2 3 4 3 4" xfId="52583"/>
    <cellStyle name="Separador de milhares 2 3 4 3 5" xfId="52584"/>
    <cellStyle name="Separador de milhares 2 3 4 3 6" xfId="52585"/>
    <cellStyle name="Separador de milhares 2 3 4 4" xfId="52586"/>
    <cellStyle name="Separador de milhares 2 3 4 4 2" xfId="52587"/>
    <cellStyle name="Separador de milhares 2 3 4 4 3" xfId="52588"/>
    <cellStyle name="Separador de milhares 2 3 4 4 4" xfId="52589"/>
    <cellStyle name="Separador de milhares 2 3 4 5" xfId="52590"/>
    <cellStyle name="Separador de milhares 2 3 4 6" xfId="52591"/>
    <cellStyle name="Separador de milhares 2 3 4 7" xfId="52592"/>
    <cellStyle name="Separador de milhares 2 3 4 8" xfId="52593"/>
    <cellStyle name="Separador de milhares 2 3 4 9" xfId="52594"/>
    <cellStyle name="Separador de milhares 2 30" xfId="1367"/>
    <cellStyle name="Separador de milhares 2 30 2" xfId="1832"/>
    <cellStyle name="Separador de milhares 2 30 2 2" xfId="2121"/>
    <cellStyle name="Separador de milhares 2 31" xfId="1368"/>
    <cellStyle name="Separador de milhares 2 31 2" xfId="1833"/>
    <cellStyle name="Separador de milhares 2 31 2 2" xfId="2122"/>
    <cellStyle name="Separador de milhares 2 32" xfId="1369"/>
    <cellStyle name="Separador de milhares 2 32 2" xfId="1834"/>
    <cellStyle name="Separador de milhares 2 32 2 2" xfId="2123"/>
    <cellStyle name="Separador de milhares 2 33" xfId="1370"/>
    <cellStyle name="Separador de milhares 2 33 2" xfId="1835"/>
    <cellStyle name="Separador de milhares 2 33 2 2" xfId="2124"/>
    <cellStyle name="Separador de milhares 2 34" xfId="1371"/>
    <cellStyle name="Separador de milhares 2 34 2" xfId="1836"/>
    <cellStyle name="Separador de milhares 2 34 2 2" xfId="2125"/>
    <cellStyle name="Separador de milhares 2 35" xfId="1372"/>
    <cellStyle name="Separador de milhares 2 35 2" xfId="1837"/>
    <cellStyle name="Separador de milhares 2 35 2 2" xfId="2126"/>
    <cellStyle name="Separador de milhares 2 36" xfId="1373"/>
    <cellStyle name="Separador de milhares 2 36 2" xfId="1838"/>
    <cellStyle name="Separador de milhares 2 36 2 2" xfId="2127"/>
    <cellStyle name="Separador de milhares 2 37" xfId="1374"/>
    <cellStyle name="Separador de milhares 2 37 2" xfId="1839"/>
    <cellStyle name="Separador de milhares 2 37 2 2" xfId="2128"/>
    <cellStyle name="Separador de milhares 2 38" xfId="1375"/>
    <cellStyle name="Separador de milhares 2 38 2" xfId="1840"/>
    <cellStyle name="Separador de milhares 2 38 2 2" xfId="2129"/>
    <cellStyle name="Separador de milhares 2 39" xfId="1376"/>
    <cellStyle name="Separador de milhares 2 39 2" xfId="1841"/>
    <cellStyle name="Separador de milhares 2 39 2 2" xfId="2130"/>
    <cellStyle name="Separador de milhares 2 4" xfId="1377"/>
    <cellStyle name="Separador de milhares 2 4 2" xfId="1842"/>
    <cellStyle name="Separador de milhares 2 4 2 2" xfId="2131"/>
    <cellStyle name="Separador de milhares 2 40" xfId="1378"/>
    <cellStyle name="Separador de milhares 2 40 2" xfId="1843"/>
    <cellStyle name="Separador de milhares 2 40 2 2" xfId="2132"/>
    <cellStyle name="Separador de milhares 2 41" xfId="1379"/>
    <cellStyle name="Separador de milhares 2 41 2" xfId="1844"/>
    <cellStyle name="Separador de milhares 2 41 2 2" xfId="2133"/>
    <cellStyle name="Separador de milhares 2 42" xfId="1380"/>
    <cellStyle name="Separador de milhares 2 42 2" xfId="1845"/>
    <cellStyle name="Separador de milhares 2 42 2 2" xfId="2134"/>
    <cellStyle name="Separador de milhares 2 43" xfId="1381"/>
    <cellStyle name="Separador de milhares 2 43 2" xfId="1846"/>
    <cellStyle name="Separador de milhares 2 43 2 2" xfId="2135"/>
    <cellStyle name="Separador de milhares 2 44" xfId="1847"/>
    <cellStyle name="Separador de milhares 2 44 2" xfId="2136"/>
    <cellStyle name="Separador de milhares 2 45" xfId="52595"/>
    <cellStyle name="Separador de milhares 2 45 2" xfId="52596"/>
    <cellStyle name="Separador de milhares 2 46" xfId="52597"/>
    <cellStyle name="Separador de milhares 2 46 2" xfId="52598"/>
    <cellStyle name="Separador de milhares 2 46 2 10" xfId="52599"/>
    <cellStyle name="Separador de milhares 2 46 2 2" xfId="52600"/>
    <cellStyle name="Separador de milhares 2 46 2 2 2" xfId="52601"/>
    <cellStyle name="Separador de milhares 2 46 2 2 2 2" xfId="52602"/>
    <cellStyle name="Separador de milhares 2 46 2 2 2 2 2" xfId="52603"/>
    <cellStyle name="Separador de milhares 2 46 2 2 2 3" xfId="52604"/>
    <cellStyle name="Separador de milhares 2 46 2 2 2 4" xfId="52605"/>
    <cellStyle name="Separador de milhares 2 46 2 2 2 5" xfId="52606"/>
    <cellStyle name="Separador de milhares 2 46 2 2 2 6" xfId="52607"/>
    <cellStyle name="Separador de milhares 2 46 2 2 3" xfId="52608"/>
    <cellStyle name="Separador de milhares 2 46 2 2 3 2" xfId="52609"/>
    <cellStyle name="Separador de milhares 2 46 2 2 3 3" xfId="52610"/>
    <cellStyle name="Separador de milhares 2 46 2 2 4" xfId="52611"/>
    <cellStyle name="Separador de milhares 2 46 2 2 5" xfId="52612"/>
    <cellStyle name="Separador de milhares 2 46 2 2 6" xfId="52613"/>
    <cellStyle name="Separador de milhares 2 46 2 2 7" xfId="52614"/>
    <cellStyle name="Separador de milhares 2 46 2 2 8" xfId="52615"/>
    <cellStyle name="Separador de milhares 2 46 2 3" xfId="52616"/>
    <cellStyle name="Separador de milhares 2 46 2 3 2" xfId="52617"/>
    <cellStyle name="Separador de milhares 2 46 2 3 2 2" xfId="52618"/>
    <cellStyle name="Separador de milhares 2 46 2 3 3" xfId="52619"/>
    <cellStyle name="Separador de milhares 2 46 2 3 4" xfId="52620"/>
    <cellStyle name="Separador de milhares 2 46 2 3 5" xfId="52621"/>
    <cellStyle name="Separador de milhares 2 46 2 3 6" xfId="52622"/>
    <cellStyle name="Separador de milhares 2 46 2 4" xfId="52623"/>
    <cellStyle name="Separador de milhares 2 46 2 4 2" xfId="52624"/>
    <cellStyle name="Separador de milhares 2 46 2 4 3" xfId="52625"/>
    <cellStyle name="Separador de milhares 2 46 2 4 4" xfId="52626"/>
    <cellStyle name="Separador de milhares 2 46 2 5" xfId="52627"/>
    <cellStyle name="Separador de milhares 2 46 2 6" xfId="52628"/>
    <cellStyle name="Separador de milhares 2 46 2 7" xfId="52629"/>
    <cellStyle name="Separador de milhares 2 46 2 8" xfId="52630"/>
    <cellStyle name="Separador de milhares 2 46 2 9" xfId="52631"/>
    <cellStyle name="Separador de milhares 2 47" xfId="52632"/>
    <cellStyle name="Separador de milhares 2 47 10" xfId="52633"/>
    <cellStyle name="Separador de milhares 2 47 2" xfId="52634"/>
    <cellStyle name="Separador de milhares 2 47 2 2" xfId="52635"/>
    <cellStyle name="Separador de milhares 2 47 2 2 2" xfId="52636"/>
    <cellStyle name="Separador de milhares 2 47 2 2 2 2" xfId="52637"/>
    <cellStyle name="Separador de milhares 2 47 2 2 3" xfId="52638"/>
    <cellStyle name="Separador de milhares 2 47 2 2 4" xfId="52639"/>
    <cellStyle name="Separador de milhares 2 47 2 2 5" xfId="52640"/>
    <cellStyle name="Separador de milhares 2 47 2 2 6" xfId="52641"/>
    <cellStyle name="Separador de milhares 2 47 2 3" xfId="52642"/>
    <cellStyle name="Separador de milhares 2 47 2 3 2" xfId="52643"/>
    <cellStyle name="Separador de milhares 2 47 2 3 3" xfId="52644"/>
    <cellStyle name="Separador de milhares 2 47 2 4" xfId="52645"/>
    <cellStyle name="Separador de milhares 2 47 2 5" xfId="52646"/>
    <cellStyle name="Separador de milhares 2 47 2 6" xfId="52647"/>
    <cellStyle name="Separador de milhares 2 47 2 7" xfId="52648"/>
    <cellStyle name="Separador de milhares 2 47 2 8" xfId="52649"/>
    <cellStyle name="Separador de milhares 2 47 3" xfId="52650"/>
    <cellStyle name="Separador de milhares 2 47 3 2" xfId="52651"/>
    <cellStyle name="Separador de milhares 2 47 3 2 2" xfId="52652"/>
    <cellStyle name="Separador de milhares 2 47 3 3" xfId="52653"/>
    <cellStyle name="Separador de milhares 2 47 3 4" xfId="52654"/>
    <cellStyle name="Separador de milhares 2 47 3 5" xfId="52655"/>
    <cellStyle name="Separador de milhares 2 47 3 6" xfId="52656"/>
    <cellStyle name="Separador de milhares 2 47 4" xfId="52657"/>
    <cellStyle name="Separador de milhares 2 47 4 2" xfId="52658"/>
    <cellStyle name="Separador de milhares 2 47 4 3" xfId="52659"/>
    <cellStyle name="Separador de milhares 2 47 4 4" xfId="52660"/>
    <cellStyle name="Separador de milhares 2 47 5" xfId="52661"/>
    <cellStyle name="Separador de milhares 2 47 6" xfId="52662"/>
    <cellStyle name="Separador de milhares 2 47 7" xfId="52663"/>
    <cellStyle name="Separador de milhares 2 47 8" xfId="52664"/>
    <cellStyle name="Separador de milhares 2 47 9" xfId="52665"/>
    <cellStyle name="Separador de milhares 2 48" xfId="52666"/>
    <cellStyle name="Separador de milhares 2 48 10" xfId="52667"/>
    <cellStyle name="Separador de milhares 2 48 2" xfId="52668"/>
    <cellStyle name="Separador de milhares 2 48 2 2" xfId="52669"/>
    <cellStyle name="Separador de milhares 2 48 2 2 2" xfId="52670"/>
    <cellStyle name="Separador de milhares 2 48 2 2 2 2" xfId="52671"/>
    <cellStyle name="Separador de milhares 2 48 2 2 3" xfId="52672"/>
    <cellStyle name="Separador de milhares 2 48 2 2 4" xfId="52673"/>
    <cellStyle name="Separador de milhares 2 48 2 2 5" xfId="52674"/>
    <cellStyle name="Separador de milhares 2 48 2 2 6" xfId="52675"/>
    <cellStyle name="Separador de milhares 2 48 2 3" xfId="52676"/>
    <cellStyle name="Separador de milhares 2 48 2 3 2" xfId="52677"/>
    <cellStyle name="Separador de milhares 2 48 2 3 3" xfId="52678"/>
    <cellStyle name="Separador de milhares 2 48 2 4" xfId="52679"/>
    <cellStyle name="Separador de milhares 2 48 2 5" xfId="52680"/>
    <cellStyle name="Separador de milhares 2 48 2 6" xfId="52681"/>
    <cellStyle name="Separador de milhares 2 48 2 7" xfId="52682"/>
    <cellStyle name="Separador de milhares 2 48 2 8" xfId="52683"/>
    <cellStyle name="Separador de milhares 2 48 3" xfId="52684"/>
    <cellStyle name="Separador de milhares 2 48 3 2" xfId="52685"/>
    <cellStyle name="Separador de milhares 2 48 3 2 2" xfId="52686"/>
    <cellStyle name="Separador de milhares 2 48 3 3" xfId="52687"/>
    <cellStyle name="Separador de milhares 2 48 3 4" xfId="52688"/>
    <cellStyle name="Separador de milhares 2 48 3 5" xfId="52689"/>
    <cellStyle name="Separador de milhares 2 48 3 6" xfId="52690"/>
    <cellStyle name="Separador de milhares 2 48 4" xfId="52691"/>
    <cellStyle name="Separador de milhares 2 48 4 2" xfId="52692"/>
    <cellStyle name="Separador de milhares 2 48 4 3" xfId="52693"/>
    <cellStyle name="Separador de milhares 2 48 4 4" xfId="52694"/>
    <cellStyle name="Separador de milhares 2 48 5" xfId="52695"/>
    <cellStyle name="Separador de milhares 2 48 6" xfId="52696"/>
    <cellStyle name="Separador de milhares 2 48 7" xfId="52697"/>
    <cellStyle name="Separador de milhares 2 48 8" xfId="52698"/>
    <cellStyle name="Separador de milhares 2 48 9" xfId="52699"/>
    <cellStyle name="Separador de milhares 2 5" xfId="1382"/>
    <cellStyle name="Separador de milhares 2 5 2" xfId="1848"/>
    <cellStyle name="Separador de milhares 2 5 2 2" xfId="2137"/>
    <cellStyle name="Separador de milhares 2 6" xfId="1383"/>
    <cellStyle name="Separador de milhares 2 6 2" xfId="1849"/>
    <cellStyle name="Separador de milhares 2 6 2 2" xfId="2138"/>
    <cellStyle name="Separador de milhares 2 6 3" xfId="52700"/>
    <cellStyle name="Separador de milhares 2 6 3 2" xfId="52701"/>
    <cellStyle name="Separador de milhares 2 6 4" xfId="52702"/>
    <cellStyle name="Separador de milhares 2 7" xfId="1384"/>
    <cellStyle name="Separador de milhares 2 7 2" xfId="1850"/>
    <cellStyle name="Separador de milhares 2 7 2 2" xfId="2139"/>
    <cellStyle name="Separador de milhares 2 7 3" xfId="52703"/>
    <cellStyle name="Separador de milhares 2 7 3 2" xfId="52704"/>
    <cellStyle name="Separador de milhares 2 7 4" xfId="52705"/>
    <cellStyle name="Separador de milhares 2 8" xfId="1385"/>
    <cellStyle name="Separador de milhares 2 8 2" xfId="1851"/>
    <cellStyle name="Separador de milhares 2 8 2 2" xfId="2140"/>
    <cellStyle name="Separador de milhares 2 8 3" xfId="52706"/>
    <cellStyle name="Separador de milhares 2 8 3 2" xfId="52707"/>
    <cellStyle name="Separador de milhares 2 8 4" xfId="52708"/>
    <cellStyle name="Separador de milhares 2 9" xfId="1386"/>
    <cellStyle name="Separador de milhares 2 9 2" xfId="1852"/>
    <cellStyle name="Separador de milhares 2 9 2 2" xfId="2141"/>
    <cellStyle name="Separador de milhares 2 9 3" xfId="52709"/>
    <cellStyle name="Separador de milhares 2 9 4" xfId="52710"/>
    <cellStyle name="Separador de milhares 2 9 4 2" xfId="52711"/>
    <cellStyle name="Separador de milhares 2 9 4 2 10" xfId="52712"/>
    <cellStyle name="Separador de milhares 2 9 4 2 2" xfId="52713"/>
    <cellStyle name="Separador de milhares 2 9 4 2 2 2" xfId="52714"/>
    <cellStyle name="Separador de milhares 2 9 4 2 2 2 2" xfId="52715"/>
    <cellStyle name="Separador de milhares 2 9 4 2 2 2 2 2" xfId="52716"/>
    <cellStyle name="Separador de milhares 2 9 4 2 2 2 3" xfId="52717"/>
    <cellStyle name="Separador de milhares 2 9 4 2 2 2 4" xfId="52718"/>
    <cellStyle name="Separador de milhares 2 9 4 2 2 2 5" xfId="52719"/>
    <cellStyle name="Separador de milhares 2 9 4 2 2 2 6" xfId="52720"/>
    <cellStyle name="Separador de milhares 2 9 4 2 2 3" xfId="52721"/>
    <cellStyle name="Separador de milhares 2 9 4 2 2 3 2" xfId="52722"/>
    <cellStyle name="Separador de milhares 2 9 4 2 2 3 3" xfId="52723"/>
    <cellStyle name="Separador de milhares 2 9 4 2 2 4" xfId="52724"/>
    <cellStyle name="Separador de milhares 2 9 4 2 2 5" xfId="52725"/>
    <cellStyle name="Separador de milhares 2 9 4 2 2 6" xfId="52726"/>
    <cellStyle name="Separador de milhares 2 9 4 2 2 7" xfId="52727"/>
    <cellStyle name="Separador de milhares 2 9 4 2 2 8" xfId="52728"/>
    <cellStyle name="Separador de milhares 2 9 4 2 3" xfId="52729"/>
    <cellStyle name="Separador de milhares 2 9 4 2 3 2" xfId="52730"/>
    <cellStyle name="Separador de milhares 2 9 4 2 3 2 2" xfId="52731"/>
    <cellStyle name="Separador de milhares 2 9 4 2 3 3" xfId="52732"/>
    <cellStyle name="Separador de milhares 2 9 4 2 3 4" xfId="52733"/>
    <cellStyle name="Separador de milhares 2 9 4 2 3 5" xfId="52734"/>
    <cellStyle name="Separador de milhares 2 9 4 2 3 6" xfId="52735"/>
    <cellStyle name="Separador de milhares 2 9 4 2 4" xfId="52736"/>
    <cellStyle name="Separador de milhares 2 9 4 2 4 2" xfId="52737"/>
    <cellStyle name="Separador de milhares 2 9 4 2 4 3" xfId="52738"/>
    <cellStyle name="Separador de milhares 2 9 4 2 4 4" xfId="52739"/>
    <cellStyle name="Separador de milhares 2 9 4 2 5" xfId="52740"/>
    <cellStyle name="Separador de milhares 2 9 4 2 6" xfId="52741"/>
    <cellStyle name="Separador de milhares 2 9 4 2 7" xfId="52742"/>
    <cellStyle name="Separador de milhares 2 9 4 2 8" xfId="52743"/>
    <cellStyle name="Separador de milhares 2 9 4 2 9" xfId="52744"/>
    <cellStyle name="Separador de milhares 2 9 4 3" xfId="52745"/>
    <cellStyle name="Separador de milhares 2 9 4 4" xfId="52746"/>
    <cellStyle name="Separador de milhares 2 9 5" xfId="52747"/>
    <cellStyle name="Separador de milhares 2 9 6" xfId="52748"/>
    <cellStyle name="Separador de milhares 2 9 6 10" xfId="52749"/>
    <cellStyle name="Separador de milhares 2 9 6 2" xfId="52750"/>
    <cellStyle name="Separador de milhares 2 9 6 2 2" xfId="52751"/>
    <cellStyle name="Separador de milhares 2 9 6 2 2 2" xfId="52752"/>
    <cellStyle name="Separador de milhares 2 9 6 2 2 2 2" xfId="52753"/>
    <cellStyle name="Separador de milhares 2 9 6 2 2 3" xfId="52754"/>
    <cellStyle name="Separador de milhares 2 9 6 2 2 4" xfId="52755"/>
    <cellStyle name="Separador de milhares 2 9 6 2 2 5" xfId="52756"/>
    <cellStyle name="Separador de milhares 2 9 6 2 2 6" xfId="52757"/>
    <cellStyle name="Separador de milhares 2 9 6 2 3" xfId="52758"/>
    <cellStyle name="Separador de milhares 2 9 6 2 3 2" xfId="52759"/>
    <cellStyle name="Separador de milhares 2 9 6 2 3 3" xfId="52760"/>
    <cellStyle name="Separador de milhares 2 9 6 2 4" xfId="52761"/>
    <cellStyle name="Separador de milhares 2 9 6 2 5" xfId="52762"/>
    <cellStyle name="Separador de milhares 2 9 6 2 6" xfId="52763"/>
    <cellStyle name="Separador de milhares 2 9 6 2 7" xfId="52764"/>
    <cellStyle name="Separador de milhares 2 9 6 2 8" xfId="52765"/>
    <cellStyle name="Separador de milhares 2 9 6 3" xfId="52766"/>
    <cellStyle name="Separador de milhares 2 9 6 3 2" xfId="52767"/>
    <cellStyle name="Separador de milhares 2 9 6 3 2 2" xfId="52768"/>
    <cellStyle name="Separador de milhares 2 9 6 3 3" xfId="52769"/>
    <cellStyle name="Separador de milhares 2 9 6 3 4" xfId="52770"/>
    <cellStyle name="Separador de milhares 2 9 6 3 5" xfId="52771"/>
    <cellStyle name="Separador de milhares 2 9 6 3 6" xfId="52772"/>
    <cellStyle name="Separador de milhares 2 9 6 4" xfId="52773"/>
    <cellStyle name="Separador de milhares 2 9 6 4 2" xfId="52774"/>
    <cellStyle name="Separador de milhares 2 9 6 4 3" xfId="52775"/>
    <cellStyle name="Separador de milhares 2 9 6 4 4" xfId="52776"/>
    <cellStyle name="Separador de milhares 2 9 6 5" xfId="52777"/>
    <cellStyle name="Separador de milhares 2 9 6 6" xfId="52778"/>
    <cellStyle name="Separador de milhares 2 9 6 7" xfId="52779"/>
    <cellStyle name="Separador de milhares 2 9 6 8" xfId="52780"/>
    <cellStyle name="Separador de milhares 2 9 6 9" xfId="52781"/>
    <cellStyle name="Separador de milhares 20" xfId="1387"/>
    <cellStyle name="Separador de milhares 20 2" xfId="1853"/>
    <cellStyle name="Separador de milhares 20 2 2" xfId="2142"/>
    <cellStyle name="Separador de milhares 200" xfId="52782"/>
    <cellStyle name="Separador de milhares 201" xfId="52783"/>
    <cellStyle name="Separador de milhares 202" xfId="52784"/>
    <cellStyle name="Separador de milhares 203" xfId="52785"/>
    <cellStyle name="Separador de milhares 204" xfId="52786"/>
    <cellStyle name="Separador de milhares 205" xfId="52787"/>
    <cellStyle name="Separador de milhares 206" xfId="52788"/>
    <cellStyle name="Separador de milhares 207" xfId="52789"/>
    <cellStyle name="Separador de milhares 208" xfId="52790"/>
    <cellStyle name="Separador de milhares 209" xfId="52791"/>
    <cellStyle name="Separador de milhares 21" xfId="1388"/>
    <cellStyle name="Separador de milhares 21 2" xfId="1854"/>
    <cellStyle name="Separador de milhares 21 2 2" xfId="2143"/>
    <cellStyle name="Separador de milhares 210" xfId="52792"/>
    <cellStyle name="Separador de milhares 211" xfId="52793"/>
    <cellStyle name="Separador de milhares 212" xfId="52794"/>
    <cellStyle name="Separador de milhares 213" xfId="52795"/>
    <cellStyle name="Separador de milhares 214" xfId="52796"/>
    <cellStyle name="Separador de milhares 215" xfId="52797"/>
    <cellStyle name="Separador de milhares 216" xfId="52798"/>
    <cellStyle name="Separador de milhares 217" xfId="52799"/>
    <cellStyle name="Separador de milhares 218" xfId="52800"/>
    <cellStyle name="Separador de milhares 219" xfId="52801"/>
    <cellStyle name="Separador de milhares 22" xfId="1389"/>
    <cellStyle name="Separador de milhares 22 2" xfId="1390"/>
    <cellStyle name="Separador de milhares 22 2 2" xfId="1855"/>
    <cellStyle name="Separador de milhares 22 2 2 2" xfId="2144"/>
    <cellStyle name="Separador de milhares 22 3" xfId="1856"/>
    <cellStyle name="Separador de milhares 22 3 2" xfId="2145"/>
    <cellStyle name="Separador de milhares 220" xfId="52802"/>
    <cellStyle name="Separador de milhares 221" xfId="52803"/>
    <cellStyle name="Separador de milhares 222" xfId="52804"/>
    <cellStyle name="Separador de milhares 223" xfId="52805"/>
    <cellStyle name="Separador de milhares 224" xfId="52806"/>
    <cellStyle name="Separador de milhares 225" xfId="52807"/>
    <cellStyle name="Separador de milhares 226" xfId="52808"/>
    <cellStyle name="Separador de milhares 227" xfId="52809"/>
    <cellStyle name="Separador de milhares 228" xfId="52810"/>
    <cellStyle name="Separador de milhares 229" xfId="52811"/>
    <cellStyle name="Separador de milhares 23" xfId="1391"/>
    <cellStyle name="Separador de milhares 23 2" xfId="1857"/>
    <cellStyle name="Separador de milhares 23 2 2" xfId="2146"/>
    <cellStyle name="Separador de milhares 230" xfId="52812"/>
    <cellStyle name="Separador de milhares 231" xfId="52813"/>
    <cellStyle name="Separador de milhares 232" xfId="52814"/>
    <cellStyle name="Separador de milhares 233" xfId="52815"/>
    <cellStyle name="Separador de milhares 234" xfId="52816"/>
    <cellStyle name="Separador de milhares 235" xfId="52817"/>
    <cellStyle name="Separador de milhares 236" xfId="52818"/>
    <cellStyle name="Separador de milhares 237" xfId="52819"/>
    <cellStyle name="Separador de milhares 238" xfId="52820"/>
    <cellStyle name="Separador de milhares 239" xfId="52821"/>
    <cellStyle name="Separador de milhares 24" xfId="1392"/>
    <cellStyle name="Separador de milhares 24 2" xfId="1858"/>
    <cellStyle name="Separador de milhares 24 2 2" xfId="2147"/>
    <cellStyle name="Separador de milhares 240" xfId="52822"/>
    <cellStyle name="Separador de milhares 241" xfId="52823"/>
    <cellStyle name="Separador de milhares 242" xfId="52824"/>
    <cellStyle name="Separador de milhares 243" xfId="52825"/>
    <cellStyle name="Separador de milhares 244" xfId="52826"/>
    <cellStyle name="Separador de milhares 245" xfId="52827"/>
    <cellStyle name="Separador de milhares 246" xfId="52828"/>
    <cellStyle name="Separador de milhares 247" xfId="52829"/>
    <cellStyle name="Separador de milhares 248" xfId="52830"/>
    <cellStyle name="Separador de milhares 249" xfId="52831"/>
    <cellStyle name="Separador de milhares 25" xfId="1393"/>
    <cellStyle name="Separador de milhares 25 2" xfId="1394"/>
    <cellStyle name="Separador de milhares 25 2 2" xfId="1859"/>
    <cellStyle name="Separador de milhares 25 2 2 2" xfId="2148"/>
    <cellStyle name="Separador de milhares 25 3" xfId="1860"/>
    <cellStyle name="Separador de milhares 25 3 2" xfId="2149"/>
    <cellStyle name="Separador de milhares 250" xfId="52832"/>
    <cellStyle name="Separador de milhares 251" xfId="52833"/>
    <cellStyle name="Separador de milhares 252" xfId="52834"/>
    <cellStyle name="Separador de milhares 253" xfId="52835"/>
    <cellStyle name="Separador de milhares 254" xfId="52836"/>
    <cellStyle name="Separador de milhares 255" xfId="52837"/>
    <cellStyle name="Separador de milhares 256" xfId="52838"/>
    <cellStyle name="Separador de milhares 257" xfId="52839"/>
    <cellStyle name="Separador de milhares 258" xfId="52840"/>
    <cellStyle name="Separador de milhares 259" xfId="52841"/>
    <cellStyle name="Separador de milhares 26" xfId="1395"/>
    <cellStyle name="Separador de milhares 26 2" xfId="1396"/>
    <cellStyle name="Separador de milhares 26 2 2" xfId="1861"/>
    <cellStyle name="Separador de milhares 26 2 2 2" xfId="2150"/>
    <cellStyle name="Separador de milhares 26 3" xfId="1862"/>
    <cellStyle name="Separador de milhares 26 3 2" xfId="2151"/>
    <cellStyle name="Separador de milhares 260" xfId="52842"/>
    <cellStyle name="Separador de milhares 261" xfId="52843"/>
    <cellStyle name="Separador de milhares 262" xfId="52844"/>
    <cellStyle name="Separador de milhares 263" xfId="52845"/>
    <cellStyle name="Separador de milhares 264" xfId="52846"/>
    <cellStyle name="Separador de milhares 265" xfId="52847"/>
    <cellStyle name="Separador de milhares 266" xfId="52848"/>
    <cellStyle name="Separador de milhares 267" xfId="52849"/>
    <cellStyle name="Separador de milhares 268" xfId="52850"/>
    <cellStyle name="Separador de milhares 269" xfId="52851"/>
    <cellStyle name="Separador de milhares 27" xfId="1397"/>
    <cellStyle name="Separador de milhares 27 2" xfId="1863"/>
    <cellStyle name="Separador de milhares 27 2 2" xfId="2152"/>
    <cellStyle name="Separador de milhares 270" xfId="52852"/>
    <cellStyle name="Separador de milhares 271" xfId="52853"/>
    <cellStyle name="Separador de milhares 272" xfId="52854"/>
    <cellStyle name="Separador de milhares 273" xfId="52855"/>
    <cellStyle name="Separador de milhares 274" xfId="52856"/>
    <cellStyle name="Separador de milhares 275" xfId="52857"/>
    <cellStyle name="Separador de milhares 276" xfId="52858"/>
    <cellStyle name="Separador de milhares 277" xfId="52859"/>
    <cellStyle name="Separador de milhares 278" xfId="52860"/>
    <cellStyle name="Separador de milhares 279" xfId="52861"/>
    <cellStyle name="Separador de milhares 28" xfId="1398"/>
    <cellStyle name="Separador de milhares 28 2" xfId="1864"/>
    <cellStyle name="Separador de milhares 28 2 2" xfId="2153"/>
    <cellStyle name="Separador de milhares 280" xfId="52862"/>
    <cellStyle name="Separador de milhares 281" xfId="52863"/>
    <cellStyle name="Separador de milhares 282" xfId="52864"/>
    <cellStyle name="Separador de milhares 283" xfId="52865"/>
    <cellStyle name="Separador de milhares 284" xfId="52866"/>
    <cellStyle name="Separador de milhares 285" xfId="52867"/>
    <cellStyle name="Separador de milhares 286" xfId="52868"/>
    <cellStyle name="Separador de milhares 287" xfId="52869"/>
    <cellStyle name="Separador de milhares 288" xfId="52870"/>
    <cellStyle name="Separador de milhares 289" xfId="52871"/>
    <cellStyle name="Separador de milhares 29" xfId="1399"/>
    <cellStyle name="Separador de milhares 29 2" xfId="1865"/>
    <cellStyle name="Separador de milhares 29 2 2" xfId="2154"/>
    <cellStyle name="Separador de milhares 290" xfId="52872"/>
    <cellStyle name="Separador de milhares 291" xfId="52873"/>
    <cellStyle name="Separador de milhares 292" xfId="52874"/>
    <cellStyle name="Separador de milhares 293" xfId="52875"/>
    <cellStyle name="Separador de milhares 294" xfId="52876"/>
    <cellStyle name="Separador de milhares 295" xfId="52877"/>
    <cellStyle name="Separador de milhares 296" xfId="52878"/>
    <cellStyle name="Separador de milhares 297" xfId="52879"/>
    <cellStyle name="Separador de milhares 298" xfId="52880"/>
    <cellStyle name="Separador de milhares 299" xfId="52881"/>
    <cellStyle name="Separador de milhares 3" xfId="1400"/>
    <cellStyle name="Separador de milhares 3 10" xfId="52882"/>
    <cellStyle name="Separador de milhares 3 11" xfId="52883"/>
    <cellStyle name="Separador de milhares 3 11 2" xfId="52884"/>
    <cellStyle name="Separador de milhares 3 11 3" xfId="52885"/>
    <cellStyle name="Separador de milhares 3 12" xfId="52886"/>
    <cellStyle name="Separador de milhares 3 13" xfId="52887"/>
    <cellStyle name="Separador de milhares 3 2" xfId="1866"/>
    <cellStyle name="Separador de milhares 3 2 2" xfId="2155"/>
    <cellStyle name="Separador de milhares 3 2 2 2" xfId="52888"/>
    <cellStyle name="Separador de milhares 3 2 2 2 2" xfId="52889"/>
    <cellStyle name="Separador de milhares 3 2 3" xfId="52890"/>
    <cellStyle name="Separador de milhares 3 2 3 2" xfId="52891"/>
    <cellStyle name="Separador de milhares 3 2 4" xfId="52892"/>
    <cellStyle name="Separador de milhares 3 2 4 2" xfId="52893"/>
    <cellStyle name="Separador de milhares 3 2 4 2 10" xfId="52894"/>
    <cellStyle name="Separador de milhares 3 2 4 2 2" xfId="52895"/>
    <cellStyle name="Separador de milhares 3 2 4 2 2 2" xfId="52896"/>
    <cellStyle name="Separador de milhares 3 2 4 2 2 2 2" xfId="52897"/>
    <cellStyle name="Separador de milhares 3 2 4 2 2 2 2 2" xfId="52898"/>
    <cellStyle name="Separador de milhares 3 2 4 2 2 2 3" xfId="52899"/>
    <cellStyle name="Separador de milhares 3 2 4 2 2 2 4" xfId="52900"/>
    <cellStyle name="Separador de milhares 3 2 4 2 2 2 5" xfId="52901"/>
    <cellStyle name="Separador de milhares 3 2 4 2 2 2 6" xfId="52902"/>
    <cellStyle name="Separador de milhares 3 2 4 2 2 3" xfId="52903"/>
    <cellStyle name="Separador de milhares 3 2 4 2 2 3 2" xfId="52904"/>
    <cellStyle name="Separador de milhares 3 2 4 2 2 3 3" xfId="52905"/>
    <cellStyle name="Separador de milhares 3 2 4 2 2 4" xfId="52906"/>
    <cellStyle name="Separador de milhares 3 2 4 2 2 5" xfId="52907"/>
    <cellStyle name="Separador de milhares 3 2 4 2 2 6" xfId="52908"/>
    <cellStyle name="Separador de milhares 3 2 4 2 2 7" xfId="52909"/>
    <cellStyle name="Separador de milhares 3 2 4 2 2 8" xfId="52910"/>
    <cellStyle name="Separador de milhares 3 2 4 2 3" xfId="52911"/>
    <cellStyle name="Separador de milhares 3 2 4 2 3 2" xfId="52912"/>
    <cellStyle name="Separador de milhares 3 2 4 2 3 2 2" xfId="52913"/>
    <cellStyle name="Separador de milhares 3 2 4 2 3 3" xfId="52914"/>
    <cellStyle name="Separador de milhares 3 2 4 2 3 4" xfId="52915"/>
    <cellStyle name="Separador de milhares 3 2 4 2 3 5" xfId="52916"/>
    <cellStyle name="Separador de milhares 3 2 4 2 3 6" xfId="52917"/>
    <cellStyle name="Separador de milhares 3 2 4 2 4" xfId="52918"/>
    <cellStyle name="Separador de milhares 3 2 4 2 4 2" xfId="52919"/>
    <cellStyle name="Separador de milhares 3 2 4 2 4 3" xfId="52920"/>
    <cellStyle name="Separador de milhares 3 2 4 2 4 4" xfId="52921"/>
    <cellStyle name="Separador de milhares 3 2 4 2 5" xfId="52922"/>
    <cellStyle name="Separador de milhares 3 2 4 2 6" xfId="52923"/>
    <cellStyle name="Separador de milhares 3 2 4 2 7" xfId="52924"/>
    <cellStyle name="Separador de milhares 3 2 4 2 8" xfId="52925"/>
    <cellStyle name="Separador de milhares 3 2 4 2 9" xfId="52926"/>
    <cellStyle name="Separador de milhares 3 2 4 3" xfId="52927"/>
    <cellStyle name="Separador de milhares 3 2 4 4" xfId="52928"/>
    <cellStyle name="Separador de milhares 3 2 5" xfId="52929"/>
    <cellStyle name="Separador de milhares 3 2 5 10" xfId="52930"/>
    <cellStyle name="Separador de milhares 3 2 5 2" xfId="52931"/>
    <cellStyle name="Separador de milhares 3 2 5 2 2" xfId="52932"/>
    <cellStyle name="Separador de milhares 3 2 5 2 2 2" xfId="52933"/>
    <cellStyle name="Separador de milhares 3 2 5 2 2 2 2" xfId="52934"/>
    <cellStyle name="Separador de milhares 3 2 5 2 2 3" xfId="52935"/>
    <cellStyle name="Separador de milhares 3 2 5 2 2 4" xfId="52936"/>
    <cellStyle name="Separador de milhares 3 2 5 2 2 5" xfId="52937"/>
    <cellStyle name="Separador de milhares 3 2 5 2 2 6" xfId="52938"/>
    <cellStyle name="Separador de milhares 3 2 5 2 3" xfId="52939"/>
    <cellStyle name="Separador de milhares 3 2 5 2 3 2" xfId="52940"/>
    <cellStyle name="Separador de milhares 3 2 5 2 3 3" xfId="52941"/>
    <cellStyle name="Separador de milhares 3 2 5 2 4" xfId="52942"/>
    <cellStyle name="Separador de milhares 3 2 5 2 5" xfId="52943"/>
    <cellStyle name="Separador de milhares 3 2 5 2 6" xfId="52944"/>
    <cellStyle name="Separador de milhares 3 2 5 2 7" xfId="52945"/>
    <cellStyle name="Separador de milhares 3 2 5 2 8" xfId="52946"/>
    <cellStyle name="Separador de milhares 3 2 5 3" xfId="52947"/>
    <cellStyle name="Separador de milhares 3 2 5 3 2" xfId="52948"/>
    <cellStyle name="Separador de milhares 3 2 5 3 2 2" xfId="52949"/>
    <cellStyle name="Separador de milhares 3 2 5 3 3" xfId="52950"/>
    <cellStyle name="Separador de milhares 3 2 5 3 4" xfId="52951"/>
    <cellStyle name="Separador de milhares 3 2 5 3 5" xfId="52952"/>
    <cellStyle name="Separador de milhares 3 2 5 3 6" xfId="52953"/>
    <cellStyle name="Separador de milhares 3 2 5 4" xfId="52954"/>
    <cellStyle name="Separador de milhares 3 2 5 4 2" xfId="52955"/>
    <cellStyle name="Separador de milhares 3 2 5 4 3" xfId="52956"/>
    <cellStyle name="Separador de milhares 3 2 5 4 4" xfId="52957"/>
    <cellStyle name="Separador de milhares 3 2 5 5" xfId="52958"/>
    <cellStyle name="Separador de milhares 3 2 5 6" xfId="52959"/>
    <cellStyle name="Separador de milhares 3 2 5 7" xfId="52960"/>
    <cellStyle name="Separador de milhares 3 2 5 8" xfId="52961"/>
    <cellStyle name="Separador de milhares 3 2 5 9" xfId="52962"/>
    <cellStyle name="Separador de milhares 3 3" xfId="1401"/>
    <cellStyle name="Separador de milhares 3 3 2" xfId="1867"/>
    <cellStyle name="Separador de milhares 3 3 2 2" xfId="2156"/>
    <cellStyle name="Separador de milhares 3 3 2 3" xfId="52963"/>
    <cellStyle name="Separador de milhares 3 3 3" xfId="52964"/>
    <cellStyle name="Separador de milhares 3 3 4" xfId="52965"/>
    <cellStyle name="Separador de milhares 3 4" xfId="1964"/>
    <cellStyle name="Separador de milhares 3 4 2" xfId="52966"/>
    <cellStyle name="Separador de milhares 3 4 2 10" xfId="52967"/>
    <cellStyle name="Separador de milhares 3 4 2 2" xfId="52968"/>
    <cellStyle name="Separador de milhares 3 4 2 2 2" xfId="52969"/>
    <cellStyle name="Separador de milhares 3 4 2 2 2 2" xfId="52970"/>
    <cellStyle name="Separador de milhares 3 4 2 2 2 2 2" xfId="52971"/>
    <cellStyle name="Separador de milhares 3 4 2 2 2 3" xfId="52972"/>
    <cellStyle name="Separador de milhares 3 4 2 2 2 4" xfId="52973"/>
    <cellStyle name="Separador de milhares 3 4 2 2 2 5" xfId="52974"/>
    <cellStyle name="Separador de milhares 3 4 2 2 2 6" xfId="52975"/>
    <cellStyle name="Separador de milhares 3 4 2 2 3" xfId="52976"/>
    <cellStyle name="Separador de milhares 3 4 2 2 3 2" xfId="52977"/>
    <cellStyle name="Separador de milhares 3 4 2 2 3 3" xfId="52978"/>
    <cellStyle name="Separador de milhares 3 4 2 2 4" xfId="52979"/>
    <cellStyle name="Separador de milhares 3 4 2 2 5" xfId="52980"/>
    <cellStyle name="Separador de milhares 3 4 2 2 6" xfId="52981"/>
    <cellStyle name="Separador de milhares 3 4 2 2 7" xfId="52982"/>
    <cellStyle name="Separador de milhares 3 4 2 2 8" xfId="52983"/>
    <cellStyle name="Separador de milhares 3 4 2 3" xfId="52984"/>
    <cellStyle name="Separador de milhares 3 4 2 3 2" xfId="52985"/>
    <cellStyle name="Separador de milhares 3 4 2 3 2 2" xfId="52986"/>
    <cellStyle name="Separador de milhares 3 4 2 3 3" xfId="52987"/>
    <cellStyle name="Separador de milhares 3 4 2 3 4" xfId="52988"/>
    <cellStyle name="Separador de milhares 3 4 2 3 5" xfId="52989"/>
    <cellStyle name="Separador de milhares 3 4 2 3 6" xfId="52990"/>
    <cellStyle name="Separador de milhares 3 4 2 4" xfId="52991"/>
    <cellStyle name="Separador de milhares 3 4 2 4 2" xfId="52992"/>
    <cellStyle name="Separador de milhares 3 4 2 4 3" xfId="52993"/>
    <cellStyle name="Separador de milhares 3 4 2 4 4" xfId="52994"/>
    <cellStyle name="Separador de milhares 3 4 2 5" xfId="52995"/>
    <cellStyle name="Separador de milhares 3 4 2 6" xfId="52996"/>
    <cellStyle name="Separador de milhares 3 4 2 7" xfId="52997"/>
    <cellStyle name="Separador de milhares 3 4 2 8" xfId="52998"/>
    <cellStyle name="Separador de milhares 3 4 2 9" xfId="52999"/>
    <cellStyle name="Separador de milhares 3 4 3" xfId="53000"/>
    <cellStyle name="Separador de milhares 3 4 3 10" xfId="53001"/>
    <cellStyle name="Separador de milhares 3 4 3 2" xfId="53002"/>
    <cellStyle name="Separador de milhares 3 4 3 2 2" xfId="53003"/>
    <cellStyle name="Separador de milhares 3 4 3 2 2 2" xfId="53004"/>
    <cellStyle name="Separador de milhares 3 4 3 2 2 2 2" xfId="53005"/>
    <cellStyle name="Separador de milhares 3 4 3 2 2 3" xfId="53006"/>
    <cellStyle name="Separador de milhares 3 4 3 2 2 4" xfId="53007"/>
    <cellStyle name="Separador de milhares 3 4 3 2 2 5" xfId="53008"/>
    <cellStyle name="Separador de milhares 3 4 3 2 2 6" xfId="53009"/>
    <cellStyle name="Separador de milhares 3 4 3 2 3" xfId="53010"/>
    <cellStyle name="Separador de milhares 3 4 3 2 3 2" xfId="53011"/>
    <cellStyle name="Separador de milhares 3 4 3 2 3 3" xfId="53012"/>
    <cellStyle name="Separador de milhares 3 4 3 2 4" xfId="53013"/>
    <cellStyle name="Separador de milhares 3 4 3 2 5" xfId="53014"/>
    <cellStyle name="Separador de milhares 3 4 3 2 6" xfId="53015"/>
    <cellStyle name="Separador de milhares 3 4 3 2 7" xfId="53016"/>
    <cellStyle name="Separador de milhares 3 4 3 2 8" xfId="53017"/>
    <cellStyle name="Separador de milhares 3 4 3 3" xfId="53018"/>
    <cellStyle name="Separador de milhares 3 4 3 3 2" xfId="53019"/>
    <cellStyle name="Separador de milhares 3 4 3 3 2 2" xfId="53020"/>
    <cellStyle name="Separador de milhares 3 4 3 3 3" xfId="53021"/>
    <cellStyle name="Separador de milhares 3 4 3 3 4" xfId="53022"/>
    <cellStyle name="Separador de milhares 3 4 3 3 5" xfId="53023"/>
    <cellStyle name="Separador de milhares 3 4 3 3 6" xfId="53024"/>
    <cellStyle name="Separador de milhares 3 4 3 4" xfId="53025"/>
    <cellStyle name="Separador de milhares 3 4 3 4 2" xfId="53026"/>
    <cellStyle name="Separador de milhares 3 4 3 4 3" xfId="53027"/>
    <cellStyle name="Separador de milhares 3 4 3 4 4" xfId="53028"/>
    <cellStyle name="Separador de milhares 3 4 3 5" xfId="53029"/>
    <cellStyle name="Separador de milhares 3 4 3 6" xfId="53030"/>
    <cellStyle name="Separador de milhares 3 4 3 7" xfId="53031"/>
    <cellStyle name="Separador de milhares 3 4 3 8" xfId="53032"/>
    <cellStyle name="Separador de milhares 3 4 3 9" xfId="53033"/>
    <cellStyle name="Separador de milhares 3 4 4" xfId="53034"/>
    <cellStyle name="Separador de milhares 3 4 5" xfId="53035"/>
    <cellStyle name="Separador de milhares 3 4 6" xfId="53036"/>
    <cellStyle name="Separador de milhares 3 4 6 2" xfId="53037"/>
    <cellStyle name="Separador de milhares 3 4 6 3" xfId="53038"/>
    <cellStyle name="Separador de milhares 3 4 7" xfId="53039"/>
    <cellStyle name="Separador de milhares 3 4 8" xfId="53040"/>
    <cellStyle name="Separador de milhares 3 5" xfId="53041"/>
    <cellStyle name="Separador de milhares 3 5 10" xfId="53042"/>
    <cellStyle name="Separador de milhares 3 5 2" xfId="53043"/>
    <cellStyle name="Separador de milhares 3 5 2 2" xfId="53044"/>
    <cellStyle name="Separador de milhares 3 5 2 2 2" xfId="53045"/>
    <cellStyle name="Separador de milhares 3 5 2 2 2 2" xfId="53046"/>
    <cellStyle name="Separador de milhares 3 5 2 2 3" xfId="53047"/>
    <cellStyle name="Separador de milhares 3 5 2 2 4" xfId="53048"/>
    <cellStyle name="Separador de milhares 3 5 2 2 5" xfId="53049"/>
    <cellStyle name="Separador de milhares 3 5 2 2 6" xfId="53050"/>
    <cellStyle name="Separador de milhares 3 5 2 3" xfId="53051"/>
    <cellStyle name="Separador de milhares 3 5 2 3 2" xfId="53052"/>
    <cellStyle name="Separador de milhares 3 5 2 3 3" xfId="53053"/>
    <cellStyle name="Separador de milhares 3 5 2 4" xfId="53054"/>
    <cellStyle name="Separador de milhares 3 5 2 5" xfId="53055"/>
    <cellStyle name="Separador de milhares 3 5 2 6" xfId="53056"/>
    <cellStyle name="Separador de milhares 3 5 2 7" xfId="53057"/>
    <cellStyle name="Separador de milhares 3 5 2 8" xfId="53058"/>
    <cellStyle name="Separador de milhares 3 5 3" xfId="53059"/>
    <cellStyle name="Separador de milhares 3 5 3 2" xfId="53060"/>
    <cellStyle name="Separador de milhares 3 5 3 2 2" xfId="53061"/>
    <cellStyle name="Separador de milhares 3 5 3 3" xfId="53062"/>
    <cellStyle name="Separador de milhares 3 5 3 4" xfId="53063"/>
    <cellStyle name="Separador de milhares 3 5 3 5" xfId="53064"/>
    <cellStyle name="Separador de milhares 3 5 3 6" xfId="53065"/>
    <cellStyle name="Separador de milhares 3 5 4" xfId="53066"/>
    <cellStyle name="Separador de milhares 3 5 4 2" xfId="53067"/>
    <cellStyle name="Separador de milhares 3 5 4 3" xfId="53068"/>
    <cellStyle name="Separador de milhares 3 5 4 4" xfId="53069"/>
    <cellStyle name="Separador de milhares 3 5 5" xfId="53070"/>
    <cellStyle name="Separador de milhares 3 5 6" xfId="53071"/>
    <cellStyle name="Separador de milhares 3 5 7" xfId="53072"/>
    <cellStyle name="Separador de milhares 3 5 8" xfId="53073"/>
    <cellStyle name="Separador de milhares 3 5 9" xfId="53074"/>
    <cellStyle name="Separador de milhares 3 6" xfId="53075"/>
    <cellStyle name="Separador de milhares 3 6 10" xfId="53076"/>
    <cellStyle name="Separador de milhares 3 6 2" xfId="53077"/>
    <cellStyle name="Separador de milhares 3 6 2 2" xfId="53078"/>
    <cellStyle name="Separador de milhares 3 6 2 2 2" xfId="53079"/>
    <cellStyle name="Separador de milhares 3 6 2 2 2 2" xfId="53080"/>
    <cellStyle name="Separador de milhares 3 6 2 2 3" xfId="53081"/>
    <cellStyle name="Separador de milhares 3 6 2 2 4" xfId="53082"/>
    <cellStyle name="Separador de milhares 3 6 2 2 5" xfId="53083"/>
    <cellStyle name="Separador de milhares 3 6 2 2 6" xfId="53084"/>
    <cellStyle name="Separador de milhares 3 6 2 3" xfId="53085"/>
    <cellStyle name="Separador de milhares 3 6 2 3 2" xfId="53086"/>
    <cellStyle name="Separador de milhares 3 6 2 3 3" xfId="53087"/>
    <cellStyle name="Separador de milhares 3 6 2 4" xfId="53088"/>
    <cellStyle name="Separador de milhares 3 6 2 5" xfId="53089"/>
    <cellStyle name="Separador de milhares 3 6 2 6" xfId="53090"/>
    <cellStyle name="Separador de milhares 3 6 2 7" xfId="53091"/>
    <cellStyle name="Separador de milhares 3 6 2 8" xfId="53092"/>
    <cellStyle name="Separador de milhares 3 6 3" xfId="53093"/>
    <cellStyle name="Separador de milhares 3 6 3 2" xfId="53094"/>
    <cellStyle name="Separador de milhares 3 6 3 2 2" xfId="53095"/>
    <cellStyle name="Separador de milhares 3 6 3 3" xfId="53096"/>
    <cellStyle name="Separador de milhares 3 6 3 4" xfId="53097"/>
    <cellStyle name="Separador de milhares 3 6 3 5" xfId="53098"/>
    <cellStyle name="Separador de milhares 3 6 3 6" xfId="53099"/>
    <cellStyle name="Separador de milhares 3 6 4" xfId="53100"/>
    <cellStyle name="Separador de milhares 3 6 4 2" xfId="53101"/>
    <cellStyle name="Separador de milhares 3 6 4 3" xfId="53102"/>
    <cellStyle name="Separador de milhares 3 6 4 4" xfId="53103"/>
    <cellStyle name="Separador de milhares 3 6 5" xfId="53104"/>
    <cellStyle name="Separador de milhares 3 6 6" xfId="53105"/>
    <cellStyle name="Separador de milhares 3 6 7" xfId="53106"/>
    <cellStyle name="Separador de milhares 3 6 8" xfId="53107"/>
    <cellStyle name="Separador de milhares 3 6 9" xfId="53108"/>
    <cellStyle name="Separador de milhares 3 7" xfId="53109"/>
    <cellStyle name="Separador de milhares 3 7 10" xfId="53110"/>
    <cellStyle name="Separador de milhares 3 7 2" xfId="53111"/>
    <cellStyle name="Separador de milhares 3 7 2 2" xfId="53112"/>
    <cellStyle name="Separador de milhares 3 7 2 2 2" xfId="53113"/>
    <cellStyle name="Separador de milhares 3 7 2 2 2 2" xfId="53114"/>
    <cellStyle name="Separador de milhares 3 7 2 2 3" xfId="53115"/>
    <cellStyle name="Separador de milhares 3 7 2 2 4" xfId="53116"/>
    <cellStyle name="Separador de milhares 3 7 2 2 5" xfId="53117"/>
    <cellStyle name="Separador de milhares 3 7 2 2 6" xfId="53118"/>
    <cellStyle name="Separador de milhares 3 7 2 3" xfId="53119"/>
    <cellStyle name="Separador de milhares 3 7 2 3 2" xfId="53120"/>
    <cellStyle name="Separador de milhares 3 7 2 3 3" xfId="53121"/>
    <cellStyle name="Separador de milhares 3 7 2 4" xfId="53122"/>
    <cellStyle name="Separador de milhares 3 7 2 5" xfId="53123"/>
    <cellStyle name="Separador de milhares 3 7 2 6" xfId="53124"/>
    <cellStyle name="Separador de milhares 3 7 2 7" xfId="53125"/>
    <cellStyle name="Separador de milhares 3 7 2 8" xfId="53126"/>
    <cellStyle name="Separador de milhares 3 7 3" xfId="53127"/>
    <cellStyle name="Separador de milhares 3 7 3 2" xfId="53128"/>
    <cellStyle name="Separador de milhares 3 7 3 2 2" xfId="53129"/>
    <cellStyle name="Separador de milhares 3 7 3 3" xfId="53130"/>
    <cellStyle name="Separador de milhares 3 7 3 4" xfId="53131"/>
    <cellStyle name="Separador de milhares 3 7 3 5" xfId="53132"/>
    <cellStyle name="Separador de milhares 3 7 3 6" xfId="53133"/>
    <cellStyle name="Separador de milhares 3 7 4" xfId="53134"/>
    <cellStyle name="Separador de milhares 3 7 4 2" xfId="53135"/>
    <cellStyle name="Separador de milhares 3 7 4 3" xfId="53136"/>
    <cellStyle name="Separador de milhares 3 7 4 4" xfId="53137"/>
    <cellStyle name="Separador de milhares 3 7 5" xfId="53138"/>
    <cellStyle name="Separador de milhares 3 7 6" xfId="53139"/>
    <cellStyle name="Separador de milhares 3 7 7" xfId="53140"/>
    <cellStyle name="Separador de milhares 3 7 8" xfId="53141"/>
    <cellStyle name="Separador de milhares 3 7 9" xfId="53142"/>
    <cellStyle name="Separador de milhares 3 8" xfId="53143"/>
    <cellStyle name="Separador de milhares 3 8 10" xfId="53144"/>
    <cellStyle name="Separador de milhares 3 8 2" xfId="53145"/>
    <cellStyle name="Separador de milhares 3 8 2 2" xfId="53146"/>
    <cellStyle name="Separador de milhares 3 8 2 2 2" xfId="53147"/>
    <cellStyle name="Separador de milhares 3 8 2 2 2 2" xfId="53148"/>
    <cellStyle name="Separador de milhares 3 8 2 2 3" xfId="53149"/>
    <cellStyle name="Separador de milhares 3 8 2 2 4" xfId="53150"/>
    <cellStyle name="Separador de milhares 3 8 2 2 5" xfId="53151"/>
    <cellStyle name="Separador de milhares 3 8 2 2 6" xfId="53152"/>
    <cellStyle name="Separador de milhares 3 8 2 3" xfId="53153"/>
    <cellStyle name="Separador de milhares 3 8 2 3 2" xfId="53154"/>
    <cellStyle name="Separador de milhares 3 8 2 3 3" xfId="53155"/>
    <cellStyle name="Separador de milhares 3 8 2 4" xfId="53156"/>
    <cellStyle name="Separador de milhares 3 8 2 5" xfId="53157"/>
    <cellStyle name="Separador de milhares 3 8 2 6" xfId="53158"/>
    <cellStyle name="Separador de milhares 3 8 2 7" xfId="53159"/>
    <cellStyle name="Separador de milhares 3 8 2 8" xfId="53160"/>
    <cellStyle name="Separador de milhares 3 8 3" xfId="53161"/>
    <cellStyle name="Separador de milhares 3 8 3 2" xfId="53162"/>
    <cellStyle name="Separador de milhares 3 8 3 2 2" xfId="53163"/>
    <cellStyle name="Separador de milhares 3 8 3 3" xfId="53164"/>
    <cellStyle name="Separador de milhares 3 8 3 4" xfId="53165"/>
    <cellStyle name="Separador de milhares 3 8 3 5" xfId="53166"/>
    <cellStyle name="Separador de milhares 3 8 3 6" xfId="53167"/>
    <cellStyle name="Separador de milhares 3 8 4" xfId="53168"/>
    <cellStyle name="Separador de milhares 3 8 4 2" xfId="53169"/>
    <cellStyle name="Separador de milhares 3 8 4 3" xfId="53170"/>
    <cellStyle name="Separador de milhares 3 8 4 4" xfId="53171"/>
    <cellStyle name="Separador de milhares 3 8 5" xfId="53172"/>
    <cellStyle name="Separador de milhares 3 8 6" xfId="53173"/>
    <cellStyle name="Separador de milhares 3 8 7" xfId="53174"/>
    <cellStyle name="Separador de milhares 3 8 8" xfId="53175"/>
    <cellStyle name="Separador de milhares 3 8 9" xfId="53176"/>
    <cellStyle name="Separador de milhares 3 9" xfId="53177"/>
    <cellStyle name="Separador de milhares 30" xfId="1402"/>
    <cellStyle name="Separador de milhares 30 2" xfId="1868"/>
    <cellStyle name="Separador de milhares 30 2 2" xfId="2157"/>
    <cellStyle name="Separador de milhares 300" xfId="53178"/>
    <cellStyle name="Separador de milhares 301" xfId="53179"/>
    <cellStyle name="Separador de milhares 302" xfId="53180"/>
    <cellStyle name="Separador de milhares 303" xfId="53181"/>
    <cellStyle name="Separador de milhares 304" xfId="53182"/>
    <cellStyle name="Separador de milhares 305" xfId="53183"/>
    <cellStyle name="Separador de milhares 306" xfId="53184"/>
    <cellStyle name="Separador de milhares 307" xfId="53185"/>
    <cellStyle name="Separador de milhares 308" xfId="53186"/>
    <cellStyle name="Separador de milhares 309" xfId="53187"/>
    <cellStyle name="Separador de milhares 31" xfId="1403"/>
    <cellStyle name="Separador de milhares 31 2" xfId="1869"/>
    <cellStyle name="Separador de milhares 31 2 2" xfId="2158"/>
    <cellStyle name="Separador de milhares 310" xfId="53188"/>
    <cellStyle name="Separador de milhares 311" xfId="53189"/>
    <cellStyle name="Separador de milhares 32" xfId="1404"/>
    <cellStyle name="Separador de milhares 32 2" xfId="1870"/>
    <cellStyle name="Separador de milhares 32 2 2" xfId="2159"/>
    <cellStyle name="Separador de milhares 33" xfId="1405"/>
    <cellStyle name="Separador de milhares 33 2" xfId="1871"/>
    <cellStyle name="Separador de milhares 33 2 2" xfId="2160"/>
    <cellStyle name="Separador de milhares 34" xfId="1406"/>
    <cellStyle name="Separador de milhares 34 2" xfId="1872"/>
    <cellStyle name="Separador de milhares 34 2 2" xfId="2161"/>
    <cellStyle name="Separador de milhares 35" xfId="1407"/>
    <cellStyle name="Separador de milhares 35 2" xfId="1873"/>
    <cellStyle name="Separador de milhares 35 2 2" xfId="2162"/>
    <cellStyle name="Separador de milhares 36" xfId="1408"/>
    <cellStyle name="Separador de milhares 36 2" xfId="1874"/>
    <cellStyle name="Separador de milhares 36 2 2" xfId="2163"/>
    <cellStyle name="Separador de milhares 37" xfId="1409"/>
    <cellStyle name="Separador de milhares 37 2" xfId="1875"/>
    <cellStyle name="Separador de milhares 37 2 2" xfId="2164"/>
    <cellStyle name="Separador de milhares 38" xfId="1410"/>
    <cellStyle name="Separador de milhares 38 2" xfId="1876"/>
    <cellStyle name="Separador de milhares 38 2 2" xfId="2165"/>
    <cellStyle name="Separador de milhares 39" xfId="1411"/>
    <cellStyle name="Separador de milhares 39 2" xfId="1877"/>
    <cellStyle name="Separador de milhares 39 2 2" xfId="2166"/>
    <cellStyle name="Separador de milhares 4" xfId="1412"/>
    <cellStyle name="Separador de milhares 4 10" xfId="53190"/>
    <cellStyle name="Separador de milhares 4 2" xfId="1413"/>
    <cellStyle name="Separador de milhares 4 2 2" xfId="1878"/>
    <cellStyle name="Separador de milhares 4 2 2 2" xfId="2167"/>
    <cellStyle name="Separador de milhares 4 2 3" xfId="53191"/>
    <cellStyle name="Separador de milhares 4 2 3 2" xfId="53192"/>
    <cellStyle name="Separador de milhares 4 2 3 3" xfId="53193"/>
    <cellStyle name="Separador de milhares 4 2 3 4" xfId="53194"/>
    <cellStyle name="Separador de milhares 4 2 4" xfId="53195"/>
    <cellStyle name="Separador de milhares 4 2 4 10" xfId="53196"/>
    <cellStyle name="Separador de milhares 4 2 4 2" xfId="53197"/>
    <cellStyle name="Separador de milhares 4 2 4 2 2" xfId="53198"/>
    <cellStyle name="Separador de milhares 4 2 4 2 2 2" xfId="53199"/>
    <cellStyle name="Separador de milhares 4 2 4 2 2 2 2" xfId="53200"/>
    <cellStyle name="Separador de milhares 4 2 4 2 2 3" xfId="53201"/>
    <cellStyle name="Separador de milhares 4 2 4 2 2 4" xfId="53202"/>
    <cellStyle name="Separador de milhares 4 2 4 2 2 5" xfId="53203"/>
    <cellStyle name="Separador de milhares 4 2 4 2 2 6" xfId="53204"/>
    <cellStyle name="Separador de milhares 4 2 4 2 3" xfId="53205"/>
    <cellStyle name="Separador de milhares 4 2 4 2 3 2" xfId="53206"/>
    <cellStyle name="Separador de milhares 4 2 4 2 3 3" xfId="53207"/>
    <cellStyle name="Separador de milhares 4 2 4 2 4" xfId="53208"/>
    <cellStyle name="Separador de milhares 4 2 4 2 5" xfId="53209"/>
    <cellStyle name="Separador de milhares 4 2 4 2 6" xfId="53210"/>
    <cellStyle name="Separador de milhares 4 2 4 2 7" xfId="53211"/>
    <cellStyle name="Separador de milhares 4 2 4 2 8" xfId="53212"/>
    <cellStyle name="Separador de milhares 4 2 4 3" xfId="53213"/>
    <cellStyle name="Separador de milhares 4 2 4 3 2" xfId="53214"/>
    <cellStyle name="Separador de milhares 4 2 4 3 2 2" xfId="53215"/>
    <cellStyle name="Separador de milhares 4 2 4 3 3" xfId="53216"/>
    <cellStyle name="Separador de milhares 4 2 4 3 4" xfId="53217"/>
    <cellStyle name="Separador de milhares 4 2 4 3 5" xfId="53218"/>
    <cellStyle name="Separador de milhares 4 2 4 3 6" xfId="53219"/>
    <cellStyle name="Separador de milhares 4 2 4 4" xfId="53220"/>
    <cellStyle name="Separador de milhares 4 2 4 4 2" xfId="53221"/>
    <cellStyle name="Separador de milhares 4 2 4 4 3" xfId="53222"/>
    <cellStyle name="Separador de milhares 4 2 4 4 4" xfId="53223"/>
    <cellStyle name="Separador de milhares 4 2 4 5" xfId="53224"/>
    <cellStyle name="Separador de milhares 4 2 4 6" xfId="53225"/>
    <cellStyle name="Separador de milhares 4 2 4 7" xfId="53226"/>
    <cellStyle name="Separador de milhares 4 2 4 8" xfId="53227"/>
    <cellStyle name="Separador de milhares 4 2 4 9" xfId="53228"/>
    <cellStyle name="Separador de milhares 4 2 5" xfId="53229"/>
    <cellStyle name="Separador de milhares 4 2 5 10" xfId="53230"/>
    <cellStyle name="Separador de milhares 4 2 5 2" xfId="53231"/>
    <cellStyle name="Separador de milhares 4 2 5 2 2" xfId="53232"/>
    <cellStyle name="Separador de milhares 4 2 5 2 2 2" xfId="53233"/>
    <cellStyle name="Separador de milhares 4 2 5 2 2 2 2" xfId="53234"/>
    <cellStyle name="Separador de milhares 4 2 5 2 2 3" xfId="53235"/>
    <cellStyle name="Separador de milhares 4 2 5 2 2 4" xfId="53236"/>
    <cellStyle name="Separador de milhares 4 2 5 2 2 5" xfId="53237"/>
    <cellStyle name="Separador de milhares 4 2 5 2 2 6" xfId="53238"/>
    <cellStyle name="Separador de milhares 4 2 5 2 3" xfId="53239"/>
    <cellStyle name="Separador de milhares 4 2 5 2 3 2" xfId="53240"/>
    <cellStyle name="Separador de milhares 4 2 5 2 3 3" xfId="53241"/>
    <cellStyle name="Separador de milhares 4 2 5 2 4" xfId="53242"/>
    <cellStyle name="Separador de milhares 4 2 5 2 5" xfId="53243"/>
    <cellStyle name="Separador de milhares 4 2 5 2 6" xfId="53244"/>
    <cellStyle name="Separador de milhares 4 2 5 2 7" xfId="53245"/>
    <cellStyle name="Separador de milhares 4 2 5 2 8" xfId="53246"/>
    <cellStyle name="Separador de milhares 4 2 5 3" xfId="53247"/>
    <cellStyle name="Separador de milhares 4 2 5 3 2" xfId="53248"/>
    <cellStyle name="Separador de milhares 4 2 5 3 2 2" xfId="53249"/>
    <cellStyle name="Separador de milhares 4 2 5 3 3" xfId="53250"/>
    <cellStyle name="Separador de milhares 4 2 5 3 4" xfId="53251"/>
    <cellStyle name="Separador de milhares 4 2 5 3 5" xfId="53252"/>
    <cellStyle name="Separador de milhares 4 2 5 3 6" xfId="53253"/>
    <cellStyle name="Separador de milhares 4 2 5 4" xfId="53254"/>
    <cellStyle name="Separador de milhares 4 2 5 4 2" xfId="53255"/>
    <cellStyle name="Separador de milhares 4 2 5 4 3" xfId="53256"/>
    <cellStyle name="Separador de milhares 4 2 5 4 4" xfId="53257"/>
    <cellStyle name="Separador de milhares 4 2 5 5" xfId="53258"/>
    <cellStyle name="Separador de milhares 4 2 5 6" xfId="53259"/>
    <cellStyle name="Separador de milhares 4 2 5 7" xfId="53260"/>
    <cellStyle name="Separador de milhares 4 2 5 8" xfId="53261"/>
    <cellStyle name="Separador de milhares 4 2 5 9" xfId="53262"/>
    <cellStyle name="Separador de milhares 4 3" xfId="1879"/>
    <cellStyle name="Separador de milhares 4 3 2" xfId="2168"/>
    <cellStyle name="Separador de milhares 4 3 3" xfId="53263"/>
    <cellStyle name="Separador de milhares 4 3 3 2" xfId="53264"/>
    <cellStyle name="Separador de milhares 4 3 3 2 10" xfId="53265"/>
    <cellStyle name="Separador de milhares 4 3 3 2 2" xfId="53266"/>
    <cellStyle name="Separador de milhares 4 3 3 2 2 2" xfId="53267"/>
    <cellStyle name="Separador de milhares 4 3 3 2 2 2 2" xfId="53268"/>
    <cellStyle name="Separador de milhares 4 3 3 2 2 2 2 2" xfId="53269"/>
    <cellStyle name="Separador de milhares 4 3 3 2 2 2 3" xfId="53270"/>
    <cellStyle name="Separador de milhares 4 3 3 2 2 2 4" xfId="53271"/>
    <cellStyle name="Separador de milhares 4 3 3 2 2 2 5" xfId="53272"/>
    <cellStyle name="Separador de milhares 4 3 3 2 2 2 6" xfId="53273"/>
    <cellStyle name="Separador de milhares 4 3 3 2 2 3" xfId="53274"/>
    <cellStyle name="Separador de milhares 4 3 3 2 2 3 2" xfId="53275"/>
    <cellStyle name="Separador de milhares 4 3 3 2 2 3 3" xfId="53276"/>
    <cellStyle name="Separador de milhares 4 3 3 2 2 4" xfId="53277"/>
    <cellStyle name="Separador de milhares 4 3 3 2 2 5" xfId="53278"/>
    <cellStyle name="Separador de milhares 4 3 3 2 2 6" xfId="53279"/>
    <cellStyle name="Separador de milhares 4 3 3 2 2 7" xfId="53280"/>
    <cellStyle name="Separador de milhares 4 3 3 2 2 8" xfId="53281"/>
    <cellStyle name="Separador de milhares 4 3 3 2 3" xfId="53282"/>
    <cellStyle name="Separador de milhares 4 3 3 2 3 2" xfId="53283"/>
    <cellStyle name="Separador de milhares 4 3 3 2 3 2 2" xfId="53284"/>
    <cellStyle name="Separador de milhares 4 3 3 2 3 3" xfId="53285"/>
    <cellStyle name="Separador de milhares 4 3 3 2 3 4" xfId="53286"/>
    <cellStyle name="Separador de milhares 4 3 3 2 3 5" xfId="53287"/>
    <cellStyle name="Separador de milhares 4 3 3 2 3 6" xfId="53288"/>
    <cellStyle name="Separador de milhares 4 3 3 2 4" xfId="53289"/>
    <cellStyle name="Separador de milhares 4 3 3 2 4 2" xfId="53290"/>
    <cellStyle name="Separador de milhares 4 3 3 2 4 3" xfId="53291"/>
    <cellStyle name="Separador de milhares 4 3 3 2 4 4" xfId="53292"/>
    <cellStyle name="Separador de milhares 4 3 3 2 5" xfId="53293"/>
    <cellStyle name="Separador de milhares 4 3 3 2 6" xfId="53294"/>
    <cellStyle name="Separador de milhares 4 3 3 2 7" xfId="53295"/>
    <cellStyle name="Separador de milhares 4 3 3 2 8" xfId="53296"/>
    <cellStyle name="Separador de milhares 4 3 3 2 9" xfId="53297"/>
    <cellStyle name="Separador de milhares 4 3 3 3" xfId="53298"/>
    <cellStyle name="Separador de milhares 4 3 3 4" xfId="53299"/>
    <cellStyle name="Separador de milhares 4 4" xfId="1965"/>
    <cellStyle name="Separador de milhares 4 4 2" xfId="53300"/>
    <cellStyle name="Separador de milhares 4 4 2 10" xfId="53301"/>
    <cellStyle name="Separador de milhares 4 4 2 2" xfId="53302"/>
    <cellStyle name="Separador de milhares 4 4 2 2 2" xfId="53303"/>
    <cellStyle name="Separador de milhares 4 4 2 2 2 2" xfId="53304"/>
    <cellStyle name="Separador de milhares 4 4 2 2 2 2 2" xfId="53305"/>
    <cellStyle name="Separador de milhares 4 4 2 2 2 3" xfId="53306"/>
    <cellStyle name="Separador de milhares 4 4 2 2 2 4" xfId="53307"/>
    <cellStyle name="Separador de milhares 4 4 2 2 2 5" xfId="53308"/>
    <cellStyle name="Separador de milhares 4 4 2 2 2 6" xfId="53309"/>
    <cellStyle name="Separador de milhares 4 4 2 2 3" xfId="53310"/>
    <cellStyle name="Separador de milhares 4 4 2 2 3 2" xfId="53311"/>
    <cellStyle name="Separador de milhares 4 4 2 2 3 3" xfId="53312"/>
    <cellStyle name="Separador de milhares 4 4 2 2 4" xfId="53313"/>
    <cellStyle name="Separador de milhares 4 4 2 2 5" xfId="53314"/>
    <cellStyle name="Separador de milhares 4 4 2 2 6" xfId="53315"/>
    <cellStyle name="Separador de milhares 4 4 2 2 7" xfId="53316"/>
    <cellStyle name="Separador de milhares 4 4 2 2 8" xfId="53317"/>
    <cellStyle name="Separador de milhares 4 4 2 3" xfId="53318"/>
    <cellStyle name="Separador de milhares 4 4 2 3 2" xfId="53319"/>
    <cellStyle name="Separador de milhares 4 4 2 3 2 2" xfId="53320"/>
    <cellStyle name="Separador de milhares 4 4 2 3 3" xfId="53321"/>
    <cellStyle name="Separador de milhares 4 4 2 3 4" xfId="53322"/>
    <cellStyle name="Separador de milhares 4 4 2 3 5" xfId="53323"/>
    <cellStyle name="Separador de milhares 4 4 2 3 6" xfId="53324"/>
    <cellStyle name="Separador de milhares 4 4 2 4" xfId="53325"/>
    <cellStyle name="Separador de milhares 4 4 2 4 2" xfId="53326"/>
    <cellStyle name="Separador de milhares 4 4 2 4 3" xfId="53327"/>
    <cellStyle name="Separador de milhares 4 4 2 4 4" xfId="53328"/>
    <cellStyle name="Separador de milhares 4 4 2 5" xfId="53329"/>
    <cellStyle name="Separador de milhares 4 4 2 6" xfId="53330"/>
    <cellStyle name="Separador de milhares 4 4 2 7" xfId="53331"/>
    <cellStyle name="Separador de milhares 4 4 2 8" xfId="53332"/>
    <cellStyle name="Separador de milhares 4 4 2 9" xfId="53333"/>
    <cellStyle name="Separador de milhares 4 4 3" xfId="53334"/>
    <cellStyle name="Separador de milhares 4 4 3 10" xfId="53335"/>
    <cellStyle name="Separador de milhares 4 4 3 2" xfId="53336"/>
    <cellStyle name="Separador de milhares 4 4 3 2 2" xfId="53337"/>
    <cellStyle name="Separador de milhares 4 4 3 2 2 2" xfId="53338"/>
    <cellStyle name="Separador de milhares 4 4 3 2 2 2 2" xfId="53339"/>
    <cellStyle name="Separador de milhares 4 4 3 2 2 3" xfId="53340"/>
    <cellStyle name="Separador de milhares 4 4 3 2 2 4" xfId="53341"/>
    <cellStyle name="Separador de milhares 4 4 3 2 2 5" xfId="53342"/>
    <cellStyle name="Separador de milhares 4 4 3 2 2 6" xfId="53343"/>
    <cellStyle name="Separador de milhares 4 4 3 2 3" xfId="53344"/>
    <cellStyle name="Separador de milhares 4 4 3 2 3 2" xfId="53345"/>
    <cellStyle name="Separador de milhares 4 4 3 2 3 3" xfId="53346"/>
    <cellStyle name="Separador de milhares 4 4 3 2 4" xfId="53347"/>
    <cellStyle name="Separador de milhares 4 4 3 2 5" xfId="53348"/>
    <cellStyle name="Separador de milhares 4 4 3 2 6" xfId="53349"/>
    <cellStyle name="Separador de milhares 4 4 3 2 7" xfId="53350"/>
    <cellStyle name="Separador de milhares 4 4 3 2 8" xfId="53351"/>
    <cellStyle name="Separador de milhares 4 4 3 3" xfId="53352"/>
    <cellStyle name="Separador de milhares 4 4 3 3 2" xfId="53353"/>
    <cellStyle name="Separador de milhares 4 4 3 3 2 2" xfId="53354"/>
    <cellStyle name="Separador de milhares 4 4 3 3 3" xfId="53355"/>
    <cellStyle name="Separador de milhares 4 4 3 3 4" xfId="53356"/>
    <cellStyle name="Separador de milhares 4 4 3 3 5" xfId="53357"/>
    <cellStyle name="Separador de milhares 4 4 3 3 6" xfId="53358"/>
    <cellStyle name="Separador de milhares 4 4 3 4" xfId="53359"/>
    <cellStyle name="Separador de milhares 4 4 3 4 2" xfId="53360"/>
    <cellStyle name="Separador de milhares 4 4 3 4 3" xfId="53361"/>
    <cellStyle name="Separador de milhares 4 4 3 4 4" xfId="53362"/>
    <cellStyle name="Separador de milhares 4 4 3 5" xfId="53363"/>
    <cellStyle name="Separador de milhares 4 4 3 6" xfId="53364"/>
    <cellStyle name="Separador de milhares 4 4 3 7" xfId="53365"/>
    <cellStyle name="Separador de milhares 4 4 3 8" xfId="53366"/>
    <cellStyle name="Separador de milhares 4 4 3 9" xfId="53367"/>
    <cellStyle name="Separador de milhares 4 4 4" xfId="53368"/>
    <cellStyle name="Separador de milhares 4 4 5" xfId="53369"/>
    <cellStyle name="Separador de milhares 4 4 6" xfId="53370"/>
    <cellStyle name="Separador de milhares 4 4 6 2" xfId="53371"/>
    <cellStyle name="Separador de milhares 4 4 6 3" xfId="53372"/>
    <cellStyle name="Separador de milhares 4 4 7" xfId="53373"/>
    <cellStyle name="Separador de milhares 4 4 8" xfId="53374"/>
    <cellStyle name="Separador de milhares 4 5" xfId="53375"/>
    <cellStyle name="Separador de milhares 4 5 10" xfId="53376"/>
    <cellStyle name="Separador de milhares 4 5 2" xfId="53377"/>
    <cellStyle name="Separador de milhares 4 5 2 2" xfId="53378"/>
    <cellStyle name="Separador de milhares 4 5 2 2 2" xfId="53379"/>
    <cellStyle name="Separador de milhares 4 5 2 2 2 2" xfId="53380"/>
    <cellStyle name="Separador de milhares 4 5 2 2 3" xfId="53381"/>
    <cellStyle name="Separador de milhares 4 5 2 2 4" xfId="53382"/>
    <cellStyle name="Separador de milhares 4 5 2 2 5" xfId="53383"/>
    <cellStyle name="Separador de milhares 4 5 2 2 6" xfId="53384"/>
    <cellStyle name="Separador de milhares 4 5 2 3" xfId="53385"/>
    <cellStyle name="Separador de milhares 4 5 2 3 2" xfId="53386"/>
    <cellStyle name="Separador de milhares 4 5 2 3 3" xfId="53387"/>
    <cellStyle name="Separador de milhares 4 5 2 4" xfId="53388"/>
    <cellStyle name="Separador de milhares 4 5 2 5" xfId="53389"/>
    <cellStyle name="Separador de milhares 4 5 2 6" xfId="53390"/>
    <cellStyle name="Separador de milhares 4 5 2 7" xfId="53391"/>
    <cellStyle name="Separador de milhares 4 5 2 8" xfId="53392"/>
    <cellStyle name="Separador de milhares 4 5 3" xfId="53393"/>
    <cellStyle name="Separador de milhares 4 5 3 2" xfId="53394"/>
    <cellStyle name="Separador de milhares 4 5 3 2 2" xfId="53395"/>
    <cellStyle name="Separador de milhares 4 5 3 3" xfId="53396"/>
    <cellStyle name="Separador de milhares 4 5 3 4" xfId="53397"/>
    <cellStyle name="Separador de milhares 4 5 3 5" xfId="53398"/>
    <cellStyle name="Separador de milhares 4 5 3 6" xfId="53399"/>
    <cellStyle name="Separador de milhares 4 5 4" xfId="53400"/>
    <cellStyle name="Separador de milhares 4 5 4 2" xfId="53401"/>
    <cellStyle name="Separador de milhares 4 5 4 3" xfId="53402"/>
    <cellStyle name="Separador de milhares 4 5 4 4" xfId="53403"/>
    <cellStyle name="Separador de milhares 4 5 5" xfId="53404"/>
    <cellStyle name="Separador de milhares 4 5 6" xfId="53405"/>
    <cellStyle name="Separador de milhares 4 5 7" xfId="53406"/>
    <cellStyle name="Separador de milhares 4 5 8" xfId="53407"/>
    <cellStyle name="Separador de milhares 4 5 9" xfId="53408"/>
    <cellStyle name="Separador de milhares 4 6" xfId="53409"/>
    <cellStyle name="Separador de milhares 4 6 10" xfId="53410"/>
    <cellStyle name="Separador de milhares 4 6 2" xfId="53411"/>
    <cellStyle name="Separador de milhares 4 6 2 2" xfId="53412"/>
    <cellStyle name="Separador de milhares 4 6 2 2 2" xfId="53413"/>
    <cellStyle name="Separador de milhares 4 6 2 2 2 2" xfId="53414"/>
    <cellStyle name="Separador de milhares 4 6 2 2 3" xfId="53415"/>
    <cellStyle name="Separador de milhares 4 6 2 2 4" xfId="53416"/>
    <cellStyle name="Separador de milhares 4 6 2 2 5" xfId="53417"/>
    <cellStyle name="Separador de milhares 4 6 2 2 6" xfId="53418"/>
    <cellStyle name="Separador de milhares 4 6 2 3" xfId="53419"/>
    <cellStyle name="Separador de milhares 4 6 2 3 2" xfId="53420"/>
    <cellStyle name="Separador de milhares 4 6 2 3 3" xfId="53421"/>
    <cellStyle name="Separador de milhares 4 6 2 4" xfId="53422"/>
    <cellStyle name="Separador de milhares 4 6 2 5" xfId="53423"/>
    <cellStyle name="Separador de milhares 4 6 2 6" xfId="53424"/>
    <cellStyle name="Separador de milhares 4 6 2 7" xfId="53425"/>
    <cellStyle name="Separador de milhares 4 6 2 8" xfId="53426"/>
    <cellStyle name="Separador de milhares 4 6 3" xfId="53427"/>
    <cellStyle name="Separador de milhares 4 6 3 2" xfId="53428"/>
    <cellStyle name="Separador de milhares 4 6 3 2 2" xfId="53429"/>
    <cellStyle name="Separador de milhares 4 6 3 3" xfId="53430"/>
    <cellStyle name="Separador de milhares 4 6 3 4" xfId="53431"/>
    <cellStyle name="Separador de milhares 4 6 3 5" xfId="53432"/>
    <cellStyle name="Separador de milhares 4 6 3 6" xfId="53433"/>
    <cellStyle name="Separador de milhares 4 6 4" xfId="53434"/>
    <cellStyle name="Separador de milhares 4 6 4 2" xfId="53435"/>
    <cellStyle name="Separador de milhares 4 6 4 3" xfId="53436"/>
    <cellStyle name="Separador de milhares 4 6 4 4" xfId="53437"/>
    <cellStyle name="Separador de milhares 4 6 5" xfId="53438"/>
    <cellStyle name="Separador de milhares 4 6 6" xfId="53439"/>
    <cellStyle name="Separador de milhares 4 6 7" xfId="53440"/>
    <cellStyle name="Separador de milhares 4 6 8" xfId="53441"/>
    <cellStyle name="Separador de milhares 4 6 9" xfId="53442"/>
    <cellStyle name="Separador de milhares 4 7" xfId="53443"/>
    <cellStyle name="Separador de milhares 4 7 10" xfId="53444"/>
    <cellStyle name="Separador de milhares 4 7 2" xfId="53445"/>
    <cellStyle name="Separador de milhares 4 7 2 2" xfId="53446"/>
    <cellStyle name="Separador de milhares 4 7 2 2 2" xfId="53447"/>
    <cellStyle name="Separador de milhares 4 7 2 2 2 2" xfId="53448"/>
    <cellStyle name="Separador de milhares 4 7 2 2 3" xfId="53449"/>
    <cellStyle name="Separador de milhares 4 7 2 2 4" xfId="53450"/>
    <cellStyle name="Separador de milhares 4 7 2 2 5" xfId="53451"/>
    <cellStyle name="Separador de milhares 4 7 2 2 6" xfId="53452"/>
    <cellStyle name="Separador de milhares 4 7 2 3" xfId="53453"/>
    <cellStyle name="Separador de milhares 4 7 2 3 2" xfId="53454"/>
    <cellStyle name="Separador de milhares 4 7 2 3 3" xfId="53455"/>
    <cellStyle name="Separador de milhares 4 7 2 4" xfId="53456"/>
    <cellStyle name="Separador de milhares 4 7 2 5" xfId="53457"/>
    <cellStyle name="Separador de milhares 4 7 2 6" xfId="53458"/>
    <cellStyle name="Separador de milhares 4 7 2 7" xfId="53459"/>
    <cellStyle name="Separador de milhares 4 7 2 8" xfId="53460"/>
    <cellStyle name="Separador de milhares 4 7 3" xfId="53461"/>
    <cellStyle name="Separador de milhares 4 7 3 2" xfId="53462"/>
    <cellStyle name="Separador de milhares 4 7 3 2 2" xfId="53463"/>
    <cellStyle name="Separador de milhares 4 7 3 3" xfId="53464"/>
    <cellStyle name="Separador de milhares 4 7 3 4" xfId="53465"/>
    <cellStyle name="Separador de milhares 4 7 3 5" xfId="53466"/>
    <cellStyle name="Separador de milhares 4 7 3 6" xfId="53467"/>
    <cellStyle name="Separador de milhares 4 7 4" xfId="53468"/>
    <cellStyle name="Separador de milhares 4 7 4 2" xfId="53469"/>
    <cellStyle name="Separador de milhares 4 7 4 3" xfId="53470"/>
    <cellStyle name="Separador de milhares 4 7 4 4" xfId="53471"/>
    <cellStyle name="Separador de milhares 4 7 5" xfId="53472"/>
    <cellStyle name="Separador de milhares 4 7 6" xfId="53473"/>
    <cellStyle name="Separador de milhares 4 7 7" xfId="53474"/>
    <cellStyle name="Separador de milhares 4 7 8" xfId="53475"/>
    <cellStyle name="Separador de milhares 4 7 9" xfId="53476"/>
    <cellStyle name="Separador de milhares 4 8" xfId="53477"/>
    <cellStyle name="Separador de milhares 4 8 10" xfId="53478"/>
    <cellStyle name="Separador de milhares 4 8 2" xfId="53479"/>
    <cellStyle name="Separador de milhares 4 8 2 2" xfId="53480"/>
    <cellStyle name="Separador de milhares 4 8 2 2 2" xfId="53481"/>
    <cellStyle name="Separador de milhares 4 8 2 2 2 2" xfId="53482"/>
    <cellStyle name="Separador de milhares 4 8 2 2 3" xfId="53483"/>
    <cellStyle name="Separador de milhares 4 8 2 2 4" xfId="53484"/>
    <cellStyle name="Separador de milhares 4 8 2 2 5" xfId="53485"/>
    <cellStyle name="Separador de milhares 4 8 2 2 6" xfId="53486"/>
    <cellStyle name="Separador de milhares 4 8 2 3" xfId="53487"/>
    <cellStyle name="Separador de milhares 4 8 2 3 2" xfId="53488"/>
    <cellStyle name="Separador de milhares 4 8 2 3 3" xfId="53489"/>
    <cellStyle name="Separador de milhares 4 8 2 4" xfId="53490"/>
    <cellStyle name="Separador de milhares 4 8 2 5" xfId="53491"/>
    <cellStyle name="Separador de milhares 4 8 2 6" xfId="53492"/>
    <cellStyle name="Separador de milhares 4 8 2 7" xfId="53493"/>
    <cellStyle name="Separador de milhares 4 8 2 8" xfId="53494"/>
    <cellStyle name="Separador de milhares 4 8 3" xfId="53495"/>
    <cellStyle name="Separador de milhares 4 8 3 2" xfId="53496"/>
    <cellStyle name="Separador de milhares 4 8 3 2 2" xfId="53497"/>
    <cellStyle name="Separador de milhares 4 8 3 3" xfId="53498"/>
    <cellStyle name="Separador de milhares 4 8 3 4" xfId="53499"/>
    <cellStyle name="Separador de milhares 4 8 3 5" xfId="53500"/>
    <cellStyle name="Separador de milhares 4 8 3 6" xfId="53501"/>
    <cellStyle name="Separador de milhares 4 8 4" xfId="53502"/>
    <cellStyle name="Separador de milhares 4 8 4 2" xfId="53503"/>
    <cellStyle name="Separador de milhares 4 8 4 3" xfId="53504"/>
    <cellStyle name="Separador de milhares 4 8 4 4" xfId="53505"/>
    <cellStyle name="Separador de milhares 4 8 5" xfId="53506"/>
    <cellStyle name="Separador de milhares 4 8 6" xfId="53507"/>
    <cellStyle name="Separador de milhares 4 8 7" xfId="53508"/>
    <cellStyle name="Separador de milhares 4 8 8" xfId="53509"/>
    <cellStyle name="Separador de milhares 4 8 9" xfId="53510"/>
    <cellStyle name="Separador de milhares 4 9" xfId="53511"/>
    <cellStyle name="Separador de milhares 4 9 2" xfId="53512"/>
    <cellStyle name="Separador de milhares 4 9 3" xfId="53513"/>
    <cellStyle name="Separador de milhares 40" xfId="1414"/>
    <cellStyle name="Separador de milhares 40 2" xfId="1880"/>
    <cellStyle name="Separador de milhares 40 2 2" xfId="2169"/>
    <cellStyle name="Separador de milhares 41" xfId="1415"/>
    <cellStyle name="Separador de milhares 41 2" xfId="1881"/>
    <cellStyle name="Separador de milhares 41 2 2" xfId="2170"/>
    <cellStyle name="Separador de milhares 42" xfId="1416"/>
    <cellStyle name="Separador de milhares 42 2" xfId="1882"/>
    <cellStyle name="Separador de milhares 42 2 2" xfId="2171"/>
    <cellStyle name="Separador de milhares 43" xfId="1417"/>
    <cellStyle name="Separador de milhares 43 2" xfId="1883"/>
    <cellStyle name="Separador de milhares 43 2 2" xfId="2172"/>
    <cellStyle name="Separador de milhares 44" xfId="1418"/>
    <cellStyle name="Separador de milhares 44 2" xfId="1884"/>
    <cellStyle name="Separador de milhares 44 2 2" xfId="2173"/>
    <cellStyle name="Separador de milhares 45" xfId="1419"/>
    <cellStyle name="Separador de milhares 45 2" xfId="1885"/>
    <cellStyle name="Separador de milhares 45 2 2" xfId="2174"/>
    <cellStyle name="Separador de milhares 46" xfId="1420"/>
    <cellStyle name="Separador de milhares 46 2" xfId="1886"/>
    <cellStyle name="Separador de milhares 46 2 2" xfId="2175"/>
    <cellStyle name="Separador de milhares 47" xfId="1421"/>
    <cellStyle name="Separador de milhares 47 2" xfId="1887"/>
    <cellStyle name="Separador de milhares 47 2 2" xfId="2176"/>
    <cellStyle name="Separador de milhares 48" xfId="1422"/>
    <cellStyle name="Separador de milhares 48 2" xfId="1888"/>
    <cellStyle name="Separador de milhares 48 2 2" xfId="2177"/>
    <cellStyle name="Separador de milhares 49" xfId="1423"/>
    <cellStyle name="Separador de milhares 49 2" xfId="1889"/>
    <cellStyle name="Separador de milhares 49 2 2" xfId="2178"/>
    <cellStyle name="Separador de milhares 5" xfId="1424"/>
    <cellStyle name="Separador de milhares 5 2" xfId="1425"/>
    <cellStyle name="Separador de milhares 5 2 2" xfId="53514"/>
    <cellStyle name="Separador de milhares 5 2 2 2" xfId="53515"/>
    <cellStyle name="Separador de milhares 5 2 3" xfId="53516"/>
    <cellStyle name="Separador de milhares 5 3" xfId="53517"/>
    <cellStyle name="Separador de milhares 5 4" xfId="53518"/>
    <cellStyle name="Separador de milhares 5 5" xfId="53519"/>
    <cellStyle name="Separador de milhares 50" xfId="1426"/>
    <cellStyle name="Separador de milhares 50 2" xfId="1427"/>
    <cellStyle name="Separador de milhares 50 2 2" xfId="1890"/>
    <cellStyle name="Separador de milhares 50 2 2 2" xfId="2179"/>
    <cellStyle name="Separador de milhares 50 3" xfId="1891"/>
    <cellStyle name="Separador de milhares 50 3 2" xfId="2180"/>
    <cellStyle name="Separador de milhares 51" xfId="1428"/>
    <cellStyle name="Separador de milhares 51 2" xfId="1892"/>
    <cellStyle name="Separador de milhares 51 2 2" xfId="2181"/>
    <cellStyle name="Separador de milhares 52" xfId="1429"/>
    <cellStyle name="Separador de milhares 52 2" xfId="1893"/>
    <cellStyle name="Separador de milhares 52 2 2" xfId="2182"/>
    <cellStyle name="Separador de milhares 53" xfId="1430"/>
    <cellStyle name="Separador de milhares 53 2" xfId="1894"/>
    <cellStyle name="Separador de milhares 53 2 2" xfId="2183"/>
    <cellStyle name="Separador de milhares 54" xfId="1431"/>
    <cellStyle name="Separador de milhares 54 2" xfId="1895"/>
    <cellStyle name="Separador de milhares 54 2 2" xfId="2184"/>
    <cellStyle name="Separador de milhares 55" xfId="1432"/>
    <cellStyle name="Separador de milhares 55 2" xfId="1433"/>
    <cellStyle name="Separador de milhares 55 2 2" xfId="1896"/>
    <cellStyle name="Separador de milhares 55 2 2 2" xfId="2185"/>
    <cellStyle name="Separador de milhares 55 3" xfId="1897"/>
    <cellStyle name="Separador de milhares 55 3 2" xfId="2186"/>
    <cellStyle name="Separador de milhares 56" xfId="1434"/>
    <cellStyle name="Separador de milhares 56 2" xfId="1898"/>
    <cellStyle name="Separador de milhares 56 2 2" xfId="2187"/>
    <cellStyle name="Separador de milhares 57" xfId="1435"/>
    <cellStyle name="Separador de milhares 57 2" xfId="1436"/>
    <cellStyle name="Separador de milhares 57 2 2" xfId="1899"/>
    <cellStyle name="Separador de milhares 57 2 2 2" xfId="2188"/>
    <cellStyle name="Separador de milhares 57 3" xfId="1900"/>
    <cellStyle name="Separador de milhares 57 3 2" xfId="2189"/>
    <cellStyle name="Separador de milhares 58" xfId="1437"/>
    <cellStyle name="Separador de milhares 58 2" xfId="1901"/>
    <cellStyle name="Separador de milhares 58 2 2" xfId="2190"/>
    <cellStyle name="Separador de milhares 59" xfId="1438"/>
    <cellStyle name="Separador de milhares 59 2" xfId="1902"/>
    <cellStyle name="Separador de milhares 59 2 2" xfId="2191"/>
    <cellStyle name="Separador de milhares 6" xfId="1439"/>
    <cellStyle name="Separador de milhares 6 2" xfId="1440"/>
    <cellStyle name="Separador de milhares 6 2 2" xfId="1903"/>
    <cellStyle name="Separador de milhares 6 2 2 2" xfId="2192"/>
    <cellStyle name="Separador de milhares 6 3" xfId="1904"/>
    <cellStyle name="Separador de milhares 6 3 2" xfId="2193"/>
    <cellStyle name="Separador de milhares 6 4" xfId="53520"/>
    <cellStyle name="Separador de milhares 6 4 2" xfId="53521"/>
    <cellStyle name="Separador de milhares 6 4 3" xfId="53522"/>
    <cellStyle name="Separador de milhares 6 4 4" xfId="53523"/>
    <cellStyle name="Separador de milhares 60" xfId="1441"/>
    <cellStyle name="Separador de milhares 60 2" xfId="1905"/>
    <cellStyle name="Separador de milhares 60 2 2" xfId="2194"/>
    <cellStyle name="Separador de milhares 61" xfId="1442"/>
    <cellStyle name="Separador de milhares 61 2" xfId="1443"/>
    <cellStyle name="Separador de milhares 61 2 2" xfId="1906"/>
    <cellStyle name="Separador de milhares 61 2 2 2" xfId="2195"/>
    <cellStyle name="Separador de milhares 61 3" xfId="1907"/>
    <cellStyle name="Separador de milhares 61 3 2" xfId="2196"/>
    <cellStyle name="Separador de milhares 62" xfId="1444"/>
    <cellStyle name="Separador de milhares 62 2" xfId="1908"/>
    <cellStyle name="Separador de milhares 62 2 2" xfId="2197"/>
    <cellStyle name="Separador de milhares 63" xfId="1445"/>
    <cellStyle name="Separador de milhares 63 2" xfId="1909"/>
    <cellStyle name="Separador de milhares 63 2 2" xfId="2198"/>
    <cellStyle name="Separador de milhares 64" xfId="1446"/>
    <cellStyle name="Separador de milhares 64 2" xfId="1910"/>
    <cellStyle name="Separador de milhares 64 2 2" xfId="2199"/>
    <cellStyle name="Separador de milhares 65" xfId="1447"/>
    <cellStyle name="Separador de milhares 65 2" xfId="1448"/>
    <cellStyle name="Separador de milhares 65 2 2" xfId="1911"/>
    <cellStyle name="Separador de milhares 65 2 2 2" xfId="2200"/>
    <cellStyle name="Separador de milhares 65 3" xfId="1912"/>
    <cellStyle name="Separador de milhares 65 3 2" xfId="2201"/>
    <cellStyle name="Separador de milhares 66" xfId="1449"/>
    <cellStyle name="Separador de milhares 66 2" xfId="1450"/>
    <cellStyle name="Separador de milhares 66 2 2" xfId="1913"/>
    <cellStyle name="Separador de milhares 66 2 2 2" xfId="2202"/>
    <cellStyle name="Separador de milhares 66 3" xfId="1914"/>
    <cellStyle name="Separador de milhares 66 3 2" xfId="2203"/>
    <cellStyle name="Separador de milhares 67" xfId="1451"/>
    <cellStyle name="Separador de milhares 67 2" xfId="1915"/>
    <cellStyle name="Separador de milhares 67 2 2" xfId="2204"/>
    <cellStyle name="Separador de milhares 68" xfId="1452"/>
    <cellStyle name="Separador de milhares 68 2" xfId="1916"/>
    <cellStyle name="Separador de milhares 68 2 2" xfId="2205"/>
    <cellStyle name="Separador de milhares 69" xfId="1453"/>
    <cellStyle name="Separador de milhares 69 2" xfId="1917"/>
    <cellStyle name="Separador de milhares 69 2 2" xfId="2206"/>
    <cellStyle name="Separador de milhares 7" xfId="1454"/>
    <cellStyle name="Separador de milhares 7 2" xfId="1918"/>
    <cellStyle name="Separador de milhares 7 2 2" xfId="2207"/>
    <cellStyle name="Separador de milhares 70" xfId="1455"/>
    <cellStyle name="Separador de milhares 70 2" xfId="1919"/>
    <cellStyle name="Separador de milhares 70 2 2" xfId="2208"/>
    <cellStyle name="Separador de milhares 71" xfId="1456"/>
    <cellStyle name="Separador de milhares 71 2" xfId="1920"/>
    <cellStyle name="Separador de milhares 71 2 2" xfId="2209"/>
    <cellStyle name="Separador de milhares 72" xfId="1457"/>
    <cellStyle name="Separador de milhares 72 2" xfId="1921"/>
    <cellStyle name="Separador de milhares 72 2 2" xfId="2210"/>
    <cellStyle name="Separador de milhares 73" xfId="1458"/>
    <cellStyle name="Separador de milhares 73 2" xfId="1922"/>
    <cellStyle name="Separador de milhares 73 2 2" xfId="2211"/>
    <cellStyle name="Separador de milhares 74" xfId="1459"/>
    <cellStyle name="Separador de milhares 74 2" xfId="1923"/>
    <cellStyle name="Separador de milhares 74 2 2" xfId="2212"/>
    <cellStyle name="Separador de milhares 75" xfId="1460"/>
    <cellStyle name="Separador de milhares 75 2" xfId="1924"/>
    <cellStyle name="Separador de milhares 75 2 2" xfId="2213"/>
    <cellStyle name="Separador de milhares 76" xfId="1461"/>
    <cellStyle name="Separador de milhares 76 2" xfId="1925"/>
    <cellStyle name="Separador de milhares 76 2 2" xfId="2214"/>
    <cellStyle name="Separador de milhares 77" xfId="1462"/>
    <cellStyle name="Separador de milhares 77 2" xfId="1926"/>
    <cellStyle name="Separador de milhares 77 2 2" xfId="2215"/>
    <cellStyle name="Separador de milhares 78" xfId="1463"/>
    <cellStyle name="Separador de milhares 78 2" xfId="1927"/>
    <cellStyle name="Separador de milhares 78 2 2" xfId="2216"/>
    <cellStyle name="Separador de milhares 79" xfId="1464"/>
    <cellStyle name="Separador de milhares 79 2" xfId="1928"/>
    <cellStyle name="Separador de milhares 79 2 2" xfId="2217"/>
    <cellStyle name="Separador de milhares 8" xfId="1465"/>
    <cellStyle name="Separador de milhares 8 2" xfId="1466"/>
    <cellStyle name="Separador de milhares 8 2 2" xfId="1929"/>
    <cellStyle name="Separador de milhares 8 2 2 2" xfId="2218"/>
    <cellStyle name="Separador de milhares 8 3" xfId="1930"/>
    <cellStyle name="Separador de milhares 8 3 2" xfId="2219"/>
    <cellStyle name="Separador de milhares 8 3 3" xfId="53524"/>
    <cellStyle name="Separador de milhares 8 4" xfId="53525"/>
    <cellStyle name="Separador de milhares 80" xfId="1467"/>
    <cellStyle name="Separador de milhares 80 2" xfId="1931"/>
    <cellStyle name="Separador de milhares 80 2 2" xfId="2220"/>
    <cellStyle name="Separador de milhares 81" xfId="1468"/>
    <cellStyle name="Separador de milhares 81 2" xfId="1932"/>
    <cellStyle name="Separador de milhares 81 2 2" xfId="2221"/>
    <cellStyle name="Separador de milhares 82" xfId="1469"/>
    <cellStyle name="Separador de milhares 82 2" xfId="1933"/>
    <cellStyle name="Separador de milhares 82 2 2" xfId="2222"/>
    <cellStyle name="Separador de milhares 83" xfId="1470"/>
    <cellStyle name="Separador de milhares 83 2" xfId="1934"/>
    <cellStyle name="Separador de milhares 83 2 2" xfId="2223"/>
    <cellStyle name="Separador de milhares 84" xfId="1471"/>
    <cellStyle name="Separador de milhares 84 2" xfId="1935"/>
    <cellStyle name="Separador de milhares 84 2 2" xfId="2224"/>
    <cellStyle name="Separador de milhares 85" xfId="1472"/>
    <cellStyle name="Separador de milhares 85 2" xfId="1936"/>
    <cellStyle name="Separador de milhares 85 2 2" xfId="2225"/>
    <cellStyle name="Separador de milhares 86" xfId="1473"/>
    <cellStyle name="Separador de milhares 86 2" xfId="1937"/>
    <cellStyle name="Separador de milhares 86 2 2" xfId="2226"/>
    <cellStyle name="Separador de milhares 87" xfId="1474"/>
    <cellStyle name="Separador de milhares 87 2" xfId="1938"/>
    <cellStyle name="Separador de milhares 87 2 2" xfId="2227"/>
    <cellStyle name="Separador de milhares 88" xfId="1475"/>
    <cellStyle name="Separador de milhares 88 2" xfId="1939"/>
    <cellStyle name="Separador de milhares 88 2 2" xfId="2228"/>
    <cellStyle name="Separador de milhares 89" xfId="1476"/>
    <cellStyle name="Separador de milhares 89 2" xfId="1940"/>
    <cellStyle name="Separador de milhares 89 2 2" xfId="2229"/>
    <cellStyle name="Separador de milhares 9" xfId="1477"/>
    <cellStyle name="Separador de milhares 9 2" xfId="1478"/>
    <cellStyle name="Separador de milhares 9 2 2" xfId="1941"/>
    <cellStyle name="Separador de milhares 9 2 2 2" xfId="2230"/>
    <cellStyle name="Separador de milhares 9 3" xfId="1942"/>
    <cellStyle name="Separador de milhares 9 3 2" xfId="2231"/>
    <cellStyle name="Separador de milhares 90" xfId="1479"/>
    <cellStyle name="Separador de milhares 90 2" xfId="1943"/>
    <cellStyle name="Separador de milhares 90 2 2" xfId="2232"/>
    <cellStyle name="Separador de milhares 91" xfId="1480"/>
    <cellStyle name="Separador de milhares 91 2" xfId="1944"/>
    <cellStyle name="Separador de milhares 91 2 2" xfId="2233"/>
    <cellStyle name="Separador de milhares 92" xfId="1481"/>
    <cellStyle name="Separador de milhares 92 2" xfId="1945"/>
    <cellStyle name="Separador de milhares 92 2 2" xfId="2234"/>
    <cellStyle name="Separador de milhares 93" xfId="1482"/>
    <cellStyle name="Separador de milhares 93 2" xfId="1946"/>
    <cellStyle name="Separador de milhares 93 2 2" xfId="2235"/>
    <cellStyle name="Separador de milhares 94" xfId="1483"/>
    <cellStyle name="Separador de milhares 94 2" xfId="1947"/>
    <cellStyle name="Separador de milhares 94 2 2" xfId="2236"/>
    <cellStyle name="Separador de milhares 95" xfId="1484"/>
    <cellStyle name="Separador de milhares 95 2" xfId="1948"/>
    <cellStyle name="Separador de milhares 95 2 2" xfId="2237"/>
    <cellStyle name="Separador de milhares 96" xfId="1485"/>
    <cellStyle name="Separador de milhares 96 2" xfId="1949"/>
    <cellStyle name="Separador de milhares 96 2 2" xfId="2238"/>
    <cellStyle name="Separador de milhares 97" xfId="1486"/>
    <cellStyle name="Separador de milhares 97 2" xfId="1950"/>
    <cellStyle name="Separador de milhares 97 2 2" xfId="2239"/>
    <cellStyle name="Separador de milhares 98" xfId="1487"/>
    <cellStyle name="Separador de milhares 98 2" xfId="1951"/>
    <cellStyle name="Separador de milhares 98 2 2" xfId="2240"/>
    <cellStyle name="Separador de milhares 99" xfId="1488"/>
    <cellStyle name="Separador de milhares 99 2" xfId="1952"/>
    <cellStyle name="Separador de milhares 99 2 2" xfId="2241"/>
    <cellStyle name="Sepavador de milhares [0]_Pasta2" xfId="53526"/>
    <cellStyle name="Sheet Title" xfId="53527"/>
    <cellStyle name="Standard_RP100_01 (metr.)" xfId="53528"/>
    <cellStyle name="TableStyleLight1" xfId="53529"/>
    <cellStyle name="Texto de Aviso" xfId="34" builtinId="11" customBuiltin="1"/>
    <cellStyle name="Texto de Aviso 10 2" xfId="1489"/>
    <cellStyle name="Texto de Aviso 11 2" xfId="1490"/>
    <cellStyle name="Texto de Aviso 12 2" xfId="1491"/>
    <cellStyle name="Texto de Aviso 13 2" xfId="1492"/>
    <cellStyle name="Texto de Aviso 14 2" xfId="1493"/>
    <cellStyle name="Texto de Aviso 15 2" xfId="1494"/>
    <cellStyle name="Texto de Aviso 16 2" xfId="1495"/>
    <cellStyle name="Texto de Aviso 17 2" xfId="1496"/>
    <cellStyle name="Texto de Aviso 2" xfId="1497"/>
    <cellStyle name="Texto de Aviso 2 2" xfId="1498"/>
    <cellStyle name="Texto de Aviso 2 2 2" xfId="53530"/>
    <cellStyle name="Texto de Aviso 2 2 3" xfId="53531"/>
    <cellStyle name="Texto de Aviso 3" xfId="1499"/>
    <cellStyle name="Texto de Aviso 3 2" xfId="1500"/>
    <cellStyle name="Texto de Aviso 3 2 2" xfId="53532"/>
    <cellStyle name="Texto de Aviso 3 2 3" xfId="53533"/>
    <cellStyle name="Texto de Aviso 4" xfId="1501"/>
    <cellStyle name="Texto de Aviso 4 2" xfId="1502"/>
    <cellStyle name="Texto de Aviso 5" xfId="1503"/>
    <cellStyle name="Texto de Aviso 5 2" xfId="1504"/>
    <cellStyle name="Texto de Aviso 6 2" xfId="1505"/>
    <cellStyle name="Texto de Aviso 7 2" xfId="1506"/>
    <cellStyle name="Texto de Aviso 8 2" xfId="1507"/>
    <cellStyle name="Texto de Aviso 9 2" xfId="1508"/>
    <cellStyle name="Texto Explicativo" xfId="35" builtinId="53" customBuiltin="1"/>
    <cellStyle name="Texto Explicativo 10 2" xfId="1509"/>
    <cellStyle name="Texto Explicativo 11 2" xfId="1510"/>
    <cellStyle name="Texto Explicativo 12 2" xfId="1511"/>
    <cellStyle name="Texto Explicativo 13 2" xfId="1512"/>
    <cellStyle name="Texto Explicativo 14 2" xfId="1513"/>
    <cellStyle name="Texto Explicativo 15 2" xfId="1514"/>
    <cellStyle name="Texto Explicativo 16 2" xfId="1515"/>
    <cellStyle name="Texto Explicativo 17 2" xfId="1516"/>
    <cellStyle name="Texto Explicativo 2" xfId="1517"/>
    <cellStyle name="Texto Explicativo 2 2" xfId="1518"/>
    <cellStyle name="Texto Explicativo 2 2 2" xfId="53534"/>
    <cellStyle name="Texto Explicativo 2 2 3" xfId="53535"/>
    <cellStyle name="Texto Explicativo 3" xfId="1519"/>
    <cellStyle name="Texto Explicativo 3 2" xfId="1520"/>
    <cellStyle name="Texto Explicativo 3 2 2" xfId="53536"/>
    <cellStyle name="Texto Explicativo 3 2 3" xfId="53537"/>
    <cellStyle name="Texto Explicativo 4" xfId="1521"/>
    <cellStyle name="Texto Explicativo 4 2" xfId="1522"/>
    <cellStyle name="Texto Explicativo 5" xfId="1523"/>
    <cellStyle name="Texto Explicativo 5 2" xfId="1524"/>
    <cellStyle name="Texto Explicativo 6 2" xfId="1525"/>
    <cellStyle name="Texto Explicativo 7 2" xfId="1526"/>
    <cellStyle name="Texto Explicativo 8 2" xfId="1527"/>
    <cellStyle name="Texto Explicativo 9 2" xfId="1528"/>
    <cellStyle name="Title" xfId="53538"/>
    <cellStyle name="Título" xfId="36" builtinId="15" customBuiltin="1"/>
    <cellStyle name="Título 1" xfId="37" builtinId="16" customBuiltin="1"/>
    <cellStyle name="Título 1 1" xfId="53539"/>
    <cellStyle name="Título 1 1 1" xfId="53540"/>
    <cellStyle name="Título 1 1 1 1" xfId="53541"/>
    <cellStyle name="Título 1 1 1 1 1" xfId="53542"/>
    <cellStyle name="Título 1 1 1 1 1 1" xfId="53543"/>
    <cellStyle name="Título 1 1 1 1 1 1 1" xfId="53544"/>
    <cellStyle name="Título 1 1 1 1 1 1 1 1" xfId="53545"/>
    <cellStyle name="Título 1 1 1 1 1 1 1 1 1" xfId="53546"/>
    <cellStyle name="Título 1 1 1 1 1 1 1 1 1 1" xfId="53547"/>
    <cellStyle name="Título 1 1 1 1 1 1 1 1 1 1 1" xfId="53548"/>
    <cellStyle name="Título 1 1 1 1 1 1 1 1 1 1 1 1" xfId="53549"/>
    <cellStyle name="Título 1 1 1 1 1 1 1 1 1 1 1 1 1" xfId="53550"/>
    <cellStyle name="Título 1 1 1 1 1 1 1 1 1 1 1 1 1 1" xfId="53551"/>
    <cellStyle name="Título 1 1 1 1 1 1 1 1 1 1 1 1 1 1 1" xfId="53552"/>
    <cellStyle name="Título 1 1 1 1 1 1 1 1 1 1 1 1 1 1 1 1" xfId="53553"/>
    <cellStyle name="Título 1 1 1 1 1 1 1 1 1 1 1 1 1 1 1 1 1" xfId="53554"/>
    <cellStyle name="Título 1 1 1 1 1 1 1 1 1 1 1 1 1 1 1 1 1 1" xfId="53555"/>
    <cellStyle name="Título 1 1 1 1 1 1 1 1 1 1 1 1 1 1 1 1 1 1 1" xfId="53556"/>
    <cellStyle name="Título 1 1 1 1 1 1 1 1 1 1 1 1 1 1 1 1 1 1 1 1" xfId="53557"/>
    <cellStyle name="Título 1 1 1 1 1 1 1 1 1 1 1 1 1 1 1 1 1 1 1 1 1" xfId="53558"/>
    <cellStyle name="Título 1 1 1 1 1 1 1 1 1 1 1 1 1 1 1 1 1 1 1 1 1 1" xfId="53559"/>
    <cellStyle name="Título 1 1 1 1 1 1 1 1 1 1 1 1 1 1 1 1 1 1 1 1 1 1 1" xfId="53560"/>
    <cellStyle name="Título 1 1 1 1 1 1 1 1 1 1 1 1 1 1 1 1 1 1 1 1 1 1 1 1" xfId="53561"/>
    <cellStyle name="Título 1 1 1 1 1 1 1 1 1 1 1 1 1 1 1 1 1 1 1 1 1 1 1 1 1" xfId="53562"/>
    <cellStyle name="Título 1 1 1 1 1 1 1 1 1 1 1 1 1 1 1 1 1 1 1 1 1 1 1 1 1 1" xfId="53563"/>
    <cellStyle name="Título 1 1 1 1 1 1 1 1 1 1 1 1 1 1 1 1 1 1 1 1 1 1 1 1 1 1 1" xfId="53564"/>
    <cellStyle name="Título 1 1 1 1 1 1 1 1 1 1 1 1 1 1 1 1 1 1 1 1 1 1 1 1 1 1 1 1" xfId="53565"/>
    <cellStyle name="Título 1 1 1 1 1 1 1 1 1 1 1 1 1 1 1 1 1 1 1 1 1 1 1 1 1 1 1 1 1" xfId="53566"/>
    <cellStyle name="Título 1 1 1 1 1 1 1 1 1 1 1 1 1 1 1 1 1 1 1 1 1 1 1 1 1 1 1 1 1 2" xfId="53567"/>
    <cellStyle name="Título 1 1 1 1 1 1 1 1 1 1 1 1 1 1 1 1 1 1 1 1 1 1 1 1 1 1 2" xfId="53568"/>
    <cellStyle name="Título 1 1 1 1 1 1 1 1 2" xfId="53569"/>
    <cellStyle name="Título 1 1 2" xfId="53570"/>
    <cellStyle name="Título 1 10 2" xfId="1529"/>
    <cellStyle name="Título 1 11 2" xfId="1530"/>
    <cellStyle name="Título 1 12 2" xfId="1531"/>
    <cellStyle name="Título 1 13 2" xfId="1532"/>
    <cellStyle name="Título 1 14 2" xfId="1533"/>
    <cellStyle name="Título 1 15 2" xfId="1534"/>
    <cellStyle name="Título 1 16 2" xfId="1535"/>
    <cellStyle name="Título 1 17 2" xfId="1536"/>
    <cellStyle name="Título 1 2" xfId="1537"/>
    <cellStyle name="Título 1 2 2" xfId="1538"/>
    <cellStyle name="Título 1 2 2 2" xfId="53571"/>
    <cellStyle name="Título 1 2 2 3" xfId="53572"/>
    <cellStyle name="Título 1 3" xfId="1539"/>
    <cellStyle name="Título 1 3 2" xfId="1540"/>
    <cellStyle name="Título 1 3 2 2" xfId="53573"/>
    <cellStyle name="Título 1 3 2 3" xfId="53574"/>
    <cellStyle name="Título 1 4" xfId="1541"/>
    <cellStyle name="Título 1 4 2" xfId="1542"/>
    <cellStyle name="Título 1 5" xfId="1543"/>
    <cellStyle name="Título 1 5 2" xfId="1544"/>
    <cellStyle name="Título 1 6" xfId="53575"/>
    <cellStyle name="Título 1 6 2" xfId="1545"/>
    <cellStyle name="Título 1 7 2" xfId="1546"/>
    <cellStyle name="Título 1 8 2" xfId="1547"/>
    <cellStyle name="Título 1 9 2" xfId="1548"/>
    <cellStyle name="Título 10 2" xfId="1549"/>
    <cellStyle name="Título 11 2" xfId="1550"/>
    <cellStyle name="Título 12 2" xfId="1551"/>
    <cellStyle name="Título 13 2" xfId="1552"/>
    <cellStyle name="Título 14 2" xfId="1553"/>
    <cellStyle name="Título 15 2" xfId="1554"/>
    <cellStyle name="Título 16 2" xfId="1555"/>
    <cellStyle name="Título 17 2" xfId="1556"/>
    <cellStyle name="Título 18 2" xfId="1557"/>
    <cellStyle name="Título 19 2" xfId="1558"/>
    <cellStyle name="Título 2" xfId="38" builtinId="17" customBuiltin="1"/>
    <cellStyle name="Título 2 10 2" xfId="1559"/>
    <cellStyle name="Título 2 11 2" xfId="1560"/>
    <cellStyle name="Título 2 12 2" xfId="1561"/>
    <cellStyle name="Título 2 13 2" xfId="1562"/>
    <cellStyle name="Título 2 14 2" xfId="1563"/>
    <cellStyle name="Título 2 15 2" xfId="1564"/>
    <cellStyle name="Título 2 16 2" xfId="1565"/>
    <cellStyle name="Título 2 17 2" xfId="1566"/>
    <cellStyle name="Título 2 2" xfId="1567"/>
    <cellStyle name="Título 2 2 2" xfId="1568"/>
    <cellStyle name="Título 2 2 2 2" xfId="53576"/>
    <cellStyle name="Título 2 2 2 3" xfId="53577"/>
    <cellStyle name="Título 2 3" xfId="1569"/>
    <cellStyle name="Título 2 3 2" xfId="1570"/>
    <cellStyle name="Título 2 3 2 2" xfId="53578"/>
    <cellStyle name="Título 2 3 2 3" xfId="53579"/>
    <cellStyle name="Título 2 4" xfId="1571"/>
    <cellStyle name="Título 2 4 2" xfId="1572"/>
    <cellStyle name="Título 2 5" xfId="1573"/>
    <cellStyle name="Título 2 5 2" xfId="1574"/>
    <cellStyle name="Título 2 6" xfId="53580"/>
    <cellStyle name="Título 2 6 2" xfId="1575"/>
    <cellStyle name="Título 2 7 2" xfId="1576"/>
    <cellStyle name="Título 2 8 2" xfId="1577"/>
    <cellStyle name="Título 2 9 2" xfId="1578"/>
    <cellStyle name="Título 20 2" xfId="1579"/>
    <cellStyle name="Título 3" xfId="39" builtinId="18" customBuiltin="1"/>
    <cellStyle name="Título 3 10 2" xfId="1580"/>
    <cellStyle name="Título 3 11 2" xfId="1581"/>
    <cellStyle name="Título 3 12 2" xfId="1582"/>
    <cellStyle name="Título 3 13 2" xfId="1583"/>
    <cellStyle name="Título 3 14 2" xfId="1584"/>
    <cellStyle name="Título 3 15 2" xfId="1585"/>
    <cellStyle name="Título 3 16 2" xfId="1586"/>
    <cellStyle name="Título 3 17 2" xfId="1587"/>
    <cellStyle name="Título 3 2" xfId="1588"/>
    <cellStyle name="Título 3 2 2" xfId="1589"/>
    <cellStyle name="Título 3 2 2 2" xfId="53581"/>
    <cellStyle name="Título 3 2 2 3" xfId="53582"/>
    <cellStyle name="Título 3 3" xfId="1590"/>
    <cellStyle name="Título 3 3 2" xfId="1591"/>
    <cellStyle name="Título 3 3 2 2" xfId="53583"/>
    <cellStyle name="Título 3 3 2 3" xfId="53584"/>
    <cellStyle name="Título 3 4" xfId="1592"/>
    <cellStyle name="Título 3 4 2" xfId="1593"/>
    <cellStyle name="Título 3 5" xfId="1594"/>
    <cellStyle name="Título 3 5 2" xfId="1595"/>
    <cellStyle name="Título 3 6" xfId="53585"/>
    <cellStyle name="Título 3 6 2" xfId="1596"/>
    <cellStyle name="Título 3 7 2" xfId="1597"/>
    <cellStyle name="Título 3 8 2" xfId="1598"/>
    <cellStyle name="Título 3 9 2" xfId="1599"/>
    <cellStyle name="Título 4" xfId="40" builtinId="19" customBuiltin="1"/>
    <cellStyle name="Título 4 10 2" xfId="1600"/>
    <cellStyle name="Título 4 11 2" xfId="1601"/>
    <cellStyle name="Título 4 12 2" xfId="1602"/>
    <cellStyle name="Título 4 13 2" xfId="1603"/>
    <cellStyle name="Título 4 14 2" xfId="1604"/>
    <cellStyle name="Título 4 15 2" xfId="1605"/>
    <cellStyle name="Título 4 16 2" xfId="1606"/>
    <cellStyle name="Título 4 17 2" xfId="1607"/>
    <cellStyle name="Título 4 2" xfId="1608"/>
    <cellStyle name="Título 4 2 2" xfId="1609"/>
    <cellStyle name="Título 4 2 2 2" xfId="53586"/>
    <cellStyle name="Título 4 2 2 3" xfId="53587"/>
    <cellStyle name="Título 4 3" xfId="1610"/>
    <cellStyle name="Título 4 3 2" xfId="1611"/>
    <cellStyle name="Título 4 3 2 2" xfId="53588"/>
    <cellStyle name="Título 4 3 2 3" xfId="53589"/>
    <cellStyle name="Título 4 4" xfId="1612"/>
    <cellStyle name="Título 4 4 2" xfId="1613"/>
    <cellStyle name="Título 4 5" xfId="1614"/>
    <cellStyle name="Título 4 5 2" xfId="1615"/>
    <cellStyle name="Título 4 6" xfId="53590"/>
    <cellStyle name="Título 4 6 2" xfId="1616"/>
    <cellStyle name="Título 4 7 2" xfId="1617"/>
    <cellStyle name="Título 4 8 2" xfId="1618"/>
    <cellStyle name="Título 4 9 2" xfId="1619"/>
    <cellStyle name="Título 5" xfId="53591"/>
    <cellStyle name="Título 5 2" xfId="1620"/>
    <cellStyle name="Título 5 3" xfId="53592"/>
    <cellStyle name="Título 6" xfId="53593"/>
    <cellStyle name="Título 6 2" xfId="1621"/>
    <cellStyle name="Título 7 2" xfId="1622"/>
    <cellStyle name="Título 8 2" xfId="1623"/>
    <cellStyle name="Título 9 2" xfId="1624"/>
    <cellStyle name="Titulo1" xfId="53594"/>
    <cellStyle name="Titulo2" xfId="53595"/>
    <cellStyle name="Total" xfId="41" builtinId="25" customBuiltin="1"/>
    <cellStyle name="Total 10" xfId="53596"/>
    <cellStyle name="Total 10 2" xfId="1625"/>
    <cellStyle name="Total 10 2 2" xfId="53597"/>
    <cellStyle name="Total 10 2 2 2" xfId="53598"/>
    <cellStyle name="Total 10 2 3" xfId="53599"/>
    <cellStyle name="Total 11" xfId="53600"/>
    <cellStyle name="Total 11 2" xfId="1626"/>
    <cellStyle name="Total 11 2 2" xfId="53601"/>
    <cellStyle name="Total 11 2 2 2" xfId="53602"/>
    <cellStyle name="Total 11 2 3" xfId="53603"/>
    <cellStyle name="Total 12" xfId="53604"/>
    <cellStyle name="Total 12 2" xfId="1627"/>
    <cellStyle name="Total 12 2 2" xfId="53605"/>
    <cellStyle name="Total 12 2 2 2" xfId="53606"/>
    <cellStyle name="Total 12 2 3" xfId="53607"/>
    <cellStyle name="Total 13" xfId="53608"/>
    <cellStyle name="Total 13 2" xfId="1628"/>
    <cellStyle name="Total 13 2 2" xfId="53609"/>
    <cellStyle name="Total 13 2 2 2" xfId="53610"/>
    <cellStyle name="Total 13 2 3" xfId="53611"/>
    <cellStyle name="Total 14" xfId="53612"/>
    <cellStyle name="Total 14 2" xfId="1629"/>
    <cellStyle name="Total 14 2 2" xfId="53613"/>
    <cellStyle name="Total 14 2 2 2" xfId="53614"/>
    <cellStyle name="Total 14 2 3" xfId="53615"/>
    <cellStyle name="Total 15" xfId="53616"/>
    <cellStyle name="Total 15 2" xfId="1630"/>
    <cellStyle name="Total 15 2 2" xfId="53617"/>
    <cellStyle name="Total 15 2 2 2" xfId="53618"/>
    <cellStyle name="Total 15 2 3" xfId="53619"/>
    <cellStyle name="Total 16" xfId="53620"/>
    <cellStyle name="Total 16 2" xfId="1631"/>
    <cellStyle name="Total 16 2 2" xfId="53621"/>
    <cellStyle name="Total 16 2 2 2" xfId="53622"/>
    <cellStyle name="Total 16 2 3" xfId="53623"/>
    <cellStyle name="Total 17" xfId="53624"/>
    <cellStyle name="Total 17 2" xfId="1632"/>
    <cellStyle name="Total 17 2 2" xfId="53625"/>
    <cellStyle name="Total 17 2 2 2" xfId="53626"/>
    <cellStyle name="Total 17 2 3" xfId="53627"/>
    <cellStyle name="Total 18" xfId="53628"/>
    <cellStyle name="Total 18 2" xfId="53629"/>
    <cellStyle name="Total 19" xfId="53630"/>
    <cellStyle name="Total 19 2" xfId="53631"/>
    <cellStyle name="Total 2" xfId="1633"/>
    <cellStyle name="Total 2 10" xfId="1634"/>
    <cellStyle name="Total 2 10 2" xfId="53632"/>
    <cellStyle name="Total 2 10 2 2" xfId="53633"/>
    <cellStyle name="Total 2 10 2 2 10" xfId="53634"/>
    <cellStyle name="Total 2 10 2 2 2" xfId="53635"/>
    <cellStyle name="Total 2 10 2 2 2 2" xfId="53636"/>
    <cellStyle name="Total 2 10 2 2 2 2 2" xfId="53637"/>
    <cellStyle name="Total 2 10 2 2 2 3" xfId="53638"/>
    <cellStyle name="Total 2 10 2 2 2 3 2" xfId="53639"/>
    <cellStyle name="Total 2 10 2 2 2 4" xfId="53640"/>
    <cellStyle name="Total 2 10 2 2 2 4 2" xfId="53641"/>
    <cellStyle name="Total 2 10 2 2 2 5" xfId="53642"/>
    <cellStyle name="Total 2 10 2 2 2 6" xfId="53643"/>
    <cellStyle name="Total 2 10 2 2 2 7" xfId="53644"/>
    <cellStyle name="Total 2 10 2 2 3" xfId="53645"/>
    <cellStyle name="Total 2 10 2 2 3 2" xfId="53646"/>
    <cellStyle name="Total 2 10 2 2 4" xfId="53647"/>
    <cellStyle name="Total 2 10 2 2 4 2" xfId="53648"/>
    <cellStyle name="Total 2 10 2 2 5" xfId="53649"/>
    <cellStyle name="Total 2 10 2 2 5 2" xfId="53650"/>
    <cellStyle name="Total 2 10 2 2 6" xfId="53651"/>
    <cellStyle name="Total 2 10 2 2 7" xfId="53652"/>
    <cellStyle name="Total 2 10 2 2 8" xfId="53653"/>
    <cellStyle name="Total 2 10 2 2 9" xfId="53654"/>
    <cellStyle name="Total 2 10 2 3" xfId="53655"/>
    <cellStyle name="Total 2 10 2 3 2" xfId="53656"/>
    <cellStyle name="Total 2 10 2 3 2 2" xfId="53657"/>
    <cellStyle name="Total 2 10 2 3 3" xfId="53658"/>
    <cellStyle name="Total 2 10 2 3 3 2" xfId="53659"/>
    <cellStyle name="Total 2 10 2 3 4" xfId="53660"/>
    <cellStyle name="Total 2 10 2 3 4 2" xfId="53661"/>
    <cellStyle name="Total 2 10 2 3 5" xfId="53662"/>
    <cellStyle name="Total 2 10 2 3 6" xfId="53663"/>
    <cellStyle name="Total 2 10 2 3 7" xfId="53664"/>
    <cellStyle name="Total 2 10 2 4" xfId="53665"/>
    <cellStyle name="Total 2 10 3" xfId="53666"/>
    <cellStyle name="Total 2 10 3 10" xfId="53667"/>
    <cellStyle name="Total 2 10 3 11" xfId="53668"/>
    <cellStyle name="Total 2 10 3 2" xfId="53669"/>
    <cellStyle name="Total 2 10 3 2 2" xfId="53670"/>
    <cellStyle name="Total 2 10 3 2 2 2" xfId="53671"/>
    <cellStyle name="Total 2 10 3 2 3" xfId="53672"/>
    <cellStyle name="Total 2 10 3 2 3 2" xfId="53673"/>
    <cellStyle name="Total 2 10 3 2 4" xfId="53674"/>
    <cellStyle name="Total 2 10 3 2 4 2" xfId="53675"/>
    <cellStyle name="Total 2 10 3 2 5" xfId="53676"/>
    <cellStyle name="Total 2 10 3 2 6" xfId="53677"/>
    <cellStyle name="Total 2 10 3 2 7" xfId="53678"/>
    <cellStyle name="Total 2 10 3 3" xfId="53679"/>
    <cellStyle name="Total 2 10 3 3 2" xfId="53680"/>
    <cellStyle name="Total 2 10 3 3 3" xfId="53681"/>
    <cellStyle name="Total 2 10 3 3 4" xfId="53682"/>
    <cellStyle name="Total 2 10 3 4" xfId="53683"/>
    <cellStyle name="Total 2 10 3 4 2" xfId="53684"/>
    <cellStyle name="Total 2 10 3 5" xfId="53685"/>
    <cellStyle name="Total 2 10 3 5 2" xfId="53686"/>
    <cellStyle name="Total 2 10 3 6" xfId="53687"/>
    <cellStyle name="Total 2 10 3 7" xfId="53688"/>
    <cellStyle name="Total 2 10 3 8" xfId="53689"/>
    <cellStyle name="Total 2 10 3 9" xfId="53690"/>
    <cellStyle name="Total 2 10 4" xfId="53691"/>
    <cellStyle name="Total 2 10 4 10" xfId="53692"/>
    <cellStyle name="Total 2 10 4 2" xfId="53693"/>
    <cellStyle name="Total 2 10 4 2 2" xfId="53694"/>
    <cellStyle name="Total 2 10 4 2 2 2" xfId="53695"/>
    <cellStyle name="Total 2 10 4 2 3" xfId="53696"/>
    <cellStyle name="Total 2 10 4 2 3 2" xfId="53697"/>
    <cellStyle name="Total 2 10 4 2 4" xfId="53698"/>
    <cellStyle name="Total 2 10 4 2 4 2" xfId="53699"/>
    <cellStyle name="Total 2 10 4 2 5" xfId="53700"/>
    <cellStyle name="Total 2 10 4 2 6" xfId="53701"/>
    <cellStyle name="Total 2 10 4 2 7" xfId="53702"/>
    <cellStyle name="Total 2 10 4 3" xfId="53703"/>
    <cellStyle name="Total 2 10 4 3 2" xfId="53704"/>
    <cellStyle name="Total 2 10 4 4" xfId="53705"/>
    <cellStyle name="Total 2 10 4 4 2" xfId="53706"/>
    <cellStyle name="Total 2 10 4 5" xfId="53707"/>
    <cellStyle name="Total 2 10 4 5 2" xfId="53708"/>
    <cellStyle name="Total 2 10 4 6" xfId="53709"/>
    <cellStyle name="Total 2 10 4 7" xfId="53710"/>
    <cellStyle name="Total 2 10 4 8" xfId="53711"/>
    <cellStyle name="Total 2 10 4 9" xfId="53712"/>
    <cellStyle name="Total 2 10 5" xfId="53713"/>
    <cellStyle name="Total 2 11" xfId="1635"/>
    <cellStyle name="Total 2 11 2" xfId="53714"/>
    <cellStyle name="Total 2 11 2 2" xfId="53715"/>
    <cellStyle name="Total 2 11 2 2 10" xfId="53716"/>
    <cellStyle name="Total 2 11 2 2 2" xfId="53717"/>
    <cellStyle name="Total 2 11 2 2 2 2" xfId="53718"/>
    <cellStyle name="Total 2 11 2 2 2 2 2" xfId="53719"/>
    <cellStyle name="Total 2 11 2 2 2 3" xfId="53720"/>
    <cellStyle name="Total 2 11 2 2 2 3 2" xfId="53721"/>
    <cellStyle name="Total 2 11 2 2 2 4" xfId="53722"/>
    <cellStyle name="Total 2 11 2 2 2 4 2" xfId="53723"/>
    <cellStyle name="Total 2 11 2 2 2 5" xfId="53724"/>
    <cellStyle name="Total 2 11 2 2 2 6" xfId="53725"/>
    <cellStyle name="Total 2 11 2 2 2 7" xfId="53726"/>
    <cellStyle name="Total 2 11 2 2 3" xfId="53727"/>
    <cellStyle name="Total 2 11 2 2 3 2" xfId="53728"/>
    <cellStyle name="Total 2 11 2 2 4" xfId="53729"/>
    <cellStyle name="Total 2 11 2 2 4 2" xfId="53730"/>
    <cellStyle name="Total 2 11 2 2 5" xfId="53731"/>
    <cellStyle name="Total 2 11 2 2 5 2" xfId="53732"/>
    <cellStyle name="Total 2 11 2 2 6" xfId="53733"/>
    <cellStyle name="Total 2 11 2 2 7" xfId="53734"/>
    <cellStyle name="Total 2 11 2 2 8" xfId="53735"/>
    <cellStyle name="Total 2 11 2 2 9" xfId="53736"/>
    <cellStyle name="Total 2 11 2 3" xfId="53737"/>
    <cellStyle name="Total 2 11 2 3 2" xfId="53738"/>
    <cellStyle name="Total 2 11 2 3 2 2" xfId="53739"/>
    <cellStyle name="Total 2 11 2 3 3" xfId="53740"/>
    <cellStyle name="Total 2 11 2 3 3 2" xfId="53741"/>
    <cellStyle name="Total 2 11 2 3 4" xfId="53742"/>
    <cellStyle name="Total 2 11 2 3 4 2" xfId="53743"/>
    <cellStyle name="Total 2 11 2 3 5" xfId="53744"/>
    <cellStyle name="Total 2 11 2 3 6" xfId="53745"/>
    <cellStyle name="Total 2 11 2 3 7" xfId="53746"/>
    <cellStyle name="Total 2 11 2 4" xfId="53747"/>
    <cellStyle name="Total 2 11 3" xfId="53748"/>
    <cellStyle name="Total 2 11 3 10" xfId="53749"/>
    <cellStyle name="Total 2 11 3 11" xfId="53750"/>
    <cellStyle name="Total 2 11 3 2" xfId="53751"/>
    <cellStyle name="Total 2 11 3 2 2" xfId="53752"/>
    <cellStyle name="Total 2 11 3 2 2 2" xfId="53753"/>
    <cellStyle name="Total 2 11 3 2 3" xfId="53754"/>
    <cellStyle name="Total 2 11 3 2 3 2" xfId="53755"/>
    <cellStyle name="Total 2 11 3 2 4" xfId="53756"/>
    <cellStyle name="Total 2 11 3 2 4 2" xfId="53757"/>
    <cellStyle name="Total 2 11 3 2 5" xfId="53758"/>
    <cellStyle name="Total 2 11 3 2 6" xfId="53759"/>
    <cellStyle name="Total 2 11 3 2 7" xfId="53760"/>
    <cellStyle name="Total 2 11 3 3" xfId="53761"/>
    <cellStyle name="Total 2 11 3 3 2" xfId="53762"/>
    <cellStyle name="Total 2 11 3 3 3" xfId="53763"/>
    <cellStyle name="Total 2 11 3 3 4" xfId="53764"/>
    <cellStyle name="Total 2 11 3 4" xfId="53765"/>
    <cellStyle name="Total 2 11 3 4 2" xfId="53766"/>
    <cellStyle name="Total 2 11 3 5" xfId="53767"/>
    <cellStyle name="Total 2 11 3 5 2" xfId="53768"/>
    <cellStyle name="Total 2 11 3 6" xfId="53769"/>
    <cellStyle name="Total 2 11 3 7" xfId="53770"/>
    <cellStyle name="Total 2 11 3 8" xfId="53771"/>
    <cellStyle name="Total 2 11 3 9" xfId="53772"/>
    <cellStyle name="Total 2 11 4" xfId="53773"/>
    <cellStyle name="Total 2 11 4 10" xfId="53774"/>
    <cellStyle name="Total 2 11 4 2" xfId="53775"/>
    <cellStyle name="Total 2 11 4 2 2" xfId="53776"/>
    <cellStyle name="Total 2 11 4 2 2 2" xfId="53777"/>
    <cellStyle name="Total 2 11 4 2 3" xfId="53778"/>
    <cellStyle name="Total 2 11 4 2 3 2" xfId="53779"/>
    <cellStyle name="Total 2 11 4 2 4" xfId="53780"/>
    <cellStyle name="Total 2 11 4 2 4 2" xfId="53781"/>
    <cellStyle name="Total 2 11 4 2 5" xfId="53782"/>
    <cellStyle name="Total 2 11 4 2 6" xfId="53783"/>
    <cellStyle name="Total 2 11 4 2 7" xfId="53784"/>
    <cellStyle name="Total 2 11 4 3" xfId="53785"/>
    <cellStyle name="Total 2 11 4 3 2" xfId="53786"/>
    <cellStyle name="Total 2 11 4 4" xfId="53787"/>
    <cellStyle name="Total 2 11 4 4 2" xfId="53788"/>
    <cellStyle name="Total 2 11 4 5" xfId="53789"/>
    <cellStyle name="Total 2 11 4 5 2" xfId="53790"/>
    <cellStyle name="Total 2 11 4 6" xfId="53791"/>
    <cellStyle name="Total 2 11 4 7" xfId="53792"/>
    <cellStyle name="Total 2 11 4 8" xfId="53793"/>
    <cellStyle name="Total 2 11 4 9" xfId="53794"/>
    <cellStyle name="Total 2 11 5" xfId="53795"/>
    <cellStyle name="Total 2 12" xfId="1636"/>
    <cellStyle name="Total 2 12 2" xfId="53796"/>
    <cellStyle name="Total 2 12 2 2" xfId="53797"/>
    <cellStyle name="Total 2 12 2 2 10" xfId="53798"/>
    <cellStyle name="Total 2 12 2 2 2" xfId="53799"/>
    <cellStyle name="Total 2 12 2 2 2 2" xfId="53800"/>
    <cellStyle name="Total 2 12 2 2 2 2 2" xfId="53801"/>
    <cellStyle name="Total 2 12 2 2 2 3" xfId="53802"/>
    <cellStyle name="Total 2 12 2 2 2 3 2" xfId="53803"/>
    <cellStyle name="Total 2 12 2 2 2 4" xfId="53804"/>
    <cellStyle name="Total 2 12 2 2 2 4 2" xfId="53805"/>
    <cellStyle name="Total 2 12 2 2 2 5" xfId="53806"/>
    <cellStyle name="Total 2 12 2 2 2 6" xfId="53807"/>
    <cellStyle name="Total 2 12 2 2 2 7" xfId="53808"/>
    <cellStyle name="Total 2 12 2 2 3" xfId="53809"/>
    <cellStyle name="Total 2 12 2 2 3 2" xfId="53810"/>
    <cellStyle name="Total 2 12 2 2 4" xfId="53811"/>
    <cellStyle name="Total 2 12 2 2 4 2" xfId="53812"/>
    <cellStyle name="Total 2 12 2 2 5" xfId="53813"/>
    <cellStyle name="Total 2 12 2 2 5 2" xfId="53814"/>
    <cellStyle name="Total 2 12 2 2 6" xfId="53815"/>
    <cellStyle name="Total 2 12 2 2 7" xfId="53816"/>
    <cellStyle name="Total 2 12 2 2 8" xfId="53817"/>
    <cellStyle name="Total 2 12 2 2 9" xfId="53818"/>
    <cellStyle name="Total 2 12 2 3" xfId="53819"/>
    <cellStyle name="Total 2 12 2 3 2" xfId="53820"/>
    <cellStyle name="Total 2 12 2 3 2 2" xfId="53821"/>
    <cellStyle name="Total 2 12 2 3 3" xfId="53822"/>
    <cellStyle name="Total 2 12 2 3 3 2" xfId="53823"/>
    <cellStyle name="Total 2 12 2 3 4" xfId="53824"/>
    <cellStyle name="Total 2 12 2 3 4 2" xfId="53825"/>
    <cellStyle name="Total 2 12 2 3 5" xfId="53826"/>
    <cellStyle name="Total 2 12 2 3 6" xfId="53827"/>
    <cellStyle name="Total 2 12 2 3 7" xfId="53828"/>
    <cellStyle name="Total 2 12 2 4" xfId="53829"/>
    <cellStyle name="Total 2 12 3" xfId="53830"/>
    <cellStyle name="Total 2 12 3 10" xfId="53831"/>
    <cellStyle name="Total 2 12 3 11" xfId="53832"/>
    <cellStyle name="Total 2 12 3 2" xfId="53833"/>
    <cellStyle name="Total 2 12 3 2 2" xfId="53834"/>
    <cellStyle name="Total 2 12 3 2 2 2" xfId="53835"/>
    <cellStyle name="Total 2 12 3 2 3" xfId="53836"/>
    <cellStyle name="Total 2 12 3 2 3 2" xfId="53837"/>
    <cellStyle name="Total 2 12 3 2 4" xfId="53838"/>
    <cellStyle name="Total 2 12 3 2 4 2" xfId="53839"/>
    <cellStyle name="Total 2 12 3 2 5" xfId="53840"/>
    <cellStyle name="Total 2 12 3 2 6" xfId="53841"/>
    <cellStyle name="Total 2 12 3 2 7" xfId="53842"/>
    <cellStyle name="Total 2 12 3 3" xfId="53843"/>
    <cellStyle name="Total 2 12 3 3 2" xfId="53844"/>
    <cellStyle name="Total 2 12 3 3 3" xfId="53845"/>
    <cellStyle name="Total 2 12 3 3 4" xfId="53846"/>
    <cellStyle name="Total 2 12 3 4" xfId="53847"/>
    <cellStyle name="Total 2 12 3 4 2" xfId="53848"/>
    <cellStyle name="Total 2 12 3 5" xfId="53849"/>
    <cellStyle name="Total 2 12 3 5 2" xfId="53850"/>
    <cellStyle name="Total 2 12 3 6" xfId="53851"/>
    <cellStyle name="Total 2 12 3 7" xfId="53852"/>
    <cellStyle name="Total 2 12 3 8" xfId="53853"/>
    <cellStyle name="Total 2 12 3 9" xfId="53854"/>
    <cellStyle name="Total 2 12 4" xfId="53855"/>
    <cellStyle name="Total 2 12 4 10" xfId="53856"/>
    <cellStyle name="Total 2 12 4 2" xfId="53857"/>
    <cellStyle name="Total 2 12 4 2 2" xfId="53858"/>
    <cellStyle name="Total 2 12 4 2 2 2" xfId="53859"/>
    <cellStyle name="Total 2 12 4 2 3" xfId="53860"/>
    <cellStyle name="Total 2 12 4 2 3 2" xfId="53861"/>
    <cellStyle name="Total 2 12 4 2 4" xfId="53862"/>
    <cellStyle name="Total 2 12 4 2 4 2" xfId="53863"/>
    <cellStyle name="Total 2 12 4 2 5" xfId="53864"/>
    <cellStyle name="Total 2 12 4 2 6" xfId="53865"/>
    <cellStyle name="Total 2 12 4 2 7" xfId="53866"/>
    <cellStyle name="Total 2 12 4 3" xfId="53867"/>
    <cellStyle name="Total 2 12 4 3 2" xfId="53868"/>
    <cellStyle name="Total 2 12 4 4" xfId="53869"/>
    <cellStyle name="Total 2 12 4 4 2" xfId="53870"/>
    <cellStyle name="Total 2 12 4 5" xfId="53871"/>
    <cellStyle name="Total 2 12 4 5 2" xfId="53872"/>
    <cellStyle name="Total 2 12 4 6" xfId="53873"/>
    <cellStyle name="Total 2 12 4 7" xfId="53874"/>
    <cellStyle name="Total 2 12 4 8" xfId="53875"/>
    <cellStyle name="Total 2 12 4 9" xfId="53876"/>
    <cellStyle name="Total 2 12 5" xfId="53877"/>
    <cellStyle name="Total 2 13" xfId="1637"/>
    <cellStyle name="Total 2 13 2" xfId="53878"/>
    <cellStyle name="Total 2 13 2 2" xfId="53879"/>
    <cellStyle name="Total 2 13 2 2 10" xfId="53880"/>
    <cellStyle name="Total 2 13 2 2 2" xfId="53881"/>
    <cellStyle name="Total 2 13 2 2 2 2" xfId="53882"/>
    <cellStyle name="Total 2 13 2 2 2 2 2" xfId="53883"/>
    <cellStyle name="Total 2 13 2 2 2 3" xfId="53884"/>
    <cellStyle name="Total 2 13 2 2 2 3 2" xfId="53885"/>
    <cellStyle name="Total 2 13 2 2 2 4" xfId="53886"/>
    <cellStyle name="Total 2 13 2 2 2 4 2" xfId="53887"/>
    <cellStyle name="Total 2 13 2 2 2 5" xfId="53888"/>
    <cellStyle name="Total 2 13 2 2 2 6" xfId="53889"/>
    <cellStyle name="Total 2 13 2 2 2 7" xfId="53890"/>
    <cellStyle name="Total 2 13 2 2 3" xfId="53891"/>
    <cellStyle name="Total 2 13 2 2 3 2" xfId="53892"/>
    <cellStyle name="Total 2 13 2 2 4" xfId="53893"/>
    <cellStyle name="Total 2 13 2 2 4 2" xfId="53894"/>
    <cellStyle name="Total 2 13 2 2 5" xfId="53895"/>
    <cellStyle name="Total 2 13 2 2 5 2" xfId="53896"/>
    <cellStyle name="Total 2 13 2 2 6" xfId="53897"/>
    <cellStyle name="Total 2 13 2 2 7" xfId="53898"/>
    <cellStyle name="Total 2 13 2 2 8" xfId="53899"/>
    <cellStyle name="Total 2 13 2 2 9" xfId="53900"/>
    <cellStyle name="Total 2 13 2 3" xfId="53901"/>
    <cellStyle name="Total 2 13 2 3 2" xfId="53902"/>
    <cellStyle name="Total 2 13 2 3 2 2" xfId="53903"/>
    <cellStyle name="Total 2 13 2 3 3" xfId="53904"/>
    <cellStyle name="Total 2 13 2 3 3 2" xfId="53905"/>
    <cellStyle name="Total 2 13 2 3 4" xfId="53906"/>
    <cellStyle name="Total 2 13 2 3 4 2" xfId="53907"/>
    <cellStyle name="Total 2 13 2 3 5" xfId="53908"/>
    <cellStyle name="Total 2 13 2 3 6" xfId="53909"/>
    <cellStyle name="Total 2 13 2 3 7" xfId="53910"/>
    <cellStyle name="Total 2 13 2 4" xfId="53911"/>
    <cellStyle name="Total 2 13 3" xfId="53912"/>
    <cellStyle name="Total 2 13 3 10" xfId="53913"/>
    <cellStyle name="Total 2 13 3 11" xfId="53914"/>
    <cellStyle name="Total 2 13 3 2" xfId="53915"/>
    <cellStyle name="Total 2 13 3 2 2" xfId="53916"/>
    <cellStyle name="Total 2 13 3 2 2 2" xfId="53917"/>
    <cellStyle name="Total 2 13 3 2 3" xfId="53918"/>
    <cellStyle name="Total 2 13 3 2 3 2" xfId="53919"/>
    <cellStyle name="Total 2 13 3 2 4" xfId="53920"/>
    <cellStyle name="Total 2 13 3 2 4 2" xfId="53921"/>
    <cellStyle name="Total 2 13 3 2 5" xfId="53922"/>
    <cellStyle name="Total 2 13 3 2 6" xfId="53923"/>
    <cellStyle name="Total 2 13 3 2 7" xfId="53924"/>
    <cellStyle name="Total 2 13 3 3" xfId="53925"/>
    <cellStyle name="Total 2 13 3 3 2" xfId="53926"/>
    <cellStyle name="Total 2 13 3 3 3" xfId="53927"/>
    <cellStyle name="Total 2 13 3 3 4" xfId="53928"/>
    <cellStyle name="Total 2 13 3 4" xfId="53929"/>
    <cellStyle name="Total 2 13 3 4 2" xfId="53930"/>
    <cellStyle name="Total 2 13 3 5" xfId="53931"/>
    <cellStyle name="Total 2 13 3 5 2" xfId="53932"/>
    <cellStyle name="Total 2 13 3 6" xfId="53933"/>
    <cellStyle name="Total 2 13 3 7" xfId="53934"/>
    <cellStyle name="Total 2 13 3 8" xfId="53935"/>
    <cellStyle name="Total 2 13 3 9" xfId="53936"/>
    <cellStyle name="Total 2 13 4" xfId="53937"/>
    <cellStyle name="Total 2 13 4 10" xfId="53938"/>
    <cellStyle name="Total 2 13 4 2" xfId="53939"/>
    <cellStyle name="Total 2 13 4 2 2" xfId="53940"/>
    <cellStyle name="Total 2 13 4 2 2 2" xfId="53941"/>
    <cellStyle name="Total 2 13 4 2 3" xfId="53942"/>
    <cellStyle name="Total 2 13 4 2 3 2" xfId="53943"/>
    <cellStyle name="Total 2 13 4 2 4" xfId="53944"/>
    <cellStyle name="Total 2 13 4 2 4 2" xfId="53945"/>
    <cellStyle name="Total 2 13 4 2 5" xfId="53946"/>
    <cellStyle name="Total 2 13 4 2 6" xfId="53947"/>
    <cellStyle name="Total 2 13 4 2 7" xfId="53948"/>
    <cellStyle name="Total 2 13 4 3" xfId="53949"/>
    <cellStyle name="Total 2 13 4 3 2" xfId="53950"/>
    <cellStyle name="Total 2 13 4 4" xfId="53951"/>
    <cellStyle name="Total 2 13 4 4 2" xfId="53952"/>
    <cellStyle name="Total 2 13 4 5" xfId="53953"/>
    <cellStyle name="Total 2 13 4 5 2" xfId="53954"/>
    <cellStyle name="Total 2 13 4 6" xfId="53955"/>
    <cellStyle name="Total 2 13 4 7" xfId="53956"/>
    <cellStyle name="Total 2 13 4 8" xfId="53957"/>
    <cellStyle name="Total 2 13 4 9" xfId="53958"/>
    <cellStyle name="Total 2 13 5" xfId="53959"/>
    <cellStyle name="Total 2 14" xfId="1638"/>
    <cellStyle name="Total 2 14 2" xfId="53960"/>
    <cellStyle name="Total 2 14 2 2" xfId="53961"/>
    <cellStyle name="Total 2 14 2 2 10" xfId="53962"/>
    <cellStyle name="Total 2 14 2 2 2" xfId="53963"/>
    <cellStyle name="Total 2 14 2 2 2 2" xfId="53964"/>
    <cellStyle name="Total 2 14 2 2 2 2 2" xfId="53965"/>
    <cellStyle name="Total 2 14 2 2 2 3" xfId="53966"/>
    <cellStyle name="Total 2 14 2 2 2 3 2" xfId="53967"/>
    <cellStyle name="Total 2 14 2 2 2 4" xfId="53968"/>
    <cellStyle name="Total 2 14 2 2 2 4 2" xfId="53969"/>
    <cellStyle name="Total 2 14 2 2 2 5" xfId="53970"/>
    <cellStyle name="Total 2 14 2 2 2 6" xfId="53971"/>
    <cellStyle name="Total 2 14 2 2 2 7" xfId="53972"/>
    <cellStyle name="Total 2 14 2 2 3" xfId="53973"/>
    <cellStyle name="Total 2 14 2 2 3 2" xfId="53974"/>
    <cellStyle name="Total 2 14 2 2 4" xfId="53975"/>
    <cellStyle name="Total 2 14 2 2 4 2" xfId="53976"/>
    <cellStyle name="Total 2 14 2 2 5" xfId="53977"/>
    <cellStyle name="Total 2 14 2 2 5 2" xfId="53978"/>
    <cellStyle name="Total 2 14 2 2 6" xfId="53979"/>
    <cellStyle name="Total 2 14 2 2 7" xfId="53980"/>
    <cellStyle name="Total 2 14 2 2 8" xfId="53981"/>
    <cellStyle name="Total 2 14 2 2 9" xfId="53982"/>
    <cellStyle name="Total 2 14 2 3" xfId="53983"/>
    <cellStyle name="Total 2 14 2 3 2" xfId="53984"/>
    <cellStyle name="Total 2 14 2 3 2 2" xfId="53985"/>
    <cellStyle name="Total 2 14 2 3 3" xfId="53986"/>
    <cellStyle name="Total 2 14 2 3 3 2" xfId="53987"/>
    <cellStyle name="Total 2 14 2 3 4" xfId="53988"/>
    <cellStyle name="Total 2 14 2 3 4 2" xfId="53989"/>
    <cellStyle name="Total 2 14 2 3 5" xfId="53990"/>
    <cellStyle name="Total 2 14 2 3 6" xfId="53991"/>
    <cellStyle name="Total 2 14 2 3 7" xfId="53992"/>
    <cellStyle name="Total 2 14 2 4" xfId="53993"/>
    <cellStyle name="Total 2 14 3" xfId="53994"/>
    <cellStyle name="Total 2 14 3 10" xfId="53995"/>
    <cellStyle name="Total 2 14 3 11" xfId="53996"/>
    <cellStyle name="Total 2 14 3 2" xfId="53997"/>
    <cellStyle name="Total 2 14 3 2 2" xfId="53998"/>
    <cellStyle name="Total 2 14 3 2 2 2" xfId="53999"/>
    <cellStyle name="Total 2 14 3 2 3" xfId="54000"/>
    <cellStyle name="Total 2 14 3 2 3 2" xfId="54001"/>
    <cellStyle name="Total 2 14 3 2 4" xfId="54002"/>
    <cellStyle name="Total 2 14 3 2 4 2" xfId="54003"/>
    <cellStyle name="Total 2 14 3 2 5" xfId="54004"/>
    <cellStyle name="Total 2 14 3 2 6" xfId="54005"/>
    <cellStyle name="Total 2 14 3 2 7" xfId="54006"/>
    <cellStyle name="Total 2 14 3 3" xfId="54007"/>
    <cellStyle name="Total 2 14 3 3 2" xfId="54008"/>
    <cellStyle name="Total 2 14 3 3 3" xfId="54009"/>
    <cellStyle name="Total 2 14 3 3 4" xfId="54010"/>
    <cellStyle name="Total 2 14 3 4" xfId="54011"/>
    <cellStyle name="Total 2 14 3 4 2" xfId="54012"/>
    <cellStyle name="Total 2 14 3 5" xfId="54013"/>
    <cellStyle name="Total 2 14 3 5 2" xfId="54014"/>
    <cellStyle name="Total 2 14 3 6" xfId="54015"/>
    <cellStyle name="Total 2 14 3 7" xfId="54016"/>
    <cellStyle name="Total 2 14 3 8" xfId="54017"/>
    <cellStyle name="Total 2 14 3 9" xfId="54018"/>
    <cellStyle name="Total 2 14 4" xfId="54019"/>
    <cellStyle name="Total 2 14 4 10" xfId="54020"/>
    <cellStyle name="Total 2 14 4 2" xfId="54021"/>
    <cellStyle name="Total 2 14 4 2 2" xfId="54022"/>
    <cellStyle name="Total 2 14 4 2 2 2" xfId="54023"/>
    <cellStyle name="Total 2 14 4 2 3" xfId="54024"/>
    <cellStyle name="Total 2 14 4 2 3 2" xfId="54025"/>
    <cellStyle name="Total 2 14 4 2 4" xfId="54026"/>
    <cellStyle name="Total 2 14 4 2 4 2" xfId="54027"/>
    <cellStyle name="Total 2 14 4 2 5" xfId="54028"/>
    <cellStyle name="Total 2 14 4 2 6" xfId="54029"/>
    <cellStyle name="Total 2 14 4 2 7" xfId="54030"/>
    <cellStyle name="Total 2 14 4 3" xfId="54031"/>
    <cellStyle name="Total 2 14 4 3 2" xfId="54032"/>
    <cellStyle name="Total 2 14 4 4" xfId="54033"/>
    <cellStyle name="Total 2 14 4 4 2" xfId="54034"/>
    <cellStyle name="Total 2 14 4 5" xfId="54035"/>
    <cellStyle name="Total 2 14 4 5 2" xfId="54036"/>
    <cellStyle name="Total 2 14 4 6" xfId="54037"/>
    <cellStyle name="Total 2 14 4 7" xfId="54038"/>
    <cellStyle name="Total 2 14 4 8" xfId="54039"/>
    <cellStyle name="Total 2 14 4 9" xfId="54040"/>
    <cellStyle name="Total 2 14 5" xfId="54041"/>
    <cellStyle name="Total 2 15" xfId="1639"/>
    <cellStyle name="Total 2 15 2" xfId="54042"/>
    <cellStyle name="Total 2 15 2 2" xfId="54043"/>
    <cellStyle name="Total 2 15 2 2 10" xfId="54044"/>
    <cellStyle name="Total 2 15 2 2 2" xfId="54045"/>
    <cellStyle name="Total 2 15 2 2 2 2" xfId="54046"/>
    <cellStyle name="Total 2 15 2 2 2 2 2" xfId="54047"/>
    <cellStyle name="Total 2 15 2 2 2 3" xfId="54048"/>
    <cellStyle name="Total 2 15 2 2 2 3 2" xfId="54049"/>
    <cellStyle name="Total 2 15 2 2 2 4" xfId="54050"/>
    <cellStyle name="Total 2 15 2 2 2 4 2" xfId="54051"/>
    <cellStyle name="Total 2 15 2 2 2 5" xfId="54052"/>
    <cellStyle name="Total 2 15 2 2 2 6" xfId="54053"/>
    <cellStyle name="Total 2 15 2 2 2 7" xfId="54054"/>
    <cellStyle name="Total 2 15 2 2 3" xfId="54055"/>
    <cellStyle name="Total 2 15 2 2 3 2" xfId="54056"/>
    <cellStyle name="Total 2 15 2 2 4" xfId="54057"/>
    <cellStyle name="Total 2 15 2 2 4 2" xfId="54058"/>
    <cellStyle name="Total 2 15 2 2 5" xfId="54059"/>
    <cellStyle name="Total 2 15 2 2 5 2" xfId="54060"/>
    <cellStyle name="Total 2 15 2 2 6" xfId="54061"/>
    <cellStyle name="Total 2 15 2 2 7" xfId="54062"/>
    <cellStyle name="Total 2 15 2 2 8" xfId="54063"/>
    <cellStyle name="Total 2 15 2 2 9" xfId="54064"/>
    <cellStyle name="Total 2 15 2 3" xfId="54065"/>
    <cellStyle name="Total 2 15 2 3 2" xfId="54066"/>
    <cellStyle name="Total 2 15 2 3 2 2" xfId="54067"/>
    <cellStyle name="Total 2 15 2 3 3" xfId="54068"/>
    <cellStyle name="Total 2 15 2 3 3 2" xfId="54069"/>
    <cellStyle name="Total 2 15 2 3 4" xfId="54070"/>
    <cellStyle name="Total 2 15 2 3 4 2" xfId="54071"/>
    <cellStyle name="Total 2 15 2 3 5" xfId="54072"/>
    <cellStyle name="Total 2 15 2 3 6" xfId="54073"/>
    <cellStyle name="Total 2 15 2 3 7" xfId="54074"/>
    <cellStyle name="Total 2 15 2 4" xfId="54075"/>
    <cellStyle name="Total 2 15 3" xfId="54076"/>
    <cellStyle name="Total 2 15 3 10" xfId="54077"/>
    <cellStyle name="Total 2 15 3 11" xfId="54078"/>
    <cellStyle name="Total 2 15 3 2" xfId="54079"/>
    <cellStyle name="Total 2 15 3 2 2" xfId="54080"/>
    <cellStyle name="Total 2 15 3 2 2 2" xfId="54081"/>
    <cellStyle name="Total 2 15 3 2 3" xfId="54082"/>
    <cellStyle name="Total 2 15 3 2 3 2" xfId="54083"/>
    <cellStyle name="Total 2 15 3 2 4" xfId="54084"/>
    <cellStyle name="Total 2 15 3 2 4 2" xfId="54085"/>
    <cellStyle name="Total 2 15 3 2 5" xfId="54086"/>
    <cellStyle name="Total 2 15 3 2 6" xfId="54087"/>
    <cellStyle name="Total 2 15 3 2 7" xfId="54088"/>
    <cellStyle name="Total 2 15 3 3" xfId="54089"/>
    <cellStyle name="Total 2 15 3 3 2" xfId="54090"/>
    <cellStyle name="Total 2 15 3 3 3" xfId="54091"/>
    <cellStyle name="Total 2 15 3 3 4" xfId="54092"/>
    <cellStyle name="Total 2 15 3 4" xfId="54093"/>
    <cellStyle name="Total 2 15 3 4 2" xfId="54094"/>
    <cellStyle name="Total 2 15 3 5" xfId="54095"/>
    <cellStyle name="Total 2 15 3 5 2" xfId="54096"/>
    <cellStyle name="Total 2 15 3 6" xfId="54097"/>
    <cellStyle name="Total 2 15 3 7" xfId="54098"/>
    <cellStyle name="Total 2 15 3 8" xfId="54099"/>
    <cellStyle name="Total 2 15 3 9" xfId="54100"/>
    <cellStyle name="Total 2 15 4" xfId="54101"/>
    <cellStyle name="Total 2 15 4 10" xfId="54102"/>
    <cellStyle name="Total 2 15 4 2" xfId="54103"/>
    <cellStyle name="Total 2 15 4 2 2" xfId="54104"/>
    <cellStyle name="Total 2 15 4 2 2 2" xfId="54105"/>
    <cellStyle name="Total 2 15 4 2 3" xfId="54106"/>
    <cellStyle name="Total 2 15 4 2 3 2" xfId="54107"/>
    <cellStyle name="Total 2 15 4 2 4" xfId="54108"/>
    <cellStyle name="Total 2 15 4 2 4 2" xfId="54109"/>
    <cellStyle name="Total 2 15 4 2 5" xfId="54110"/>
    <cellStyle name="Total 2 15 4 2 6" xfId="54111"/>
    <cellStyle name="Total 2 15 4 2 7" xfId="54112"/>
    <cellStyle name="Total 2 15 4 3" xfId="54113"/>
    <cellStyle name="Total 2 15 4 3 2" xfId="54114"/>
    <cellStyle name="Total 2 15 4 4" xfId="54115"/>
    <cellStyle name="Total 2 15 4 4 2" xfId="54116"/>
    <cellStyle name="Total 2 15 4 5" xfId="54117"/>
    <cellStyle name="Total 2 15 4 5 2" xfId="54118"/>
    <cellStyle name="Total 2 15 4 6" xfId="54119"/>
    <cellStyle name="Total 2 15 4 7" xfId="54120"/>
    <cellStyle name="Total 2 15 4 8" xfId="54121"/>
    <cellStyle name="Total 2 15 4 9" xfId="54122"/>
    <cellStyle name="Total 2 15 5" xfId="54123"/>
    <cellStyle name="Total 2 16" xfId="1640"/>
    <cellStyle name="Total 2 16 2" xfId="54124"/>
    <cellStyle name="Total 2 16 2 2" xfId="54125"/>
    <cellStyle name="Total 2 16 2 2 10" xfId="54126"/>
    <cellStyle name="Total 2 16 2 2 2" xfId="54127"/>
    <cellStyle name="Total 2 16 2 2 2 2" xfId="54128"/>
    <cellStyle name="Total 2 16 2 2 2 2 2" xfId="54129"/>
    <cellStyle name="Total 2 16 2 2 2 3" xfId="54130"/>
    <cellStyle name="Total 2 16 2 2 2 3 2" xfId="54131"/>
    <cellStyle name="Total 2 16 2 2 2 4" xfId="54132"/>
    <cellStyle name="Total 2 16 2 2 2 4 2" xfId="54133"/>
    <cellStyle name="Total 2 16 2 2 2 5" xfId="54134"/>
    <cellStyle name="Total 2 16 2 2 2 6" xfId="54135"/>
    <cellStyle name="Total 2 16 2 2 2 7" xfId="54136"/>
    <cellStyle name="Total 2 16 2 2 3" xfId="54137"/>
    <cellStyle name="Total 2 16 2 2 3 2" xfId="54138"/>
    <cellStyle name="Total 2 16 2 2 4" xfId="54139"/>
    <cellStyle name="Total 2 16 2 2 4 2" xfId="54140"/>
    <cellStyle name="Total 2 16 2 2 5" xfId="54141"/>
    <cellStyle name="Total 2 16 2 2 5 2" xfId="54142"/>
    <cellStyle name="Total 2 16 2 2 6" xfId="54143"/>
    <cellStyle name="Total 2 16 2 2 7" xfId="54144"/>
    <cellStyle name="Total 2 16 2 2 8" xfId="54145"/>
    <cellStyle name="Total 2 16 2 2 9" xfId="54146"/>
    <cellStyle name="Total 2 16 2 3" xfId="54147"/>
    <cellStyle name="Total 2 16 2 3 2" xfId="54148"/>
    <cellStyle name="Total 2 16 2 3 2 2" xfId="54149"/>
    <cellStyle name="Total 2 16 2 3 3" xfId="54150"/>
    <cellStyle name="Total 2 16 2 3 3 2" xfId="54151"/>
    <cellStyle name="Total 2 16 2 3 4" xfId="54152"/>
    <cellStyle name="Total 2 16 2 3 4 2" xfId="54153"/>
    <cellStyle name="Total 2 16 2 3 5" xfId="54154"/>
    <cellStyle name="Total 2 16 2 3 6" xfId="54155"/>
    <cellStyle name="Total 2 16 2 3 7" xfId="54156"/>
    <cellStyle name="Total 2 16 2 4" xfId="54157"/>
    <cellStyle name="Total 2 16 3" xfId="54158"/>
    <cellStyle name="Total 2 16 3 10" xfId="54159"/>
    <cellStyle name="Total 2 16 3 11" xfId="54160"/>
    <cellStyle name="Total 2 16 3 2" xfId="54161"/>
    <cellStyle name="Total 2 16 3 2 2" xfId="54162"/>
    <cellStyle name="Total 2 16 3 2 2 2" xfId="54163"/>
    <cellStyle name="Total 2 16 3 2 3" xfId="54164"/>
    <cellStyle name="Total 2 16 3 2 3 2" xfId="54165"/>
    <cellStyle name="Total 2 16 3 2 4" xfId="54166"/>
    <cellStyle name="Total 2 16 3 2 4 2" xfId="54167"/>
    <cellStyle name="Total 2 16 3 2 5" xfId="54168"/>
    <cellStyle name="Total 2 16 3 2 6" xfId="54169"/>
    <cellStyle name="Total 2 16 3 2 7" xfId="54170"/>
    <cellStyle name="Total 2 16 3 3" xfId="54171"/>
    <cellStyle name="Total 2 16 3 3 2" xfId="54172"/>
    <cellStyle name="Total 2 16 3 3 3" xfId="54173"/>
    <cellStyle name="Total 2 16 3 3 4" xfId="54174"/>
    <cellStyle name="Total 2 16 3 4" xfId="54175"/>
    <cellStyle name="Total 2 16 3 4 2" xfId="54176"/>
    <cellStyle name="Total 2 16 3 5" xfId="54177"/>
    <cellStyle name="Total 2 16 3 5 2" xfId="54178"/>
    <cellStyle name="Total 2 16 3 6" xfId="54179"/>
    <cellStyle name="Total 2 16 3 7" xfId="54180"/>
    <cellStyle name="Total 2 16 3 8" xfId="54181"/>
    <cellStyle name="Total 2 16 3 9" xfId="54182"/>
    <cellStyle name="Total 2 16 4" xfId="54183"/>
    <cellStyle name="Total 2 16 4 10" xfId="54184"/>
    <cellStyle name="Total 2 16 4 2" xfId="54185"/>
    <cellStyle name="Total 2 16 4 2 2" xfId="54186"/>
    <cellStyle name="Total 2 16 4 2 2 2" xfId="54187"/>
    <cellStyle name="Total 2 16 4 2 3" xfId="54188"/>
    <cellStyle name="Total 2 16 4 2 3 2" xfId="54189"/>
    <cellStyle name="Total 2 16 4 2 4" xfId="54190"/>
    <cellStyle name="Total 2 16 4 2 4 2" xfId="54191"/>
    <cellStyle name="Total 2 16 4 2 5" xfId="54192"/>
    <cellStyle name="Total 2 16 4 2 6" xfId="54193"/>
    <cellStyle name="Total 2 16 4 2 7" xfId="54194"/>
    <cellStyle name="Total 2 16 4 3" xfId="54195"/>
    <cellStyle name="Total 2 16 4 3 2" xfId="54196"/>
    <cellStyle name="Total 2 16 4 4" xfId="54197"/>
    <cellStyle name="Total 2 16 4 4 2" xfId="54198"/>
    <cellStyle name="Total 2 16 4 5" xfId="54199"/>
    <cellStyle name="Total 2 16 4 5 2" xfId="54200"/>
    <cellStyle name="Total 2 16 4 6" xfId="54201"/>
    <cellStyle name="Total 2 16 4 7" xfId="54202"/>
    <cellStyle name="Total 2 16 4 8" xfId="54203"/>
    <cellStyle name="Total 2 16 4 9" xfId="54204"/>
    <cellStyle name="Total 2 16 5" xfId="54205"/>
    <cellStyle name="Total 2 17" xfId="1641"/>
    <cellStyle name="Total 2 17 2" xfId="54206"/>
    <cellStyle name="Total 2 17 2 2" xfId="54207"/>
    <cellStyle name="Total 2 17 2 2 10" xfId="54208"/>
    <cellStyle name="Total 2 17 2 2 2" xfId="54209"/>
    <cellStyle name="Total 2 17 2 2 2 2" xfId="54210"/>
    <cellStyle name="Total 2 17 2 2 2 2 2" xfId="54211"/>
    <cellStyle name="Total 2 17 2 2 2 3" xfId="54212"/>
    <cellStyle name="Total 2 17 2 2 2 3 2" xfId="54213"/>
    <cellStyle name="Total 2 17 2 2 2 4" xfId="54214"/>
    <cellStyle name="Total 2 17 2 2 2 4 2" xfId="54215"/>
    <cellStyle name="Total 2 17 2 2 2 5" xfId="54216"/>
    <cellStyle name="Total 2 17 2 2 2 6" xfId="54217"/>
    <cellStyle name="Total 2 17 2 2 2 7" xfId="54218"/>
    <cellStyle name="Total 2 17 2 2 3" xfId="54219"/>
    <cellStyle name="Total 2 17 2 2 3 2" xfId="54220"/>
    <cellStyle name="Total 2 17 2 2 4" xfId="54221"/>
    <cellStyle name="Total 2 17 2 2 4 2" xfId="54222"/>
    <cellStyle name="Total 2 17 2 2 5" xfId="54223"/>
    <cellStyle name="Total 2 17 2 2 5 2" xfId="54224"/>
    <cellStyle name="Total 2 17 2 2 6" xfId="54225"/>
    <cellStyle name="Total 2 17 2 2 7" xfId="54226"/>
    <cellStyle name="Total 2 17 2 2 8" xfId="54227"/>
    <cellStyle name="Total 2 17 2 2 9" xfId="54228"/>
    <cellStyle name="Total 2 17 2 3" xfId="54229"/>
    <cellStyle name="Total 2 17 2 3 2" xfId="54230"/>
    <cellStyle name="Total 2 17 2 3 2 2" xfId="54231"/>
    <cellStyle name="Total 2 17 2 3 3" xfId="54232"/>
    <cellStyle name="Total 2 17 2 3 3 2" xfId="54233"/>
    <cellStyle name="Total 2 17 2 3 4" xfId="54234"/>
    <cellStyle name="Total 2 17 2 3 4 2" xfId="54235"/>
    <cellStyle name="Total 2 17 2 3 5" xfId="54236"/>
    <cellStyle name="Total 2 17 2 3 6" xfId="54237"/>
    <cellStyle name="Total 2 17 2 3 7" xfId="54238"/>
    <cellStyle name="Total 2 17 2 4" xfId="54239"/>
    <cellStyle name="Total 2 17 3" xfId="54240"/>
    <cellStyle name="Total 2 17 3 10" xfId="54241"/>
    <cellStyle name="Total 2 17 3 11" xfId="54242"/>
    <cellStyle name="Total 2 17 3 2" xfId="54243"/>
    <cellStyle name="Total 2 17 3 2 2" xfId="54244"/>
    <cellStyle name="Total 2 17 3 2 2 2" xfId="54245"/>
    <cellStyle name="Total 2 17 3 2 3" xfId="54246"/>
    <cellStyle name="Total 2 17 3 2 3 2" xfId="54247"/>
    <cellStyle name="Total 2 17 3 2 4" xfId="54248"/>
    <cellStyle name="Total 2 17 3 2 4 2" xfId="54249"/>
    <cellStyle name="Total 2 17 3 2 5" xfId="54250"/>
    <cellStyle name="Total 2 17 3 2 6" xfId="54251"/>
    <cellStyle name="Total 2 17 3 2 7" xfId="54252"/>
    <cellStyle name="Total 2 17 3 3" xfId="54253"/>
    <cellStyle name="Total 2 17 3 3 2" xfId="54254"/>
    <cellStyle name="Total 2 17 3 3 3" xfId="54255"/>
    <cellStyle name="Total 2 17 3 3 4" xfId="54256"/>
    <cellStyle name="Total 2 17 3 4" xfId="54257"/>
    <cellStyle name="Total 2 17 3 4 2" xfId="54258"/>
    <cellStyle name="Total 2 17 3 5" xfId="54259"/>
    <cellStyle name="Total 2 17 3 5 2" xfId="54260"/>
    <cellStyle name="Total 2 17 3 6" xfId="54261"/>
    <cellStyle name="Total 2 17 3 7" xfId="54262"/>
    <cellStyle name="Total 2 17 3 8" xfId="54263"/>
    <cellStyle name="Total 2 17 3 9" xfId="54264"/>
    <cellStyle name="Total 2 17 4" xfId="54265"/>
    <cellStyle name="Total 2 17 4 10" xfId="54266"/>
    <cellStyle name="Total 2 17 4 2" xfId="54267"/>
    <cellStyle name="Total 2 17 4 2 2" xfId="54268"/>
    <cellStyle name="Total 2 17 4 2 2 2" xfId="54269"/>
    <cellStyle name="Total 2 17 4 2 3" xfId="54270"/>
    <cellStyle name="Total 2 17 4 2 3 2" xfId="54271"/>
    <cellStyle name="Total 2 17 4 2 4" xfId="54272"/>
    <cellStyle name="Total 2 17 4 2 4 2" xfId="54273"/>
    <cellStyle name="Total 2 17 4 2 5" xfId="54274"/>
    <cellStyle name="Total 2 17 4 2 6" xfId="54275"/>
    <cellStyle name="Total 2 17 4 2 7" xfId="54276"/>
    <cellStyle name="Total 2 17 4 3" xfId="54277"/>
    <cellStyle name="Total 2 17 4 3 2" xfId="54278"/>
    <cellStyle name="Total 2 17 4 4" xfId="54279"/>
    <cellStyle name="Total 2 17 4 4 2" xfId="54280"/>
    <cellStyle name="Total 2 17 4 5" xfId="54281"/>
    <cellStyle name="Total 2 17 4 5 2" xfId="54282"/>
    <cellStyle name="Total 2 17 4 6" xfId="54283"/>
    <cellStyle name="Total 2 17 4 7" xfId="54284"/>
    <cellStyle name="Total 2 17 4 8" xfId="54285"/>
    <cellStyle name="Total 2 17 4 9" xfId="54286"/>
    <cellStyle name="Total 2 17 5" xfId="54287"/>
    <cellStyle name="Total 2 18" xfId="1642"/>
    <cellStyle name="Total 2 2" xfId="1643"/>
    <cellStyle name="Total 2 2 2" xfId="54288"/>
    <cellStyle name="Total 2 2 3" xfId="54289"/>
    <cellStyle name="Total 2 2 3 2" xfId="54290"/>
    <cellStyle name="Total 2 2 3 2 2" xfId="54291"/>
    <cellStyle name="Total 2 2 3 2 2 10" xfId="54292"/>
    <cellStyle name="Total 2 2 3 2 2 2" xfId="54293"/>
    <cellStyle name="Total 2 2 3 2 2 2 2" xfId="54294"/>
    <cellStyle name="Total 2 2 3 2 2 2 2 2" xfId="54295"/>
    <cellStyle name="Total 2 2 3 2 2 2 3" xfId="54296"/>
    <cellStyle name="Total 2 2 3 2 2 2 3 2" xfId="54297"/>
    <cellStyle name="Total 2 2 3 2 2 2 4" xfId="54298"/>
    <cellStyle name="Total 2 2 3 2 2 2 4 2" xfId="54299"/>
    <cellStyle name="Total 2 2 3 2 2 2 5" xfId="54300"/>
    <cellStyle name="Total 2 2 3 2 2 2 6" xfId="54301"/>
    <cellStyle name="Total 2 2 3 2 2 2 7" xfId="54302"/>
    <cellStyle name="Total 2 2 3 2 2 3" xfId="54303"/>
    <cellStyle name="Total 2 2 3 2 2 3 2" xfId="54304"/>
    <cellStyle name="Total 2 2 3 2 2 4" xfId="54305"/>
    <cellStyle name="Total 2 2 3 2 2 4 2" xfId="54306"/>
    <cellStyle name="Total 2 2 3 2 2 5" xfId="54307"/>
    <cellStyle name="Total 2 2 3 2 2 5 2" xfId="54308"/>
    <cellStyle name="Total 2 2 3 2 2 6" xfId="54309"/>
    <cellStyle name="Total 2 2 3 2 2 7" xfId="54310"/>
    <cellStyle name="Total 2 2 3 2 2 8" xfId="54311"/>
    <cellStyle name="Total 2 2 3 2 2 9" xfId="54312"/>
    <cellStyle name="Total 2 2 3 2 3" xfId="54313"/>
    <cellStyle name="Total 2 2 3 2 3 2" xfId="54314"/>
    <cellStyle name="Total 2 2 3 2 3 2 2" xfId="54315"/>
    <cellStyle name="Total 2 2 3 2 3 3" xfId="54316"/>
    <cellStyle name="Total 2 2 3 2 3 3 2" xfId="54317"/>
    <cellStyle name="Total 2 2 3 2 3 4" xfId="54318"/>
    <cellStyle name="Total 2 2 3 2 3 4 2" xfId="54319"/>
    <cellStyle name="Total 2 2 3 2 3 5" xfId="54320"/>
    <cellStyle name="Total 2 2 3 2 3 6" xfId="54321"/>
    <cellStyle name="Total 2 2 3 2 3 7" xfId="54322"/>
    <cellStyle name="Total 2 2 3 2 4" xfId="54323"/>
    <cellStyle name="Total 2 2 4" xfId="54324"/>
    <cellStyle name="Total 2 2 5" xfId="54325"/>
    <cellStyle name="Total 2 2 5 10" xfId="54326"/>
    <cellStyle name="Total 2 2 5 11" xfId="54327"/>
    <cellStyle name="Total 2 2 5 2" xfId="54328"/>
    <cellStyle name="Total 2 2 5 2 2" xfId="54329"/>
    <cellStyle name="Total 2 2 5 2 2 2" xfId="54330"/>
    <cellStyle name="Total 2 2 5 2 3" xfId="54331"/>
    <cellStyle name="Total 2 2 5 2 3 2" xfId="54332"/>
    <cellStyle name="Total 2 2 5 2 4" xfId="54333"/>
    <cellStyle name="Total 2 2 5 2 4 2" xfId="54334"/>
    <cellStyle name="Total 2 2 5 2 5" xfId="54335"/>
    <cellStyle name="Total 2 2 5 2 6" xfId="54336"/>
    <cellStyle name="Total 2 2 5 2 7" xfId="54337"/>
    <cellStyle name="Total 2 2 5 3" xfId="54338"/>
    <cellStyle name="Total 2 2 5 3 2" xfId="54339"/>
    <cellStyle name="Total 2 2 5 3 3" xfId="54340"/>
    <cellStyle name="Total 2 2 5 3 4" xfId="54341"/>
    <cellStyle name="Total 2 2 5 4" xfId="54342"/>
    <cellStyle name="Total 2 2 5 4 2" xfId="54343"/>
    <cellStyle name="Total 2 2 5 5" xfId="54344"/>
    <cellStyle name="Total 2 2 5 5 2" xfId="54345"/>
    <cellStyle name="Total 2 2 5 6" xfId="54346"/>
    <cellStyle name="Total 2 2 5 7" xfId="54347"/>
    <cellStyle name="Total 2 2 5 8" xfId="54348"/>
    <cellStyle name="Total 2 2 5 9" xfId="54349"/>
    <cellStyle name="Total 2 2 6" xfId="54350"/>
    <cellStyle name="Total 2 2 6 10" xfId="54351"/>
    <cellStyle name="Total 2 2 6 2" xfId="54352"/>
    <cellStyle name="Total 2 2 6 2 2" xfId="54353"/>
    <cellStyle name="Total 2 2 6 2 2 2" xfId="54354"/>
    <cellStyle name="Total 2 2 6 2 3" xfId="54355"/>
    <cellStyle name="Total 2 2 6 2 3 2" xfId="54356"/>
    <cellStyle name="Total 2 2 6 2 4" xfId="54357"/>
    <cellStyle name="Total 2 2 6 2 4 2" xfId="54358"/>
    <cellStyle name="Total 2 2 6 2 5" xfId="54359"/>
    <cellStyle name="Total 2 2 6 2 6" xfId="54360"/>
    <cellStyle name="Total 2 2 6 2 7" xfId="54361"/>
    <cellStyle name="Total 2 2 6 3" xfId="54362"/>
    <cellStyle name="Total 2 2 6 3 2" xfId="54363"/>
    <cellStyle name="Total 2 2 6 4" xfId="54364"/>
    <cellStyle name="Total 2 2 6 4 2" xfId="54365"/>
    <cellStyle name="Total 2 2 6 5" xfId="54366"/>
    <cellStyle name="Total 2 2 6 5 2" xfId="54367"/>
    <cellStyle name="Total 2 2 6 6" xfId="54368"/>
    <cellStyle name="Total 2 2 6 7" xfId="54369"/>
    <cellStyle name="Total 2 2 6 8" xfId="54370"/>
    <cellStyle name="Total 2 2 6 9" xfId="54371"/>
    <cellStyle name="Total 2 2 7" xfId="54372"/>
    <cellStyle name="Total 2 3" xfId="1644"/>
    <cellStyle name="Total 2 3 2" xfId="54373"/>
    <cellStyle name="Total 2 3 2 2" xfId="54374"/>
    <cellStyle name="Total 2 3 2 2 2" xfId="54375"/>
    <cellStyle name="Total 2 3 2 2 2 10" xfId="54376"/>
    <cellStyle name="Total 2 3 2 2 2 2" xfId="54377"/>
    <cellStyle name="Total 2 3 2 2 2 2 2" xfId="54378"/>
    <cellStyle name="Total 2 3 2 2 2 2 2 2" xfId="54379"/>
    <cellStyle name="Total 2 3 2 2 2 2 3" xfId="54380"/>
    <cellStyle name="Total 2 3 2 2 2 2 3 2" xfId="54381"/>
    <cellStyle name="Total 2 3 2 2 2 2 4" xfId="54382"/>
    <cellStyle name="Total 2 3 2 2 2 2 4 2" xfId="54383"/>
    <cellStyle name="Total 2 3 2 2 2 2 5" xfId="54384"/>
    <cellStyle name="Total 2 3 2 2 2 2 6" xfId="54385"/>
    <cellStyle name="Total 2 3 2 2 2 2 7" xfId="54386"/>
    <cellStyle name="Total 2 3 2 2 2 3" xfId="54387"/>
    <cellStyle name="Total 2 3 2 2 2 3 2" xfId="54388"/>
    <cellStyle name="Total 2 3 2 2 2 4" xfId="54389"/>
    <cellStyle name="Total 2 3 2 2 2 4 2" xfId="54390"/>
    <cellStyle name="Total 2 3 2 2 2 5" xfId="54391"/>
    <cellStyle name="Total 2 3 2 2 2 5 2" xfId="54392"/>
    <cellStyle name="Total 2 3 2 2 2 6" xfId="54393"/>
    <cellStyle name="Total 2 3 2 2 2 7" xfId="54394"/>
    <cellStyle name="Total 2 3 2 2 2 8" xfId="54395"/>
    <cellStyle name="Total 2 3 2 2 2 9" xfId="54396"/>
    <cellStyle name="Total 2 3 2 2 3" xfId="54397"/>
    <cellStyle name="Total 2 3 2 2 3 2" xfId="54398"/>
    <cellStyle name="Total 2 3 2 2 3 2 2" xfId="54399"/>
    <cellStyle name="Total 2 3 2 2 3 3" xfId="54400"/>
    <cellStyle name="Total 2 3 2 2 3 3 2" xfId="54401"/>
    <cellStyle name="Total 2 3 2 2 3 4" xfId="54402"/>
    <cellStyle name="Total 2 3 2 2 3 4 2" xfId="54403"/>
    <cellStyle name="Total 2 3 2 2 3 5" xfId="54404"/>
    <cellStyle name="Total 2 3 2 2 3 6" xfId="54405"/>
    <cellStyle name="Total 2 3 2 2 3 7" xfId="54406"/>
    <cellStyle name="Total 2 3 2 2 4" xfId="54407"/>
    <cellStyle name="Total 2 3 3" xfId="54408"/>
    <cellStyle name="Total 2 3 4" xfId="54409"/>
    <cellStyle name="Total 2 3 4 2" xfId="54410"/>
    <cellStyle name="Total 2 3 4 2 10" xfId="54411"/>
    <cellStyle name="Total 2 3 4 2 2" xfId="54412"/>
    <cellStyle name="Total 2 3 4 2 2 2" xfId="54413"/>
    <cellStyle name="Total 2 3 4 2 2 2 2" xfId="54414"/>
    <cellStyle name="Total 2 3 4 2 2 3" xfId="54415"/>
    <cellStyle name="Total 2 3 4 2 2 3 2" xfId="54416"/>
    <cellStyle name="Total 2 3 4 2 2 4" xfId="54417"/>
    <cellStyle name="Total 2 3 4 2 2 4 2" xfId="54418"/>
    <cellStyle name="Total 2 3 4 2 2 5" xfId="54419"/>
    <cellStyle name="Total 2 3 4 2 2 6" xfId="54420"/>
    <cellStyle name="Total 2 3 4 2 2 7" xfId="54421"/>
    <cellStyle name="Total 2 3 4 2 3" xfId="54422"/>
    <cellStyle name="Total 2 3 4 2 3 2" xfId="54423"/>
    <cellStyle name="Total 2 3 4 2 4" xfId="54424"/>
    <cellStyle name="Total 2 3 4 2 4 2" xfId="54425"/>
    <cellStyle name="Total 2 3 4 2 5" xfId="54426"/>
    <cellStyle name="Total 2 3 4 2 5 2" xfId="54427"/>
    <cellStyle name="Total 2 3 4 2 6" xfId="54428"/>
    <cellStyle name="Total 2 3 4 2 7" xfId="54429"/>
    <cellStyle name="Total 2 3 4 2 8" xfId="54430"/>
    <cellStyle name="Total 2 3 4 2 9" xfId="54431"/>
    <cellStyle name="Total 2 3 4 3" xfId="54432"/>
    <cellStyle name="Total 2 3 4 3 2" xfId="54433"/>
    <cellStyle name="Total 2 3 4 3 2 2" xfId="54434"/>
    <cellStyle name="Total 2 3 4 3 3" xfId="54435"/>
    <cellStyle name="Total 2 3 4 3 3 2" xfId="54436"/>
    <cellStyle name="Total 2 3 4 3 4" xfId="54437"/>
    <cellStyle name="Total 2 3 4 3 4 2" xfId="54438"/>
    <cellStyle name="Total 2 3 4 3 5" xfId="54439"/>
    <cellStyle name="Total 2 3 4 3 6" xfId="54440"/>
    <cellStyle name="Total 2 3 4 3 7" xfId="54441"/>
    <cellStyle name="Total 2 3 4 4" xfId="54442"/>
    <cellStyle name="Total 2 3 5" xfId="54443"/>
    <cellStyle name="Total 2 3 5 10" xfId="54444"/>
    <cellStyle name="Total 2 3 5 11" xfId="54445"/>
    <cellStyle name="Total 2 3 5 2" xfId="54446"/>
    <cellStyle name="Total 2 3 5 2 2" xfId="54447"/>
    <cellStyle name="Total 2 3 5 2 2 2" xfId="54448"/>
    <cellStyle name="Total 2 3 5 2 3" xfId="54449"/>
    <cellStyle name="Total 2 3 5 2 3 2" xfId="54450"/>
    <cellStyle name="Total 2 3 5 2 4" xfId="54451"/>
    <cellStyle name="Total 2 3 5 2 4 2" xfId="54452"/>
    <cellStyle name="Total 2 3 5 2 5" xfId="54453"/>
    <cellStyle name="Total 2 3 5 2 6" xfId="54454"/>
    <cellStyle name="Total 2 3 5 2 7" xfId="54455"/>
    <cellStyle name="Total 2 3 5 3" xfId="54456"/>
    <cellStyle name="Total 2 3 5 3 2" xfId="54457"/>
    <cellStyle name="Total 2 3 5 3 3" xfId="54458"/>
    <cellStyle name="Total 2 3 5 3 4" xfId="54459"/>
    <cellStyle name="Total 2 3 5 4" xfId="54460"/>
    <cellStyle name="Total 2 3 5 4 2" xfId="54461"/>
    <cellStyle name="Total 2 3 5 5" xfId="54462"/>
    <cellStyle name="Total 2 3 5 5 2" xfId="54463"/>
    <cellStyle name="Total 2 3 5 6" xfId="54464"/>
    <cellStyle name="Total 2 3 5 7" xfId="54465"/>
    <cellStyle name="Total 2 3 5 8" xfId="54466"/>
    <cellStyle name="Total 2 3 5 9" xfId="54467"/>
    <cellStyle name="Total 2 3 6" xfId="54468"/>
    <cellStyle name="Total 2 3 6 10" xfId="54469"/>
    <cellStyle name="Total 2 3 6 2" xfId="54470"/>
    <cellStyle name="Total 2 3 6 2 2" xfId="54471"/>
    <cellStyle name="Total 2 3 6 2 2 2" xfId="54472"/>
    <cellStyle name="Total 2 3 6 2 3" xfId="54473"/>
    <cellStyle name="Total 2 3 6 2 3 2" xfId="54474"/>
    <cellStyle name="Total 2 3 6 2 4" xfId="54475"/>
    <cellStyle name="Total 2 3 6 2 4 2" xfId="54476"/>
    <cellStyle name="Total 2 3 6 2 5" xfId="54477"/>
    <cellStyle name="Total 2 3 6 2 6" xfId="54478"/>
    <cellStyle name="Total 2 3 6 2 7" xfId="54479"/>
    <cellStyle name="Total 2 3 6 3" xfId="54480"/>
    <cellStyle name="Total 2 3 6 3 2" xfId="54481"/>
    <cellStyle name="Total 2 3 6 4" xfId="54482"/>
    <cellStyle name="Total 2 3 6 4 2" xfId="54483"/>
    <cellStyle name="Total 2 3 6 5" xfId="54484"/>
    <cellStyle name="Total 2 3 6 5 2" xfId="54485"/>
    <cellStyle name="Total 2 3 6 6" xfId="54486"/>
    <cellStyle name="Total 2 3 6 7" xfId="54487"/>
    <cellStyle name="Total 2 3 6 8" xfId="54488"/>
    <cellStyle name="Total 2 3 6 9" xfId="54489"/>
    <cellStyle name="Total 2 3 7" xfId="54490"/>
    <cellStyle name="Total 2 4" xfId="1645"/>
    <cellStyle name="Total 2 4 2" xfId="54491"/>
    <cellStyle name="Total 2 4 2 2" xfId="54492"/>
    <cellStyle name="Total 2 4 2 2 2" xfId="54493"/>
    <cellStyle name="Total 2 4 2 2 2 10" xfId="54494"/>
    <cellStyle name="Total 2 4 2 2 2 2" xfId="54495"/>
    <cellStyle name="Total 2 4 2 2 2 2 2" xfId="54496"/>
    <cellStyle name="Total 2 4 2 2 2 2 2 2" xfId="54497"/>
    <cellStyle name="Total 2 4 2 2 2 2 3" xfId="54498"/>
    <cellStyle name="Total 2 4 2 2 2 2 3 2" xfId="54499"/>
    <cellStyle name="Total 2 4 2 2 2 2 4" xfId="54500"/>
    <cellStyle name="Total 2 4 2 2 2 2 4 2" xfId="54501"/>
    <cellStyle name="Total 2 4 2 2 2 2 5" xfId="54502"/>
    <cellStyle name="Total 2 4 2 2 2 2 6" xfId="54503"/>
    <cellStyle name="Total 2 4 2 2 2 2 7" xfId="54504"/>
    <cellStyle name="Total 2 4 2 2 2 3" xfId="54505"/>
    <cellStyle name="Total 2 4 2 2 2 3 2" xfId="54506"/>
    <cellStyle name="Total 2 4 2 2 2 4" xfId="54507"/>
    <cellStyle name="Total 2 4 2 2 2 4 2" xfId="54508"/>
    <cellStyle name="Total 2 4 2 2 2 5" xfId="54509"/>
    <cellStyle name="Total 2 4 2 2 2 5 2" xfId="54510"/>
    <cellStyle name="Total 2 4 2 2 2 6" xfId="54511"/>
    <cellStyle name="Total 2 4 2 2 2 7" xfId="54512"/>
    <cellStyle name="Total 2 4 2 2 2 8" xfId="54513"/>
    <cellStyle name="Total 2 4 2 2 2 9" xfId="54514"/>
    <cellStyle name="Total 2 4 2 2 3" xfId="54515"/>
    <cellStyle name="Total 2 4 2 2 3 2" xfId="54516"/>
    <cellStyle name="Total 2 4 2 2 3 2 2" xfId="54517"/>
    <cellStyle name="Total 2 4 2 2 3 3" xfId="54518"/>
    <cellStyle name="Total 2 4 2 2 3 3 2" xfId="54519"/>
    <cellStyle name="Total 2 4 2 2 3 4" xfId="54520"/>
    <cellStyle name="Total 2 4 2 2 3 4 2" xfId="54521"/>
    <cellStyle name="Total 2 4 2 2 3 5" xfId="54522"/>
    <cellStyle name="Total 2 4 2 2 3 6" xfId="54523"/>
    <cellStyle name="Total 2 4 2 2 3 7" xfId="54524"/>
    <cellStyle name="Total 2 4 2 2 4" xfId="54525"/>
    <cellStyle name="Total 2 4 3" xfId="54526"/>
    <cellStyle name="Total 2 4 4" xfId="54527"/>
    <cellStyle name="Total 2 4 4 2" xfId="54528"/>
    <cellStyle name="Total 2 4 4 2 10" xfId="54529"/>
    <cellStyle name="Total 2 4 4 2 2" xfId="54530"/>
    <cellStyle name="Total 2 4 4 2 2 2" xfId="54531"/>
    <cellStyle name="Total 2 4 4 2 2 2 2" xfId="54532"/>
    <cellStyle name="Total 2 4 4 2 2 3" xfId="54533"/>
    <cellStyle name="Total 2 4 4 2 2 3 2" xfId="54534"/>
    <cellStyle name="Total 2 4 4 2 2 4" xfId="54535"/>
    <cellStyle name="Total 2 4 4 2 2 4 2" xfId="54536"/>
    <cellStyle name="Total 2 4 4 2 2 5" xfId="54537"/>
    <cellStyle name="Total 2 4 4 2 2 6" xfId="54538"/>
    <cellStyle name="Total 2 4 4 2 2 7" xfId="54539"/>
    <cellStyle name="Total 2 4 4 2 3" xfId="54540"/>
    <cellStyle name="Total 2 4 4 2 3 2" xfId="54541"/>
    <cellStyle name="Total 2 4 4 2 4" xfId="54542"/>
    <cellStyle name="Total 2 4 4 2 4 2" xfId="54543"/>
    <cellStyle name="Total 2 4 4 2 5" xfId="54544"/>
    <cellStyle name="Total 2 4 4 2 5 2" xfId="54545"/>
    <cellStyle name="Total 2 4 4 2 6" xfId="54546"/>
    <cellStyle name="Total 2 4 4 2 7" xfId="54547"/>
    <cellStyle name="Total 2 4 4 2 8" xfId="54548"/>
    <cellStyle name="Total 2 4 4 2 9" xfId="54549"/>
    <cellStyle name="Total 2 4 4 3" xfId="54550"/>
    <cellStyle name="Total 2 4 4 3 2" xfId="54551"/>
    <cellStyle name="Total 2 4 4 3 2 2" xfId="54552"/>
    <cellStyle name="Total 2 4 4 3 3" xfId="54553"/>
    <cellStyle name="Total 2 4 4 3 3 2" xfId="54554"/>
    <cellStyle name="Total 2 4 4 3 4" xfId="54555"/>
    <cellStyle name="Total 2 4 4 3 4 2" xfId="54556"/>
    <cellStyle name="Total 2 4 4 3 5" xfId="54557"/>
    <cellStyle name="Total 2 4 4 3 6" xfId="54558"/>
    <cellStyle name="Total 2 4 4 3 7" xfId="54559"/>
    <cellStyle name="Total 2 4 4 4" xfId="54560"/>
    <cellStyle name="Total 2 4 5" xfId="54561"/>
    <cellStyle name="Total 2 4 5 10" xfId="54562"/>
    <cellStyle name="Total 2 4 5 11" xfId="54563"/>
    <cellStyle name="Total 2 4 5 2" xfId="54564"/>
    <cellStyle name="Total 2 4 5 2 2" xfId="54565"/>
    <cellStyle name="Total 2 4 5 2 2 2" xfId="54566"/>
    <cellStyle name="Total 2 4 5 2 3" xfId="54567"/>
    <cellStyle name="Total 2 4 5 2 3 2" xfId="54568"/>
    <cellStyle name="Total 2 4 5 2 4" xfId="54569"/>
    <cellStyle name="Total 2 4 5 2 4 2" xfId="54570"/>
    <cellStyle name="Total 2 4 5 2 5" xfId="54571"/>
    <cellStyle name="Total 2 4 5 2 6" xfId="54572"/>
    <cellStyle name="Total 2 4 5 2 7" xfId="54573"/>
    <cellStyle name="Total 2 4 5 3" xfId="54574"/>
    <cellStyle name="Total 2 4 5 3 2" xfId="54575"/>
    <cellStyle name="Total 2 4 5 3 3" xfId="54576"/>
    <cellStyle name="Total 2 4 5 3 4" xfId="54577"/>
    <cellStyle name="Total 2 4 5 4" xfId="54578"/>
    <cellStyle name="Total 2 4 5 4 2" xfId="54579"/>
    <cellStyle name="Total 2 4 5 5" xfId="54580"/>
    <cellStyle name="Total 2 4 5 5 2" xfId="54581"/>
    <cellStyle name="Total 2 4 5 6" xfId="54582"/>
    <cellStyle name="Total 2 4 5 7" xfId="54583"/>
    <cellStyle name="Total 2 4 5 8" xfId="54584"/>
    <cellStyle name="Total 2 4 5 9" xfId="54585"/>
    <cellStyle name="Total 2 4 6" xfId="54586"/>
    <cellStyle name="Total 2 4 6 10" xfId="54587"/>
    <cellStyle name="Total 2 4 6 2" xfId="54588"/>
    <cellStyle name="Total 2 4 6 2 2" xfId="54589"/>
    <cellStyle name="Total 2 4 6 2 2 2" xfId="54590"/>
    <cellStyle name="Total 2 4 6 2 3" xfId="54591"/>
    <cellStyle name="Total 2 4 6 2 3 2" xfId="54592"/>
    <cellStyle name="Total 2 4 6 2 4" xfId="54593"/>
    <cellStyle name="Total 2 4 6 2 4 2" xfId="54594"/>
    <cellStyle name="Total 2 4 6 2 5" xfId="54595"/>
    <cellStyle name="Total 2 4 6 2 6" xfId="54596"/>
    <cellStyle name="Total 2 4 6 2 7" xfId="54597"/>
    <cellStyle name="Total 2 4 6 3" xfId="54598"/>
    <cellStyle name="Total 2 4 6 3 2" xfId="54599"/>
    <cellStyle name="Total 2 4 6 4" xfId="54600"/>
    <cellStyle name="Total 2 4 6 4 2" xfId="54601"/>
    <cellStyle name="Total 2 4 6 5" xfId="54602"/>
    <cellStyle name="Total 2 4 6 5 2" xfId="54603"/>
    <cellStyle name="Total 2 4 6 6" xfId="54604"/>
    <cellStyle name="Total 2 4 6 7" xfId="54605"/>
    <cellStyle name="Total 2 4 6 8" xfId="54606"/>
    <cellStyle name="Total 2 4 6 9" xfId="54607"/>
    <cellStyle name="Total 2 4 7" xfId="54608"/>
    <cellStyle name="Total 2 5" xfId="1646"/>
    <cellStyle name="Total 2 5 2" xfId="54609"/>
    <cellStyle name="Total 2 5 2 2" xfId="54610"/>
    <cellStyle name="Total 2 5 2 2 2" xfId="54611"/>
    <cellStyle name="Total 2 5 2 2 2 10" xfId="54612"/>
    <cellStyle name="Total 2 5 2 2 2 2" xfId="54613"/>
    <cellStyle name="Total 2 5 2 2 2 2 2" xfId="54614"/>
    <cellStyle name="Total 2 5 2 2 2 2 2 2" xfId="54615"/>
    <cellStyle name="Total 2 5 2 2 2 2 3" xfId="54616"/>
    <cellStyle name="Total 2 5 2 2 2 2 3 2" xfId="54617"/>
    <cellStyle name="Total 2 5 2 2 2 2 4" xfId="54618"/>
    <cellStyle name="Total 2 5 2 2 2 2 4 2" xfId="54619"/>
    <cellStyle name="Total 2 5 2 2 2 2 5" xfId="54620"/>
    <cellStyle name="Total 2 5 2 2 2 2 6" xfId="54621"/>
    <cellStyle name="Total 2 5 2 2 2 2 7" xfId="54622"/>
    <cellStyle name="Total 2 5 2 2 2 3" xfId="54623"/>
    <cellStyle name="Total 2 5 2 2 2 3 2" xfId="54624"/>
    <cellStyle name="Total 2 5 2 2 2 4" xfId="54625"/>
    <cellStyle name="Total 2 5 2 2 2 4 2" xfId="54626"/>
    <cellStyle name="Total 2 5 2 2 2 5" xfId="54627"/>
    <cellStyle name="Total 2 5 2 2 2 5 2" xfId="54628"/>
    <cellStyle name="Total 2 5 2 2 2 6" xfId="54629"/>
    <cellStyle name="Total 2 5 2 2 2 7" xfId="54630"/>
    <cellStyle name="Total 2 5 2 2 2 8" xfId="54631"/>
    <cellStyle name="Total 2 5 2 2 2 9" xfId="54632"/>
    <cellStyle name="Total 2 5 2 2 3" xfId="54633"/>
    <cellStyle name="Total 2 5 2 2 3 2" xfId="54634"/>
    <cellStyle name="Total 2 5 2 2 3 2 2" xfId="54635"/>
    <cellStyle name="Total 2 5 2 2 3 3" xfId="54636"/>
    <cellStyle name="Total 2 5 2 2 3 3 2" xfId="54637"/>
    <cellStyle name="Total 2 5 2 2 3 4" xfId="54638"/>
    <cellStyle name="Total 2 5 2 2 3 4 2" xfId="54639"/>
    <cellStyle name="Total 2 5 2 2 3 5" xfId="54640"/>
    <cellStyle name="Total 2 5 2 2 3 6" xfId="54641"/>
    <cellStyle name="Total 2 5 2 2 3 7" xfId="54642"/>
    <cellStyle name="Total 2 5 2 2 4" xfId="54643"/>
    <cellStyle name="Total 2 5 3" xfId="54644"/>
    <cellStyle name="Total 2 5 4" xfId="54645"/>
    <cellStyle name="Total 2 5 4 2" xfId="54646"/>
    <cellStyle name="Total 2 5 4 2 10" xfId="54647"/>
    <cellStyle name="Total 2 5 4 2 2" xfId="54648"/>
    <cellStyle name="Total 2 5 4 2 2 2" xfId="54649"/>
    <cellStyle name="Total 2 5 4 2 2 2 2" xfId="54650"/>
    <cellStyle name="Total 2 5 4 2 2 3" xfId="54651"/>
    <cellStyle name="Total 2 5 4 2 2 3 2" xfId="54652"/>
    <cellStyle name="Total 2 5 4 2 2 4" xfId="54653"/>
    <cellStyle name="Total 2 5 4 2 2 4 2" xfId="54654"/>
    <cellStyle name="Total 2 5 4 2 2 5" xfId="54655"/>
    <cellStyle name="Total 2 5 4 2 2 6" xfId="54656"/>
    <cellStyle name="Total 2 5 4 2 2 7" xfId="54657"/>
    <cellStyle name="Total 2 5 4 2 3" xfId="54658"/>
    <cellStyle name="Total 2 5 4 2 3 2" xfId="54659"/>
    <cellStyle name="Total 2 5 4 2 4" xfId="54660"/>
    <cellStyle name="Total 2 5 4 2 4 2" xfId="54661"/>
    <cellStyle name="Total 2 5 4 2 5" xfId="54662"/>
    <cellStyle name="Total 2 5 4 2 5 2" xfId="54663"/>
    <cellStyle name="Total 2 5 4 2 6" xfId="54664"/>
    <cellStyle name="Total 2 5 4 2 7" xfId="54665"/>
    <cellStyle name="Total 2 5 4 2 8" xfId="54666"/>
    <cellStyle name="Total 2 5 4 2 9" xfId="54667"/>
    <cellStyle name="Total 2 5 4 3" xfId="54668"/>
    <cellStyle name="Total 2 5 4 3 2" xfId="54669"/>
    <cellStyle name="Total 2 5 4 3 2 2" xfId="54670"/>
    <cellStyle name="Total 2 5 4 3 3" xfId="54671"/>
    <cellStyle name="Total 2 5 4 3 3 2" xfId="54672"/>
    <cellStyle name="Total 2 5 4 3 4" xfId="54673"/>
    <cellStyle name="Total 2 5 4 3 4 2" xfId="54674"/>
    <cellStyle name="Total 2 5 4 3 5" xfId="54675"/>
    <cellStyle name="Total 2 5 4 3 6" xfId="54676"/>
    <cellStyle name="Total 2 5 4 3 7" xfId="54677"/>
    <cellStyle name="Total 2 5 4 4" xfId="54678"/>
    <cellStyle name="Total 2 5 5" xfId="54679"/>
    <cellStyle name="Total 2 5 5 10" xfId="54680"/>
    <cellStyle name="Total 2 5 5 11" xfId="54681"/>
    <cellStyle name="Total 2 5 5 2" xfId="54682"/>
    <cellStyle name="Total 2 5 5 2 2" xfId="54683"/>
    <cellStyle name="Total 2 5 5 2 2 2" xfId="54684"/>
    <cellStyle name="Total 2 5 5 2 3" xfId="54685"/>
    <cellStyle name="Total 2 5 5 2 3 2" xfId="54686"/>
    <cellStyle name="Total 2 5 5 2 4" xfId="54687"/>
    <cellStyle name="Total 2 5 5 2 4 2" xfId="54688"/>
    <cellStyle name="Total 2 5 5 2 5" xfId="54689"/>
    <cellStyle name="Total 2 5 5 2 6" xfId="54690"/>
    <cellStyle name="Total 2 5 5 2 7" xfId="54691"/>
    <cellStyle name="Total 2 5 5 3" xfId="54692"/>
    <cellStyle name="Total 2 5 5 3 2" xfId="54693"/>
    <cellStyle name="Total 2 5 5 3 3" xfId="54694"/>
    <cellStyle name="Total 2 5 5 3 4" xfId="54695"/>
    <cellStyle name="Total 2 5 5 4" xfId="54696"/>
    <cellStyle name="Total 2 5 5 4 2" xfId="54697"/>
    <cellStyle name="Total 2 5 5 5" xfId="54698"/>
    <cellStyle name="Total 2 5 5 5 2" xfId="54699"/>
    <cellStyle name="Total 2 5 5 6" xfId="54700"/>
    <cellStyle name="Total 2 5 5 7" xfId="54701"/>
    <cellStyle name="Total 2 5 5 8" xfId="54702"/>
    <cellStyle name="Total 2 5 5 9" xfId="54703"/>
    <cellStyle name="Total 2 5 6" xfId="54704"/>
    <cellStyle name="Total 2 5 6 10" xfId="54705"/>
    <cellStyle name="Total 2 5 6 2" xfId="54706"/>
    <cellStyle name="Total 2 5 6 2 2" xfId="54707"/>
    <cellStyle name="Total 2 5 6 2 2 2" xfId="54708"/>
    <cellStyle name="Total 2 5 6 2 3" xfId="54709"/>
    <cellStyle name="Total 2 5 6 2 3 2" xfId="54710"/>
    <cellStyle name="Total 2 5 6 2 4" xfId="54711"/>
    <cellStyle name="Total 2 5 6 2 4 2" xfId="54712"/>
    <cellStyle name="Total 2 5 6 2 5" xfId="54713"/>
    <cellStyle name="Total 2 5 6 2 6" xfId="54714"/>
    <cellStyle name="Total 2 5 6 2 7" xfId="54715"/>
    <cellStyle name="Total 2 5 6 3" xfId="54716"/>
    <cellStyle name="Total 2 5 6 3 2" xfId="54717"/>
    <cellStyle name="Total 2 5 6 4" xfId="54718"/>
    <cellStyle name="Total 2 5 6 4 2" xfId="54719"/>
    <cellStyle name="Total 2 5 6 5" xfId="54720"/>
    <cellStyle name="Total 2 5 6 5 2" xfId="54721"/>
    <cellStyle name="Total 2 5 6 6" xfId="54722"/>
    <cellStyle name="Total 2 5 6 7" xfId="54723"/>
    <cellStyle name="Total 2 5 6 8" xfId="54724"/>
    <cellStyle name="Total 2 5 6 9" xfId="54725"/>
    <cellStyle name="Total 2 5 7" xfId="54726"/>
    <cellStyle name="Total 2 6" xfId="1647"/>
    <cellStyle name="Total 2 6 2" xfId="54727"/>
    <cellStyle name="Total 2 6 2 2" xfId="54728"/>
    <cellStyle name="Total 2 6 2 2 2" xfId="54729"/>
    <cellStyle name="Total 2 6 2 2 2 10" xfId="54730"/>
    <cellStyle name="Total 2 6 2 2 2 2" xfId="54731"/>
    <cellStyle name="Total 2 6 2 2 2 2 2" xfId="54732"/>
    <cellStyle name="Total 2 6 2 2 2 2 2 2" xfId="54733"/>
    <cellStyle name="Total 2 6 2 2 2 2 3" xfId="54734"/>
    <cellStyle name="Total 2 6 2 2 2 2 3 2" xfId="54735"/>
    <cellStyle name="Total 2 6 2 2 2 2 4" xfId="54736"/>
    <cellStyle name="Total 2 6 2 2 2 2 4 2" xfId="54737"/>
    <cellStyle name="Total 2 6 2 2 2 2 5" xfId="54738"/>
    <cellStyle name="Total 2 6 2 2 2 2 6" xfId="54739"/>
    <cellStyle name="Total 2 6 2 2 2 2 7" xfId="54740"/>
    <cellStyle name="Total 2 6 2 2 2 3" xfId="54741"/>
    <cellStyle name="Total 2 6 2 2 2 3 2" xfId="54742"/>
    <cellStyle name="Total 2 6 2 2 2 4" xfId="54743"/>
    <cellStyle name="Total 2 6 2 2 2 4 2" xfId="54744"/>
    <cellStyle name="Total 2 6 2 2 2 5" xfId="54745"/>
    <cellStyle name="Total 2 6 2 2 2 5 2" xfId="54746"/>
    <cellStyle name="Total 2 6 2 2 2 6" xfId="54747"/>
    <cellStyle name="Total 2 6 2 2 2 7" xfId="54748"/>
    <cellStyle name="Total 2 6 2 2 2 8" xfId="54749"/>
    <cellStyle name="Total 2 6 2 2 2 9" xfId="54750"/>
    <cellStyle name="Total 2 6 2 2 3" xfId="54751"/>
    <cellStyle name="Total 2 6 2 2 3 2" xfId="54752"/>
    <cellStyle name="Total 2 6 2 2 3 2 2" xfId="54753"/>
    <cellStyle name="Total 2 6 2 2 3 3" xfId="54754"/>
    <cellStyle name="Total 2 6 2 2 3 3 2" xfId="54755"/>
    <cellStyle name="Total 2 6 2 2 3 4" xfId="54756"/>
    <cellStyle name="Total 2 6 2 2 3 4 2" xfId="54757"/>
    <cellStyle name="Total 2 6 2 2 3 5" xfId="54758"/>
    <cellStyle name="Total 2 6 2 2 3 6" xfId="54759"/>
    <cellStyle name="Total 2 6 2 2 3 7" xfId="54760"/>
    <cellStyle name="Total 2 6 2 2 4" xfId="54761"/>
    <cellStyle name="Total 2 6 3" xfId="54762"/>
    <cellStyle name="Total 2 6 4" xfId="54763"/>
    <cellStyle name="Total 2 6 4 2" xfId="54764"/>
    <cellStyle name="Total 2 6 4 2 10" xfId="54765"/>
    <cellStyle name="Total 2 6 4 2 2" xfId="54766"/>
    <cellStyle name="Total 2 6 4 2 2 2" xfId="54767"/>
    <cellStyle name="Total 2 6 4 2 2 2 2" xfId="54768"/>
    <cellStyle name="Total 2 6 4 2 2 3" xfId="54769"/>
    <cellStyle name="Total 2 6 4 2 2 3 2" xfId="54770"/>
    <cellStyle name="Total 2 6 4 2 2 4" xfId="54771"/>
    <cellStyle name="Total 2 6 4 2 2 4 2" xfId="54772"/>
    <cellStyle name="Total 2 6 4 2 2 5" xfId="54773"/>
    <cellStyle name="Total 2 6 4 2 2 6" xfId="54774"/>
    <cellStyle name="Total 2 6 4 2 2 7" xfId="54775"/>
    <cellStyle name="Total 2 6 4 2 3" xfId="54776"/>
    <cellStyle name="Total 2 6 4 2 3 2" xfId="54777"/>
    <cellStyle name="Total 2 6 4 2 4" xfId="54778"/>
    <cellStyle name="Total 2 6 4 2 4 2" xfId="54779"/>
    <cellStyle name="Total 2 6 4 2 5" xfId="54780"/>
    <cellStyle name="Total 2 6 4 2 5 2" xfId="54781"/>
    <cellStyle name="Total 2 6 4 2 6" xfId="54782"/>
    <cellStyle name="Total 2 6 4 2 7" xfId="54783"/>
    <cellStyle name="Total 2 6 4 2 8" xfId="54784"/>
    <cellStyle name="Total 2 6 4 2 9" xfId="54785"/>
    <cellStyle name="Total 2 6 4 3" xfId="54786"/>
    <cellStyle name="Total 2 6 4 3 2" xfId="54787"/>
    <cellStyle name="Total 2 6 4 3 2 2" xfId="54788"/>
    <cellStyle name="Total 2 6 4 3 3" xfId="54789"/>
    <cellStyle name="Total 2 6 4 3 3 2" xfId="54790"/>
    <cellStyle name="Total 2 6 4 3 4" xfId="54791"/>
    <cellStyle name="Total 2 6 4 3 4 2" xfId="54792"/>
    <cellStyle name="Total 2 6 4 3 5" xfId="54793"/>
    <cellStyle name="Total 2 6 4 3 6" xfId="54794"/>
    <cellStyle name="Total 2 6 4 3 7" xfId="54795"/>
    <cellStyle name="Total 2 6 4 4" xfId="54796"/>
    <cellStyle name="Total 2 6 5" xfId="54797"/>
    <cellStyle name="Total 2 6 5 10" xfId="54798"/>
    <cellStyle name="Total 2 6 5 11" xfId="54799"/>
    <cellStyle name="Total 2 6 5 2" xfId="54800"/>
    <cellStyle name="Total 2 6 5 2 2" xfId="54801"/>
    <cellStyle name="Total 2 6 5 2 2 2" xfId="54802"/>
    <cellStyle name="Total 2 6 5 2 3" xfId="54803"/>
    <cellStyle name="Total 2 6 5 2 3 2" xfId="54804"/>
    <cellStyle name="Total 2 6 5 2 4" xfId="54805"/>
    <cellStyle name="Total 2 6 5 2 4 2" xfId="54806"/>
    <cellStyle name="Total 2 6 5 2 5" xfId="54807"/>
    <cellStyle name="Total 2 6 5 2 6" xfId="54808"/>
    <cellStyle name="Total 2 6 5 2 7" xfId="54809"/>
    <cellStyle name="Total 2 6 5 3" xfId="54810"/>
    <cellStyle name="Total 2 6 5 3 2" xfId="54811"/>
    <cellStyle name="Total 2 6 5 3 3" xfId="54812"/>
    <cellStyle name="Total 2 6 5 3 4" xfId="54813"/>
    <cellStyle name="Total 2 6 5 4" xfId="54814"/>
    <cellStyle name="Total 2 6 5 4 2" xfId="54815"/>
    <cellStyle name="Total 2 6 5 5" xfId="54816"/>
    <cellStyle name="Total 2 6 5 5 2" xfId="54817"/>
    <cellStyle name="Total 2 6 5 6" xfId="54818"/>
    <cellStyle name="Total 2 6 5 7" xfId="54819"/>
    <cellStyle name="Total 2 6 5 8" xfId="54820"/>
    <cellStyle name="Total 2 6 5 9" xfId="54821"/>
    <cellStyle name="Total 2 6 6" xfId="54822"/>
    <cellStyle name="Total 2 6 6 10" xfId="54823"/>
    <cellStyle name="Total 2 6 6 2" xfId="54824"/>
    <cellStyle name="Total 2 6 6 2 2" xfId="54825"/>
    <cellStyle name="Total 2 6 6 2 2 2" xfId="54826"/>
    <cellStyle name="Total 2 6 6 2 3" xfId="54827"/>
    <cellStyle name="Total 2 6 6 2 3 2" xfId="54828"/>
    <cellStyle name="Total 2 6 6 2 4" xfId="54829"/>
    <cellStyle name="Total 2 6 6 2 4 2" xfId="54830"/>
    <cellStyle name="Total 2 6 6 2 5" xfId="54831"/>
    <cellStyle name="Total 2 6 6 2 6" xfId="54832"/>
    <cellStyle name="Total 2 6 6 2 7" xfId="54833"/>
    <cellStyle name="Total 2 6 6 3" xfId="54834"/>
    <cellStyle name="Total 2 6 6 3 2" xfId="54835"/>
    <cellStyle name="Total 2 6 6 4" xfId="54836"/>
    <cellStyle name="Total 2 6 6 4 2" xfId="54837"/>
    <cellStyle name="Total 2 6 6 5" xfId="54838"/>
    <cellStyle name="Total 2 6 6 5 2" xfId="54839"/>
    <cellStyle name="Total 2 6 6 6" xfId="54840"/>
    <cellStyle name="Total 2 6 6 7" xfId="54841"/>
    <cellStyle name="Total 2 6 6 8" xfId="54842"/>
    <cellStyle name="Total 2 6 6 9" xfId="54843"/>
    <cellStyle name="Total 2 6 7" xfId="54844"/>
    <cellStyle name="Total 2 7" xfId="1648"/>
    <cellStyle name="Total 2 7 2" xfId="54845"/>
    <cellStyle name="Total 2 7 2 2" xfId="54846"/>
    <cellStyle name="Total 2 7 2 2 2" xfId="54847"/>
    <cellStyle name="Total 2 7 2 2 2 10" xfId="54848"/>
    <cellStyle name="Total 2 7 2 2 2 2" xfId="54849"/>
    <cellStyle name="Total 2 7 2 2 2 2 2" xfId="54850"/>
    <cellStyle name="Total 2 7 2 2 2 2 2 2" xfId="54851"/>
    <cellStyle name="Total 2 7 2 2 2 2 3" xfId="54852"/>
    <cellStyle name="Total 2 7 2 2 2 2 3 2" xfId="54853"/>
    <cellStyle name="Total 2 7 2 2 2 2 4" xfId="54854"/>
    <cellStyle name="Total 2 7 2 2 2 2 4 2" xfId="54855"/>
    <cellStyle name="Total 2 7 2 2 2 2 5" xfId="54856"/>
    <cellStyle name="Total 2 7 2 2 2 2 6" xfId="54857"/>
    <cellStyle name="Total 2 7 2 2 2 2 7" xfId="54858"/>
    <cellStyle name="Total 2 7 2 2 2 3" xfId="54859"/>
    <cellStyle name="Total 2 7 2 2 2 3 2" xfId="54860"/>
    <cellStyle name="Total 2 7 2 2 2 4" xfId="54861"/>
    <cellStyle name="Total 2 7 2 2 2 4 2" xfId="54862"/>
    <cellStyle name="Total 2 7 2 2 2 5" xfId="54863"/>
    <cellStyle name="Total 2 7 2 2 2 5 2" xfId="54864"/>
    <cellStyle name="Total 2 7 2 2 2 6" xfId="54865"/>
    <cellStyle name="Total 2 7 2 2 2 7" xfId="54866"/>
    <cellStyle name="Total 2 7 2 2 2 8" xfId="54867"/>
    <cellStyle name="Total 2 7 2 2 2 9" xfId="54868"/>
    <cellStyle name="Total 2 7 2 2 3" xfId="54869"/>
    <cellStyle name="Total 2 7 2 2 3 2" xfId="54870"/>
    <cellStyle name="Total 2 7 2 2 3 2 2" xfId="54871"/>
    <cellStyle name="Total 2 7 2 2 3 3" xfId="54872"/>
    <cellStyle name="Total 2 7 2 2 3 3 2" xfId="54873"/>
    <cellStyle name="Total 2 7 2 2 3 4" xfId="54874"/>
    <cellStyle name="Total 2 7 2 2 3 4 2" xfId="54875"/>
    <cellStyle name="Total 2 7 2 2 3 5" xfId="54876"/>
    <cellStyle name="Total 2 7 2 2 3 6" xfId="54877"/>
    <cellStyle name="Total 2 7 2 2 3 7" xfId="54878"/>
    <cellStyle name="Total 2 7 2 2 4" xfId="54879"/>
    <cellStyle name="Total 2 7 3" xfId="54880"/>
    <cellStyle name="Total 2 7 4" xfId="54881"/>
    <cellStyle name="Total 2 7 4 2" xfId="54882"/>
    <cellStyle name="Total 2 7 4 2 10" xfId="54883"/>
    <cellStyle name="Total 2 7 4 2 2" xfId="54884"/>
    <cellStyle name="Total 2 7 4 2 2 2" xfId="54885"/>
    <cellStyle name="Total 2 7 4 2 2 2 2" xfId="54886"/>
    <cellStyle name="Total 2 7 4 2 2 3" xfId="54887"/>
    <cellStyle name="Total 2 7 4 2 2 3 2" xfId="54888"/>
    <cellStyle name="Total 2 7 4 2 2 4" xfId="54889"/>
    <cellStyle name="Total 2 7 4 2 2 4 2" xfId="54890"/>
    <cellStyle name="Total 2 7 4 2 2 5" xfId="54891"/>
    <cellStyle name="Total 2 7 4 2 2 6" xfId="54892"/>
    <cellStyle name="Total 2 7 4 2 2 7" xfId="54893"/>
    <cellStyle name="Total 2 7 4 2 3" xfId="54894"/>
    <cellStyle name="Total 2 7 4 2 3 2" xfId="54895"/>
    <cellStyle name="Total 2 7 4 2 4" xfId="54896"/>
    <cellStyle name="Total 2 7 4 2 4 2" xfId="54897"/>
    <cellStyle name="Total 2 7 4 2 5" xfId="54898"/>
    <cellStyle name="Total 2 7 4 2 5 2" xfId="54899"/>
    <cellStyle name="Total 2 7 4 2 6" xfId="54900"/>
    <cellStyle name="Total 2 7 4 2 7" xfId="54901"/>
    <cellStyle name="Total 2 7 4 2 8" xfId="54902"/>
    <cellStyle name="Total 2 7 4 2 9" xfId="54903"/>
    <cellStyle name="Total 2 7 4 3" xfId="54904"/>
    <cellStyle name="Total 2 7 4 3 2" xfId="54905"/>
    <cellStyle name="Total 2 7 4 3 2 2" xfId="54906"/>
    <cellStyle name="Total 2 7 4 3 3" xfId="54907"/>
    <cellStyle name="Total 2 7 4 3 3 2" xfId="54908"/>
    <cellStyle name="Total 2 7 4 3 4" xfId="54909"/>
    <cellStyle name="Total 2 7 4 3 4 2" xfId="54910"/>
    <cellStyle name="Total 2 7 4 3 5" xfId="54911"/>
    <cellStyle name="Total 2 7 4 3 6" xfId="54912"/>
    <cellStyle name="Total 2 7 4 3 7" xfId="54913"/>
    <cellStyle name="Total 2 7 4 4" xfId="54914"/>
    <cellStyle name="Total 2 7 5" xfId="54915"/>
    <cellStyle name="Total 2 7 5 10" xfId="54916"/>
    <cellStyle name="Total 2 7 5 11" xfId="54917"/>
    <cellStyle name="Total 2 7 5 2" xfId="54918"/>
    <cellStyle name="Total 2 7 5 2 2" xfId="54919"/>
    <cellStyle name="Total 2 7 5 2 2 2" xfId="54920"/>
    <cellStyle name="Total 2 7 5 2 3" xfId="54921"/>
    <cellStyle name="Total 2 7 5 2 3 2" xfId="54922"/>
    <cellStyle name="Total 2 7 5 2 4" xfId="54923"/>
    <cellStyle name="Total 2 7 5 2 4 2" xfId="54924"/>
    <cellStyle name="Total 2 7 5 2 5" xfId="54925"/>
    <cellStyle name="Total 2 7 5 2 6" xfId="54926"/>
    <cellStyle name="Total 2 7 5 2 7" xfId="54927"/>
    <cellStyle name="Total 2 7 5 3" xfId="54928"/>
    <cellStyle name="Total 2 7 5 3 2" xfId="54929"/>
    <cellStyle name="Total 2 7 5 3 3" xfId="54930"/>
    <cellStyle name="Total 2 7 5 3 4" xfId="54931"/>
    <cellStyle name="Total 2 7 5 4" xfId="54932"/>
    <cellStyle name="Total 2 7 5 4 2" xfId="54933"/>
    <cellStyle name="Total 2 7 5 5" xfId="54934"/>
    <cellStyle name="Total 2 7 5 5 2" xfId="54935"/>
    <cellStyle name="Total 2 7 5 6" xfId="54936"/>
    <cellStyle name="Total 2 7 5 7" xfId="54937"/>
    <cellStyle name="Total 2 7 5 8" xfId="54938"/>
    <cellStyle name="Total 2 7 5 9" xfId="54939"/>
    <cellStyle name="Total 2 7 6" xfId="54940"/>
    <cellStyle name="Total 2 7 6 10" xfId="54941"/>
    <cellStyle name="Total 2 7 6 2" xfId="54942"/>
    <cellStyle name="Total 2 7 6 2 2" xfId="54943"/>
    <cellStyle name="Total 2 7 6 2 2 2" xfId="54944"/>
    <cellStyle name="Total 2 7 6 2 3" xfId="54945"/>
    <cellStyle name="Total 2 7 6 2 3 2" xfId="54946"/>
    <cellStyle name="Total 2 7 6 2 4" xfId="54947"/>
    <cellStyle name="Total 2 7 6 2 4 2" xfId="54948"/>
    <cellStyle name="Total 2 7 6 2 5" xfId="54949"/>
    <cellStyle name="Total 2 7 6 2 6" xfId="54950"/>
    <cellStyle name="Total 2 7 6 2 7" xfId="54951"/>
    <cellStyle name="Total 2 7 6 3" xfId="54952"/>
    <cellStyle name="Total 2 7 6 3 2" xfId="54953"/>
    <cellStyle name="Total 2 7 6 4" xfId="54954"/>
    <cellStyle name="Total 2 7 6 4 2" xfId="54955"/>
    <cellStyle name="Total 2 7 6 5" xfId="54956"/>
    <cellStyle name="Total 2 7 6 5 2" xfId="54957"/>
    <cellStyle name="Total 2 7 6 6" xfId="54958"/>
    <cellStyle name="Total 2 7 6 7" xfId="54959"/>
    <cellStyle name="Total 2 7 6 8" xfId="54960"/>
    <cellStyle name="Total 2 7 6 9" xfId="54961"/>
    <cellStyle name="Total 2 7 7" xfId="54962"/>
    <cellStyle name="Total 2 8" xfId="1649"/>
    <cellStyle name="Total 2 8 2" xfId="54963"/>
    <cellStyle name="Total 2 8 2 2" xfId="54964"/>
    <cellStyle name="Total 2 8 2 2 10" xfId="54965"/>
    <cellStyle name="Total 2 8 2 2 2" xfId="54966"/>
    <cellStyle name="Total 2 8 2 2 2 2" xfId="54967"/>
    <cellStyle name="Total 2 8 2 2 2 2 2" xfId="54968"/>
    <cellStyle name="Total 2 8 2 2 2 3" xfId="54969"/>
    <cellStyle name="Total 2 8 2 2 2 3 2" xfId="54970"/>
    <cellStyle name="Total 2 8 2 2 2 4" xfId="54971"/>
    <cellStyle name="Total 2 8 2 2 2 4 2" xfId="54972"/>
    <cellStyle name="Total 2 8 2 2 2 5" xfId="54973"/>
    <cellStyle name="Total 2 8 2 2 2 6" xfId="54974"/>
    <cellStyle name="Total 2 8 2 2 2 7" xfId="54975"/>
    <cellStyle name="Total 2 8 2 2 3" xfId="54976"/>
    <cellStyle name="Total 2 8 2 2 3 2" xfId="54977"/>
    <cellStyle name="Total 2 8 2 2 4" xfId="54978"/>
    <cellStyle name="Total 2 8 2 2 4 2" xfId="54979"/>
    <cellStyle name="Total 2 8 2 2 5" xfId="54980"/>
    <cellStyle name="Total 2 8 2 2 5 2" xfId="54981"/>
    <cellStyle name="Total 2 8 2 2 6" xfId="54982"/>
    <cellStyle name="Total 2 8 2 2 7" xfId="54983"/>
    <cellStyle name="Total 2 8 2 2 8" xfId="54984"/>
    <cellStyle name="Total 2 8 2 2 9" xfId="54985"/>
    <cellStyle name="Total 2 8 2 3" xfId="54986"/>
    <cellStyle name="Total 2 8 2 3 2" xfId="54987"/>
    <cellStyle name="Total 2 8 2 3 2 2" xfId="54988"/>
    <cellStyle name="Total 2 8 2 3 3" xfId="54989"/>
    <cellStyle name="Total 2 8 2 3 3 2" xfId="54990"/>
    <cellStyle name="Total 2 8 2 3 4" xfId="54991"/>
    <cellStyle name="Total 2 8 2 3 4 2" xfId="54992"/>
    <cellStyle name="Total 2 8 2 3 5" xfId="54993"/>
    <cellStyle name="Total 2 8 2 3 6" xfId="54994"/>
    <cellStyle name="Total 2 8 2 3 7" xfId="54995"/>
    <cellStyle name="Total 2 8 2 4" xfId="54996"/>
    <cellStyle name="Total 2 8 3" xfId="54997"/>
    <cellStyle name="Total 2 8 3 10" xfId="54998"/>
    <cellStyle name="Total 2 8 3 11" xfId="54999"/>
    <cellStyle name="Total 2 8 3 2" xfId="55000"/>
    <cellStyle name="Total 2 8 3 2 2" xfId="55001"/>
    <cellStyle name="Total 2 8 3 2 2 2" xfId="55002"/>
    <cellStyle name="Total 2 8 3 2 3" xfId="55003"/>
    <cellStyle name="Total 2 8 3 2 3 2" xfId="55004"/>
    <cellStyle name="Total 2 8 3 2 4" xfId="55005"/>
    <cellStyle name="Total 2 8 3 2 4 2" xfId="55006"/>
    <cellStyle name="Total 2 8 3 2 5" xfId="55007"/>
    <cellStyle name="Total 2 8 3 2 6" xfId="55008"/>
    <cellStyle name="Total 2 8 3 2 7" xfId="55009"/>
    <cellStyle name="Total 2 8 3 3" xfId="55010"/>
    <cellStyle name="Total 2 8 3 3 2" xfId="55011"/>
    <cellStyle name="Total 2 8 3 3 3" xfId="55012"/>
    <cellStyle name="Total 2 8 3 3 4" xfId="55013"/>
    <cellStyle name="Total 2 8 3 4" xfId="55014"/>
    <cellStyle name="Total 2 8 3 4 2" xfId="55015"/>
    <cellStyle name="Total 2 8 3 5" xfId="55016"/>
    <cellStyle name="Total 2 8 3 5 2" xfId="55017"/>
    <cellStyle name="Total 2 8 3 6" xfId="55018"/>
    <cellStyle name="Total 2 8 3 7" xfId="55019"/>
    <cellStyle name="Total 2 8 3 8" xfId="55020"/>
    <cellStyle name="Total 2 8 3 9" xfId="55021"/>
    <cellStyle name="Total 2 8 4" xfId="55022"/>
    <cellStyle name="Total 2 8 4 10" xfId="55023"/>
    <cellStyle name="Total 2 8 4 2" xfId="55024"/>
    <cellStyle name="Total 2 8 4 2 2" xfId="55025"/>
    <cellStyle name="Total 2 8 4 2 2 2" xfId="55026"/>
    <cellStyle name="Total 2 8 4 2 3" xfId="55027"/>
    <cellStyle name="Total 2 8 4 2 3 2" xfId="55028"/>
    <cellStyle name="Total 2 8 4 2 4" xfId="55029"/>
    <cellStyle name="Total 2 8 4 2 4 2" xfId="55030"/>
    <cellStyle name="Total 2 8 4 2 5" xfId="55031"/>
    <cellStyle name="Total 2 8 4 2 6" xfId="55032"/>
    <cellStyle name="Total 2 8 4 2 7" xfId="55033"/>
    <cellStyle name="Total 2 8 4 3" xfId="55034"/>
    <cellStyle name="Total 2 8 4 3 2" xfId="55035"/>
    <cellStyle name="Total 2 8 4 4" xfId="55036"/>
    <cellStyle name="Total 2 8 4 4 2" xfId="55037"/>
    <cellStyle name="Total 2 8 4 5" xfId="55038"/>
    <cellStyle name="Total 2 8 4 5 2" xfId="55039"/>
    <cellStyle name="Total 2 8 4 6" xfId="55040"/>
    <cellStyle name="Total 2 8 4 7" xfId="55041"/>
    <cellStyle name="Total 2 8 4 8" xfId="55042"/>
    <cellStyle name="Total 2 8 4 9" xfId="55043"/>
    <cellStyle name="Total 2 8 5" xfId="55044"/>
    <cellStyle name="Total 2 9" xfId="1650"/>
    <cellStyle name="Total 2 9 2" xfId="55045"/>
    <cellStyle name="Total 2 9 2 2" xfId="55046"/>
    <cellStyle name="Total 2 9 2 2 10" xfId="55047"/>
    <cellStyle name="Total 2 9 2 2 2" xfId="55048"/>
    <cellStyle name="Total 2 9 2 2 2 2" xfId="55049"/>
    <cellStyle name="Total 2 9 2 2 2 2 2" xfId="55050"/>
    <cellStyle name="Total 2 9 2 2 2 3" xfId="55051"/>
    <cellStyle name="Total 2 9 2 2 2 3 2" xfId="55052"/>
    <cellStyle name="Total 2 9 2 2 2 4" xfId="55053"/>
    <cellStyle name="Total 2 9 2 2 2 4 2" xfId="55054"/>
    <cellStyle name="Total 2 9 2 2 2 5" xfId="55055"/>
    <cellStyle name="Total 2 9 2 2 2 6" xfId="55056"/>
    <cellStyle name="Total 2 9 2 2 2 7" xfId="55057"/>
    <cellStyle name="Total 2 9 2 2 3" xfId="55058"/>
    <cellStyle name="Total 2 9 2 2 3 2" xfId="55059"/>
    <cellStyle name="Total 2 9 2 2 4" xfId="55060"/>
    <cellStyle name="Total 2 9 2 2 4 2" xfId="55061"/>
    <cellStyle name="Total 2 9 2 2 5" xfId="55062"/>
    <cellStyle name="Total 2 9 2 2 5 2" xfId="55063"/>
    <cellStyle name="Total 2 9 2 2 6" xfId="55064"/>
    <cellStyle name="Total 2 9 2 2 7" xfId="55065"/>
    <cellStyle name="Total 2 9 2 2 8" xfId="55066"/>
    <cellStyle name="Total 2 9 2 2 9" xfId="55067"/>
    <cellStyle name="Total 2 9 2 3" xfId="55068"/>
    <cellStyle name="Total 2 9 2 3 2" xfId="55069"/>
    <cellStyle name="Total 2 9 2 3 2 2" xfId="55070"/>
    <cellStyle name="Total 2 9 2 3 3" xfId="55071"/>
    <cellStyle name="Total 2 9 2 3 3 2" xfId="55072"/>
    <cellStyle name="Total 2 9 2 3 4" xfId="55073"/>
    <cellStyle name="Total 2 9 2 3 4 2" xfId="55074"/>
    <cellStyle name="Total 2 9 2 3 5" xfId="55075"/>
    <cellStyle name="Total 2 9 2 3 6" xfId="55076"/>
    <cellStyle name="Total 2 9 2 3 7" xfId="55077"/>
    <cellStyle name="Total 2 9 2 4" xfId="55078"/>
    <cellStyle name="Total 2 9 3" xfId="55079"/>
    <cellStyle name="Total 2 9 3 10" xfId="55080"/>
    <cellStyle name="Total 2 9 3 11" xfId="55081"/>
    <cellStyle name="Total 2 9 3 2" xfId="55082"/>
    <cellStyle name="Total 2 9 3 2 2" xfId="55083"/>
    <cellStyle name="Total 2 9 3 2 2 2" xfId="55084"/>
    <cellStyle name="Total 2 9 3 2 3" xfId="55085"/>
    <cellStyle name="Total 2 9 3 2 3 2" xfId="55086"/>
    <cellStyle name="Total 2 9 3 2 4" xfId="55087"/>
    <cellStyle name="Total 2 9 3 2 4 2" xfId="55088"/>
    <cellStyle name="Total 2 9 3 2 5" xfId="55089"/>
    <cellStyle name="Total 2 9 3 2 6" xfId="55090"/>
    <cellStyle name="Total 2 9 3 2 7" xfId="55091"/>
    <cellStyle name="Total 2 9 3 3" xfId="55092"/>
    <cellStyle name="Total 2 9 3 3 2" xfId="55093"/>
    <cellStyle name="Total 2 9 3 3 3" xfId="55094"/>
    <cellStyle name="Total 2 9 3 3 4" xfId="55095"/>
    <cellStyle name="Total 2 9 3 4" xfId="55096"/>
    <cellStyle name="Total 2 9 3 4 2" xfId="55097"/>
    <cellStyle name="Total 2 9 3 5" xfId="55098"/>
    <cellStyle name="Total 2 9 3 5 2" xfId="55099"/>
    <cellStyle name="Total 2 9 3 6" xfId="55100"/>
    <cellStyle name="Total 2 9 3 7" xfId="55101"/>
    <cellStyle name="Total 2 9 3 8" xfId="55102"/>
    <cellStyle name="Total 2 9 3 9" xfId="55103"/>
    <cellStyle name="Total 2 9 4" xfId="55104"/>
    <cellStyle name="Total 2 9 4 10" xfId="55105"/>
    <cellStyle name="Total 2 9 4 2" xfId="55106"/>
    <cellStyle name="Total 2 9 4 2 2" xfId="55107"/>
    <cellStyle name="Total 2 9 4 2 2 2" xfId="55108"/>
    <cellStyle name="Total 2 9 4 2 3" xfId="55109"/>
    <cellStyle name="Total 2 9 4 2 3 2" xfId="55110"/>
    <cellStyle name="Total 2 9 4 2 4" xfId="55111"/>
    <cellStyle name="Total 2 9 4 2 4 2" xfId="55112"/>
    <cellStyle name="Total 2 9 4 2 5" xfId="55113"/>
    <cellStyle name="Total 2 9 4 2 6" xfId="55114"/>
    <cellStyle name="Total 2 9 4 2 7" xfId="55115"/>
    <cellStyle name="Total 2 9 4 3" xfId="55116"/>
    <cellStyle name="Total 2 9 4 3 2" xfId="55117"/>
    <cellStyle name="Total 2 9 4 4" xfId="55118"/>
    <cellStyle name="Total 2 9 4 4 2" xfId="55119"/>
    <cellStyle name="Total 2 9 4 5" xfId="55120"/>
    <cellStyle name="Total 2 9 4 5 2" xfId="55121"/>
    <cellStyle name="Total 2 9 4 6" xfId="55122"/>
    <cellStyle name="Total 2 9 4 7" xfId="55123"/>
    <cellStyle name="Total 2 9 4 8" xfId="55124"/>
    <cellStyle name="Total 2 9 4 9" xfId="55125"/>
    <cellStyle name="Total 2 9 5" xfId="55126"/>
    <cellStyle name="Total 20" xfId="55127"/>
    <cellStyle name="Total 20 2" xfId="55128"/>
    <cellStyle name="Total 21" xfId="55129"/>
    <cellStyle name="Total 21 2" xfId="55130"/>
    <cellStyle name="Total 22" xfId="55131"/>
    <cellStyle name="Total 22 2" xfId="55132"/>
    <cellStyle name="Total 23" xfId="55133"/>
    <cellStyle name="Total 23 2" xfId="55134"/>
    <cellStyle name="Total 24" xfId="55135"/>
    <cellStyle name="Total 24 2" xfId="55136"/>
    <cellStyle name="Total 25" xfId="55137"/>
    <cellStyle name="Total 25 2" xfId="55138"/>
    <cellStyle name="Total 26" xfId="55139"/>
    <cellStyle name="Total 26 2" xfId="55140"/>
    <cellStyle name="Total 27" xfId="55141"/>
    <cellStyle name="Total 27 2" xfId="55142"/>
    <cellStyle name="Total 28" xfId="55143"/>
    <cellStyle name="Total 28 2" xfId="55144"/>
    <cellStyle name="Total 29" xfId="55145"/>
    <cellStyle name="Total 29 2" xfId="55146"/>
    <cellStyle name="Total 3" xfId="1651"/>
    <cellStyle name="Total 3 2" xfId="1652"/>
    <cellStyle name="Total 3 2 2" xfId="55147"/>
    <cellStyle name="Total 3 2 2 2" xfId="55148"/>
    <cellStyle name="Total 3 2 3" xfId="55149"/>
    <cellStyle name="Total 30" xfId="55150"/>
    <cellStyle name="Total 30 2" xfId="55151"/>
    <cellStyle name="Total 31" xfId="55152"/>
    <cellStyle name="Total 31 2" xfId="55153"/>
    <cellStyle name="Total 32" xfId="55154"/>
    <cellStyle name="Total 32 2" xfId="55155"/>
    <cellStyle name="Total 33" xfId="55156"/>
    <cellStyle name="Total 33 2" xfId="55157"/>
    <cellStyle name="Total 34" xfId="55158"/>
    <cellStyle name="Total 34 2" xfId="55159"/>
    <cellStyle name="Total 35" xfId="55160"/>
    <cellStyle name="Total 35 2" xfId="55161"/>
    <cellStyle name="Total 36" xfId="55162"/>
    <cellStyle name="Total 36 2" xfId="55163"/>
    <cellStyle name="Total 37" xfId="55164"/>
    <cellStyle name="Total 37 2" xfId="55165"/>
    <cellStyle name="Total 38" xfId="55166"/>
    <cellStyle name="Total 38 2" xfId="55167"/>
    <cellStyle name="Total 39" xfId="55168"/>
    <cellStyle name="Total 39 2" xfId="55169"/>
    <cellStyle name="Total 4" xfId="1653"/>
    <cellStyle name="Total 4 2" xfId="1654"/>
    <cellStyle name="Total 4 2 2" xfId="55170"/>
    <cellStyle name="Total 4 2 2 2" xfId="55171"/>
    <cellStyle name="Total 4 2 3" xfId="55172"/>
    <cellStyle name="Total 40" xfId="55173"/>
    <cellStyle name="Total 40 2" xfId="55174"/>
    <cellStyle name="Total 41" xfId="55175"/>
    <cellStyle name="Total 41 2" xfId="55176"/>
    <cellStyle name="Total 42" xfId="55177"/>
    <cellStyle name="Total 42 2" xfId="55178"/>
    <cellStyle name="Total 43" xfId="55179"/>
    <cellStyle name="Total 43 2" xfId="55180"/>
    <cellStyle name="Total 44" xfId="55181"/>
    <cellStyle name="Total 44 2" xfId="55182"/>
    <cellStyle name="Total 45" xfId="55183"/>
    <cellStyle name="Total 45 2" xfId="55184"/>
    <cellStyle name="Total 46" xfId="55185"/>
    <cellStyle name="Total 47" xfId="55186"/>
    <cellStyle name="Total 48" xfId="55187"/>
    <cellStyle name="Total 49" xfId="55188"/>
    <cellStyle name="Total 5" xfId="1655"/>
    <cellStyle name="Total 5 2" xfId="1656"/>
    <cellStyle name="Total 5 2 2" xfId="55189"/>
    <cellStyle name="Total 5 2 2 2" xfId="55190"/>
    <cellStyle name="Total 5 2 3" xfId="55191"/>
    <cellStyle name="Total 6" xfId="55192"/>
    <cellStyle name="Total 6 2" xfId="1657"/>
    <cellStyle name="Total 6 2 2" xfId="55193"/>
    <cellStyle name="Total 6 2 2 2" xfId="55194"/>
    <cellStyle name="Total 6 2 3" xfId="55195"/>
    <cellStyle name="Total 7" xfId="55196"/>
    <cellStyle name="Total 7 2" xfId="1658"/>
    <cellStyle name="Total 7 2 2" xfId="55197"/>
    <cellStyle name="Total 7 2 2 2" xfId="55198"/>
    <cellStyle name="Total 7 2 3" xfId="55199"/>
    <cellStyle name="Total 8" xfId="55200"/>
    <cellStyle name="Total 8 2" xfId="1659"/>
    <cellStyle name="Total 8 2 2" xfId="55201"/>
    <cellStyle name="Total 8 2 2 2" xfId="55202"/>
    <cellStyle name="Total 8 2 3" xfId="55203"/>
    <cellStyle name="Total 9" xfId="55204"/>
    <cellStyle name="Total 9 2" xfId="1660"/>
    <cellStyle name="Total 9 2 2" xfId="55205"/>
    <cellStyle name="Total 9 2 2 2" xfId="55206"/>
    <cellStyle name="Total 9 2 3" xfId="55207"/>
    <cellStyle name="Vírgula 10" xfId="55208"/>
    <cellStyle name="Vírgula 10 10" xfId="55209"/>
    <cellStyle name="Vírgula 10 10 2" xfId="55210"/>
    <cellStyle name="Vírgula 10 10 2 2" xfId="55211"/>
    <cellStyle name="Vírgula 10 10 2 3" xfId="55212"/>
    <cellStyle name="Vírgula 10 10 3" xfId="55213"/>
    <cellStyle name="Vírgula 10 10 4" xfId="55214"/>
    <cellStyle name="Vírgula 10 10 5" xfId="55215"/>
    <cellStyle name="Vírgula 10 10 6" xfId="55216"/>
    <cellStyle name="Vírgula 10 11" xfId="55217"/>
    <cellStyle name="Vírgula 10 11 2" xfId="55218"/>
    <cellStyle name="Vírgula 10 11 2 2" xfId="55219"/>
    <cellStyle name="Vírgula 10 11 2 3" xfId="55220"/>
    <cellStyle name="Vírgula 10 11 3" xfId="55221"/>
    <cellStyle name="Vírgula 10 11 4" xfId="55222"/>
    <cellStyle name="Vírgula 10 11 5" xfId="55223"/>
    <cellStyle name="Vírgula 10 11 6" xfId="55224"/>
    <cellStyle name="Vírgula 10 12" xfId="55225"/>
    <cellStyle name="Vírgula 10 12 2" xfId="55226"/>
    <cellStyle name="Vírgula 10 12 2 2" xfId="55227"/>
    <cellStyle name="Vírgula 10 12 2 3" xfId="55228"/>
    <cellStyle name="Vírgula 10 12 3" xfId="55229"/>
    <cellStyle name="Vírgula 10 12 4" xfId="55230"/>
    <cellStyle name="Vírgula 10 12 5" xfId="55231"/>
    <cellStyle name="Vírgula 10 13" xfId="55232"/>
    <cellStyle name="Vírgula 10 13 2" xfId="55233"/>
    <cellStyle name="Vírgula 10 13 3" xfId="55234"/>
    <cellStyle name="Vírgula 10 13 4" xfId="55235"/>
    <cellStyle name="Vírgula 10 14" xfId="55236"/>
    <cellStyle name="Vírgula 10 15" xfId="55237"/>
    <cellStyle name="Vírgula 10 16" xfId="55238"/>
    <cellStyle name="Vírgula 10 17" xfId="55239"/>
    <cellStyle name="Vírgula 10 2" xfId="55240"/>
    <cellStyle name="Vírgula 10 2 10" xfId="55241"/>
    <cellStyle name="Vírgula 10 2 10 2" xfId="55242"/>
    <cellStyle name="Vírgula 10 2 10 2 2" xfId="55243"/>
    <cellStyle name="Vírgula 10 2 10 2 3" xfId="55244"/>
    <cellStyle name="Vírgula 10 2 10 3" xfId="55245"/>
    <cellStyle name="Vírgula 10 2 10 4" xfId="55246"/>
    <cellStyle name="Vírgula 10 2 10 5" xfId="55247"/>
    <cellStyle name="Vírgula 10 2 10 6" xfId="55248"/>
    <cellStyle name="Vírgula 10 2 11" xfId="55249"/>
    <cellStyle name="Vírgula 10 2 11 2" xfId="55250"/>
    <cellStyle name="Vírgula 10 2 11 2 2" xfId="55251"/>
    <cellStyle name="Vírgula 10 2 11 2 3" xfId="55252"/>
    <cellStyle name="Vírgula 10 2 11 3" xfId="55253"/>
    <cellStyle name="Vírgula 10 2 11 4" xfId="55254"/>
    <cellStyle name="Vírgula 10 2 11 5" xfId="55255"/>
    <cellStyle name="Vírgula 10 2 12" xfId="55256"/>
    <cellStyle name="Vírgula 10 2 12 2" xfId="55257"/>
    <cellStyle name="Vírgula 10 2 12 3" xfId="55258"/>
    <cellStyle name="Vírgula 10 2 12 4" xfId="55259"/>
    <cellStyle name="Vírgula 10 2 13" xfId="55260"/>
    <cellStyle name="Vírgula 10 2 14" xfId="55261"/>
    <cellStyle name="Vírgula 10 2 15" xfId="55262"/>
    <cellStyle name="Vírgula 10 2 16" xfId="55263"/>
    <cellStyle name="Vírgula 10 2 2" xfId="55264"/>
    <cellStyle name="Vírgula 10 2 2 10" xfId="55265"/>
    <cellStyle name="Vírgula 10 2 2 11" xfId="55266"/>
    <cellStyle name="Vírgula 10 2 2 2" xfId="55267"/>
    <cellStyle name="Vírgula 10 2 2 2 2" xfId="55268"/>
    <cellStyle name="Vírgula 10 2 2 2 2 2" xfId="55269"/>
    <cellStyle name="Vírgula 10 2 2 2 2 2 2" xfId="55270"/>
    <cellStyle name="Vírgula 10 2 2 2 2 2 2 2" xfId="55271"/>
    <cellStyle name="Vírgula 10 2 2 2 2 2 2 3" xfId="55272"/>
    <cellStyle name="Vírgula 10 2 2 2 2 2 3" xfId="55273"/>
    <cellStyle name="Vírgula 10 2 2 2 2 2 4" xfId="55274"/>
    <cellStyle name="Vírgula 10 2 2 2 2 2 5" xfId="55275"/>
    <cellStyle name="Vírgula 10 2 2 2 2 2 6" xfId="55276"/>
    <cellStyle name="Vírgula 10 2 2 2 2 3" xfId="55277"/>
    <cellStyle name="Vírgula 10 2 2 2 2 3 2" xfId="55278"/>
    <cellStyle name="Vírgula 10 2 2 2 2 3 3" xfId="55279"/>
    <cellStyle name="Vírgula 10 2 2 2 2 4" xfId="55280"/>
    <cellStyle name="Vírgula 10 2 2 2 2 5" xfId="55281"/>
    <cellStyle name="Vírgula 10 2 2 2 2 6" xfId="55282"/>
    <cellStyle name="Vírgula 10 2 2 2 2 7" xfId="55283"/>
    <cellStyle name="Vírgula 10 2 2 2 3" xfId="55284"/>
    <cellStyle name="Vírgula 10 2 2 2 3 2" xfId="55285"/>
    <cellStyle name="Vírgula 10 2 2 2 3 2 2" xfId="55286"/>
    <cellStyle name="Vírgula 10 2 2 2 3 2 3" xfId="55287"/>
    <cellStyle name="Vírgula 10 2 2 2 3 3" xfId="55288"/>
    <cellStyle name="Vírgula 10 2 2 2 3 4" xfId="55289"/>
    <cellStyle name="Vírgula 10 2 2 2 3 5" xfId="55290"/>
    <cellStyle name="Vírgula 10 2 2 2 3 6" xfId="55291"/>
    <cellStyle name="Vírgula 10 2 2 2 4" xfId="55292"/>
    <cellStyle name="Vírgula 10 2 2 2 4 2" xfId="55293"/>
    <cellStyle name="Vírgula 10 2 2 2 4 3" xfId="55294"/>
    <cellStyle name="Vírgula 10 2 2 2 5" xfId="55295"/>
    <cellStyle name="Vírgula 10 2 2 2 6" xfId="55296"/>
    <cellStyle name="Vírgula 10 2 2 2 7" xfId="55297"/>
    <cellStyle name="Vírgula 10 2 2 2 8" xfId="55298"/>
    <cellStyle name="Vírgula 10 2 2 3" xfId="55299"/>
    <cellStyle name="Vírgula 10 2 2 3 2" xfId="55300"/>
    <cellStyle name="Vírgula 10 2 2 3 2 2" xfId="55301"/>
    <cellStyle name="Vírgula 10 2 2 3 2 2 2" xfId="55302"/>
    <cellStyle name="Vírgula 10 2 2 3 2 2 3" xfId="55303"/>
    <cellStyle name="Vírgula 10 2 2 3 2 3" xfId="55304"/>
    <cellStyle name="Vírgula 10 2 2 3 2 4" xfId="55305"/>
    <cellStyle name="Vírgula 10 2 2 3 2 5" xfId="55306"/>
    <cellStyle name="Vírgula 10 2 2 3 2 6" xfId="55307"/>
    <cellStyle name="Vírgula 10 2 2 3 3" xfId="55308"/>
    <cellStyle name="Vírgula 10 2 2 3 3 2" xfId="55309"/>
    <cellStyle name="Vírgula 10 2 2 3 3 3" xfId="55310"/>
    <cellStyle name="Vírgula 10 2 2 3 4" xfId="55311"/>
    <cellStyle name="Vírgula 10 2 2 3 5" xfId="55312"/>
    <cellStyle name="Vírgula 10 2 2 3 6" xfId="55313"/>
    <cellStyle name="Vírgula 10 2 2 3 7" xfId="55314"/>
    <cellStyle name="Vírgula 10 2 2 4" xfId="55315"/>
    <cellStyle name="Vírgula 10 2 2 4 2" xfId="55316"/>
    <cellStyle name="Vírgula 10 2 2 4 2 2" xfId="55317"/>
    <cellStyle name="Vírgula 10 2 2 4 2 3" xfId="55318"/>
    <cellStyle name="Vírgula 10 2 2 4 3" xfId="55319"/>
    <cellStyle name="Vírgula 10 2 2 4 4" xfId="55320"/>
    <cellStyle name="Vírgula 10 2 2 4 5" xfId="55321"/>
    <cellStyle name="Vírgula 10 2 2 4 6" xfId="55322"/>
    <cellStyle name="Vírgula 10 2 2 5" xfId="55323"/>
    <cellStyle name="Vírgula 10 2 2 5 2" xfId="55324"/>
    <cellStyle name="Vírgula 10 2 2 5 2 2" xfId="55325"/>
    <cellStyle name="Vírgula 10 2 2 5 2 3" xfId="55326"/>
    <cellStyle name="Vírgula 10 2 2 5 3" xfId="55327"/>
    <cellStyle name="Vírgula 10 2 2 5 4" xfId="55328"/>
    <cellStyle name="Vírgula 10 2 2 5 5" xfId="55329"/>
    <cellStyle name="Vírgula 10 2 2 5 6" xfId="55330"/>
    <cellStyle name="Vírgula 10 2 2 6" xfId="55331"/>
    <cellStyle name="Vírgula 10 2 2 6 2" xfId="55332"/>
    <cellStyle name="Vírgula 10 2 2 6 2 2" xfId="55333"/>
    <cellStyle name="Vírgula 10 2 2 6 2 3" xfId="55334"/>
    <cellStyle name="Vírgula 10 2 2 6 3" xfId="55335"/>
    <cellStyle name="Vírgula 10 2 2 6 4" xfId="55336"/>
    <cellStyle name="Vírgula 10 2 2 6 5" xfId="55337"/>
    <cellStyle name="Vírgula 10 2 2 7" xfId="55338"/>
    <cellStyle name="Vírgula 10 2 2 7 2" xfId="55339"/>
    <cellStyle name="Vírgula 10 2 2 7 3" xfId="55340"/>
    <cellStyle name="Vírgula 10 2 2 8" xfId="55341"/>
    <cellStyle name="Vírgula 10 2 2 9" xfId="55342"/>
    <cellStyle name="Vírgula 10 2 3" xfId="55343"/>
    <cellStyle name="Vírgula 10 2 3 10" xfId="55344"/>
    <cellStyle name="Vírgula 10 2 3 11" xfId="55345"/>
    <cellStyle name="Vírgula 10 2 3 2" xfId="55346"/>
    <cellStyle name="Vírgula 10 2 3 2 2" xfId="55347"/>
    <cellStyle name="Vírgula 10 2 3 2 2 2" xfId="55348"/>
    <cellStyle name="Vírgula 10 2 3 2 2 2 2" xfId="55349"/>
    <cellStyle name="Vírgula 10 2 3 2 2 2 2 2" xfId="55350"/>
    <cellStyle name="Vírgula 10 2 3 2 2 2 2 3" xfId="55351"/>
    <cellStyle name="Vírgula 10 2 3 2 2 2 3" xfId="55352"/>
    <cellStyle name="Vírgula 10 2 3 2 2 2 4" xfId="55353"/>
    <cellStyle name="Vírgula 10 2 3 2 2 2 5" xfId="55354"/>
    <cellStyle name="Vírgula 10 2 3 2 2 2 6" xfId="55355"/>
    <cellStyle name="Vírgula 10 2 3 2 2 3" xfId="55356"/>
    <cellStyle name="Vírgula 10 2 3 2 2 3 2" xfId="55357"/>
    <cellStyle name="Vírgula 10 2 3 2 2 3 3" xfId="55358"/>
    <cellStyle name="Vírgula 10 2 3 2 2 4" xfId="55359"/>
    <cellStyle name="Vírgula 10 2 3 2 2 5" xfId="55360"/>
    <cellStyle name="Vírgula 10 2 3 2 2 6" xfId="55361"/>
    <cellStyle name="Vírgula 10 2 3 2 2 7" xfId="55362"/>
    <cellStyle name="Vírgula 10 2 3 2 3" xfId="55363"/>
    <cellStyle name="Vírgula 10 2 3 2 3 2" xfId="55364"/>
    <cellStyle name="Vírgula 10 2 3 2 3 2 2" xfId="55365"/>
    <cellStyle name="Vírgula 10 2 3 2 3 2 3" xfId="55366"/>
    <cellStyle name="Vírgula 10 2 3 2 3 3" xfId="55367"/>
    <cellStyle name="Vírgula 10 2 3 2 3 4" xfId="55368"/>
    <cellStyle name="Vírgula 10 2 3 2 3 5" xfId="55369"/>
    <cellStyle name="Vírgula 10 2 3 2 3 6" xfId="55370"/>
    <cellStyle name="Vírgula 10 2 3 2 4" xfId="55371"/>
    <cellStyle name="Vírgula 10 2 3 2 4 2" xfId="55372"/>
    <cellStyle name="Vírgula 10 2 3 2 4 3" xfId="55373"/>
    <cellStyle name="Vírgula 10 2 3 2 5" xfId="55374"/>
    <cellStyle name="Vírgula 10 2 3 2 6" xfId="55375"/>
    <cellStyle name="Vírgula 10 2 3 2 7" xfId="55376"/>
    <cellStyle name="Vírgula 10 2 3 2 8" xfId="55377"/>
    <cellStyle name="Vírgula 10 2 3 3" xfId="55378"/>
    <cellStyle name="Vírgula 10 2 3 3 2" xfId="55379"/>
    <cellStyle name="Vírgula 10 2 3 3 2 2" xfId="55380"/>
    <cellStyle name="Vírgula 10 2 3 3 2 2 2" xfId="55381"/>
    <cellStyle name="Vírgula 10 2 3 3 2 2 3" xfId="55382"/>
    <cellStyle name="Vírgula 10 2 3 3 2 3" xfId="55383"/>
    <cellStyle name="Vírgula 10 2 3 3 2 4" xfId="55384"/>
    <cellStyle name="Vírgula 10 2 3 3 2 5" xfId="55385"/>
    <cellStyle name="Vírgula 10 2 3 3 2 6" xfId="55386"/>
    <cellStyle name="Vírgula 10 2 3 3 3" xfId="55387"/>
    <cellStyle name="Vírgula 10 2 3 3 3 2" xfId="55388"/>
    <cellStyle name="Vírgula 10 2 3 3 3 3" xfId="55389"/>
    <cellStyle name="Vírgula 10 2 3 3 4" xfId="55390"/>
    <cellStyle name="Vírgula 10 2 3 3 5" xfId="55391"/>
    <cellStyle name="Vírgula 10 2 3 3 6" xfId="55392"/>
    <cellStyle name="Vírgula 10 2 3 3 7" xfId="55393"/>
    <cellStyle name="Vírgula 10 2 3 4" xfId="55394"/>
    <cellStyle name="Vírgula 10 2 3 4 2" xfId="55395"/>
    <cellStyle name="Vírgula 10 2 3 4 2 2" xfId="55396"/>
    <cellStyle name="Vírgula 10 2 3 4 2 3" xfId="55397"/>
    <cellStyle name="Vírgula 10 2 3 4 3" xfId="55398"/>
    <cellStyle name="Vírgula 10 2 3 4 4" xfId="55399"/>
    <cellStyle name="Vírgula 10 2 3 4 5" xfId="55400"/>
    <cellStyle name="Vírgula 10 2 3 4 6" xfId="55401"/>
    <cellStyle name="Vírgula 10 2 3 5" xfId="55402"/>
    <cellStyle name="Vírgula 10 2 3 5 2" xfId="55403"/>
    <cellStyle name="Vírgula 10 2 3 5 2 2" xfId="55404"/>
    <cellStyle name="Vírgula 10 2 3 5 2 3" xfId="55405"/>
    <cellStyle name="Vírgula 10 2 3 5 3" xfId="55406"/>
    <cellStyle name="Vírgula 10 2 3 5 4" xfId="55407"/>
    <cellStyle name="Vírgula 10 2 3 5 5" xfId="55408"/>
    <cellStyle name="Vírgula 10 2 3 5 6" xfId="55409"/>
    <cellStyle name="Vírgula 10 2 3 6" xfId="55410"/>
    <cellStyle name="Vírgula 10 2 3 6 2" xfId="55411"/>
    <cellStyle name="Vírgula 10 2 3 6 2 2" xfId="55412"/>
    <cellStyle name="Vírgula 10 2 3 6 2 3" xfId="55413"/>
    <cellStyle name="Vírgula 10 2 3 6 3" xfId="55414"/>
    <cellStyle name="Vírgula 10 2 3 6 4" xfId="55415"/>
    <cellStyle name="Vírgula 10 2 3 6 5" xfId="55416"/>
    <cellStyle name="Vírgula 10 2 3 7" xfId="55417"/>
    <cellStyle name="Vírgula 10 2 3 7 2" xfId="55418"/>
    <cellStyle name="Vírgula 10 2 3 7 3" xfId="55419"/>
    <cellStyle name="Vírgula 10 2 3 8" xfId="55420"/>
    <cellStyle name="Vírgula 10 2 3 9" xfId="55421"/>
    <cellStyle name="Vírgula 10 2 4" xfId="55422"/>
    <cellStyle name="Vírgula 10 2 4 2" xfId="55423"/>
    <cellStyle name="Vírgula 10 2 4 2 2" xfId="55424"/>
    <cellStyle name="Vírgula 10 2 4 2 2 2" xfId="55425"/>
    <cellStyle name="Vírgula 10 2 4 2 2 2 2" xfId="55426"/>
    <cellStyle name="Vírgula 10 2 4 2 2 2 3" xfId="55427"/>
    <cellStyle name="Vírgula 10 2 4 2 2 3" xfId="55428"/>
    <cellStyle name="Vírgula 10 2 4 2 2 4" xfId="55429"/>
    <cellStyle name="Vírgula 10 2 4 2 2 5" xfId="55430"/>
    <cellStyle name="Vírgula 10 2 4 2 2 6" xfId="55431"/>
    <cellStyle name="Vírgula 10 2 4 2 3" xfId="55432"/>
    <cellStyle name="Vírgula 10 2 4 2 3 2" xfId="55433"/>
    <cellStyle name="Vírgula 10 2 4 2 3 3" xfId="55434"/>
    <cellStyle name="Vírgula 10 2 4 2 4" xfId="55435"/>
    <cellStyle name="Vírgula 10 2 4 2 5" xfId="55436"/>
    <cellStyle name="Vírgula 10 2 4 2 6" xfId="55437"/>
    <cellStyle name="Vírgula 10 2 4 2 7" xfId="55438"/>
    <cellStyle name="Vírgula 10 2 4 3" xfId="55439"/>
    <cellStyle name="Vírgula 10 2 4 3 2" xfId="55440"/>
    <cellStyle name="Vírgula 10 2 4 3 2 2" xfId="55441"/>
    <cellStyle name="Vírgula 10 2 4 3 2 3" xfId="55442"/>
    <cellStyle name="Vírgula 10 2 4 3 3" xfId="55443"/>
    <cellStyle name="Vírgula 10 2 4 3 4" xfId="55444"/>
    <cellStyle name="Vírgula 10 2 4 3 5" xfId="55445"/>
    <cellStyle name="Vírgula 10 2 4 3 6" xfId="55446"/>
    <cellStyle name="Vírgula 10 2 4 4" xfId="55447"/>
    <cellStyle name="Vírgula 10 2 4 4 2" xfId="55448"/>
    <cellStyle name="Vírgula 10 2 4 4 3" xfId="55449"/>
    <cellStyle name="Vírgula 10 2 4 5" xfId="55450"/>
    <cellStyle name="Vírgula 10 2 4 6" xfId="55451"/>
    <cellStyle name="Vírgula 10 2 4 7" xfId="55452"/>
    <cellStyle name="Vírgula 10 2 4 8" xfId="55453"/>
    <cellStyle name="Vírgula 10 2 5" xfId="55454"/>
    <cellStyle name="Vírgula 10 2 5 2" xfId="55455"/>
    <cellStyle name="Vírgula 10 2 5 2 2" xfId="55456"/>
    <cellStyle name="Vírgula 10 2 5 2 2 2" xfId="55457"/>
    <cellStyle name="Vírgula 10 2 5 2 2 2 2" xfId="55458"/>
    <cellStyle name="Vírgula 10 2 5 2 2 2 3" xfId="55459"/>
    <cellStyle name="Vírgula 10 2 5 2 2 3" xfId="55460"/>
    <cellStyle name="Vírgula 10 2 5 2 2 4" xfId="55461"/>
    <cellStyle name="Vírgula 10 2 5 2 2 5" xfId="55462"/>
    <cellStyle name="Vírgula 10 2 5 2 2 6" xfId="55463"/>
    <cellStyle name="Vírgula 10 2 5 2 3" xfId="55464"/>
    <cellStyle name="Vírgula 10 2 5 2 3 2" xfId="55465"/>
    <cellStyle name="Vírgula 10 2 5 2 3 3" xfId="55466"/>
    <cellStyle name="Vírgula 10 2 5 2 4" xfId="55467"/>
    <cellStyle name="Vírgula 10 2 5 2 5" xfId="55468"/>
    <cellStyle name="Vírgula 10 2 5 2 6" xfId="55469"/>
    <cellStyle name="Vírgula 10 2 5 2 7" xfId="55470"/>
    <cellStyle name="Vírgula 10 2 5 3" xfId="55471"/>
    <cellStyle name="Vírgula 10 2 5 3 2" xfId="55472"/>
    <cellStyle name="Vírgula 10 2 5 3 2 2" xfId="55473"/>
    <cellStyle name="Vírgula 10 2 5 3 2 3" xfId="55474"/>
    <cellStyle name="Vírgula 10 2 5 3 3" xfId="55475"/>
    <cellStyle name="Vírgula 10 2 5 3 4" xfId="55476"/>
    <cellStyle name="Vírgula 10 2 5 3 5" xfId="55477"/>
    <cellStyle name="Vírgula 10 2 5 3 6" xfId="55478"/>
    <cellStyle name="Vírgula 10 2 5 4" xfId="55479"/>
    <cellStyle name="Vírgula 10 2 5 4 2" xfId="55480"/>
    <cellStyle name="Vírgula 10 2 5 4 3" xfId="55481"/>
    <cellStyle name="Vírgula 10 2 5 5" xfId="55482"/>
    <cellStyle name="Vírgula 10 2 5 6" xfId="55483"/>
    <cellStyle name="Vírgula 10 2 5 7" xfId="55484"/>
    <cellStyle name="Vírgula 10 2 5 8" xfId="55485"/>
    <cellStyle name="Vírgula 10 2 6" xfId="55486"/>
    <cellStyle name="Vírgula 10 2 6 2" xfId="55487"/>
    <cellStyle name="Vírgula 10 2 6 2 2" xfId="55488"/>
    <cellStyle name="Vírgula 10 2 6 2 2 2" xfId="55489"/>
    <cellStyle name="Vírgula 10 2 6 2 2 2 2" xfId="55490"/>
    <cellStyle name="Vírgula 10 2 6 2 2 2 3" xfId="55491"/>
    <cellStyle name="Vírgula 10 2 6 2 2 3" xfId="55492"/>
    <cellStyle name="Vírgula 10 2 6 2 2 4" xfId="55493"/>
    <cellStyle name="Vírgula 10 2 6 2 2 5" xfId="55494"/>
    <cellStyle name="Vírgula 10 2 6 2 2 6" xfId="55495"/>
    <cellStyle name="Vírgula 10 2 6 2 3" xfId="55496"/>
    <cellStyle name="Vírgula 10 2 6 2 3 2" xfId="55497"/>
    <cellStyle name="Vírgula 10 2 6 2 3 3" xfId="55498"/>
    <cellStyle name="Vírgula 10 2 6 2 4" xfId="55499"/>
    <cellStyle name="Vírgula 10 2 6 2 5" xfId="55500"/>
    <cellStyle name="Vírgula 10 2 6 2 6" xfId="55501"/>
    <cellStyle name="Vírgula 10 2 6 2 7" xfId="55502"/>
    <cellStyle name="Vírgula 10 2 6 3" xfId="55503"/>
    <cellStyle name="Vírgula 10 2 6 3 2" xfId="55504"/>
    <cellStyle name="Vírgula 10 2 6 3 2 2" xfId="55505"/>
    <cellStyle name="Vírgula 10 2 6 3 2 3" xfId="55506"/>
    <cellStyle name="Vírgula 10 2 6 3 3" xfId="55507"/>
    <cellStyle name="Vírgula 10 2 6 3 4" xfId="55508"/>
    <cellStyle name="Vírgula 10 2 6 3 5" xfId="55509"/>
    <cellStyle name="Vírgula 10 2 6 3 6" xfId="55510"/>
    <cellStyle name="Vírgula 10 2 6 4" xfId="55511"/>
    <cellStyle name="Vírgula 10 2 6 4 2" xfId="55512"/>
    <cellStyle name="Vírgula 10 2 6 4 3" xfId="55513"/>
    <cellStyle name="Vírgula 10 2 6 5" xfId="55514"/>
    <cellStyle name="Vírgula 10 2 6 6" xfId="55515"/>
    <cellStyle name="Vírgula 10 2 6 7" xfId="55516"/>
    <cellStyle name="Vírgula 10 2 6 8" xfId="55517"/>
    <cellStyle name="Vírgula 10 2 7" xfId="55518"/>
    <cellStyle name="Vírgula 10 2 7 2" xfId="55519"/>
    <cellStyle name="Vírgula 10 2 7 2 2" xfId="55520"/>
    <cellStyle name="Vírgula 10 2 7 2 2 2" xfId="55521"/>
    <cellStyle name="Vírgula 10 2 7 2 2 3" xfId="55522"/>
    <cellStyle name="Vírgula 10 2 7 2 3" xfId="55523"/>
    <cellStyle name="Vírgula 10 2 7 2 4" xfId="55524"/>
    <cellStyle name="Vírgula 10 2 7 2 5" xfId="55525"/>
    <cellStyle name="Vírgula 10 2 7 2 6" xfId="55526"/>
    <cellStyle name="Vírgula 10 2 7 3" xfId="55527"/>
    <cellStyle name="Vírgula 10 2 7 3 2" xfId="55528"/>
    <cellStyle name="Vírgula 10 2 7 3 3" xfId="55529"/>
    <cellStyle name="Vírgula 10 2 7 4" xfId="55530"/>
    <cellStyle name="Vírgula 10 2 7 5" xfId="55531"/>
    <cellStyle name="Vírgula 10 2 7 6" xfId="55532"/>
    <cellStyle name="Vírgula 10 2 7 7" xfId="55533"/>
    <cellStyle name="Vírgula 10 2 8" xfId="55534"/>
    <cellStyle name="Vírgula 10 2 8 2" xfId="55535"/>
    <cellStyle name="Vírgula 10 2 8 2 2" xfId="55536"/>
    <cellStyle name="Vírgula 10 2 8 2 3" xfId="55537"/>
    <cellStyle name="Vírgula 10 2 8 3" xfId="55538"/>
    <cellStyle name="Vírgula 10 2 8 4" xfId="55539"/>
    <cellStyle name="Vírgula 10 2 8 5" xfId="55540"/>
    <cellStyle name="Vírgula 10 2 8 6" xfId="55541"/>
    <cellStyle name="Vírgula 10 2 9" xfId="55542"/>
    <cellStyle name="Vírgula 10 2 9 2" xfId="55543"/>
    <cellStyle name="Vírgula 10 2 9 2 2" xfId="55544"/>
    <cellStyle name="Vírgula 10 2 9 2 3" xfId="55545"/>
    <cellStyle name="Vírgula 10 2 9 3" xfId="55546"/>
    <cellStyle name="Vírgula 10 2 9 4" xfId="55547"/>
    <cellStyle name="Vírgula 10 2 9 5" xfId="55548"/>
    <cellStyle name="Vírgula 10 2 9 6" xfId="55549"/>
    <cellStyle name="Vírgula 10 3" xfId="55550"/>
    <cellStyle name="Vírgula 10 3 10" xfId="55551"/>
    <cellStyle name="Vírgula 10 3 11" xfId="55552"/>
    <cellStyle name="Vírgula 10 3 2" xfId="55553"/>
    <cellStyle name="Vírgula 10 3 2 2" xfId="55554"/>
    <cellStyle name="Vírgula 10 3 2 2 2" xfId="55555"/>
    <cellStyle name="Vírgula 10 3 2 2 2 2" xfId="55556"/>
    <cellStyle name="Vírgula 10 3 2 2 2 2 2" xfId="55557"/>
    <cellStyle name="Vírgula 10 3 2 2 2 2 3" xfId="55558"/>
    <cellStyle name="Vírgula 10 3 2 2 2 3" xfId="55559"/>
    <cellStyle name="Vírgula 10 3 2 2 2 4" xfId="55560"/>
    <cellStyle name="Vírgula 10 3 2 2 2 5" xfId="55561"/>
    <cellStyle name="Vírgula 10 3 2 2 2 6" xfId="55562"/>
    <cellStyle name="Vírgula 10 3 2 2 3" xfId="55563"/>
    <cellStyle name="Vírgula 10 3 2 2 3 2" xfId="55564"/>
    <cellStyle name="Vírgula 10 3 2 2 3 3" xfId="55565"/>
    <cellStyle name="Vírgula 10 3 2 2 4" xfId="55566"/>
    <cellStyle name="Vírgula 10 3 2 2 5" xfId="55567"/>
    <cellStyle name="Vírgula 10 3 2 2 6" xfId="55568"/>
    <cellStyle name="Vírgula 10 3 2 2 7" xfId="55569"/>
    <cellStyle name="Vírgula 10 3 2 3" xfId="55570"/>
    <cellStyle name="Vírgula 10 3 2 3 2" xfId="55571"/>
    <cellStyle name="Vírgula 10 3 2 3 2 2" xfId="55572"/>
    <cellStyle name="Vírgula 10 3 2 3 2 3" xfId="55573"/>
    <cellStyle name="Vírgula 10 3 2 3 3" xfId="55574"/>
    <cellStyle name="Vírgula 10 3 2 3 4" xfId="55575"/>
    <cellStyle name="Vírgula 10 3 2 3 5" xfId="55576"/>
    <cellStyle name="Vírgula 10 3 2 3 6" xfId="55577"/>
    <cellStyle name="Vírgula 10 3 2 4" xfId="55578"/>
    <cellStyle name="Vírgula 10 3 2 4 2" xfId="55579"/>
    <cellStyle name="Vírgula 10 3 2 4 3" xfId="55580"/>
    <cellStyle name="Vírgula 10 3 2 5" xfId="55581"/>
    <cellStyle name="Vírgula 10 3 2 6" xfId="55582"/>
    <cellStyle name="Vírgula 10 3 2 7" xfId="55583"/>
    <cellStyle name="Vírgula 10 3 2 8" xfId="55584"/>
    <cellStyle name="Vírgula 10 3 3" xfId="55585"/>
    <cellStyle name="Vírgula 10 3 3 2" xfId="55586"/>
    <cellStyle name="Vírgula 10 3 3 2 2" xfId="55587"/>
    <cellStyle name="Vírgula 10 3 3 2 2 2" xfId="55588"/>
    <cellStyle name="Vírgula 10 3 3 2 2 3" xfId="55589"/>
    <cellStyle name="Vírgula 10 3 3 2 3" xfId="55590"/>
    <cellStyle name="Vírgula 10 3 3 2 4" xfId="55591"/>
    <cellStyle name="Vírgula 10 3 3 2 5" xfId="55592"/>
    <cellStyle name="Vírgula 10 3 3 2 6" xfId="55593"/>
    <cellStyle name="Vírgula 10 3 3 3" xfId="55594"/>
    <cellStyle name="Vírgula 10 3 3 3 2" xfId="55595"/>
    <cellStyle name="Vírgula 10 3 3 3 3" xfId="55596"/>
    <cellStyle name="Vírgula 10 3 3 4" xfId="55597"/>
    <cellStyle name="Vírgula 10 3 3 5" xfId="55598"/>
    <cellStyle name="Vírgula 10 3 3 6" xfId="55599"/>
    <cellStyle name="Vírgula 10 3 3 7" xfId="55600"/>
    <cellStyle name="Vírgula 10 3 4" xfId="55601"/>
    <cellStyle name="Vírgula 10 3 4 2" xfId="55602"/>
    <cellStyle name="Vírgula 10 3 4 2 2" xfId="55603"/>
    <cellStyle name="Vírgula 10 3 4 2 3" xfId="55604"/>
    <cellStyle name="Vírgula 10 3 4 3" xfId="55605"/>
    <cellStyle name="Vírgula 10 3 4 4" xfId="55606"/>
    <cellStyle name="Vírgula 10 3 4 5" xfId="55607"/>
    <cellStyle name="Vírgula 10 3 4 6" xfId="55608"/>
    <cellStyle name="Vírgula 10 3 5" xfId="55609"/>
    <cellStyle name="Vírgula 10 3 5 2" xfId="55610"/>
    <cellStyle name="Vírgula 10 3 5 2 2" xfId="55611"/>
    <cellStyle name="Vírgula 10 3 5 2 3" xfId="55612"/>
    <cellStyle name="Vírgula 10 3 5 3" xfId="55613"/>
    <cellStyle name="Vírgula 10 3 5 4" xfId="55614"/>
    <cellStyle name="Vírgula 10 3 5 5" xfId="55615"/>
    <cellStyle name="Vírgula 10 3 5 6" xfId="55616"/>
    <cellStyle name="Vírgula 10 3 6" xfId="55617"/>
    <cellStyle name="Vírgula 10 3 6 2" xfId="55618"/>
    <cellStyle name="Vírgula 10 3 6 2 2" xfId="55619"/>
    <cellStyle name="Vírgula 10 3 6 2 3" xfId="55620"/>
    <cellStyle name="Vírgula 10 3 6 3" xfId="55621"/>
    <cellStyle name="Vírgula 10 3 6 4" xfId="55622"/>
    <cellStyle name="Vírgula 10 3 6 5" xfId="55623"/>
    <cellStyle name="Vírgula 10 3 7" xfId="55624"/>
    <cellStyle name="Vírgula 10 3 7 2" xfId="55625"/>
    <cellStyle name="Vírgula 10 3 7 3" xfId="55626"/>
    <cellStyle name="Vírgula 10 3 8" xfId="55627"/>
    <cellStyle name="Vírgula 10 3 9" xfId="55628"/>
    <cellStyle name="Vírgula 10 4" xfId="55629"/>
    <cellStyle name="Vírgula 10 4 10" xfId="55630"/>
    <cellStyle name="Vírgula 10 4 11" xfId="55631"/>
    <cellStyle name="Vírgula 10 4 2" xfId="55632"/>
    <cellStyle name="Vírgula 10 4 2 2" xfId="55633"/>
    <cellStyle name="Vírgula 10 4 2 2 2" xfId="55634"/>
    <cellStyle name="Vírgula 10 4 2 2 2 2" xfId="55635"/>
    <cellStyle name="Vírgula 10 4 2 2 2 2 2" xfId="55636"/>
    <cellStyle name="Vírgula 10 4 2 2 2 2 3" xfId="55637"/>
    <cellStyle name="Vírgula 10 4 2 2 2 3" xfId="55638"/>
    <cellStyle name="Vírgula 10 4 2 2 2 4" xfId="55639"/>
    <cellStyle name="Vírgula 10 4 2 2 2 5" xfId="55640"/>
    <cellStyle name="Vírgula 10 4 2 2 2 6" xfId="55641"/>
    <cellStyle name="Vírgula 10 4 2 2 3" xfId="55642"/>
    <cellStyle name="Vírgula 10 4 2 2 3 2" xfId="55643"/>
    <cellStyle name="Vírgula 10 4 2 2 3 3" xfId="55644"/>
    <cellStyle name="Vírgula 10 4 2 2 4" xfId="55645"/>
    <cellStyle name="Vírgula 10 4 2 2 5" xfId="55646"/>
    <cellStyle name="Vírgula 10 4 2 2 6" xfId="55647"/>
    <cellStyle name="Vírgula 10 4 2 2 7" xfId="55648"/>
    <cellStyle name="Vírgula 10 4 2 3" xfId="55649"/>
    <cellStyle name="Vírgula 10 4 2 3 2" xfId="55650"/>
    <cellStyle name="Vírgula 10 4 2 3 2 2" xfId="55651"/>
    <cellStyle name="Vírgula 10 4 2 3 2 3" xfId="55652"/>
    <cellStyle name="Vírgula 10 4 2 3 3" xfId="55653"/>
    <cellStyle name="Vírgula 10 4 2 3 4" xfId="55654"/>
    <cellStyle name="Vírgula 10 4 2 3 5" xfId="55655"/>
    <cellStyle name="Vírgula 10 4 2 3 6" xfId="55656"/>
    <cellStyle name="Vírgula 10 4 2 4" xfId="55657"/>
    <cellStyle name="Vírgula 10 4 2 4 2" xfId="55658"/>
    <cellStyle name="Vírgula 10 4 2 4 3" xfId="55659"/>
    <cellStyle name="Vírgula 10 4 2 5" xfId="55660"/>
    <cellStyle name="Vírgula 10 4 2 6" xfId="55661"/>
    <cellStyle name="Vírgula 10 4 2 7" xfId="55662"/>
    <cellStyle name="Vírgula 10 4 2 8" xfId="55663"/>
    <cellStyle name="Vírgula 10 4 3" xfId="55664"/>
    <cellStyle name="Vírgula 10 4 3 2" xfId="55665"/>
    <cellStyle name="Vírgula 10 4 3 2 2" xfId="55666"/>
    <cellStyle name="Vírgula 10 4 3 2 2 2" xfId="55667"/>
    <cellStyle name="Vírgula 10 4 3 2 2 3" xfId="55668"/>
    <cellStyle name="Vírgula 10 4 3 2 3" xfId="55669"/>
    <cellStyle name="Vírgula 10 4 3 2 4" xfId="55670"/>
    <cellStyle name="Vírgula 10 4 3 2 5" xfId="55671"/>
    <cellStyle name="Vírgula 10 4 3 2 6" xfId="55672"/>
    <cellStyle name="Vírgula 10 4 3 3" xfId="55673"/>
    <cellStyle name="Vírgula 10 4 3 3 2" xfId="55674"/>
    <cellStyle name="Vírgula 10 4 3 3 3" xfId="55675"/>
    <cellStyle name="Vírgula 10 4 3 4" xfId="55676"/>
    <cellStyle name="Vírgula 10 4 3 5" xfId="55677"/>
    <cellStyle name="Vírgula 10 4 3 6" xfId="55678"/>
    <cellStyle name="Vírgula 10 4 3 7" xfId="55679"/>
    <cellStyle name="Vírgula 10 4 4" xfId="55680"/>
    <cellStyle name="Vírgula 10 4 4 2" xfId="55681"/>
    <cellStyle name="Vírgula 10 4 4 2 2" xfId="55682"/>
    <cellStyle name="Vírgula 10 4 4 2 3" xfId="55683"/>
    <cellStyle name="Vírgula 10 4 4 3" xfId="55684"/>
    <cellStyle name="Vírgula 10 4 4 4" xfId="55685"/>
    <cellStyle name="Vírgula 10 4 4 5" xfId="55686"/>
    <cellStyle name="Vírgula 10 4 4 6" xfId="55687"/>
    <cellStyle name="Vírgula 10 4 5" xfId="55688"/>
    <cellStyle name="Vírgula 10 4 5 2" xfId="55689"/>
    <cellStyle name="Vírgula 10 4 5 2 2" xfId="55690"/>
    <cellStyle name="Vírgula 10 4 5 2 3" xfId="55691"/>
    <cellStyle name="Vírgula 10 4 5 3" xfId="55692"/>
    <cellStyle name="Vírgula 10 4 5 4" xfId="55693"/>
    <cellStyle name="Vírgula 10 4 5 5" xfId="55694"/>
    <cellStyle name="Vírgula 10 4 5 6" xfId="55695"/>
    <cellStyle name="Vírgula 10 4 6" xfId="55696"/>
    <cellStyle name="Vírgula 10 4 6 2" xfId="55697"/>
    <cellStyle name="Vírgula 10 4 6 2 2" xfId="55698"/>
    <cellStyle name="Vírgula 10 4 6 2 3" xfId="55699"/>
    <cellStyle name="Vírgula 10 4 6 3" xfId="55700"/>
    <cellStyle name="Vírgula 10 4 6 4" xfId="55701"/>
    <cellStyle name="Vírgula 10 4 6 5" xfId="55702"/>
    <cellStyle name="Vírgula 10 4 7" xfId="55703"/>
    <cellStyle name="Vírgula 10 4 7 2" xfId="55704"/>
    <cellStyle name="Vírgula 10 4 7 3" xfId="55705"/>
    <cellStyle name="Vírgula 10 4 8" xfId="55706"/>
    <cellStyle name="Vírgula 10 4 9" xfId="55707"/>
    <cellStyle name="Vírgula 10 5" xfId="55708"/>
    <cellStyle name="Vírgula 10 5 2" xfId="55709"/>
    <cellStyle name="Vírgula 10 5 2 2" xfId="55710"/>
    <cellStyle name="Vírgula 10 5 2 2 2" xfId="55711"/>
    <cellStyle name="Vírgula 10 5 2 2 2 2" xfId="55712"/>
    <cellStyle name="Vírgula 10 5 2 2 2 3" xfId="55713"/>
    <cellStyle name="Vírgula 10 5 2 2 3" xfId="55714"/>
    <cellStyle name="Vírgula 10 5 2 2 4" xfId="55715"/>
    <cellStyle name="Vírgula 10 5 2 2 5" xfId="55716"/>
    <cellStyle name="Vírgula 10 5 2 2 6" xfId="55717"/>
    <cellStyle name="Vírgula 10 5 2 3" xfId="55718"/>
    <cellStyle name="Vírgula 10 5 2 3 2" xfId="55719"/>
    <cellStyle name="Vírgula 10 5 2 3 3" xfId="55720"/>
    <cellStyle name="Vírgula 10 5 2 4" xfId="55721"/>
    <cellStyle name="Vírgula 10 5 2 5" xfId="55722"/>
    <cellStyle name="Vírgula 10 5 2 6" xfId="55723"/>
    <cellStyle name="Vírgula 10 5 2 7" xfId="55724"/>
    <cellStyle name="Vírgula 10 5 3" xfId="55725"/>
    <cellStyle name="Vírgula 10 5 3 2" xfId="55726"/>
    <cellStyle name="Vírgula 10 5 3 2 2" xfId="55727"/>
    <cellStyle name="Vírgula 10 5 3 2 3" xfId="55728"/>
    <cellStyle name="Vírgula 10 5 3 3" xfId="55729"/>
    <cellStyle name="Vírgula 10 5 3 4" xfId="55730"/>
    <cellStyle name="Vírgula 10 5 3 5" xfId="55731"/>
    <cellStyle name="Vírgula 10 5 3 6" xfId="55732"/>
    <cellStyle name="Vírgula 10 5 4" xfId="55733"/>
    <cellStyle name="Vírgula 10 5 4 2" xfId="55734"/>
    <cellStyle name="Vírgula 10 5 4 3" xfId="55735"/>
    <cellStyle name="Vírgula 10 5 5" xfId="55736"/>
    <cellStyle name="Vírgula 10 5 6" xfId="55737"/>
    <cellStyle name="Vírgula 10 5 7" xfId="55738"/>
    <cellStyle name="Vírgula 10 5 8" xfId="55739"/>
    <cellStyle name="Vírgula 10 6" xfId="55740"/>
    <cellStyle name="Vírgula 10 6 2" xfId="55741"/>
    <cellStyle name="Vírgula 10 6 2 2" xfId="55742"/>
    <cellStyle name="Vírgula 10 6 2 2 2" xfId="55743"/>
    <cellStyle name="Vírgula 10 6 2 2 2 2" xfId="55744"/>
    <cellStyle name="Vírgula 10 6 2 2 2 3" xfId="55745"/>
    <cellStyle name="Vírgula 10 6 2 2 3" xfId="55746"/>
    <cellStyle name="Vírgula 10 6 2 2 4" xfId="55747"/>
    <cellStyle name="Vírgula 10 6 2 2 5" xfId="55748"/>
    <cellStyle name="Vírgula 10 6 2 2 6" xfId="55749"/>
    <cellStyle name="Vírgula 10 6 2 3" xfId="55750"/>
    <cellStyle name="Vírgula 10 6 2 3 2" xfId="55751"/>
    <cellStyle name="Vírgula 10 6 2 3 3" xfId="55752"/>
    <cellStyle name="Vírgula 10 6 2 4" xfId="55753"/>
    <cellStyle name="Vírgula 10 6 2 5" xfId="55754"/>
    <cellStyle name="Vírgula 10 6 2 6" xfId="55755"/>
    <cellStyle name="Vírgula 10 6 2 7" xfId="55756"/>
    <cellStyle name="Vírgula 10 6 3" xfId="55757"/>
    <cellStyle name="Vírgula 10 6 3 2" xfId="55758"/>
    <cellStyle name="Vírgula 10 6 3 2 2" xfId="55759"/>
    <cellStyle name="Vírgula 10 6 3 2 3" xfId="55760"/>
    <cellStyle name="Vírgula 10 6 3 3" xfId="55761"/>
    <cellStyle name="Vírgula 10 6 3 4" xfId="55762"/>
    <cellStyle name="Vírgula 10 6 3 5" xfId="55763"/>
    <cellStyle name="Vírgula 10 6 3 6" xfId="55764"/>
    <cellStyle name="Vírgula 10 6 4" xfId="55765"/>
    <cellStyle name="Vírgula 10 6 4 2" xfId="55766"/>
    <cellStyle name="Vírgula 10 6 4 3" xfId="55767"/>
    <cellStyle name="Vírgula 10 6 5" xfId="55768"/>
    <cellStyle name="Vírgula 10 6 6" xfId="55769"/>
    <cellStyle name="Vírgula 10 6 7" xfId="55770"/>
    <cellStyle name="Vírgula 10 6 8" xfId="55771"/>
    <cellStyle name="Vírgula 10 7" xfId="55772"/>
    <cellStyle name="Vírgula 10 7 2" xfId="55773"/>
    <cellStyle name="Vírgula 10 7 2 2" xfId="55774"/>
    <cellStyle name="Vírgula 10 7 2 2 2" xfId="55775"/>
    <cellStyle name="Vírgula 10 7 2 2 2 2" xfId="55776"/>
    <cellStyle name="Vírgula 10 7 2 2 2 3" xfId="55777"/>
    <cellStyle name="Vírgula 10 7 2 2 3" xfId="55778"/>
    <cellStyle name="Vírgula 10 7 2 2 4" xfId="55779"/>
    <cellStyle name="Vírgula 10 7 2 2 5" xfId="55780"/>
    <cellStyle name="Vírgula 10 7 2 2 6" xfId="55781"/>
    <cellStyle name="Vírgula 10 7 2 3" xfId="55782"/>
    <cellStyle name="Vírgula 10 7 2 3 2" xfId="55783"/>
    <cellStyle name="Vírgula 10 7 2 3 3" xfId="55784"/>
    <cellStyle name="Vírgula 10 7 2 4" xfId="55785"/>
    <cellStyle name="Vírgula 10 7 2 5" xfId="55786"/>
    <cellStyle name="Vírgula 10 7 2 6" xfId="55787"/>
    <cellStyle name="Vírgula 10 7 2 7" xfId="55788"/>
    <cellStyle name="Vírgula 10 7 3" xfId="55789"/>
    <cellStyle name="Vírgula 10 7 3 2" xfId="55790"/>
    <cellStyle name="Vírgula 10 7 3 2 2" xfId="55791"/>
    <cellStyle name="Vírgula 10 7 3 2 3" xfId="55792"/>
    <cellStyle name="Vírgula 10 7 3 3" xfId="55793"/>
    <cellStyle name="Vírgula 10 7 3 4" xfId="55794"/>
    <cellStyle name="Vírgula 10 7 3 5" xfId="55795"/>
    <cellStyle name="Vírgula 10 7 3 6" xfId="55796"/>
    <cellStyle name="Vírgula 10 7 4" xfId="55797"/>
    <cellStyle name="Vírgula 10 7 4 2" xfId="55798"/>
    <cellStyle name="Vírgula 10 7 4 3" xfId="55799"/>
    <cellStyle name="Vírgula 10 7 5" xfId="55800"/>
    <cellStyle name="Vírgula 10 7 6" xfId="55801"/>
    <cellStyle name="Vírgula 10 7 7" xfId="55802"/>
    <cellStyle name="Vírgula 10 7 8" xfId="55803"/>
    <cellStyle name="Vírgula 10 8" xfId="55804"/>
    <cellStyle name="Vírgula 10 8 2" xfId="55805"/>
    <cellStyle name="Vírgula 10 8 2 2" xfId="55806"/>
    <cellStyle name="Vírgula 10 8 2 2 2" xfId="55807"/>
    <cellStyle name="Vírgula 10 8 2 2 3" xfId="55808"/>
    <cellStyle name="Vírgula 10 8 2 3" xfId="55809"/>
    <cellStyle name="Vírgula 10 8 2 4" xfId="55810"/>
    <cellStyle name="Vírgula 10 8 2 5" xfId="55811"/>
    <cellStyle name="Vírgula 10 8 2 6" xfId="55812"/>
    <cellStyle name="Vírgula 10 8 3" xfId="55813"/>
    <cellStyle name="Vírgula 10 8 3 2" xfId="55814"/>
    <cellStyle name="Vírgula 10 8 3 3" xfId="55815"/>
    <cellStyle name="Vírgula 10 8 4" xfId="55816"/>
    <cellStyle name="Vírgula 10 8 5" xfId="55817"/>
    <cellStyle name="Vírgula 10 8 6" xfId="55818"/>
    <cellStyle name="Vírgula 10 8 7" xfId="55819"/>
    <cellStyle name="Vírgula 10 9" xfId="55820"/>
    <cellStyle name="Vírgula 10 9 2" xfId="55821"/>
    <cellStyle name="Vírgula 10 9 2 2" xfId="55822"/>
    <cellStyle name="Vírgula 10 9 2 3" xfId="55823"/>
    <cellStyle name="Vírgula 10 9 3" xfId="55824"/>
    <cellStyle name="Vírgula 10 9 4" xfId="55825"/>
    <cellStyle name="Vírgula 10 9 5" xfId="55826"/>
    <cellStyle name="Vírgula 10 9 6" xfId="55827"/>
    <cellStyle name="Vírgula 11" xfId="55828"/>
    <cellStyle name="Vírgula 11 2" xfId="55829"/>
    <cellStyle name="Vírgula 11 2 2" xfId="55830"/>
    <cellStyle name="Vírgula 11 3" xfId="55831"/>
    <cellStyle name="Vírgula 11 4" xfId="55832"/>
    <cellStyle name="Vírgula 12" xfId="55833"/>
    <cellStyle name="Vírgula 12 10" xfId="55834"/>
    <cellStyle name="Vírgula 12 10 2" xfId="55835"/>
    <cellStyle name="Vírgula 12 10 2 2" xfId="55836"/>
    <cellStyle name="Vírgula 12 10 2 3" xfId="55837"/>
    <cellStyle name="Vírgula 12 10 3" xfId="55838"/>
    <cellStyle name="Vírgula 12 10 4" xfId="55839"/>
    <cellStyle name="Vírgula 12 10 5" xfId="55840"/>
    <cellStyle name="Vírgula 12 10 6" xfId="55841"/>
    <cellStyle name="Vírgula 12 11" xfId="55842"/>
    <cellStyle name="Vírgula 12 11 2" xfId="55843"/>
    <cellStyle name="Vírgula 12 11 2 2" xfId="55844"/>
    <cellStyle name="Vírgula 12 11 2 3" xfId="55845"/>
    <cellStyle name="Vírgula 12 11 3" xfId="55846"/>
    <cellStyle name="Vírgula 12 11 4" xfId="55847"/>
    <cellStyle name="Vírgula 12 11 5" xfId="55848"/>
    <cellStyle name="Vírgula 12 12" xfId="55849"/>
    <cellStyle name="Vírgula 12 12 2" xfId="55850"/>
    <cellStyle name="Vírgula 12 12 3" xfId="55851"/>
    <cellStyle name="Vírgula 12 12 4" xfId="55852"/>
    <cellStyle name="Vírgula 12 13" xfId="55853"/>
    <cellStyle name="Vírgula 12 14" xfId="55854"/>
    <cellStyle name="Vírgula 12 15" xfId="55855"/>
    <cellStyle name="Vírgula 12 16" xfId="55856"/>
    <cellStyle name="Vírgula 12 2" xfId="55857"/>
    <cellStyle name="Vírgula 12 2 10" xfId="55858"/>
    <cellStyle name="Vírgula 12 2 11" xfId="55859"/>
    <cellStyle name="Vírgula 12 2 2" xfId="55860"/>
    <cellStyle name="Vírgula 12 2 2 2" xfId="55861"/>
    <cellStyle name="Vírgula 12 2 2 2 2" xfId="55862"/>
    <cellStyle name="Vírgula 12 2 2 2 2 2" xfId="55863"/>
    <cellStyle name="Vírgula 12 2 2 2 2 2 2" xfId="55864"/>
    <cellStyle name="Vírgula 12 2 2 2 2 2 3" xfId="55865"/>
    <cellStyle name="Vírgula 12 2 2 2 2 3" xfId="55866"/>
    <cellStyle name="Vírgula 12 2 2 2 2 4" xfId="55867"/>
    <cellStyle name="Vírgula 12 2 2 2 2 5" xfId="55868"/>
    <cellStyle name="Vírgula 12 2 2 2 2 6" xfId="55869"/>
    <cellStyle name="Vírgula 12 2 2 2 3" xfId="55870"/>
    <cellStyle name="Vírgula 12 2 2 2 3 2" xfId="55871"/>
    <cellStyle name="Vírgula 12 2 2 2 3 3" xfId="55872"/>
    <cellStyle name="Vírgula 12 2 2 2 4" xfId="55873"/>
    <cellStyle name="Vírgula 12 2 2 2 5" xfId="55874"/>
    <cellStyle name="Vírgula 12 2 2 2 6" xfId="55875"/>
    <cellStyle name="Vírgula 12 2 2 2 7" xfId="55876"/>
    <cellStyle name="Vírgula 12 2 2 3" xfId="55877"/>
    <cellStyle name="Vírgula 12 2 2 3 2" xfId="55878"/>
    <cellStyle name="Vírgula 12 2 2 3 2 2" xfId="55879"/>
    <cellStyle name="Vírgula 12 2 2 3 2 3" xfId="55880"/>
    <cellStyle name="Vírgula 12 2 2 3 3" xfId="55881"/>
    <cellStyle name="Vírgula 12 2 2 3 4" xfId="55882"/>
    <cellStyle name="Vírgula 12 2 2 3 5" xfId="55883"/>
    <cellStyle name="Vírgula 12 2 2 3 6" xfId="55884"/>
    <cellStyle name="Vírgula 12 2 2 4" xfId="55885"/>
    <cellStyle name="Vírgula 12 2 2 4 2" xfId="55886"/>
    <cellStyle name="Vírgula 12 2 2 4 3" xfId="55887"/>
    <cellStyle name="Vírgula 12 2 2 5" xfId="55888"/>
    <cellStyle name="Vírgula 12 2 2 6" xfId="55889"/>
    <cellStyle name="Vírgula 12 2 2 7" xfId="55890"/>
    <cellStyle name="Vírgula 12 2 2 8" xfId="55891"/>
    <cellStyle name="Vírgula 12 2 3" xfId="55892"/>
    <cellStyle name="Vírgula 12 2 3 2" xfId="55893"/>
    <cellStyle name="Vírgula 12 2 3 2 2" xfId="55894"/>
    <cellStyle name="Vírgula 12 2 3 2 2 2" xfId="55895"/>
    <cellStyle name="Vírgula 12 2 3 2 2 3" xfId="55896"/>
    <cellStyle name="Vírgula 12 2 3 2 3" xfId="55897"/>
    <cellStyle name="Vírgula 12 2 3 2 4" xfId="55898"/>
    <cellStyle name="Vírgula 12 2 3 2 5" xfId="55899"/>
    <cellStyle name="Vírgula 12 2 3 2 6" xfId="55900"/>
    <cellStyle name="Vírgula 12 2 3 3" xfId="55901"/>
    <cellStyle name="Vírgula 12 2 3 3 2" xfId="55902"/>
    <cellStyle name="Vírgula 12 2 3 3 3" xfId="55903"/>
    <cellStyle name="Vírgula 12 2 3 4" xfId="55904"/>
    <cellStyle name="Vírgula 12 2 3 5" xfId="55905"/>
    <cellStyle name="Vírgula 12 2 3 6" xfId="55906"/>
    <cellStyle name="Vírgula 12 2 3 7" xfId="55907"/>
    <cellStyle name="Vírgula 12 2 4" xfId="55908"/>
    <cellStyle name="Vírgula 12 2 4 2" xfId="55909"/>
    <cellStyle name="Vírgula 12 2 4 2 2" xfId="55910"/>
    <cellStyle name="Vírgula 12 2 4 2 3" xfId="55911"/>
    <cellStyle name="Vírgula 12 2 4 3" xfId="55912"/>
    <cellStyle name="Vírgula 12 2 4 4" xfId="55913"/>
    <cellStyle name="Vírgula 12 2 4 5" xfId="55914"/>
    <cellStyle name="Vírgula 12 2 4 6" xfId="55915"/>
    <cellStyle name="Vírgula 12 2 5" xfId="55916"/>
    <cellStyle name="Vírgula 12 2 5 2" xfId="55917"/>
    <cellStyle name="Vírgula 12 2 5 2 2" xfId="55918"/>
    <cellStyle name="Vírgula 12 2 5 2 3" xfId="55919"/>
    <cellStyle name="Vírgula 12 2 5 3" xfId="55920"/>
    <cellStyle name="Vírgula 12 2 5 4" xfId="55921"/>
    <cellStyle name="Vírgula 12 2 5 5" xfId="55922"/>
    <cellStyle name="Vírgula 12 2 5 6" xfId="55923"/>
    <cellStyle name="Vírgula 12 2 6" xfId="55924"/>
    <cellStyle name="Vírgula 12 2 6 2" xfId="55925"/>
    <cellStyle name="Vírgula 12 2 6 2 2" xfId="55926"/>
    <cellStyle name="Vírgula 12 2 6 2 3" xfId="55927"/>
    <cellStyle name="Vírgula 12 2 6 3" xfId="55928"/>
    <cellStyle name="Vírgula 12 2 6 4" xfId="55929"/>
    <cellStyle name="Vírgula 12 2 6 5" xfId="55930"/>
    <cellStyle name="Vírgula 12 2 7" xfId="55931"/>
    <cellStyle name="Vírgula 12 2 7 2" xfId="55932"/>
    <cellStyle name="Vírgula 12 2 7 3" xfId="55933"/>
    <cellStyle name="Vírgula 12 2 8" xfId="55934"/>
    <cellStyle name="Vírgula 12 2 9" xfId="55935"/>
    <cellStyle name="Vírgula 12 3" xfId="55936"/>
    <cellStyle name="Vírgula 12 3 10" xfId="55937"/>
    <cellStyle name="Vírgula 12 3 11" xfId="55938"/>
    <cellStyle name="Vírgula 12 3 2" xfId="55939"/>
    <cellStyle name="Vírgula 12 3 2 2" xfId="55940"/>
    <cellStyle name="Vírgula 12 3 2 2 2" xfId="55941"/>
    <cellStyle name="Vírgula 12 3 2 2 2 2" xfId="55942"/>
    <cellStyle name="Vírgula 12 3 2 2 2 2 2" xfId="55943"/>
    <cellStyle name="Vírgula 12 3 2 2 2 2 3" xfId="55944"/>
    <cellStyle name="Vírgula 12 3 2 2 2 3" xfId="55945"/>
    <cellStyle name="Vírgula 12 3 2 2 2 4" xfId="55946"/>
    <cellStyle name="Vírgula 12 3 2 2 2 5" xfId="55947"/>
    <cellStyle name="Vírgula 12 3 2 2 2 6" xfId="55948"/>
    <cellStyle name="Vírgula 12 3 2 2 3" xfId="55949"/>
    <cellStyle name="Vírgula 12 3 2 2 3 2" xfId="55950"/>
    <cellStyle name="Vírgula 12 3 2 2 3 3" xfId="55951"/>
    <cellStyle name="Vírgula 12 3 2 2 4" xfId="55952"/>
    <cellStyle name="Vírgula 12 3 2 2 5" xfId="55953"/>
    <cellStyle name="Vírgula 12 3 2 2 6" xfId="55954"/>
    <cellStyle name="Vírgula 12 3 2 2 7" xfId="55955"/>
    <cellStyle name="Vírgula 12 3 2 3" xfId="55956"/>
    <cellStyle name="Vírgula 12 3 2 3 2" xfId="55957"/>
    <cellStyle name="Vírgula 12 3 2 3 2 2" xfId="55958"/>
    <cellStyle name="Vírgula 12 3 2 3 2 3" xfId="55959"/>
    <cellStyle name="Vírgula 12 3 2 3 3" xfId="55960"/>
    <cellStyle name="Vírgula 12 3 2 3 4" xfId="55961"/>
    <cellStyle name="Vírgula 12 3 2 3 5" xfId="55962"/>
    <cellStyle name="Vírgula 12 3 2 3 6" xfId="55963"/>
    <cellStyle name="Vírgula 12 3 2 4" xfId="55964"/>
    <cellStyle name="Vírgula 12 3 2 4 2" xfId="55965"/>
    <cellStyle name="Vírgula 12 3 2 4 3" xfId="55966"/>
    <cellStyle name="Vírgula 12 3 2 5" xfId="55967"/>
    <cellStyle name="Vírgula 12 3 2 6" xfId="55968"/>
    <cellStyle name="Vírgula 12 3 2 7" xfId="55969"/>
    <cellStyle name="Vírgula 12 3 2 8" xfId="55970"/>
    <cellStyle name="Vírgula 12 3 3" xfId="55971"/>
    <cellStyle name="Vírgula 12 3 3 2" xfId="55972"/>
    <cellStyle name="Vírgula 12 3 3 2 2" xfId="55973"/>
    <cellStyle name="Vírgula 12 3 3 2 2 2" xfId="55974"/>
    <cellStyle name="Vírgula 12 3 3 2 2 3" xfId="55975"/>
    <cellStyle name="Vírgula 12 3 3 2 3" xfId="55976"/>
    <cellStyle name="Vírgula 12 3 3 2 4" xfId="55977"/>
    <cellStyle name="Vírgula 12 3 3 2 5" xfId="55978"/>
    <cellStyle name="Vírgula 12 3 3 2 6" xfId="55979"/>
    <cellStyle name="Vírgula 12 3 3 3" xfId="55980"/>
    <cellStyle name="Vírgula 12 3 3 3 2" xfId="55981"/>
    <cellStyle name="Vírgula 12 3 3 3 3" xfId="55982"/>
    <cellStyle name="Vírgula 12 3 3 4" xfId="55983"/>
    <cellStyle name="Vírgula 12 3 3 5" xfId="55984"/>
    <cellStyle name="Vírgula 12 3 3 6" xfId="55985"/>
    <cellStyle name="Vírgula 12 3 3 7" xfId="55986"/>
    <cellStyle name="Vírgula 12 3 4" xfId="55987"/>
    <cellStyle name="Vírgula 12 3 4 2" xfId="55988"/>
    <cellStyle name="Vírgula 12 3 4 2 2" xfId="55989"/>
    <cellStyle name="Vírgula 12 3 4 2 3" xfId="55990"/>
    <cellStyle name="Vírgula 12 3 4 3" xfId="55991"/>
    <cellStyle name="Vírgula 12 3 4 4" xfId="55992"/>
    <cellStyle name="Vírgula 12 3 4 5" xfId="55993"/>
    <cellStyle name="Vírgula 12 3 4 6" xfId="55994"/>
    <cellStyle name="Vírgula 12 3 5" xfId="55995"/>
    <cellStyle name="Vírgula 12 3 5 2" xfId="55996"/>
    <cellStyle name="Vírgula 12 3 5 2 2" xfId="55997"/>
    <cellStyle name="Vírgula 12 3 5 2 3" xfId="55998"/>
    <cellStyle name="Vírgula 12 3 5 3" xfId="55999"/>
    <cellStyle name="Vírgula 12 3 5 4" xfId="56000"/>
    <cellStyle name="Vírgula 12 3 5 5" xfId="56001"/>
    <cellStyle name="Vírgula 12 3 5 6" xfId="56002"/>
    <cellStyle name="Vírgula 12 3 6" xfId="56003"/>
    <cellStyle name="Vírgula 12 3 6 2" xfId="56004"/>
    <cellStyle name="Vírgula 12 3 6 2 2" xfId="56005"/>
    <cellStyle name="Vírgula 12 3 6 2 3" xfId="56006"/>
    <cellStyle name="Vírgula 12 3 6 3" xfId="56007"/>
    <cellStyle name="Vírgula 12 3 6 4" xfId="56008"/>
    <cellStyle name="Vírgula 12 3 6 5" xfId="56009"/>
    <cellStyle name="Vírgula 12 3 7" xfId="56010"/>
    <cellStyle name="Vírgula 12 3 7 2" xfId="56011"/>
    <cellStyle name="Vírgula 12 3 7 3" xfId="56012"/>
    <cellStyle name="Vírgula 12 3 8" xfId="56013"/>
    <cellStyle name="Vírgula 12 3 9" xfId="56014"/>
    <cellStyle name="Vírgula 12 4" xfId="56015"/>
    <cellStyle name="Vírgula 12 4 2" xfId="56016"/>
    <cellStyle name="Vírgula 12 4 2 2" xfId="56017"/>
    <cellStyle name="Vírgula 12 4 2 2 2" xfId="56018"/>
    <cellStyle name="Vírgula 12 4 2 2 2 2" xfId="56019"/>
    <cellStyle name="Vírgula 12 4 2 2 2 3" xfId="56020"/>
    <cellStyle name="Vírgula 12 4 2 2 3" xfId="56021"/>
    <cellStyle name="Vírgula 12 4 2 2 4" xfId="56022"/>
    <cellStyle name="Vírgula 12 4 2 2 5" xfId="56023"/>
    <cellStyle name="Vírgula 12 4 2 2 6" xfId="56024"/>
    <cellStyle name="Vírgula 12 4 2 3" xfId="56025"/>
    <cellStyle name="Vírgula 12 4 2 3 2" xfId="56026"/>
    <cellStyle name="Vírgula 12 4 2 3 3" xfId="56027"/>
    <cellStyle name="Vírgula 12 4 2 4" xfId="56028"/>
    <cellStyle name="Vírgula 12 4 2 5" xfId="56029"/>
    <cellStyle name="Vírgula 12 4 2 6" xfId="56030"/>
    <cellStyle name="Vírgula 12 4 2 7" xfId="56031"/>
    <cellStyle name="Vírgula 12 4 3" xfId="56032"/>
    <cellStyle name="Vírgula 12 4 3 2" xfId="56033"/>
    <cellStyle name="Vírgula 12 4 3 2 2" xfId="56034"/>
    <cellStyle name="Vírgula 12 4 3 2 3" xfId="56035"/>
    <cellStyle name="Vírgula 12 4 3 3" xfId="56036"/>
    <cellStyle name="Vírgula 12 4 3 4" xfId="56037"/>
    <cellStyle name="Vírgula 12 4 3 5" xfId="56038"/>
    <cellStyle name="Vírgula 12 4 3 6" xfId="56039"/>
    <cellStyle name="Vírgula 12 4 4" xfId="56040"/>
    <cellStyle name="Vírgula 12 4 4 2" xfId="56041"/>
    <cellStyle name="Vírgula 12 4 4 3" xfId="56042"/>
    <cellStyle name="Vírgula 12 4 5" xfId="56043"/>
    <cellStyle name="Vírgula 12 4 6" xfId="56044"/>
    <cellStyle name="Vírgula 12 4 7" xfId="56045"/>
    <cellStyle name="Vírgula 12 4 8" xfId="56046"/>
    <cellStyle name="Vírgula 12 5" xfId="56047"/>
    <cellStyle name="Vírgula 12 5 2" xfId="56048"/>
    <cellStyle name="Vírgula 12 5 2 2" xfId="56049"/>
    <cellStyle name="Vírgula 12 5 2 2 2" xfId="56050"/>
    <cellStyle name="Vírgula 12 5 2 2 2 2" xfId="56051"/>
    <cellStyle name="Vírgula 12 5 2 2 2 3" xfId="56052"/>
    <cellStyle name="Vírgula 12 5 2 2 3" xfId="56053"/>
    <cellStyle name="Vírgula 12 5 2 2 4" xfId="56054"/>
    <cellStyle name="Vírgula 12 5 2 2 5" xfId="56055"/>
    <cellStyle name="Vírgula 12 5 2 2 6" xfId="56056"/>
    <cellStyle name="Vírgula 12 5 2 3" xfId="56057"/>
    <cellStyle name="Vírgula 12 5 2 3 2" xfId="56058"/>
    <cellStyle name="Vírgula 12 5 2 3 3" xfId="56059"/>
    <cellStyle name="Vírgula 12 5 2 4" xfId="56060"/>
    <cellStyle name="Vírgula 12 5 2 5" xfId="56061"/>
    <cellStyle name="Vírgula 12 5 2 6" xfId="56062"/>
    <cellStyle name="Vírgula 12 5 2 7" xfId="56063"/>
    <cellStyle name="Vírgula 12 5 3" xfId="56064"/>
    <cellStyle name="Vírgula 12 5 3 2" xfId="56065"/>
    <cellStyle name="Vírgula 12 5 3 2 2" xfId="56066"/>
    <cellStyle name="Vírgula 12 5 3 2 3" xfId="56067"/>
    <cellStyle name="Vírgula 12 5 3 3" xfId="56068"/>
    <cellStyle name="Vírgula 12 5 3 4" xfId="56069"/>
    <cellStyle name="Vírgula 12 5 3 5" xfId="56070"/>
    <cellStyle name="Vírgula 12 5 3 6" xfId="56071"/>
    <cellStyle name="Vírgula 12 5 4" xfId="56072"/>
    <cellStyle name="Vírgula 12 5 4 2" xfId="56073"/>
    <cellStyle name="Vírgula 12 5 4 3" xfId="56074"/>
    <cellStyle name="Vírgula 12 5 5" xfId="56075"/>
    <cellStyle name="Vírgula 12 5 6" xfId="56076"/>
    <cellStyle name="Vírgula 12 5 7" xfId="56077"/>
    <cellStyle name="Vírgula 12 5 8" xfId="56078"/>
    <cellStyle name="Vírgula 12 6" xfId="56079"/>
    <cellStyle name="Vírgula 12 6 2" xfId="56080"/>
    <cellStyle name="Vírgula 12 6 2 2" xfId="56081"/>
    <cellStyle name="Vírgula 12 6 2 2 2" xfId="56082"/>
    <cellStyle name="Vírgula 12 6 2 2 2 2" xfId="56083"/>
    <cellStyle name="Vírgula 12 6 2 2 2 3" xfId="56084"/>
    <cellStyle name="Vírgula 12 6 2 2 3" xfId="56085"/>
    <cellStyle name="Vírgula 12 6 2 2 4" xfId="56086"/>
    <cellStyle name="Vírgula 12 6 2 2 5" xfId="56087"/>
    <cellStyle name="Vírgula 12 6 2 2 6" xfId="56088"/>
    <cellStyle name="Vírgula 12 6 2 3" xfId="56089"/>
    <cellStyle name="Vírgula 12 6 2 3 2" xfId="56090"/>
    <cellStyle name="Vírgula 12 6 2 3 3" xfId="56091"/>
    <cellStyle name="Vírgula 12 6 2 4" xfId="56092"/>
    <cellStyle name="Vírgula 12 6 2 5" xfId="56093"/>
    <cellStyle name="Vírgula 12 6 2 6" xfId="56094"/>
    <cellStyle name="Vírgula 12 6 2 7" xfId="56095"/>
    <cellStyle name="Vírgula 12 6 3" xfId="56096"/>
    <cellStyle name="Vírgula 12 6 3 2" xfId="56097"/>
    <cellStyle name="Vírgula 12 6 3 2 2" xfId="56098"/>
    <cellStyle name="Vírgula 12 6 3 2 3" xfId="56099"/>
    <cellStyle name="Vírgula 12 6 3 3" xfId="56100"/>
    <cellStyle name="Vírgula 12 6 3 4" xfId="56101"/>
    <cellStyle name="Vírgula 12 6 3 5" xfId="56102"/>
    <cellStyle name="Vírgula 12 6 3 6" xfId="56103"/>
    <cellStyle name="Vírgula 12 6 4" xfId="56104"/>
    <cellStyle name="Vírgula 12 6 4 2" xfId="56105"/>
    <cellStyle name="Vírgula 12 6 4 3" xfId="56106"/>
    <cellStyle name="Vírgula 12 6 5" xfId="56107"/>
    <cellStyle name="Vírgula 12 6 6" xfId="56108"/>
    <cellStyle name="Vírgula 12 6 7" xfId="56109"/>
    <cellStyle name="Vírgula 12 6 8" xfId="56110"/>
    <cellStyle name="Vírgula 12 7" xfId="56111"/>
    <cellStyle name="Vírgula 12 7 2" xfId="56112"/>
    <cellStyle name="Vírgula 12 7 2 2" xfId="56113"/>
    <cellStyle name="Vírgula 12 7 2 2 2" xfId="56114"/>
    <cellStyle name="Vírgula 12 7 2 2 3" xfId="56115"/>
    <cellStyle name="Vírgula 12 7 2 3" xfId="56116"/>
    <cellStyle name="Vírgula 12 7 2 4" xfId="56117"/>
    <cellStyle name="Vírgula 12 7 2 5" xfId="56118"/>
    <cellStyle name="Vírgula 12 7 2 6" xfId="56119"/>
    <cellStyle name="Vírgula 12 7 3" xfId="56120"/>
    <cellStyle name="Vírgula 12 7 3 2" xfId="56121"/>
    <cellStyle name="Vírgula 12 7 3 3" xfId="56122"/>
    <cellStyle name="Vírgula 12 7 4" xfId="56123"/>
    <cellStyle name="Vírgula 12 7 5" xfId="56124"/>
    <cellStyle name="Vírgula 12 7 6" xfId="56125"/>
    <cellStyle name="Vírgula 12 7 7" xfId="56126"/>
    <cellStyle name="Vírgula 12 8" xfId="56127"/>
    <cellStyle name="Vírgula 12 8 2" xfId="56128"/>
    <cellStyle name="Vírgula 12 8 2 2" xfId="56129"/>
    <cellStyle name="Vírgula 12 8 2 3" xfId="56130"/>
    <cellStyle name="Vírgula 12 8 3" xfId="56131"/>
    <cellStyle name="Vírgula 12 8 4" xfId="56132"/>
    <cellStyle name="Vírgula 12 8 5" xfId="56133"/>
    <cellStyle name="Vírgula 12 8 6" xfId="56134"/>
    <cellStyle name="Vírgula 12 9" xfId="56135"/>
    <cellStyle name="Vírgula 12 9 2" xfId="56136"/>
    <cellStyle name="Vírgula 12 9 2 2" xfId="56137"/>
    <cellStyle name="Vírgula 12 9 2 3" xfId="56138"/>
    <cellStyle name="Vírgula 12 9 3" xfId="56139"/>
    <cellStyle name="Vírgula 12 9 4" xfId="56140"/>
    <cellStyle name="Vírgula 12 9 5" xfId="56141"/>
    <cellStyle name="Vírgula 12 9 6" xfId="56142"/>
    <cellStyle name="Vírgula 13" xfId="56143"/>
    <cellStyle name="Vírgula 13 2" xfId="56144"/>
    <cellStyle name="Vírgula 14" xfId="56145"/>
    <cellStyle name="Vírgula 14 2" xfId="56146"/>
    <cellStyle name="Vírgula 2" xfId="1661"/>
    <cellStyle name="Vírgula 2 2" xfId="1953"/>
    <cellStyle name="Vírgula 2 2 2" xfId="2242"/>
    <cellStyle name="Vírgula 2 2 2 2" xfId="56147"/>
    <cellStyle name="Vírgula 2 2 2 3" xfId="56148"/>
    <cellStyle name="Vírgula 2 2 2 3 2" xfId="56149"/>
    <cellStyle name="Vírgula 2 2 2 3 2 2" xfId="56150"/>
    <cellStyle name="Vírgula 2 2 2 3 3" xfId="56151"/>
    <cellStyle name="Vírgula 2 2 2 4" xfId="56152"/>
    <cellStyle name="Vírgula 2 2 3" xfId="56153"/>
    <cellStyle name="Vírgula 2 2 4" xfId="56154"/>
    <cellStyle name="Vírgula 2 2 4 2" xfId="56155"/>
    <cellStyle name="Vírgula 2 2 4 2 2" xfId="56156"/>
    <cellStyle name="Vírgula 2 2 4 2 3" xfId="56157"/>
    <cellStyle name="Vírgula 2 2 4 3" xfId="56158"/>
    <cellStyle name="Vírgula 2 2 4 4" xfId="56159"/>
    <cellStyle name="Vírgula 2 2 4 5" xfId="56160"/>
    <cellStyle name="Vírgula 2 2 4 6" xfId="56161"/>
    <cellStyle name="Vírgula 2 2 5" xfId="56162"/>
    <cellStyle name="Vírgula 2 2 5 2" xfId="56163"/>
    <cellStyle name="Vírgula 2 2 5 2 2" xfId="56164"/>
    <cellStyle name="Vírgula 2 2 5 3" xfId="56165"/>
    <cellStyle name="Vírgula 2 2 6" xfId="56166"/>
    <cellStyle name="Vírgula 2 3" xfId="1954"/>
    <cellStyle name="Vírgula 2 3 2" xfId="2243"/>
    <cellStyle name="Vírgula 2 3 2 2" xfId="56167"/>
    <cellStyle name="Vírgula 2 3 3" xfId="56168"/>
    <cellStyle name="Vírgula 2 3 3 2" xfId="56169"/>
    <cellStyle name="Vírgula 2 3 3 2 2" xfId="56170"/>
    <cellStyle name="Vírgula 2 3 3 3" xfId="56171"/>
    <cellStyle name="Vírgula 2 3 4" xfId="56172"/>
    <cellStyle name="Vírgula 2 4" xfId="56173"/>
    <cellStyle name="Vírgula 2 4 2" xfId="56174"/>
    <cellStyle name="Vírgula 2 4 2 2" xfId="56175"/>
    <cellStyle name="Vírgula 2 4 2 2 2" xfId="56176"/>
    <cellStyle name="Vírgula 2 4 2 3" xfId="56177"/>
    <cellStyle name="Vírgula 2 5" xfId="56178"/>
    <cellStyle name="Vírgula 2 6" xfId="56179"/>
    <cellStyle name="Vírgula 2 6 2" xfId="56180"/>
    <cellStyle name="Vírgula 2 6 2 2" xfId="56181"/>
    <cellStyle name="Vírgula 2 6 2 3" xfId="56182"/>
    <cellStyle name="Vírgula 2 6 3" xfId="56183"/>
    <cellStyle name="Vírgula 2 6 4" xfId="56184"/>
    <cellStyle name="Vírgula 2 6 5" xfId="56185"/>
    <cellStyle name="Vírgula 2 6 6" xfId="56186"/>
    <cellStyle name="Vírgula 2 7" xfId="56187"/>
    <cellStyle name="Vírgula 2 7 2" xfId="56188"/>
    <cellStyle name="Vírgula 2 7 2 2" xfId="56189"/>
    <cellStyle name="Vírgula 2 7 3" xfId="56190"/>
    <cellStyle name="Vírgula 2 8" xfId="56191"/>
    <cellStyle name="Vírgula 3" xfId="1955"/>
    <cellStyle name="Vírgula 3 2" xfId="2244"/>
    <cellStyle name="Vírgula 3 2 2" xfId="56192"/>
    <cellStyle name="Vírgula 3 2 2 2" xfId="56193"/>
    <cellStyle name="Vírgula 3 2 3" xfId="56194"/>
    <cellStyle name="Vírgula 3 2 4" xfId="56195"/>
    <cellStyle name="Vírgula 3 2 5" xfId="56196"/>
    <cellStyle name="Vírgula 3 3" xfId="56197"/>
    <cellStyle name="Vírgula 3 3 2" xfId="56198"/>
    <cellStyle name="Vírgula 3 3 3" xfId="56199"/>
    <cellStyle name="Vírgula 3 3 4" xfId="56200"/>
    <cellStyle name="Vírgula 3 4" xfId="56201"/>
    <cellStyle name="Vírgula 3 4 10" xfId="56202"/>
    <cellStyle name="Vírgula 3 4 2" xfId="56203"/>
    <cellStyle name="Vírgula 3 4 2 2" xfId="56204"/>
    <cellStyle name="Vírgula 3 4 2 2 2" xfId="56205"/>
    <cellStyle name="Vírgula 3 4 2 2 2 2" xfId="56206"/>
    <cellStyle name="Vírgula 3 4 2 2 3" xfId="56207"/>
    <cellStyle name="Vírgula 3 4 2 2 4" xfId="56208"/>
    <cellStyle name="Vírgula 3 4 2 2 5" xfId="56209"/>
    <cellStyle name="Vírgula 3 4 2 2 6" xfId="56210"/>
    <cellStyle name="Vírgula 3 4 2 3" xfId="56211"/>
    <cellStyle name="Vírgula 3 4 2 3 2" xfId="56212"/>
    <cellStyle name="Vírgula 3 4 2 3 3" xfId="56213"/>
    <cellStyle name="Vírgula 3 4 2 4" xfId="56214"/>
    <cellStyle name="Vírgula 3 4 2 5" xfId="56215"/>
    <cellStyle name="Vírgula 3 4 2 6" xfId="56216"/>
    <cellStyle name="Vírgula 3 4 2 7" xfId="56217"/>
    <cellStyle name="Vírgula 3 4 2 8" xfId="56218"/>
    <cellStyle name="Vírgula 3 4 3" xfId="56219"/>
    <cellStyle name="Vírgula 3 4 3 2" xfId="56220"/>
    <cellStyle name="Vírgula 3 4 3 2 2" xfId="56221"/>
    <cellStyle name="Vírgula 3 4 3 3" xfId="56222"/>
    <cellStyle name="Vírgula 3 4 3 4" xfId="56223"/>
    <cellStyle name="Vírgula 3 4 3 5" xfId="56224"/>
    <cellStyle name="Vírgula 3 4 3 6" xfId="56225"/>
    <cellStyle name="Vírgula 3 4 4" xfId="56226"/>
    <cellStyle name="Vírgula 3 4 4 2" xfId="56227"/>
    <cellStyle name="Vírgula 3 4 4 3" xfId="56228"/>
    <cellStyle name="Vírgula 3 4 4 4" xfId="56229"/>
    <cellStyle name="Vírgula 3 4 5" xfId="56230"/>
    <cellStyle name="Vírgula 3 4 6" xfId="56231"/>
    <cellStyle name="Vírgula 3 4 7" xfId="56232"/>
    <cellStyle name="Vírgula 3 4 8" xfId="56233"/>
    <cellStyle name="Vírgula 3 4 9" xfId="56234"/>
    <cellStyle name="Vírgula 3 5" xfId="56235"/>
    <cellStyle name="Vírgula 3 6" xfId="56236"/>
    <cellStyle name="Vírgula 4" xfId="56237"/>
    <cellStyle name="Vírgula 4 2" xfId="56238"/>
    <cellStyle name="Vírgula 5" xfId="56239"/>
    <cellStyle name="Vírgula 5 2" xfId="56240"/>
    <cellStyle name="Vírgula 5 2 2" xfId="56241"/>
    <cellStyle name="Vírgula 5 2 2 2" xfId="56242"/>
    <cellStyle name="Vírgula 5 2 3" xfId="56243"/>
    <cellStyle name="Vírgula 5 3" xfId="56244"/>
    <cellStyle name="Vírgula 6" xfId="56245"/>
    <cellStyle name="Vírgula 6 2" xfId="56246"/>
    <cellStyle name="Vírgula 6 2 2" xfId="56247"/>
    <cellStyle name="Vírgula 6 2 2 2" xfId="56248"/>
    <cellStyle name="Vírgula 6 2 3" xfId="56249"/>
    <cellStyle name="Vírgula 6 2 4" xfId="56250"/>
    <cellStyle name="Vírgula 6 3" xfId="56251"/>
    <cellStyle name="Vírgula 6 3 2" xfId="56252"/>
    <cellStyle name="Vírgula 6 3 2 2" xfId="56253"/>
    <cellStyle name="Vírgula 6 3 3" xfId="56254"/>
    <cellStyle name="Vírgula 6 3 4" xfId="56255"/>
    <cellStyle name="Vírgula 6 4" xfId="56256"/>
    <cellStyle name="Vírgula 6 4 2" xfId="56257"/>
    <cellStyle name="Vírgula 6 5" xfId="56258"/>
    <cellStyle name="Vírgula 6 6" xfId="56259"/>
    <cellStyle name="Vírgula 7" xfId="56260"/>
    <cellStyle name="Vírgula 7 10" xfId="56261"/>
    <cellStyle name="Vírgula 7 10 2" xfId="56262"/>
    <cellStyle name="Vírgula 7 10 2 2" xfId="56263"/>
    <cellStyle name="Vírgula 7 10 2 2 2" xfId="56264"/>
    <cellStyle name="Vírgula 7 10 2 2 3" xfId="56265"/>
    <cellStyle name="Vírgula 7 10 2 3" xfId="56266"/>
    <cellStyle name="Vírgula 7 10 2 4" xfId="56267"/>
    <cellStyle name="Vírgula 7 10 2 5" xfId="56268"/>
    <cellStyle name="Vírgula 7 10 2 6" xfId="56269"/>
    <cellStyle name="Vírgula 7 10 3" xfId="56270"/>
    <cellStyle name="Vírgula 7 10 3 2" xfId="56271"/>
    <cellStyle name="Vírgula 7 10 3 3" xfId="56272"/>
    <cellStyle name="Vírgula 7 10 4" xfId="56273"/>
    <cellStyle name="Vírgula 7 10 5" xfId="56274"/>
    <cellStyle name="Vírgula 7 10 6" xfId="56275"/>
    <cellStyle name="Vírgula 7 10 7" xfId="56276"/>
    <cellStyle name="Vírgula 7 11" xfId="56277"/>
    <cellStyle name="Vírgula 7 11 2" xfId="56278"/>
    <cellStyle name="Vírgula 7 11 2 2" xfId="56279"/>
    <cellStyle name="Vírgula 7 11 2 3" xfId="56280"/>
    <cellStyle name="Vírgula 7 11 3" xfId="56281"/>
    <cellStyle name="Vírgula 7 11 4" xfId="56282"/>
    <cellStyle name="Vírgula 7 11 5" xfId="56283"/>
    <cellStyle name="Vírgula 7 11 6" xfId="56284"/>
    <cellStyle name="Vírgula 7 12" xfId="56285"/>
    <cellStyle name="Vírgula 7 12 2" xfId="56286"/>
    <cellStyle name="Vírgula 7 12 2 2" xfId="56287"/>
    <cellStyle name="Vírgula 7 12 2 3" xfId="56288"/>
    <cellStyle name="Vírgula 7 12 3" xfId="56289"/>
    <cellStyle name="Vírgula 7 12 4" xfId="56290"/>
    <cellStyle name="Vírgula 7 12 5" xfId="56291"/>
    <cellStyle name="Vírgula 7 12 6" xfId="56292"/>
    <cellStyle name="Vírgula 7 13" xfId="56293"/>
    <cellStyle name="Vírgula 7 13 2" xfId="56294"/>
    <cellStyle name="Vírgula 7 13 2 2" xfId="56295"/>
    <cellStyle name="Vírgula 7 13 2 3" xfId="56296"/>
    <cellStyle name="Vírgula 7 13 3" xfId="56297"/>
    <cellStyle name="Vírgula 7 13 4" xfId="56298"/>
    <cellStyle name="Vírgula 7 13 5" xfId="56299"/>
    <cellStyle name="Vírgula 7 13 6" xfId="56300"/>
    <cellStyle name="Vírgula 7 14" xfId="56301"/>
    <cellStyle name="Vírgula 7 14 2" xfId="56302"/>
    <cellStyle name="Vírgula 7 14 2 2" xfId="56303"/>
    <cellStyle name="Vírgula 7 14 2 3" xfId="56304"/>
    <cellStyle name="Vírgula 7 14 3" xfId="56305"/>
    <cellStyle name="Vírgula 7 14 4" xfId="56306"/>
    <cellStyle name="Vírgula 7 14 5" xfId="56307"/>
    <cellStyle name="Vírgula 7 15" xfId="56308"/>
    <cellStyle name="Vírgula 7 15 2" xfId="56309"/>
    <cellStyle name="Vírgula 7 15 3" xfId="56310"/>
    <cellStyle name="Vírgula 7 15 4" xfId="56311"/>
    <cellStyle name="Vírgula 7 16" xfId="56312"/>
    <cellStyle name="Vírgula 7 17" xfId="56313"/>
    <cellStyle name="Vírgula 7 18" xfId="56314"/>
    <cellStyle name="Vírgula 7 19" xfId="56315"/>
    <cellStyle name="Vírgula 7 2" xfId="56316"/>
    <cellStyle name="Vírgula 7 2 10" xfId="56317"/>
    <cellStyle name="Vírgula 7 2 10 2" xfId="56318"/>
    <cellStyle name="Vírgula 7 2 10 2 2" xfId="56319"/>
    <cellStyle name="Vírgula 7 2 10 2 3" xfId="56320"/>
    <cellStyle name="Vírgula 7 2 10 3" xfId="56321"/>
    <cellStyle name="Vírgula 7 2 10 4" xfId="56322"/>
    <cellStyle name="Vírgula 7 2 10 5" xfId="56323"/>
    <cellStyle name="Vírgula 7 2 10 6" xfId="56324"/>
    <cellStyle name="Vírgula 7 2 11" xfId="56325"/>
    <cellStyle name="Vírgula 7 2 11 2" xfId="56326"/>
    <cellStyle name="Vírgula 7 2 11 2 2" xfId="56327"/>
    <cellStyle name="Vírgula 7 2 11 2 3" xfId="56328"/>
    <cellStyle name="Vírgula 7 2 11 3" xfId="56329"/>
    <cellStyle name="Vírgula 7 2 11 4" xfId="56330"/>
    <cellStyle name="Vírgula 7 2 11 5" xfId="56331"/>
    <cellStyle name="Vírgula 7 2 12" xfId="56332"/>
    <cellStyle name="Vírgula 7 2 12 2" xfId="56333"/>
    <cellStyle name="Vírgula 7 2 12 3" xfId="56334"/>
    <cellStyle name="Vírgula 7 2 12 4" xfId="56335"/>
    <cellStyle name="Vírgula 7 2 13" xfId="56336"/>
    <cellStyle name="Vírgula 7 2 14" xfId="56337"/>
    <cellStyle name="Vírgula 7 2 15" xfId="56338"/>
    <cellStyle name="Vírgula 7 2 16" xfId="56339"/>
    <cellStyle name="Vírgula 7 2 2" xfId="56340"/>
    <cellStyle name="Vírgula 7 2 2 10" xfId="56341"/>
    <cellStyle name="Vírgula 7 2 2 11" xfId="56342"/>
    <cellStyle name="Vírgula 7 2 2 2" xfId="56343"/>
    <cellStyle name="Vírgula 7 2 2 2 2" xfId="56344"/>
    <cellStyle name="Vírgula 7 2 2 2 2 2" xfId="56345"/>
    <cellStyle name="Vírgula 7 2 2 2 2 2 2" xfId="56346"/>
    <cellStyle name="Vírgula 7 2 2 2 2 2 2 2" xfId="56347"/>
    <cellStyle name="Vírgula 7 2 2 2 2 2 2 3" xfId="56348"/>
    <cellStyle name="Vírgula 7 2 2 2 2 2 3" xfId="56349"/>
    <cellStyle name="Vírgula 7 2 2 2 2 2 4" xfId="56350"/>
    <cellStyle name="Vírgula 7 2 2 2 2 2 5" xfId="56351"/>
    <cellStyle name="Vírgula 7 2 2 2 2 2 6" xfId="56352"/>
    <cellStyle name="Vírgula 7 2 2 2 2 3" xfId="56353"/>
    <cellStyle name="Vírgula 7 2 2 2 2 3 2" xfId="56354"/>
    <cellStyle name="Vírgula 7 2 2 2 2 3 3" xfId="56355"/>
    <cellStyle name="Vírgula 7 2 2 2 2 4" xfId="56356"/>
    <cellStyle name="Vírgula 7 2 2 2 2 5" xfId="56357"/>
    <cellStyle name="Vírgula 7 2 2 2 2 6" xfId="56358"/>
    <cellStyle name="Vírgula 7 2 2 2 2 7" xfId="56359"/>
    <cellStyle name="Vírgula 7 2 2 2 3" xfId="56360"/>
    <cellStyle name="Vírgula 7 2 2 2 3 2" xfId="56361"/>
    <cellStyle name="Vírgula 7 2 2 2 3 2 2" xfId="56362"/>
    <cellStyle name="Vírgula 7 2 2 2 3 2 3" xfId="56363"/>
    <cellStyle name="Vírgula 7 2 2 2 3 3" xfId="56364"/>
    <cellStyle name="Vírgula 7 2 2 2 3 4" xfId="56365"/>
    <cellStyle name="Vírgula 7 2 2 2 3 5" xfId="56366"/>
    <cellStyle name="Vírgula 7 2 2 2 3 6" xfId="56367"/>
    <cellStyle name="Vírgula 7 2 2 2 4" xfId="56368"/>
    <cellStyle name="Vírgula 7 2 2 2 4 2" xfId="56369"/>
    <cellStyle name="Vírgula 7 2 2 2 4 3" xfId="56370"/>
    <cellStyle name="Vírgula 7 2 2 2 5" xfId="56371"/>
    <cellStyle name="Vírgula 7 2 2 2 6" xfId="56372"/>
    <cellStyle name="Vírgula 7 2 2 2 7" xfId="56373"/>
    <cellStyle name="Vírgula 7 2 2 2 8" xfId="56374"/>
    <cellStyle name="Vírgula 7 2 2 3" xfId="56375"/>
    <cellStyle name="Vírgula 7 2 2 3 2" xfId="56376"/>
    <cellStyle name="Vírgula 7 2 2 3 2 2" xfId="56377"/>
    <cellStyle name="Vírgula 7 2 2 3 2 2 2" xfId="56378"/>
    <cellStyle name="Vírgula 7 2 2 3 2 2 3" xfId="56379"/>
    <cellStyle name="Vírgula 7 2 2 3 2 3" xfId="56380"/>
    <cellStyle name="Vírgula 7 2 2 3 2 4" xfId="56381"/>
    <cellStyle name="Vírgula 7 2 2 3 2 5" xfId="56382"/>
    <cellStyle name="Vírgula 7 2 2 3 2 6" xfId="56383"/>
    <cellStyle name="Vírgula 7 2 2 3 3" xfId="56384"/>
    <cellStyle name="Vírgula 7 2 2 3 3 2" xfId="56385"/>
    <cellStyle name="Vírgula 7 2 2 3 3 3" xfId="56386"/>
    <cellStyle name="Vírgula 7 2 2 3 4" xfId="56387"/>
    <cellStyle name="Vírgula 7 2 2 3 5" xfId="56388"/>
    <cellStyle name="Vírgula 7 2 2 3 6" xfId="56389"/>
    <cellStyle name="Vírgula 7 2 2 3 7" xfId="56390"/>
    <cellStyle name="Vírgula 7 2 2 4" xfId="56391"/>
    <cellStyle name="Vírgula 7 2 2 4 2" xfId="56392"/>
    <cellStyle name="Vírgula 7 2 2 4 2 2" xfId="56393"/>
    <cellStyle name="Vírgula 7 2 2 4 2 3" xfId="56394"/>
    <cellStyle name="Vírgula 7 2 2 4 3" xfId="56395"/>
    <cellStyle name="Vírgula 7 2 2 4 4" xfId="56396"/>
    <cellStyle name="Vírgula 7 2 2 4 5" xfId="56397"/>
    <cellStyle name="Vírgula 7 2 2 4 6" xfId="56398"/>
    <cellStyle name="Vírgula 7 2 2 5" xfId="56399"/>
    <cellStyle name="Vírgula 7 2 2 5 2" xfId="56400"/>
    <cellStyle name="Vírgula 7 2 2 5 2 2" xfId="56401"/>
    <cellStyle name="Vírgula 7 2 2 5 2 3" xfId="56402"/>
    <cellStyle name="Vírgula 7 2 2 5 3" xfId="56403"/>
    <cellStyle name="Vírgula 7 2 2 5 4" xfId="56404"/>
    <cellStyle name="Vírgula 7 2 2 5 5" xfId="56405"/>
    <cellStyle name="Vírgula 7 2 2 5 6" xfId="56406"/>
    <cellStyle name="Vírgula 7 2 2 6" xfId="56407"/>
    <cellStyle name="Vírgula 7 2 2 6 2" xfId="56408"/>
    <cellStyle name="Vírgula 7 2 2 6 2 2" xfId="56409"/>
    <cellStyle name="Vírgula 7 2 2 6 2 3" xfId="56410"/>
    <cellStyle name="Vírgula 7 2 2 6 3" xfId="56411"/>
    <cellStyle name="Vírgula 7 2 2 6 4" xfId="56412"/>
    <cellStyle name="Vírgula 7 2 2 6 5" xfId="56413"/>
    <cellStyle name="Vírgula 7 2 2 7" xfId="56414"/>
    <cellStyle name="Vírgula 7 2 2 7 2" xfId="56415"/>
    <cellStyle name="Vírgula 7 2 2 7 3" xfId="56416"/>
    <cellStyle name="Vírgula 7 2 2 8" xfId="56417"/>
    <cellStyle name="Vírgula 7 2 2 9" xfId="56418"/>
    <cellStyle name="Vírgula 7 2 3" xfId="56419"/>
    <cellStyle name="Vírgula 7 2 3 10" xfId="56420"/>
    <cellStyle name="Vírgula 7 2 3 11" xfId="56421"/>
    <cellStyle name="Vírgula 7 2 3 2" xfId="56422"/>
    <cellStyle name="Vírgula 7 2 3 2 2" xfId="56423"/>
    <cellStyle name="Vírgula 7 2 3 2 2 2" xfId="56424"/>
    <cellStyle name="Vírgula 7 2 3 2 2 2 2" xfId="56425"/>
    <cellStyle name="Vírgula 7 2 3 2 2 2 2 2" xfId="56426"/>
    <cellStyle name="Vírgula 7 2 3 2 2 2 2 3" xfId="56427"/>
    <cellStyle name="Vírgula 7 2 3 2 2 2 3" xfId="56428"/>
    <cellStyle name="Vírgula 7 2 3 2 2 2 4" xfId="56429"/>
    <cellStyle name="Vírgula 7 2 3 2 2 2 5" xfId="56430"/>
    <cellStyle name="Vírgula 7 2 3 2 2 2 6" xfId="56431"/>
    <cellStyle name="Vírgula 7 2 3 2 2 3" xfId="56432"/>
    <cellStyle name="Vírgula 7 2 3 2 2 3 2" xfId="56433"/>
    <cellStyle name="Vírgula 7 2 3 2 2 3 3" xfId="56434"/>
    <cellStyle name="Vírgula 7 2 3 2 2 4" xfId="56435"/>
    <cellStyle name="Vírgula 7 2 3 2 2 5" xfId="56436"/>
    <cellStyle name="Vírgula 7 2 3 2 2 6" xfId="56437"/>
    <cellStyle name="Vírgula 7 2 3 2 2 7" xfId="56438"/>
    <cellStyle name="Vírgula 7 2 3 2 3" xfId="56439"/>
    <cellStyle name="Vírgula 7 2 3 2 3 2" xfId="56440"/>
    <cellStyle name="Vírgula 7 2 3 2 3 2 2" xfId="56441"/>
    <cellStyle name="Vírgula 7 2 3 2 3 2 3" xfId="56442"/>
    <cellStyle name="Vírgula 7 2 3 2 3 3" xfId="56443"/>
    <cellStyle name="Vírgula 7 2 3 2 3 4" xfId="56444"/>
    <cellStyle name="Vírgula 7 2 3 2 3 5" xfId="56445"/>
    <cellStyle name="Vírgula 7 2 3 2 3 6" xfId="56446"/>
    <cellStyle name="Vírgula 7 2 3 2 4" xfId="56447"/>
    <cellStyle name="Vírgula 7 2 3 2 4 2" xfId="56448"/>
    <cellStyle name="Vírgula 7 2 3 2 4 3" xfId="56449"/>
    <cellStyle name="Vírgula 7 2 3 2 5" xfId="56450"/>
    <cellStyle name="Vírgula 7 2 3 2 6" xfId="56451"/>
    <cellStyle name="Vírgula 7 2 3 2 7" xfId="56452"/>
    <cellStyle name="Vírgula 7 2 3 2 8" xfId="56453"/>
    <cellStyle name="Vírgula 7 2 3 3" xfId="56454"/>
    <cellStyle name="Vírgula 7 2 3 3 2" xfId="56455"/>
    <cellStyle name="Vírgula 7 2 3 3 2 2" xfId="56456"/>
    <cellStyle name="Vírgula 7 2 3 3 2 2 2" xfId="56457"/>
    <cellStyle name="Vírgula 7 2 3 3 2 2 3" xfId="56458"/>
    <cellStyle name="Vírgula 7 2 3 3 2 3" xfId="56459"/>
    <cellStyle name="Vírgula 7 2 3 3 2 4" xfId="56460"/>
    <cellStyle name="Vírgula 7 2 3 3 2 5" xfId="56461"/>
    <cellStyle name="Vírgula 7 2 3 3 2 6" xfId="56462"/>
    <cellStyle name="Vírgula 7 2 3 3 3" xfId="56463"/>
    <cellStyle name="Vírgula 7 2 3 3 3 2" xfId="56464"/>
    <cellStyle name="Vírgula 7 2 3 3 3 3" xfId="56465"/>
    <cellStyle name="Vírgula 7 2 3 3 4" xfId="56466"/>
    <cellStyle name="Vírgula 7 2 3 3 5" xfId="56467"/>
    <cellStyle name="Vírgula 7 2 3 3 6" xfId="56468"/>
    <cellStyle name="Vírgula 7 2 3 3 7" xfId="56469"/>
    <cellStyle name="Vírgula 7 2 3 4" xfId="56470"/>
    <cellStyle name="Vírgula 7 2 3 4 2" xfId="56471"/>
    <cellStyle name="Vírgula 7 2 3 4 2 2" xfId="56472"/>
    <cellStyle name="Vírgula 7 2 3 4 2 3" xfId="56473"/>
    <cellStyle name="Vírgula 7 2 3 4 3" xfId="56474"/>
    <cellStyle name="Vírgula 7 2 3 4 4" xfId="56475"/>
    <cellStyle name="Vírgula 7 2 3 4 5" xfId="56476"/>
    <cellStyle name="Vírgula 7 2 3 4 6" xfId="56477"/>
    <cellStyle name="Vírgula 7 2 3 5" xfId="56478"/>
    <cellStyle name="Vírgula 7 2 3 5 2" xfId="56479"/>
    <cellStyle name="Vírgula 7 2 3 5 2 2" xfId="56480"/>
    <cellStyle name="Vírgula 7 2 3 5 2 3" xfId="56481"/>
    <cellStyle name="Vírgula 7 2 3 5 3" xfId="56482"/>
    <cellStyle name="Vírgula 7 2 3 5 4" xfId="56483"/>
    <cellStyle name="Vírgula 7 2 3 5 5" xfId="56484"/>
    <cellStyle name="Vírgula 7 2 3 5 6" xfId="56485"/>
    <cellStyle name="Vírgula 7 2 3 6" xfId="56486"/>
    <cellStyle name="Vírgula 7 2 3 6 2" xfId="56487"/>
    <cellStyle name="Vírgula 7 2 3 6 2 2" xfId="56488"/>
    <cellStyle name="Vírgula 7 2 3 6 2 3" xfId="56489"/>
    <cellStyle name="Vírgula 7 2 3 6 3" xfId="56490"/>
    <cellStyle name="Vírgula 7 2 3 6 4" xfId="56491"/>
    <cellStyle name="Vírgula 7 2 3 6 5" xfId="56492"/>
    <cellStyle name="Vírgula 7 2 3 7" xfId="56493"/>
    <cellStyle name="Vírgula 7 2 3 7 2" xfId="56494"/>
    <cellStyle name="Vírgula 7 2 3 7 3" xfId="56495"/>
    <cellStyle name="Vírgula 7 2 3 8" xfId="56496"/>
    <cellStyle name="Vírgula 7 2 3 9" xfId="56497"/>
    <cellStyle name="Vírgula 7 2 4" xfId="56498"/>
    <cellStyle name="Vírgula 7 2 4 2" xfId="56499"/>
    <cellStyle name="Vírgula 7 2 4 2 2" xfId="56500"/>
    <cellStyle name="Vírgula 7 2 4 2 2 2" xfId="56501"/>
    <cellStyle name="Vírgula 7 2 4 2 2 2 2" xfId="56502"/>
    <cellStyle name="Vírgula 7 2 4 2 2 2 3" xfId="56503"/>
    <cellStyle name="Vírgula 7 2 4 2 2 3" xfId="56504"/>
    <cellStyle name="Vírgula 7 2 4 2 2 4" xfId="56505"/>
    <cellStyle name="Vírgula 7 2 4 2 2 5" xfId="56506"/>
    <cellStyle name="Vírgula 7 2 4 2 2 6" xfId="56507"/>
    <cellStyle name="Vírgula 7 2 4 2 3" xfId="56508"/>
    <cellStyle name="Vírgula 7 2 4 2 3 2" xfId="56509"/>
    <cellStyle name="Vírgula 7 2 4 2 3 3" xfId="56510"/>
    <cellStyle name="Vírgula 7 2 4 2 4" xfId="56511"/>
    <cellStyle name="Vírgula 7 2 4 2 5" xfId="56512"/>
    <cellStyle name="Vírgula 7 2 4 2 6" xfId="56513"/>
    <cellStyle name="Vírgula 7 2 4 2 7" xfId="56514"/>
    <cellStyle name="Vírgula 7 2 4 3" xfId="56515"/>
    <cellStyle name="Vírgula 7 2 4 3 2" xfId="56516"/>
    <cellStyle name="Vírgula 7 2 4 3 2 2" xfId="56517"/>
    <cellStyle name="Vírgula 7 2 4 3 2 3" xfId="56518"/>
    <cellStyle name="Vírgula 7 2 4 3 3" xfId="56519"/>
    <cellStyle name="Vírgula 7 2 4 3 4" xfId="56520"/>
    <cellStyle name="Vírgula 7 2 4 3 5" xfId="56521"/>
    <cellStyle name="Vírgula 7 2 4 3 6" xfId="56522"/>
    <cellStyle name="Vírgula 7 2 4 4" xfId="56523"/>
    <cellStyle name="Vírgula 7 2 4 4 2" xfId="56524"/>
    <cellStyle name="Vírgula 7 2 4 4 3" xfId="56525"/>
    <cellStyle name="Vírgula 7 2 4 5" xfId="56526"/>
    <cellStyle name="Vírgula 7 2 4 6" xfId="56527"/>
    <cellStyle name="Vírgula 7 2 4 7" xfId="56528"/>
    <cellStyle name="Vírgula 7 2 4 8" xfId="56529"/>
    <cellStyle name="Vírgula 7 2 5" xfId="56530"/>
    <cellStyle name="Vírgula 7 2 5 2" xfId="56531"/>
    <cellStyle name="Vírgula 7 2 5 2 2" xfId="56532"/>
    <cellStyle name="Vírgula 7 2 5 2 2 2" xfId="56533"/>
    <cellStyle name="Vírgula 7 2 5 2 2 2 2" xfId="56534"/>
    <cellStyle name="Vírgula 7 2 5 2 2 2 3" xfId="56535"/>
    <cellStyle name="Vírgula 7 2 5 2 2 3" xfId="56536"/>
    <cellStyle name="Vírgula 7 2 5 2 2 4" xfId="56537"/>
    <cellStyle name="Vírgula 7 2 5 2 2 5" xfId="56538"/>
    <cellStyle name="Vírgula 7 2 5 2 2 6" xfId="56539"/>
    <cellStyle name="Vírgula 7 2 5 2 3" xfId="56540"/>
    <cellStyle name="Vírgula 7 2 5 2 3 2" xfId="56541"/>
    <cellStyle name="Vírgula 7 2 5 2 3 3" xfId="56542"/>
    <cellStyle name="Vírgula 7 2 5 2 4" xfId="56543"/>
    <cellStyle name="Vírgula 7 2 5 2 5" xfId="56544"/>
    <cellStyle name="Vírgula 7 2 5 2 6" xfId="56545"/>
    <cellStyle name="Vírgula 7 2 5 2 7" xfId="56546"/>
    <cellStyle name="Vírgula 7 2 5 3" xfId="56547"/>
    <cellStyle name="Vírgula 7 2 5 3 2" xfId="56548"/>
    <cellStyle name="Vírgula 7 2 5 3 2 2" xfId="56549"/>
    <cellStyle name="Vírgula 7 2 5 3 2 3" xfId="56550"/>
    <cellStyle name="Vírgula 7 2 5 3 3" xfId="56551"/>
    <cellStyle name="Vírgula 7 2 5 3 4" xfId="56552"/>
    <cellStyle name="Vírgula 7 2 5 3 5" xfId="56553"/>
    <cellStyle name="Vírgula 7 2 5 3 6" xfId="56554"/>
    <cellStyle name="Vírgula 7 2 5 4" xfId="56555"/>
    <cellStyle name="Vírgula 7 2 5 4 2" xfId="56556"/>
    <cellStyle name="Vírgula 7 2 5 4 3" xfId="56557"/>
    <cellStyle name="Vírgula 7 2 5 5" xfId="56558"/>
    <cellStyle name="Vírgula 7 2 5 6" xfId="56559"/>
    <cellStyle name="Vírgula 7 2 5 7" xfId="56560"/>
    <cellStyle name="Vírgula 7 2 5 8" xfId="56561"/>
    <cellStyle name="Vírgula 7 2 6" xfId="56562"/>
    <cellStyle name="Vírgula 7 2 6 2" xfId="56563"/>
    <cellStyle name="Vírgula 7 2 6 2 2" xfId="56564"/>
    <cellStyle name="Vírgula 7 2 6 2 2 2" xfId="56565"/>
    <cellStyle name="Vírgula 7 2 6 2 2 2 2" xfId="56566"/>
    <cellStyle name="Vírgula 7 2 6 2 2 2 3" xfId="56567"/>
    <cellStyle name="Vírgula 7 2 6 2 2 3" xfId="56568"/>
    <cellStyle name="Vírgula 7 2 6 2 2 4" xfId="56569"/>
    <cellStyle name="Vírgula 7 2 6 2 2 5" xfId="56570"/>
    <cellStyle name="Vírgula 7 2 6 2 2 6" xfId="56571"/>
    <cellStyle name="Vírgula 7 2 6 2 3" xfId="56572"/>
    <cellStyle name="Vírgula 7 2 6 2 3 2" xfId="56573"/>
    <cellStyle name="Vírgula 7 2 6 2 3 3" xfId="56574"/>
    <cellStyle name="Vírgula 7 2 6 2 4" xfId="56575"/>
    <cellStyle name="Vírgula 7 2 6 2 5" xfId="56576"/>
    <cellStyle name="Vírgula 7 2 6 2 6" xfId="56577"/>
    <cellStyle name="Vírgula 7 2 6 2 7" xfId="56578"/>
    <cellStyle name="Vírgula 7 2 6 3" xfId="56579"/>
    <cellStyle name="Vírgula 7 2 6 3 2" xfId="56580"/>
    <cellStyle name="Vírgula 7 2 6 3 2 2" xfId="56581"/>
    <cellStyle name="Vírgula 7 2 6 3 2 3" xfId="56582"/>
    <cellStyle name="Vírgula 7 2 6 3 3" xfId="56583"/>
    <cellStyle name="Vírgula 7 2 6 3 4" xfId="56584"/>
    <cellStyle name="Vírgula 7 2 6 3 5" xfId="56585"/>
    <cellStyle name="Vírgula 7 2 6 3 6" xfId="56586"/>
    <cellStyle name="Vírgula 7 2 6 4" xfId="56587"/>
    <cellStyle name="Vírgula 7 2 6 4 2" xfId="56588"/>
    <cellStyle name="Vírgula 7 2 6 4 3" xfId="56589"/>
    <cellStyle name="Vírgula 7 2 6 5" xfId="56590"/>
    <cellStyle name="Vírgula 7 2 6 6" xfId="56591"/>
    <cellStyle name="Vírgula 7 2 6 7" xfId="56592"/>
    <cellStyle name="Vírgula 7 2 6 8" xfId="56593"/>
    <cellStyle name="Vírgula 7 2 7" xfId="56594"/>
    <cellStyle name="Vírgula 7 2 7 2" xfId="56595"/>
    <cellStyle name="Vírgula 7 2 7 2 2" xfId="56596"/>
    <cellStyle name="Vírgula 7 2 7 2 2 2" xfId="56597"/>
    <cellStyle name="Vírgula 7 2 7 2 2 3" xfId="56598"/>
    <cellStyle name="Vírgula 7 2 7 2 3" xfId="56599"/>
    <cellStyle name="Vírgula 7 2 7 2 4" xfId="56600"/>
    <cellStyle name="Vírgula 7 2 7 2 5" xfId="56601"/>
    <cellStyle name="Vírgula 7 2 7 2 6" xfId="56602"/>
    <cellStyle name="Vírgula 7 2 7 3" xfId="56603"/>
    <cellStyle name="Vírgula 7 2 7 3 2" xfId="56604"/>
    <cellStyle name="Vírgula 7 2 7 3 3" xfId="56605"/>
    <cellStyle name="Vírgula 7 2 7 4" xfId="56606"/>
    <cellStyle name="Vírgula 7 2 7 5" xfId="56607"/>
    <cellStyle name="Vírgula 7 2 7 6" xfId="56608"/>
    <cellStyle name="Vírgula 7 2 7 7" xfId="56609"/>
    <cellStyle name="Vírgula 7 2 8" xfId="56610"/>
    <cellStyle name="Vírgula 7 2 8 2" xfId="56611"/>
    <cellStyle name="Vírgula 7 2 8 2 2" xfId="56612"/>
    <cellStyle name="Vírgula 7 2 8 2 3" xfId="56613"/>
    <cellStyle name="Vírgula 7 2 8 3" xfId="56614"/>
    <cellStyle name="Vírgula 7 2 8 4" xfId="56615"/>
    <cellStyle name="Vírgula 7 2 8 5" xfId="56616"/>
    <cellStyle name="Vírgula 7 2 8 6" xfId="56617"/>
    <cellStyle name="Vírgula 7 2 9" xfId="56618"/>
    <cellStyle name="Vírgula 7 2 9 2" xfId="56619"/>
    <cellStyle name="Vírgula 7 2 9 2 2" xfId="56620"/>
    <cellStyle name="Vírgula 7 2 9 2 3" xfId="56621"/>
    <cellStyle name="Vírgula 7 2 9 3" xfId="56622"/>
    <cellStyle name="Vírgula 7 2 9 4" xfId="56623"/>
    <cellStyle name="Vírgula 7 2 9 5" xfId="56624"/>
    <cellStyle name="Vírgula 7 2 9 6" xfId="56625"/>
    <cellStyle name="Vírgula 7 3" xfId="56626"/>
    <cellStyle name="Vírgula 7 3 10" xfId="56627"/>
    <cellStyle name="Vírgula 7 3 10 2" xfId="56628"/>
    <cellStyle name="Vírgula 7 3 10 2 2" xfId="56629"/>
    <cellStyle name="Vírgula 7 3 10 2 3" xfId="56630"/>
    <cellStyle name="Vírgula 7 3 10 3" xfId="56631"/>
    <cellStyle name="Vírgula 7 3 10 4" xfId="56632"/>
    <cellStyle name="Vírgula 7 3 10 5" xfId="56633"/>
    <cellStyle name="Vírgula 7 3 10 6" xfId="56634"/>
    <cellStyle name="Vírgula 7 3 11" xfId="56635"/>
    <cellStyle name="Vírgula 7 3 11 2" xfId="56636"/>
    <cellStyle name="Vírgula 7 3 11 2 2" xfId="56637"/>
    <cellStyle name="Vírgula 7 3 11 2 3" xfId="56638"/>
    <cellStyle name="Vírgula 7 3 11 3" xfId="56639"/>
    <cellStyle name="Vírgula 7 3 11 4" xfId="56640"/>
    <cellStyle name="Vírgula 7 3 11 5" xfId="56641"/>
    <cellStyle name="Vírgula 7 3 12" xfId="56642"/>
    <cellStyle name="Vírgula 7 3 12 2" xfId="56643"/>
    <cellStyle name="Vírgula 7 3 12 3" xfId="56644"/>
    <cellStyle name="Vírgula 7 3 12 4" xfId="56645"/>
    <cellStyle name="Vírgula 7 3 13" xfId="56646"/>
    <cellStyle name="Vírgula 7 3 14" xfId="56647"/>
    <cellStyle name="Vírgula 7 3 15" xfId="56648"/>
    <cellStyle name="Vírgula 7 3 16" xfId="56649"/>
    <cellStyle name="Vírgula 7 3 2" xfId="56650"/>
    <cellStyle name="Vírgula 7 3 2 10" xfId="56651"/>
    <cellStyle name="Vírgula 7 3 2 11" xfId="56652"/>
    <cellStyle name="Vírgula 7 3 2 2" xfId="56653"/>
    <cellStyle name="Vírgula 7 3 2 2 2" xfId="56654"/>
    <cellStyle name="Vírgula 7 3 2 2 2 2" xfId="56655"/>
    <cellStyle name="Vírgula 7 3 2 2 2 2 2" xfId="56656"/>
    <cellStyle name="Vírgula 7 3 2 2 2 2 2 2" xfId="56657"/>
    <cellStyle name="Vírgula 7 3 2 2 2 2 2 3" xfId="56658"/>
    <cellStyle name="Vírgula 7 3 2 2 2 2 3" xfId="56659"/>
    <cellStyle name="Vírgula 7 3 2 2 2 2 4" xfId="56660"/>
    <cellStyle name="Vírgula 7 3 2 2 2 2 5" xfId="56661"/>
    <cellStyle name="Vírgula 7 3 2 2 2 2 6" xfId="56662"/>
    <cellStyle name="Vírgula 7 3 2 2 2 3" xfId="56663"/>
    <cellStyle name="Vírgula 7 3 2 2 2 3 2" xfId="56664"/>
    <cellStyle name="Vírgula 7 3 2 2 2 3 3" xfId="56665"/>
    <cellStyle name="Vírgula 7 3 2 2 2 4" xfId="56666"/>
    <cellStyle name="Vírgula 7 3 2 2 2 5" xfId="56667"/>
    <cellStyle name="Vírgula 7 3 2 2 2 6" xfId="56668"/>
    <cellStyle name="Vírgula 7 3 2 2 2 7" xfId="56669"/>
    <cellStyle name="Vírgula 7 3 2 2 3" xfId="56670"/>
    <cellStyle name="Vírgula 7 3 2 2 3 2" xfId="56671"/>
    <cellStyle name="Vírgula 7 3 2 2 3 2 2" xfId="56672"/>
    <cellStyle name="Vírgula 7 3 2 2 3 2 3" xfId="56673"/>
    <cellStyle name="Vírgula 7 3 2 2 3 3" xfId="56674"/>
    <cellStyle name="Vírgula 7 3 2 2 3 4" xfId="56675"/>
    <cellStyle name="Vírgula 7 3 2 2 3 5" xfId="56676"/>
    <cellStyle name="Vírgula 7 3 2 2 3 6" xfId="56677"/>
    <cellStyle name="Vírgula 7 3 2 2 4" xfId="56678"/>
    <cellStyle name="Vírgula 7 3 2 2 4 2" xfId="56679"/>
    <cellStyle name="Vírgula 7 3 2 2 4 3" xfId="56680"/>
    <cellStyle name="Vírgula 7 3 2 2 5" xfId="56681"/>
    <cellStyle name="Vírgula 7 3 2 2 6" xfId="56682"/>
    <cellStyle name="Vírgula 7 3 2 2 7" xfId="56683"/>
    <cellStyle name="Vírgula 7 3 2 2 8" xfId="56684"/>
    <cellStyle name="Vírgula 7 3 2 3" xfId="56685"/>
    <cellStyle name="Vírgula 7 3 2 3 2" xfId="56686"/>
    <cellStyle name="Vírgula 7 3 2 3 2 2" xfId="56687"/>
    <cellStyle name="Vírgula 7 3 2 3 2 2 2" xfId="56688"/>
    <cellStyle name="Vírgula 7 3 2 3 2 2 3" xfId="56689"/>
    <cellStyle name="Vírgula 7 3 2 3 2 3" xfId="56690"/>
    <cellStyle name="Vírgula 7 3 2 3 2 4" xfId="56691"/>
    <cellStyle name="Vírgula 7 3 2 3 2 5" xfId="56692"/>
    <cellStyle name="Vírgula 7 3 2 3 2 6" xfId="56693"/>
    <cellStyle name="Vírgula 7 3 2 3 3" xfId="56694"/>
    <cellStyle name="Vírgula 7 3 2 3 3 2" xfId="56695"/>
    <cellStyle name="Vírgula 7 3 2 3 3 3" xfId="56696"/>
    <cellStyle name="Vírgula 7 3 2 3 4" xfId="56697"/>
    <cellStyle name="Vírgula 7 3 2 3 5" xfId="56698"/>
    <cellStyle name="Vírgula 7 3 2 3 6" xfId="56699"/>
    <cellStyle name="Vírgula 7 3 2 3 7" xfId="56700"/>
    <cellStyle name="Vírgula 7 3 2 4" xfId="56701"/>
    <cellStyle name="Vírgula 7 3 2 4 2" xfId="56702"/>
    <cellStyle name="Vírgula 7 3 2 4 2 2" xfId="56703"/>
    <cellStyle name="Vírgula 7 3 2 4 2 3" xfId="56704"/>
    <cellStyle name="Vírgula 7 3 2 4 3" xfId="56705"/>
    <cellStyle name="Vírgula 7 3 2 4 4" xfId="56706"/>
    <cellStyle name="Vírgula 7 3 2 4 5" xfId="56707"/>
    <cellStyle name="Vírgula 7 3 2 4 6" xfId="56708"/>
    <cellStyle name="Vírgula 7 3 2 5" xfId="56709"/>
    <cellStyle name="Vírgula 7 3 2 5 2" xfId="56710"/>
    <cellStyle name="Vírgula 7 3 2 5 2 2" xfId="56711"/>
    <cellStyle name="Vírgula 7 3 2 5 2 3" xfId="56712"/>
    <cellStyle name="Vírgula 7 3 2 5 3" xfId="56713"/>
    <cellStyle name="Vírgula 7 3 2 5 4" xfId="56714"/>
    <cellStyle name="Vírgula 7 3 2 5 5" xfId="56715"/>
    <cellStyle name="Vírgula 7 3 2 5 6" xfId="56716"/>
    <cellStyle name="Vírgula 7 3 2 6" xfId="56717"/>
    <cellStyle name="Vírgula 7 3 2 6 2" xfId="56718"/>
    <cellStyle name="Vírgula 7 3 2 6 2 2" xfId="56719"/>
    <cellStyle name="Vírgula 7 3 2 6 2 3" xfId="56720"/>
    <cellStyle name="Vírgula 7 3 2 6 3" xfId="56721"/>
    <cellStyle name="Vírgula 7 3 2 6 4" xfId="56722"/>
    <cellStyle name="Vírgula 7 3 2 6 5" xfId="56723"/>
    <cellStyle name="Vírgula 7 3 2 7" xfId="56724"/>
    <cellStyle name="Vírgula 7 3 2 7 2" xfId="56725"/>
    <cellStyle name="Vírgula 7 3 2 7 3" xfId="56726"/>
    <cellStyle name="Vírgula 7 3 2 8" xfId="56727"/>
    <cellStyle name="Vírgula 7 3 2 9" xfId="56728"/>
    <cellStyle name="Vírgula 7 3 3" xfId="56729"/>
    <cellStyle name="Vírgula 7 3 3 10" xfId="56730"/>
    <cellStyle name="Vírgula 7 3 3 11" xfId="56731"/>
    <cellStyle name="Vírgula 7 3 3 2" xfId="56732"/>
    <cellStyle name="Vírgula 7 3 3 2 2" xfId="56733"/>
    <cellStyle name="Vírgula 7 3 3 2 2 2" xfId="56734"/>
    <cellStyle name="Vírgula 7 3 3 2 2 2 2" xfId="56735"/>
    <cellStyle name="Vírgula 7 3 3 2 2 2 2 2" xfId="56736"/>
    <cellStyle name="Vírgula 7 3 3 2 2 2 2 3" xfId="56737"/>
    <cellStyle name="Vírgula 7 3 3 2 2 2 3" xfId="56738"/>
    <cellStyle name="Vírgula 7 3 3 2 2 2 4" xfId="56739"/>
    <cellStyle name="Vírgula 7 3 3 2 2 2 5" xfId="56740"/>
    <cellStyle name="Vírgula 7 3 3 2 2 2 6" xfId="56741"/>
    <cellStyle name="Vírgula 7 3 3 2 2 3" xfId="56742"/>
    <cellStyle name="Vírgula 7 3 3 2 2 3 2" xfId="56743"/>
    <cellStyle name="Vírgula 7 3 3 2 2 3 3" xfId="56744"/>
    <cellStyle name="Vírgula 7 3 3 2 2 4" xfId="56745"/>
    <cellStyle name="Vírgula 7 3 3 2 2 5" xfId="56746"/>
    <cellStyle name="Vírgula 7 3 3 2 2 6" xfId="56747"/>
    <cellStyle name="Vírgula 7 3 3 2 2 7" xfId="56748"/>
    <cellStyle name="Vírgula 7 3 3 2 3" xfId="56749"/>
    <cellStyle name="Vírgula 7 3 3 2 3 2" xfId="56750"/>
    <cellStyle name="Vírgula 7 3 3 2 3 2 2" xfId="56751"/>
    <cellStyle name="Vírgula 7 3 3 2 3 2 3" xfId="56752"/>
    <cellStyle name="Vírgula 7 3 3 2 3 3" xfId="56753"/>
    <cellStyle name="Vírgula 7 3 3 2 3 4" xfId="56754"/>
    <cellStyle name="Vírgula 7 3 3 2 3 5" xfId="56755"/>
    <cellStyle name="Vírgula 7 3 3 2 3 6" xfId="56756"/>
    <cellStyle name="Vírgula 7 3 3 2 4" xfId="56757"/>
    <cellStyle name="Vírgula 7 3 3 2 4 2" xfId="56758"/>
    <cellStyle name="Vírgula 7 3 3 2 4 3" xfId="56759"/>
    <cellStyle name="Vírgula 7 3 3 2 5" xfId="56760"/>
    <cellStyle name="Vírgula 7 3 3 2 6" xfId="56761"/>
    <cellStyle name="Vírgula 7 3 3 2 7" xfId="56762"/>
    <cellStyle name="Vírgula 7 3 3 2 8" xfId="56763"/>
    <cellStyle name="Vírgula 7 3 3 3" xfId="56764"/>
    <cellStyle name="Vírgula 7 3 3 3 2" xfId="56765"/>
    <cellStyle name="Vírgula 7 3 3 3 2 2" xfId="56766"/>
    <cellStyle name="Vírgula 7 3 3 3 2 2 2" xfId="56767"/>
    <cellStyle name="Vírgula 7 3 3 3 2 2 3" xfId="56768"/>
    <cellStyle name="Vírgula 7 3 3 3 2 3" xfId="56769"/>
    <cellStyle name="Vírgula 7 3 3 3 2 4" xfId="56770"/>
    <cellStyle name="Vírgula 7 3 3 3 2 5" xfId="56771"/>
    <cellStyle name="Vírgula 7 3 3 3 2 6" xfId="56772"/>
    <cellStyle name="Vírgula 7 3 3 3 3" xfId="56773"/>
    <cellStyle name="Vírgula 7 3 3 3 3 2" xfId="56774"/>
    <cellStyle name="Vírgula 7 3 3 3 3 3" xfId="56775"/>
    <cellStyle name="Vírgula 7 3 3 3 4" xfId="56776"/>
    <cellStyle name="Vírgula 7 3 3 3 5" xfId="56777"/>
    <cellStyle name="Vírgula 7 3 3 3 6" xfId="56778"/>
    <cellStyle name="Vírgula 7 3 3 3 7" xfId="56779"/>
    <cellStyle name="Vírgula 7 3 3 4" xfId="56780"/>
    <cellStyle name="Vírgula 7 3 3 4 2" xfId="56781"/>
    <cellStyle name="Vírgula 7 3 3 4 2 2" xfId="56782"/>
    <cellStyle name="Vírgula 7 3 3 4 2 3" xfId="56783"/>
    <cellStyle name="Vírgula 7 3 3 4 3" xfId="56784"/>
    <cellStyle name="Vírgula 7 3 3 4 4" xfId="56785"/>
    <cellStyle name="Vírgula 7 3 3 4 5" xfId="56786"/>
    <cellStyle name="Vírgula 7 3 3 4 6" xfId="56787"/>
    <cellStyle name="Vírgula 7 3 3 5" xfId="56788"/>
    <cellStyle name="Vírgula 7 3 3 5 2" xfId="56789"/>
    <cellStyle name="Vírgula 7 3 3 5 2 2" xfId="56790"/>
    <cellStyle name="Vírgula 7 3 3 5 2 3" xfId="56791"/>
    <cellStyle name="Vírgula 7 3 3 5 3" xfId="56792"/>
    <cellStyle name="Vírgula 7 3 3 5 4" xfId="56793"/>
    <cellStyle name="Vírgula 7 3 3 5 5" xfId="56794"/>
    <cellStyle name="Vírgula 7 3 3 5 6" xfId="56795"/>
    <cellStyle name="Vírgula 7 3 3 6" xfId="56796"/>
    <cellStyle name="Vírgula 7 3 3 6 2" xfId="56797"/>
    <cellStyle name="Vírgula 7 3 3 6 2 2" xfId="56798"/>
    <cellStyle name="Vírgula 7 3 3 6 2 3" xfId="56799"/>
    <cellStyle name="Vírgula 7 3 3 6 3" xfId="56800"/>
    <cellStyle name="Vírgula 7 3 3 6 4" xfId="56801"/>
    <cellStyle name="Vírgula 7 3 3 6 5" xfId="56802"/>
    <cellStyle name="Vírgula 7 3 3 7" xfId="56803"/>
    <cellStyle name="Vírgula 7 3 3 7 2" xfId="56804"/>
    <cellStyle name="Vírgula 7 3 3 7 3" xfId="56805"/>
    <cellStyle name="Vírgula 7 3 3 8" xfId="56806"/>
    <cellStyle name="Vírgula 7 3 3 9" xfId="56807"/>
    <cellStyle name="Vírgula 7 3 4" xfId="56808"/>
    <cellStyle name="Vírgula 7 3 4 2" xfId="56809"/>
    <cellStyle name="Vírgula 7 3 4 2 2" xfId="56810"/>
    <cellStyle name="Vírgula 7 3 4 2 2 2" xfId="56811"/>
    <cellStyle name="Vírgula 7 3 4 2 2 2 2" xfId="56812"/>
    <cellStyle name="Vírgula 7 3 4 2 2 2 3" xfId="56813"/>
    <cellStyle name="Vírgula 7 3 4 2 2 3" xfId="56814"/>
    <cellStyle name="Vírgula 7 3 4 2 2 4" xfId="56815"/>
    <cellStyle name="Vírgula 7 3 4 2 2 5" xfId="56816"/>
    <cellStyle name="Vírgula 7 3 4 2 2 6" xfId="56817"/>
    <cellStyle name="Vírgula 7 3 4 2 3" xfId="56818"/>
    <cellStyle name="Vírgula 7 3 4 2 3 2" xfId="56819"/>
    <cellStyle name="Vírgula 7 3 4 2 3 3" xfId="56820"/>
    <cellStyle name="Vírgula 7 3 4 2 4" xfId="56821"/>
    <cellStyle name="Vírgula 7 3 4 2 5" xfId="56822"/>
    <cellStyle name="Vírgula 7 3 4 2 6" xfId="56823"/>
    <cellStyle name="Vírgula 7 3 4 2 7" xfId="56824"/>
    <cellStyle name="Vírgula 7 3 4 3" xfId="56825"/>
    <cellStyle name="Vírgula 7 3 4 3 2" xfId="56826"/>
    <cellStyle name="Vírgula 7 3 4 3 2 2" xfId="56827"/>
    <cellStyle name="Vírgula 7 3 4 3 2 3" xfId="56828"/>
    <cellStyle name="Vírgula 7 3 4 3 3" xfId="56829"/>
    <cellStyle name="Vírgula 7 3 4 3 4" xfId="56830"/>
    <cellStyle name="Vírgula 7 3 4 3 5" xfId="56831"/>
    <cellStyle name="Vírgula 7 3 4 3 6" xfId="56832"/>
    <cellStyle name="Vírgula 7 3 4 4" xfId="56833"/>
    <cellStyle name="Vírgula 7 3 4 4 2" xfId="56834"/>
    <cellStyle name="Vírgula 7 3 4 4 3" xfId="56835"/>
    <cellStyle name="Vírgula 7 3 4 5" xfId="56836"/>
    <cellStyle name="Vírgula 7 3 4 6" xfId="56837"/>
    <cellStyle name="Vírgula 7 3 4 7" xfId="56838"/>
    <cellStyle name="Vírgula 7 3 4 8" xfId="56839"/>
    <cellStyle name="Vírgula 7 3 5" xfId="56840"/>
    <cellStyle name="Vírgula 7 3 5 2" xfId="56841"/>
    <cellStyle name="Vírgula 7 3 5 2 2" xfId="56842"/>
    <cellStyle name="Vírgula 7 3 5 2 2 2" xfId="56843"/>
    <cellStyle name="Vírgula 7 3 5 2 2 2 2" xfId="56844"/>
    <cellStyle name="Vírgula 7 3 5 2 2 2 3" xfId="56845"/>
    <cellStyle name="Vírgula 7 3 5 2 2 3" xfId="56846"/>
    <cellStyle name="Vírgula 7 3 5 2 2 4" xfId="56847"/>
    <cellStyle name="Vírgula 7 3 5 2 2 5" xfId="56848"/>
    <cellStyle name="Vírgula 7 3 5 2 2 6" xfId="56849"/>
    <cellStyle name="Vírgula 7 3 5 2 3" xfId="56850"/>
    <cellStyle name="Vírgula 7 3 5 2 3 2" xfId="56851"/>
    <cellStyle name="Vírgula 7 3 5 2 3 3" xfId="56852"/>
    <cellStyle name="Vírgula 7 3 5 2 4" xfId="56853"/>
    <cellStyle name="Vírgula 7 3 5 2 5" xfId="56854"/>
    <cellStyle name="Vírgula 7 3 5 2 6" xfId="56855"/>
    <cellStyle name="Vírgula 7 3 5 2 7" xfId="56856"/>
    <cellStyle name="Vírgula 7 3 5 3" xfId="56857"/>
    <cellStyle name="Vírgula 7 3 5 3 2" xfId="56858"/>
    <cellStyle name="Vírgula 7 3 5 3 2 2" xfId="56859"/>
    <cellStyle name="Vírgula 7 3 5 3 2 3" xfId="56860"/>
    <cellStyle name="Vírgula 7 3 5 3 3" xfId="56861"/>
    <cellStyle name="Vírgula 7 3 5 3 4" xfId="56862"/>
    <cellStyle name="Vírgula 7 3 5 3 5" xfId="56863"/>
    <cellStyle name="Vírgula 7 3 5 3 6" xfId="56864"/>
    <cellStyle name="Vírgula 7 3 5 4" xfId="56865"/>
    <cellStyle name="Vírgula 7 3 5 4 2" xfId="56866"/>
    <cellStyle name="Vírgula 7 3 5 4 3" xfId="56867"/>
    <cellStyle name="Vírgula 7 3 5 5" xfId="56868"/>
    <cellStyle name="Vírgula 7 3 5 6" xfId="56869"/>
    <cellStyle name="Vírgula 7 3 5 7" xfId="56870"/>
    <cellStyle name="Vírgula 7 3 5 8" xfId="56871"/>
    <cellStyle name="Vírgula 7 3 6" xfId="56872"/>
    <cellStyle name="Vírgula 7 3 6 2" xfId="56873"/>
    <cellStyle name="Vírgula 7 3 6 2 2" xfId="56874"/>
    <cellStyle name="Vírgula 7 3 6 2 2 2" xfId="56875"/>
    <cellStyle name="Vírgula 7 3 6 2 2 2 2" xfId="56876"/>
    <cellStyle name="Vírgula 7 3 6 2 2 2 3" xfId="56877"/>
    <cellStyle name="Vírgula 7 3 6 2 2 3" xfId="56878"/>
    <cellStyle name="Vírgula 7 3 6 2 2 4" xfId="56879"/>
    <cellStyle name="Vírgula 7 3 6 2 2 5" xfId="56880"/>
    <cellStyle name="Vírgula 7 3 6 2 2 6" xfId="56881"/>
    <cellStyle name="Vírgula 7 3 6 2 3" xfId="56882"/>
    <cellStyle name="Vírgula 7 3 6 2 3 2" xfId="56883"/>
    <cellStyle name="Vírgula 7 3 6 2 3 3" xfId="56884"/>
    <cellStyle name="Vírgula 7 3 6 2 4" xfId="56885"/>
    <cellStyle name="Vírgula 7 3 6 2 5" xfId="56886"/>
    <cellStyle name="Vírgula 7 3 6 2 6" xfId="56887"/>
    <cellStyle name="Vírgula 7 3 6 2 7" xfId="56888"/>
    <cellStyle name="Vírgula 7 3 6 3" xfId="56889"/>
    <cellStyle name="Vírgula 7 3 6 3 2" xfId="56890"/>
    <cellStyle name="Vírgula 7 3 6 3 2 2" xfId="56891"/>
    <cellStyle name="Vírgula 7 3 6 3 2 3" xfId="56892"/>
    <cellStyle name="Vírgula 7 3 6 3 3" xfId="56893"/>
    <cellStyle name="Vírgula 7 3 6 3 4" xfId="56894"/>
    <cellStyle name="Vírgula 7 3 6 3 5" xfId="56895"/>
    <cellStyle name="Vírgula 7 3 6 3 6" xfId="56896"/>
    <cellStyle name="Vírgula 7 3 6 4" xfId="56897"/>
    <cellStyle name="Vírgula 7 3 6 4 2" xfId="56898"/>
    <cellStyle name="Vírgula 7 3 6 4 3" xfId="56899"/>
    <cellStyle name="Vírgula 7 3 6 5" xfId="56900"/>
    <cellStyle name="Vírgula 7 3 6 6" xfId="56901"/>
    <cellStyle name="Vírgula 7 3 6 7" xfId="56902"/>
    <cellStyle name="Vírgula 7 3 6 8" xfId="56903"/>
    <cellStyle name="Vírgula 7 3 7" xfId="56904"/>
    <cellStyle name="Vírgula 7 3 7 2" xfId="56905"/>
    <cellStyle name="Vírgula 7 3 7 2 2" xfId="56906"/>
    <cellStyle name="Vírgula 7 3 7 2 2 2" xfId="56907"/>
    <cellStyle name="Vírgula 7 3 7 2 2 3" xfId="56908"/>
    <cellStyle name="Vírgula 7 3 7 2 3" xfId="56909"/>
    <cellStyle name="Vírgula 7 3 7 2 4" xfId="56910"/>
    <cellStyle name="Vírgula 7 3 7 2 5" xfId="56911"/>
    <cellStyle name="Vírgula 7 3 7 2 6" xfId="56912"/>
    <cellStyle name="Vírgula 7 3 7 3" xfId="56913"/>
    <cellStyle name="Vírgula 7 3 7 3 2" xfId="56914"/>
    <cellStyle name="Vírgula 7 3 7 3 3" xfId="56915"/>
    <cellStyle name="Vírgula 7 3 7 4" xfId="56916"/>
    <cellStyle name="Vírgula 7 3 7 5" xfId="56917"/>
    <cellStyle name="Vírgula 7 3 7 6" xfId="56918"/>
    <cellStyle name="Vírgula 7 3 7 7" xfId="56919"/>
    <cellStyle name="Vírgula 7 3 8" xfId="56920"/>
    <cellStyle name="Vírgula 7 3 8 2" xfId="56921"/>
    <cellStyle name="Vírgula 7 3 8 2 2" xfId="56922"/>
    <cellStyle name="Vírgula 7 3 8 2 3" xfId="56923"/>
    <cellStyle name="Vírgula 7 3 8 3" xfId="56924"/>
    <cellStyle name="Vírgula 7 3 8 4" xfId="56925"/>
    <cellStyle name="Vírgula 7 3 8 5" xfId="56926"/>
    <cellStyle name="Vírgula 7 3 8 6" xfId="56927"/>
    <cellStyle name="Vírgula 7 3 9" xfId="56928"/>
    <cellStyle name="Vírgula 7 3 9 2" xfId="56929"/>
    <cellStyle name="Vírgula 7 3 9 2 2" xfId="56930"/>
    <cellStyle name="Vírgula 7 3 9 2 3" xfId="56931"/>
    <cellStyle name="Vírgula 7 3 9 3" xfId="56932"/>
    <cellStyle name="Vírgula 7 3 9 4" xfId="56933"/>
    <cellStyle name="Vírgula 7 3 9 5" xfId="56934"/>
    <cellStyle name="Vírgula 7 3 9 6" xfId="56935"/>
    <cellStyle name="Vírgula 7 4" xfId="56936"/>
    <cellStyle name="Vírgula 7 4 10" xfId="56937"/>
    <cellStyle name="Vírgula 7 4 10 2" xfId="56938"/>
    <cellStyle name="Vírgula 7 4 10 2 2" xfId="56939"/>
    <cellStyle name="Vírgula 7 4 10 2 3" xfId="56940"/>
    <cellStyle name="Vírgula 7 4 10 3" xfId="56941"/>
    <cellStyle name="Vírgula 7 4 10 4" xfId="56942"/>
    <cellStyle name="Vírgula 7 4 10 5" xfId="56943"/>
    <cellStyle name="Vírgula 7 4 11" xfId="56944"/>
    <cellStyle name="Vírgula 7 4 11 2" xfId="56945"/>
    <cellStyle name="Vírgula 7 4 11 3" xfId="56946"/>
    <cellStyle name="Vírgula 7 4 12" xfId="56947"/>
    <cellStyle name="Vírgula 7 4 13" xfId="56948"/>
    <cellStyle name="Vírgula 7 4 14" xfId="56949"/>
    <cellStyle name="Vírgula 7 4 15" xfId="56950"/>
    <cellStyle name="Vírgula 7 4 2" xfId="56951"/>
    <cellStyle name="Vírgula 7 4 2 10" xfId="56952"/>
    <cellStyle name="Vírgula 7 4 2 11" xfId="56953"/>
    <cellStyle name="Vírgula 7 4 2 12" xfId="56954"/>
    <cellStyle name="Vírgula 7 4 2 13" xfId="56955"/>
    <cellStyle name="Vírgula 7 4 2 2" xfId="56956"/>
    <cellStyle name="Vírgula 7 4 2 2 10" xfId="56957"/>
    <cellStyle name="Vírgula 7 4 2 2 11" xfId="56958"/>
    <cellStyle name="Vírgula 7 4 2 2 12" xfId="56959"/>
    <cellStyle name="Vírgula 7 4 2 2 2" xfId="56960"/>
    <cellStyle name="Vírgula 7 4 2 2 2 2" xfId="56961"/>
    <cellStyle name="Vírgula 7 4 2 2 2 2 2" xfId="56962"/>
    <cellStyle name="Vírgula 7 4 2 2 2 2 2 2" xfId="56963"/>
    <cellStyle name="Vírgula 7 4 2 2 2 2 2 2 2" xfId="56964"/>
    <cellStyle name="Vírgula 7 4 2 2 2 2 2 2 3" xfId="56965"/>
    <cellStyle name="Vírgula 7 4 2 2 2 2 2 3" xfId="56966"/>
    <cellStyle name="Vírgula 7 4 2 2 2 2 2 4" xfId="56967"/>
    <cellStyle name="Vírgula 7 4 2 2 2 2 2 5" xfId="56968"/>
    <cellStyle name="Vírgula 7 4 2 2 2 2 2 6" xfId="56969"/>
    <cellStyle name="Vírgula 7 4 2 2 2 2 3" xfId="56970"/>
    <cellStyle name="Vírgula 7 4 2 2 2 2 3 2" xfId="56971"/>
    <cellStyle name="Vírgula 7 4 2 2 2 2 3 3" xfId="56972"/>
    <cellStyle name="Vírgula 7 4 2 2 2 2 4" xfId="56973"/>
    <cellStyle name="Vírgula 7 4 2 2 2 2 5" xfId="56974"/>
    <cellStyle name="Vírgula 7 4 2 2 2 2 6" xfId="56975"/>
    <cellStyle name="Vírgula 7 4 2 2 2 2 7" xfId="56976"/>
    <cellStyle name="Vírgula 7 4 2 2 2 3" xfId="56977"/>
    <cellStyle name="Vírgula 7 4 2 2 2 3 2" xfId="56978"/>
    <cellStyle name="Vírgula 7 4 2 2 2 3 2 2" xfId="56979"/>
    <cellStyle name="Vírgula 7 4 2 2 2 3 2 3" xfId="56980"/>
    <cellStyle name="Vírgula 7 4 2 2 2 3 3" xfId="56981"/>
    <cellStyle name="Vírgula 7 4 2 2 2 3 4" xfId="56982"/>
    <cellStyle name="Vírgula 7 4 2 2 2 3 5" xfId="56983"/>
    <cellStyle name="Vírgula 7 4 2 2 2 3 6" xfId="56984"/>
    <cellStyle name="Vírgula 7 4 2 2 2 4" xfId="56985"/>
    <cellStyle name="Vírgula 7 4 2 2 2 4 2" xfId="56986"/>
    <cellStyle name="Vírgula 7 4 2 2 2 4 3" xfId="56987"/>
    <cellStyle name="Vírgula 7 4 2 2 2 5" xfId="56988"/>
    <cellStyle name="Vírgula 7 4 2 2 2 6" xfId="56989"/>
    <cellStyle name="Vírgula 7 4 2 2 2 7" xfId="56990"/>
    <cellStyle name="Vírgula 7 4 2 2 2 8" xfId="56991"/>
    <cellStyle name="Vírgula 7 4 2 2 3" xfId="56992"/>
    <cellStyle name="Vírgula 7 4 2 2 3 2" xfId="56993"/>
    <cellStyle name="Vírgula 7 4 2 2 3 2 2" xfId="56994"/>
    <cellStyle name="Vírgula 7 4 2 2 3 2 2 2" xfId="56995"/>
    <cellStyle name="Vírgula 7 4 2 2 3 2 2 2 2" xfId="56996"/>
    <cellStyle name="Vírgula 7 4 2 2 3 2 2 2 3" xfId="56997"/>
    <cellStyle name="Vírgula 7 4 2 2 3 2 2 3" xfId="56998"/>
    <cellStyle name="Vírgula 7 4 2 2 3 2 2 4" xfId="56999"/>
    <cellStyle name="Vírgula 7 4 2 2 3 2 2 5" xfId="57000"/>
    <cellStyle name="Vírgula 7 4 2 2 3 2 2 6" xfId="57001"/>
    <cellStyle name="Vírgula 7 4 2 2 3 2 3" xfId="57002"/>
    <cellStyle name="Vírgula 7 4 2 2 3 2 3 2" xfId="57003"/>
    <cellStyle name="Vírgula 7 4 2 2 3 2 3 3" xfId="57004"/>
    <cellStyle name="Vírgula 7 4 2 2 3 2 4" xfId="57005"/>
    <cellStyle name="Vírgula 7 4 2 2 3 2 5" xfId="57006"/>
    <cellStyle name="Vírgula 7 4 2 2 3 2 6" xfId="57007"/>
    <cellStyle name="Vírgula 7 4 2 2 3 2 7" xfId="57008"/>
    <cellStyle name="Vírgula 7 4 2 2 3 3" xfId="57009"/>
    <cellStyle name="Vírgula 7 4 2 2 3 3 2" xfId="57010"/>
    <cellStyle name="Vírgula 7 4 2 2 3 3 2 2" xfId="57011"/>
    <cellStyle name="Vírgula 7 4 2 2 3 3 2 3" xfId="57012"/>
    <cellStyle name="Vírgula 7 4 2 2 3 3 3" xfId="57013"/>
    <cellStyle name="Vírgula 7 4 2 2 3 3 4" xfId="57014"/>
    <cellStyle name="Vírgula 7 4 2 2 3 3 5" xfId="57015"/>
    <cellStyle name="Vírgula 7 4 2 2 3 3 6" xfId="57016"/>
    <cellStyle name="Vírgula 7 4 2 2 3 4" xfId="57017"/>
    <cellStyle name="Vírgula 7 4 2 2 3 4 2" xfId="57018"/>
    <cellStyle name="Vírgula 7 4 2 2 3 4 3" xfId="57019"/>
    <cellStyle name="Vírgula 7 4 2 2 3 5" xfId="57020"/>
    <cellStyle name="Vírgula 7 4 2 2 3 6" xfId="57021"/>
    <cellStyle name="Vírgula 7 4 2 2 3 7" xfId="57022"/>
    <cellStyle name="Vírgula 7 4 2 2 3 8" xfId="57023"/>
    <cellStyle name="Vírgula 7 4 2 2 4" xfId="57024"/>
    <cellStyle name="Vírgula 7 4 2 2 4 2" xfId="57025"/>
    <cellStyle name="Vírgula 7 4 2 2 4 2 2" xfId="57026"/>
    <cellStyle name="Vírgula 7 4 2 2 4 2 2 2" xfId="57027"/>
    <cellStyle name="Vírgula 7 4 2 2 4 2 2 3" xfId="57028"/>
    <cellStyle name="Vírgula 7 4 2 2 4 2 3" xfId="57029"/>
    <cellStyle name="Vírgula 7 4 2 2 4 2 4" xfId="57030"/>
    <cellStyle name="Vírgula 7 4 2 2 4 2 5" xfId="57031"/>
    <cellStyle name="Vírgula 7 4 2 2 4 2 6" xfId="57032"/>
    <cellStyle name="Vírgula 7 4 2 2 4 3" xfId="57033"/>
    <cellStyle name="Vírgula 7 4 2 2 4 3 2" xfId="57034"/>
    <cellStyle name="Vírgula 7 4 2 2 4 3 3" xfId="57035"/>
    <cellStyle name="Vírgula 7 4 2 2 4 4" xfId="57036"/>
    <cellStyle name="Vírgula 7 4 2 2 4 5" xfId="57037"/>
    <cellStyle name="Vírgula 7 4 2 2 4 6" xfId="57038"/>
    <cellStyle name="Vírgula 7 4 2 2 4 7" xfId="57039"/>
    <cellStyle name="Vírgula 7 4 2 2 5" xfId="57040"/>
    <cellStyle name="Vírgula 7 4 2 2 5 2" xfId="57041"/>
    <cellStyle name="Vírgula 7 4 2 2 5 2 2" xfId="57042"/>
    <cellStyle name="Vírgula 7 4 2 2 5 2 3" xfId="57043"/>
    <cellStyle name="Vírgula 7 4 2 2 5 3" xfId="57044"/>
    <cellStyle name="Vírgula 7 4 2 2 5 4" xfId="57045"/>
    <cellStyle name="Vírgula 7 4 2 2 5 5" xfId="57046"/>
    <cellStyle name="Vírgula 7 4 2 2 5 6" xfId="57047"/>
    <cellStyle name="Vírgula 7 4 2 2 6" xfId="57048"/>
    <cellStyle name="Vírgula 7 4 2 2 6 2" xfId="57049"/>
    <cellStyle name="Vírgula 7 4 2 2 6 2 2" xfId="57050"/>
    <cellStyle name="Vírgula 7 4 2 2 6 2 3" xfId="57051"/>
    <cellStyle name="Vírgula 7 4 2 2 6 3" xfId="57052"/>
    <cellStyle name="Vírgula 7 4 2 2 6 4" xfId="57053"/>
    <cellStyle name="Vírgula 7 4 2 2 6 5" xfId="57054"/>
    <cellStyle name="Vírgula 7 4 2 2 6 6" xfId="57055"/>
    <cellStyle name="Vírgula 7 4 2 2 7" xfId="57056"/>
    <cellStyle name="Vírgula 7 4 2 2 7 2" xfId="57057"/>
    <cellStyle name="Vírgula 7 4 2 2 7 2 2" xfId="57058"/>
    <cellStyle name="Vírgula 7 4 2 2 7 2 3" xfId="57059"/>
    <cellStyle name="Vírgula 7 4 2 2 7 3" xfId="57060"/>
    <cellStyle name="Vírgula 7 4 2 2 7 4" xfId="57061"/>
    <cellStyle name="Vírgula 7 4 2 2 7 5" xfId="57062"/>
    <cellStyle name="Vírgula 7 4 2 2 8" xfId="57063"/>
    <cellStyle name="Vírgula 7 4 2 2 8 2" xfId="57064"/>
    <cellStyle name="Vírgula 7 4 2 2 8 3" xfId="57065"/>
    <cellStyle name="Vírgula 7 4 2 2 9" xfId="57066"/>
    <cellStyle name="Vírgula 7 4 2 3" xfId="57067"/>
    <cellStyle name="Vírgula 7 4 2 3 2" xfId="57068"/>
    <cellStyle name="Vírgula 7 4 2 3 2 2" xfId="57069"/>
    <cellStyle name="Vírgula 7 4 2 3 2 2 2" xfId="57070"/>
    <cellStyle name="Vírgula 7 4 2 3 2 2 2 2" xfId="57071"/>
    <cellStyle name="Vírgula 7 4 2 3 2 2 2 3" xfId="57072"/>
    <cellStyle name="Vírgula 7 4 2 3 2 2 3" xfId="57073"/>
    <cellStyle name="Vírgula 7 4 2 3 2 2 4" xfId="57074"/>
    <cellStyle name="Vírgula 7 4 2 3 2 2 5" xfId="57075"/>
    <cellStyle name="Vírgula 7 4 2 3 2 2 6" xfId="57076"/>
    <cellStyle name="Vírgula 7 4 2 3 2 3" xfId="57077"/>
    <cellStyle name="Vírgula 7 4 2 3 2 3 2" xfId="57078"/>
    <cellStyle name="Vírgula 7 4 2 3 2 3 3" xfId="57079"/>
    <cellStyle name="Vírgula 7 4 2 3 2 4" xfId="57080"/>
    <cellStyle name="Vírgula 7 4 2 3 2 5" xfId="57081"/>
    <cellStyle name="Vírgula 7 4 2 3 2 6" xfId="57082"/>
    <cellStyle name="Vírgula 7 4 2 3 2 7" xfId="57083"/>
    <cellStyle name="Vírgula 7 4 2 3 3" xfId="57084"/>
    <cellStyle name="Vírgula 7 4 2 3 3 2" xfId="57085"/>
    <cellStyle name="Vírgula 7 4 2 3 3 2 2" xfId="57086"/>
    <cellStyle name="Vírgula 7 4 2 3 3 2 3" xfId="57087"/>
    <cellStyle name="Vírgula 7 4 2 3 3 3" xfId="57088"/>
    <cellStyle name="Vírgula 7 4 2 3 3 4" xfId="57089"/>
    <cellStyle name="Vírgula 7 4 2 3 3 5" xfId="57090"/>
    <cellStyle name="Vírgula 7 4 2 3 3 6" xfId="57091"/>
    <cellStyle name="Vírgula 7 4 2 3 4" xfId="57092"/>
    <cellStyle name="Vírgula 7 4 2 3 4 2" xfId="57093"/>
    <cellStyle name="Vírgula 7 4 2 3 4 3" xfId="57094"/>
    <cellStyle name="Vírgula 7 4 2 3 5" xfId="57095"/>
    <cellStyle name="Vírgula 7 4 2 3 6" xfId="57096"/>
    <cellStyle name="Vírgula 7 4 2 3 7" xfId="57097"/>
    <cellStyle name="Vírgula 7 4 2 3 8" xfId="57098"/>
    <cellStyle name="Vírgula 7 4 2 4" xfId="57099"/>
    <cellStyle name="Vírgula 7 4 2 4 2" xfId="57100"/>
    <cellStyle name="Vírgula 7 4 2 4 2 2" xfId="57101"/>
    <cellStyle name="Vírgula 7 4 2 4 2 2 2" xfId="57102"/>
    <cellStyle name="Vírgula 7 4 2 4 2 2 2 2" xfId="57103"/>
    <cellStyle name="Vírgula 7 4 2 4 2 2 2 3" xfId="57104"/>
    <cellStyle name="Vírgula 7 4 2 4 2 2 3" xfId="57105"/>
    <cellStyle name="Vírgula 7 4 2 4 2 2 4" xfId="57106"/>
    <cellStyle name="Vírgula 7 4 2 4 2 2 5" xfId="57107"/>
    <cellStyle name="Vírgula 7 4 2 4 2 2 6" xfId="57108"/>
    <cellStyle name="Vírgula 7 4 2 4 2 3" xfId="57109"/>
    <cellStyle name="Vírgula 7 4 2 4 2 3 2" xfId="57110"/>
    <cellStyle name="Vírgula 7 4 2 4 2 3 3" xfId="57111"/>
    <cellStyle name="Vírgula 7 4 2 4 2 4" xfId="57112"/>
    <cellStyle name="Vírgula 7 4 2 4 2 5" xfId="57113"/>
    <cellStyle name="Vírgula 7 4 2 4 2 6" xfId="57114"/>
    <cellStyle name="Vírgula 7 4 2 4 2 7" xfId="57115"/>
    <cellStyle name="Vírgula 7 4 2 4 3" xfId="57116"/>
    <cellStyle name="Vírgula 7 4 2 4 3 2" xfId="57117"/>
    <cellStyle name="Vírgula 7 4 2 4 3 2 2" xfId="57118"/>
    <cellStyle name="Vírgula 7 4 2 4 3 2 3" xfId="57119"/>
    <cellStyle name="Vírgula 7 4 2 4 3 3" xfId="57120"/>
    <cellStyle name="Vírgula 7 4 2 4 3 4" xfId="57121"/>
    <cellStyle name="Vírgula 7 4 2 4 3 5" xfId="57122"/>
    <cellStyle name="Vírgula 7 4 2 4 3 6" xfId="57123"/>
    <cellStyle name="Vírgula 7 4 2 4 4" xfId="57124"/>
    <cellStyle name="Vírgula 7 4 2 4 4 2" xfId="57125"/>
    <cellStyle name="Vírgula 7 4 2 4 4 3" xfId="57126"/>
    <cellStyle name="Vírgula 7 4 2 4 5" xfId="57127"/>
    <cellStyle name="Vírgula 7 4 2 4 6" xfId="57128"/>
    <cellStyle name="Vírgula 7 4 2 4 7" xfId="57129"/>
    <cellStyle name="Vírgula 7 4 2 4 8" xfId="57130"/>
    <cellStyle name="Vírgula 7 4 2 5" xfId="57131"/>
    <cellStyle name="Vírgula 7 4 2 5 2" xfId="57132"/>
    <cellStyle name="Vírgula 7 4 2 5 2 2" xfId="57133"/>
    <cellStyle name="Vírgula 7 4 2 5 2 2 2" xfId="57134"/>
    <cellStyle name="Vírgula 7 4 2 5 2 2 3" xfId="57135"/>
    <cellStyle name="Vírgula 7 4 2 5 2 3" xfId="57136"/>
    <cellStyle name="Vírgula 7 4 2 5 2 4" xfId="57137"/>
    <cellStyle name="Vírgula 7 4 2 5 2 5" xfId="57138"/>
    <cellStyle name="Vírgula 7 4 2 5 2 6" xfId="57139"/>
    <cellStyle name="Vírgula 7 4 2 5 3" xfId="57140"/>
    <cellStyle name="Vírgula 7 4 2 5 3 2" xfId="57141"/>
    <cellStyle name="Vírgula 7 4 2 5 3 3" xfId="57142"/>
    <cellStyle name="Vírgula 7 4 2 5 4" xfId="57143"/>
    <cellStyle name="Vírgula 7 4 2 5 5" xfId="57144"/>
    <cellStyle name="Vírgula 7 4 2 5 6" xfId="57145"/>
    <cellStyle name="Vírgula 7 4 2 5 7" xfId="57146"/>
    <cellStyle name="Vírgula 7 4 2 6" xfId="57147"/>
    <cellStyle name="Vírgula 7 4 2 6 2" xfId="57148"/>
    <cellStyle name="Vírgula 7 4 2 6 2 2" xfId="57149"/>
    <cellStyle name="Vírgula 7 4 2 6 2 3" xfId="57150"/>
    <cellStyle name="Vírgula 7 4 2 6 3" xfId="57151"/>
    <cellStyle name="Vírgula 7 4 2 6 4" xfId="57152"/>
    <cellStyle name="Vírgula 7 4 2 6 5" xfId="57153"/>
    <cellStyle name="Vírgula 7 4 2 6 6" xfId="57154"/>
    <cellStyle name="Vírgula 7 4 2 7" xfId="57155"/>
    <cellStyle name="Vírgula 7 4 2 7 2" xfId="57156"/>
    <cellStyle name="Vírgula 7 4 2 7 2 2" xfId="57157"/>
    <cellStyle name="Vírgula 7 4 2 7 2 3" xfId="57158"/>
    <cellStyle name="Vírgula 7 4 2 7 3" xfId="57159"/>
    <cellStyle name="Vírgula 7 4 2 7 4" xfId="57160"/>
    <cellStyle name="Vírgula 7 4 2 7 5" xfId="57161"/>
    <cellStyle name="Vírgula 7 4 2 7 6" xfId="57162"/>
    <cellStyle name="Vírgula 7 4 2 8" xfId="57163"/>
    <cellStyle name="Vírgula 7 4 2 8 2" xfId="57164"/>
    <cellStyle name="Vírgula 7 4 2 8 2 2" xfId="57165"/>
    <cellStyle name="Vírgula 7 4 2 8 2 3" xfId="57166"/>
    <cellStyle name="Vírgula 7 4 2 8 3" xfId="57167"/>
    <cellStyle name="Vírgula 7 4 2 8 4" xfId="57168"/>
    <cellStyle name="Vírgula 7 4 2 8 5" xfId="57169"/>
    <cellStyle name="Vírgula 7 4 2 9" xfId="57170"/>
    <cellStyle name="Vírgula 7 4 2 9 2" xfId="57171"/>
    <cellStyle name="Vírgula 7 4 2 9 3" xfId="57172"/>
    <cellStyle name="Vírgula 7 4 3" xfId="57173"/>
    <cellStyle name="Vírgula 7 4 3 10" xfId="57174"/>
    <cellStyle name="Vírgula 7 4 3 11" xfId="57175"/>
    <cellStyle name="Vírgula 7 4 3 2" xfId="57176"/>
    <cellStyle name="Vírgula 7 4 3 2 2" xfId="57177"/>
    <cellStyle name="Vírgula 7 4 3 2 2 2" xfId="57178"/>
    <cellStyle name="Vírgula 7 4 3 2 2 2 2" xfId="57179"/>
    <cellStyle name="Vírgula 7 4 3 2 2 2 2 2" xfId="57180"/>
    <cellStyle name="Vírgula 7 4 3 2 2 2 2 3" xfId="57181"/>
    <cellStyle name="Vírgula 7 4 3 2 2 2 3" xfId="57182"/>
    <cellStyle name="Vírgula 7 4 3 2 2 2 4" xfId="57183"/>
    <cellStyle name="Vírgula 7 4 3 2 2 2 5" xfId="57184"/>
    <cellStyle name="Vírgula 7 4 3 2 2 2 6" xfId="57185"/>
    <cellStyle name="Vírgula 7 4 3 2 2 3" xfId="57186"/>
    <cellStyle name="Vírgula 7 4 3 2 2 3 2" xfId="57187"/>
    <cellStyle name="Vírgula 7 4 3 2 2 3 3" xfId="57188"/>
    <cellStyle name="Vírgula 7 4 3 2 2 4" xfId="57189"/>
    <cellStyle name="Vírgula 7 4 3 2 2 5" xfId="57190"/>
    <cellStyle name="Vírgula 7 4 3 2 2 6" xfId="57191"/>
    <cellStyle name="Vírgula 7 4 3 2 2 7" xfId="57192"/>
    <cellStyle name="Vírgula 7 4 3 2 3" xfId="57193"/>
    <cellStyle name="Vírgula 7 4 3 2 3 2" xfId="57194"/>
    <cellStyle name="Vírgula 7 4 3 2 3 2 2" xfId="57195"/>
    <cellStyle name="Vírgula 7 4 3 2 3 2 3" xfId="57196"/>
    <cellStyle name="Vírgula 7 4 3 2 3 3" xfId="57197"/>
    <cellStyle name="Vírgula 7 4 3 2 3 4" xfId="57198"/>
    <cellStyle name="Vírgula 7 4 3 2 3 5" xfId="57199"/>
    <cellStyle name="Vírgula 7 4 3 2 3 6" xfId="57200"/>
    <cellStyle name="Vírgula 7 4 3 2 4" xfId="57201"/>
    <cellStyle name="Vírgula 7 4 3 2 4 2" xfId="57202"/>
    <cellStyle name="Vírgula 7 4 3 2 4 3" xfId="57203"/>
    <cellStyle name="Vírgula 7 4 3 2 5" xfId="57204"/>
    <cellStyle name="Vírgula 7 4 3 2 6" xfId="57205"/>
    <cellStyle name="Vírgula 7 4 3 2 7" xfId="57206"/>
    <cellStyle name="Vírgula 7 4 3 2 8" xfId="57207"/>
    <cellStyle name="Vírgula 7 4 3 3" xfId="57208"/>
    <cellStyle name="Vírgula 7 4 3 3 2" xfId="57209"/>
    <cellStyle name="Vírgula 7 4 3 3 2 2" xfId="57210"/>
    <cellStyle name="Vírgula 7 4 3 3 2 2 2" xfId="57211"/>
    <cellStyle name="Vírgula 7 4 3 3 2 2 3" xfId="57212"/>
    <cellStyle name="Vírgula 7 4 3 3 2 3" xfId="57213"/>
    <cellStyle name="Vírgula 7 4 3 3 2 4" xfId="57214"/>
    <cellStyle name="Vírgula 7 4 3 3 2 5" xfId="57215"/>
    <cellStyle name="Vírgula 7 4 3 3 2 6" xfId="57216"/>
    <cellStyle name="Vírgula 7 4 3 3 3" xfId="57217"/>
    <cellStyle name="Vírgula 7 4 3 3 3 2" xfId="57218"/>
    <cellStyle name="Vírgula 7 4 3 3 3 3" xfId="57219"/>
    <cellStyle name="Vírgula 7 4 3 3 4" xfId="57220"/>
    <cellStyle name="Vírgula 7 4 3 3 5" xfId="57221"/>
    <cellStyle name="Vírgula 7 4 3 3 6" xfId="57222"/>
    <cellStyle name="Vírgula 7 4 3 3 7" xfId="57223"/>
    <cellStyle name="Vírgula 7 4 3 4" xfId="57224"/>
    <cellStyle name="Vírgula 7 4 3 4 2" xfId="57225"/>
    <cellStyle name="Vírgula 7 4 3 4 2 2" xfId="57226"/>
    <cellStyle name="Vírgula 7 4 3 4 2 3" xfId="57227"/>
    <cellStyle name="Vírgula 7 4 3 4 3" xfId="57228"/>
    <cellStyle name="Vírgula 7 4 3 4 4" xfId="57229"/>
    <cellStyle name="Vírgula 7 4 3 4 5" xfId="57230"/>
    <cellStyle name="Vírgula 7 4 3 4 6" xfId="57231"/>
    <cellStyle name="Vírgula 7 4 3 5" xfId="57232"/>
    <cellStyle name="Vírgula 7 4 3 5 2" xfId="57233"/>
    <cellStyle name="Vírgula 7 4 3 5 2 2" xfId="57234"/>
    <cellStyle name="Vírgula 7 4 3 5 2 3" xfId="57235"/>
    <cellStyle name="Vírgula 7 4 3 5 3" xfId="57236"/>
    <cellStyle name="Vírgula 7 4 3 5 4" xfId="57237"/>
    <cellStyle name="Vírgula 7 4 3 5 5" xfId="57238"/>
    <cellStyle name="Vírgula 7 4 3 5 6" xfId="57239"/>
    <cellStyle name="Vírgula 7 4 3 6" xfId="57240"/>
    <cellStyle name="Vírgula 7 4 3 6 2" xfId="57241"/>
    <cellStyle name="Vírgula 7 4 3 6 2 2" xfId="57242"/>
    <cellStyle name="Vírgula 7 4 3 6 2 3" xfId="57243"/>
    <cellStyle name="Vírgula 7 4 3 6 3" xfId="57244"/>
    <cellStyle name="Vírgula 7 4 3 6 4" xfId="57245"/>
    <cellStyle name="Vírgula 7 4 3 6 5" xfId="57246"/>
    <cellStyle name="Vírgula 7 4 3 7" xfId="57247"/>
    <cellStyle name="Vírgula 7 4 3 7 2" xfId="57248"/>
    <cellStyle name="Vírgula 7 4 3 7 3" xfId="57249"/>
    <cellStyle name="Vírgula 7 4 3 8" xfId="57250"/>
    <cellStyle name="Vírgula 7 4 3 9" xfId="57251"/>
    <cellStyle name="Vírgula 7 4 4" xfId="57252"/>
    <cellStyle name="Vírgula 7 4 4 2" xfId="57253"/>
    <cellStyle name="Vírgula 7 4 4 2 2" xfId="57254"/>
    <cellStyle name="Vírgula 7 4 4 2 2 2" xfId="57255"/>
    <cellStyle name="Vírgula 7 4 4 2 2 2 2" xfId="57256"/>
    <cellStyle name="Vírgula 7 4 4 2 2 2 3" xfId="57257"/>
    <cellStyle name="Vírgula 7 4 4 2 2 3" xfId="57258"/>
    <cellStyle name="Vírgula 7 4 4 2 2 4" xfId="57259"/>
    <cellStyle name="Vírgula 7 4 4 2 2 5" xfId="57260"/>
    <cellStyle name="Vírgula 7 4 4 2 2 6" xfId="57261"/>
    <cellStyle name="Vírgula 7 4 4 2 3" xfId="57262"/>
    <cellStyle name="Vírgula 7 4 4 2 3 2" xfId="57263"/>
    <cellStyle name="Vírgula 7 4 4 2 3 3" xfId="57264"/>
    <cellStyle name="Vírgula 7 4 4 2 4" xfId="57265"/>
    <cellStyle name="Vírgula 7 4 4 2 5" xfId="57266"/>
    <cellStyle name="Vírgula 7 4 4 2 6" xfId="57267"/>
    <cellStyle name="Vírgula 7 4 4 2 7" xfId="57268"/>
    <cellStyle name="Vírgula 7 4 4 3" xfId="57269"/>
    <cellStyle name="Vírgula 7 4 4 3 2" xfId="57270"/>
    <cellStyle name="Vírgula 7 4 4 3 2 2" xfId="57271"/>
    <cellStyle name="Vírgula 7 4 4 3 2 3" xfId="57272"/>
    <cellStyle name="Vírgula 7 4 4 3 3" xfId="57273"/>
    <cellStyle name="Vírgula 7 4 4 3 4" xfId="57274"/>
    <cellStyle name="Vírgula 7 4 4 3 5" xfId="57275"/>
    <cellStyle name="Vírgula 7 4 4 3 6" xfId="57276"/>
    <cellStyle name="Vírgula 7 4 4 4" xfId="57277"/>
    <cellStyle name="Vírgula 7 4 4 4 2" xfId="57278"/>
    <cellStyle name="Vírgula 7 4 4 4 3" xfId="57279"/>
    <cellStyle name="Vírgula 7 4 4 5" xfId="57280"/>
    <cellStyle name="Vírgula 7 4 4 6" xfId="57281"/>
    <cellStyle name="Vírgula 7 4 4 7" xfId="57282"/>
    <cellStyle name="Vírgula 7 4 4 8" xfId="57283"/>
    <cellStyle name="Vírgula 7 4 5" xfId="57284"/>
    <cellStyle name="Vírgula 7 4 5 2" xfId="57285"/>
    <cellStyle name="Vírgula 7 4 5 2 2" xfId="57286"/>
    <cellStyle name="Vírgula 7 4 5 2 2 2" xfId="57287"/>
    <cellStyle name="Vírgula 7 4 5 2 2 2 2" xfId="57288"/>
    <cellStyle name="Vírgula 7 4 5 2 2 2 3" xfId="57289"/>
    <cellStyle name="Vírgula 7 4 5 2 2 3" xfId="57290"/>
    <cellStyle name="Vírgula 7 4 5 2 2 4" xfId="57291"/>
    <cellStyle name="Vírgula 7 4 5 2 2 5" xfId="57292"/>
    <cellStyle name="Vírgula 7 4 5 2 2 6" xfId="57293"/>
    <cellStyle name="Vírgula 7 4 5 2 3" xfId="57294"/>
    <cellStyle name="Vírgula 7 4 5 2 3 2" xfId="57295"/>
    <cellStyle name="Vírgula 7 4 5 2 3 3" xfId="57296"/>
    <cellStyle name="Vírgula 7 4 5 2 4" xfId="57297"/>
    <cellStyle name="Vírgula 7 4 5 2 5" xfId="57298"/>
    <cellStyle name="Vírgula 7 4 5 2 6" xfId="57299"/>
    <cellStyle name="Vírgula 7 4 5 2 7" xfId="57300"/>
    <cellStyle name="Vírgula 7 4 5 3" xfId="57301"/>
    <cellStyle name="Vírgula 7 4 5 3 2" xfId="57302"/>
    <cellStyle name="Vírgula 7 4 5 3 2 2" xfId="57303"/>
    <cellStyle name="Vírgula 7 4 5 3 2 3" xfId="57304"/>
    <cellStyle name="Vírgula 7 4 5 3 3" xfId="57305"/>
    <cellStyle name="Vírgula 7 4 5 3 4" xfId="57306"/>
    <cellStyle name="Vírgula 7 4 5 3 5" xfId="57307"/>
    <cellStyle name="Vírgula 7 4 5 3 6" xfId="57308"/>
    <cellStyle name="Vírgula 7 4 5 4" xfId="57309"/>
    <cellStyle name="Vírgula 7 4 5 4 2" xfId="57310"/>
    <cellStyle name="Vírgula 7 4 5 4 3" xfId="57311"/>
    <cellStyle name="Vírgula 7 4 5 5" xfId="57312"/>
    <cellStyle name="Vírgula 7 4 5 6" xfId="57313"/>
    <cellStyle name="Vírgula 7 4 5 7" xfId="57314"/>
    <cellStyle name="Vírgula 7 4 5 8" xfId="57315"/>
    <cellStyle name="Vírgula 7 4 6" xfId="57316"/>
    <cellStyle name="Vírgula 7 4 6 2" xfId="57317"/>
    <cellStyle name="Vírgula 7 4 6 2 2" xfId="57318"/>
    <cellStyle name="Vírgula 7 4 6 2 2 2" xfId="57319"/>
    <cellStyle name="Vírgula 7 4 6 2 2 2 2" xfId="57320"/>
    <cellStyle name="Vírgula 7 4 6 2 2 2 3" xfId="57321"/>
    <cellStyle name="Vírgula 7 4 6 2 2 3" xfId="57322"/>
    <cellStyle name="Vírgula 7 4 6 2 2 4" xfId="57323"/>
    <cellStyle name="Vírgula 7 4 6 2 2 5" xfId="57324"/>
    <cellStyle name="Vírgula 7 4 6 2 2 6" xfId="57325"/>
    <cellStyle name="Vírgula 7 4 6 2 3" xfId="57326"/>
    <cellStyle name="Vírgula 7 4 6 2 3 2" xfId="57327"/>
    <cellStyle name="Vírgula 7 4 6 2 3 3" xfId="57328"/>
    <cellStyle name="Vírgula 7 4 6 2 4" xfId="57329"/>
    <cellStyle name="Vírgula 7 4 6 2 5" xfId="57330"/>
    <cellStyle name="Vírgula 7 4 6 2 6" xfId="57331"/>
    <cellStyle name="Vírgula 7 4 6 2 7" xfId="57332"/>
    <cellStyle name="Vírgula 7 4 6 3" xfId="57333"/>
    <cellStyle name="Vírgula 7 4 6 3 2" xfId="57334"/>
    <cellStyle name="Vírgula 7 4 6 3 2 2" xfId="57335"/>
    <cellStyle name="Vírgula 7 4 6 3 2 3" xfId="57336"/>
    <cellStyle name="Vírgula 7 4 6 3 3" xfId="57337"/>
    <cellStyle name="Vírgula 7 4 6 3 4" xfId="57338"/>
    <cellStyle name="Vírgula 7 4 6 3 5" xfId="57339"/>
    <cellStyle name="Vírgula 7 4 6 3 6" xfId="57340"/>
    <cellStyle name="Vírgula 7 4 6 4" xfId="57341"/>
    <cellStyle name="Vírgula 7 4 6 4 2" xfId="57342"/>
    <cellStyle name="Vírgula 7 4 6 4 3" xfId="57343"/>
    <cellStyle name="Vírgula 7 4 6 5" xfId="57344"/>
    <cellStyle name="Vírgula 7 4 6 6" xfId="57345"/>
    <cellStyle name="Vírgula 7 4 6 7" xfId="57346"/>
    <cellStyle name="Vírgula 7 4 6 8" xfId="57347"/>
    <cellStyle name="Vírgula 7 4 7" xfId="57348"/>
    <cellStyle name="Vírgula 7 4 7 2" xfId="57349"/>
    <cellStyle name="Vírgula 7 4 7 2 2" xfId="57350"/>
    <cellStyle name="Vírgula 7 4 7 2 2 2" xfId="57351"/>
    <cellStyle name="Vírgula 7 4 7 2 2 3" xfId="57352"/>
    <cellStyle name="Vírgula 7 4 7 2 3" xfId="57353"/>
    <cellStyle name="Vírgula 7 4 7 2 4" xfId="57354"/>
    <cellStyle name="Vírgula 7 4 7 2 5" xfId="57355"/>
    <cellStyle name="Vírgula 7 4 7 2 6" xfId="57356"/>
    <cellStyle name="Vírgula 7 4 7 3" xfId="57357"/>
    <cellStyle name="Vírgula 7 4 7 3 2" xfId="57358"/>
    <cellStyle name="Vírgula 7 4 7 3 3" xfId="57359"/>
    <cellStyle name="Vírgula 7 4 7 4" xfId="57360"/>
    <cellStyle name="Vírgula 7 4 7 5" xfId="57361"/>
    <cellStyle name="Vírgula 7 4 7 6" xfId="57362"/>
    <cellStyle name="Vírgula 7 4 7 7" xfId="57363"/>
    <cellStyle name="Vírgula 7 4 8" xfId="57364"/>
    <cellStyle name="Vírgula 7 4 8 2" xfId="57365"/>
    <cellStyle name="Vírgula 7 4 8 2 2" xfId="57366"/>
    <cellStyle name="Vírgula 7 4 8 2 3" xfId="57367"/>
    <cellStyle name="Vírgula 7 4 8 3" xfId="57368"/>
    <cellStyle name="Vírgula 7 4 8 4" xfId="57369"/>
    <cellStyle name="Vírgula 7 4 8 5" xfId="57370"/>
    <cellStyle name="Vírgula 7 4 8 6" xfId="57371"/>
    <cellStyle name="Vírgula 7 4 9" xfId="57372"/>
    <cellStyle name="Vírgula 7 4 9 2" xfId="57373"/>
    <cellStyle name="Vírgula 7 4 9 2 2" xfId="57374"/>
    <cellStyle name="Vírgula 7 4 9 2 3" xfId="57375"/>
    <cellStyle name="Vírgula 7 4 9 3" xfId="57376"/>
    <cellStyle name="Vírgula 7 4 9 4" xfId="57377"/>
    <cellStyle name="Vírgula 7 4 9 5" xfId="57378"/>
    <cellStyle name="Vírgula 7 4 9 6" xfId="57379"/>
    <cellStyle name="Vírgula 7 5" xfId="57380"/>
    <cellStyle name="Vírgula 7 5 10" xfId="57381"/>
    <cellStyle name="Vírgula 7 5 11" xfId="57382"/>
    <cellStyle name="Vírgula 7 5 12" xfId="57383"/>
    <cellStyle name="Vírgula 7 5 13" xfId="57384"/>
    <cellStyle name="Vírgula 7 5 2" xfId="57385"/>
    <cellStyle name="Vírgula 7 5 2 10" xfId="57386"/>
    <cellStyle name="Vírgula 7 5 2 11" xfId="57387"/>
    <cellStyle name="Vírgula 7 5 2 2" xfId="57388"/>
    <cellStyle name="Vírgula 7 5 2 2 2" xfId="57389"/>
    <cellStyle name="Vírgula 7 5 2 2 2 2" xfId="57390"/>
    <cellStyle name="Vírgula 7 5 2 2 2 2 2" xfId="57391"/>
    <cellStyle name="Vírgula 7 5 2 2 2 2 2 2" xfId="57392"/>
    <cellStyle name="Vírgula 7 5 2 2 2 2 2 3" xfId="57393"/>
    <cellStyle name="Vírgula 7 5 2 2 2 2 3" xfId="57394"/>
    <cellStyle name="Vírgula 7 5 2 2 2 2 4" xfId="57395"/>
    <cellStyle name="Vírgula 7 5 2 2 2 2 5" xfId="57396"/>
    <cellStyle name="Vírgula 7 5 2 2 2 2 6" xfId="57397"/>
    <cellStyle name="Vírgula 7 5 2 2 2 3" xfId="57398"/>
    <cellStyle name="Vírgula 7 5 2 2 2 3 2" xfId="57399"/>
    <cellStyle name="Vírgula 7 5 2 2 2 3 3" xfId="57400"/>
    <cellStyle name="Vírgula 7 5 2 2 2 4" xfId="57401"/>
    <cellStyle name="Vírgula 7 5 2 2 2 5" xfId="57402"/>
    <cellStyle name="Vírgula 7 5 2 2 2 6" xfId="57403"/>
    <cellStyle name="Vírgula 7 5 2 2 2 7" xfId="57404"/>
    <cellStyle name="Vírgula 7 5 2 2 3" xfId="57405"/>
    <cellStyle name="Vírgula 7 5 2 2 3 2" xfId="57406"/>
    <cellStyle name="Vírgula 7 5 2 2 3 2 2" xfId="57407"/>
    <cellStyle name="Vírgula 7 5 2 2 3 2 3" xfId="57408"/>
    <cellStyle name="Vírgula 7 5 2 2 3 3" xfId="57409"/>
    <cellStyle name="Vírgula 7 5 2 2 3 4" xfId="57410"/>
    <cellStyle name="Vírgula 7 5 2 2 3 5" xfId="57411"/>
    <cellStyle name="Vírgula 7 5 2 2 3 6" xfId="57412"/>
    <cellStyle name="Vírgula 7 5 2 2 4" xfId="57413"/>
    <cellStyle name="Vírgula 7 5 2 2 4 2" xfId="57414"/>
    <cellStyle name="Vírgula 7 5 2 2 4 3" xfId="57415"/>
    <cellStyle name="Vírgula 7 5 2 2 5" xfId="57416"/>
    <cellStyle name="Vírgula 7 5 2 2 6" xfId="57417"/>
    <cellStyle name="Vírgula 7 5 2 2 7" xfId="57418"/>
    <cellStyle name="Vírgula 7 5 2 2 8" xfId="57419"/>
    <cellStyle name="Vírgula 7 5 2 3" xfId="57420"/>
    <cellStyle name="Vírgula 7 5 2 3 2" xfId="57421"/>
    <cellStyle name="Vírgula 7 5 2 3 2 2" xfId="57422"/>
    <cellStyle name="Vírgula 7 5 2 3 2 2 2" xfId="57423"/>
    <cellStyle name="Vírgula 7 5 2 3 2 2 3" xfId="57424"/>
    <cellStyle name="Vírgula 7 5 2 3 2 3" xfId="57425"/>
    <cellStyle name="Vírgula 7 5 2 3 2 4" xfId="57426"/>
    <cellStyle name="Vírgula 7 5 2 3 2 5" xfId="57427"/>
    <cellStyle name="Vírgula 7 5 2 3 2 6" xfId="57428"/>
    <cellStyle name="Vírgula 7 5 2 3 3" xfId="57429"/>
    <cellStyle name="Vírgula 7 5 2 3 3 2" xfId="57430"/>
    <cellStyle name="Vírgula 7 5 2 3 3 3" xfId="57431"/>
    <cellStyle name="Vírgula 7 5 2 3 4" xfId="57432"/>
    <cellStyle name="Vírgula 7 5 2 3 5" xfId="57433"/>
    <cellStyle name="Vírgula 7 5 2 3 6" xfId="57434"/>
    <cellStyle name="Vírgula 7 5 2 3 7" xfId="57435"/>
    <cellStyle name="Vírgula 7 5 2 4" xfId="57436"/>
    <cellStyle name="Vírgula 7 5 2 4 2" xfId="57437"/>
    <cellStyle name="Vírgula 7 5 2 4 2 2" xfId="57438"/>
    <cellStyle name="Vírgula 7 5 2 4 2 3" xfId="57439"/>
    <cellStyle name="Vírgula 7 5 2 4 3" xfId="57440"/>
    <cellStyle name="Vírgula 7 5 2 4 4" xfId="57441"/>
    <cellStyle name="Vírgula 7 5 2 4 5" xfId="57442"/>
    <cellStyle name="Vírgula 7 5 2 4 6" xfId="57443"/>
    <cellStyle name="Vírgula 7 5 2 5" xfId="57444"/>
    <cellStyle name="Vírgula 7 5 2 5 2" xfId="57445"/>
    <cellStyle name="Vírgula 7 5 2 5 2 2" xfId="57446"/>
    <cellStyle name="Vírgula 7 5 2 5 2 3" xfId="57447"/>
    <cellStyle name="Vírgula 7 5 2 5 3" xfId="57448"/>
    <cellStyle name="Vírgula 7 5 2 5 4" xfId="57449"/>
    <cellStyle name="Vírgula 7 5 2 5 5" xfId="57450"/>
    <cellStyle name="Vírgula 7 5 2 5 6" xfId="57451"/>
    <cellStyle name="Vírgula 7 5 2 6" xfId="57452"/>
    <cellStyle name="Vírgula 7 5 2 6 2" xfId="57453"/>
    <cellStyle name="Vírgula 7 5 2 6 2 2" xfId="57454"/>
    <cellStyle name="Vírgula 7 5 2 6 2 3" xfId="57455"/>
    <cellStyle name="Vírgula 7 5 2 6 3" xfId="57456"/>
    <cellStyle name="Vírgula 7 5 2 6 4" xfId="57457"/>
    <cellStyle name="Vírgula 7 5 2 6 5" xfId="57458"/>
    <cellStyle name="Vírgula 7 5 2 7" xfId="57459"/>
    <cellStyle name="Vírgula 7 5 2 7 2" xfId="57460"/>
    <cellStyle name="Vírgula 7 5 2 7 3" xfId="57461"/>
    <cellStyle name="Vírgula 7 5 2 8" xfId="57462"/>
    <cellStyle name="Vírgula 7 5 2 9" xfId="57463"/>
    <cellStyle name="Vírgula 7 5 3" xfId="57464"/>
    <cellStyle name="Vírgula 7 5 3 2" xfId="57465"/>
    <cellStyle name="Vírgula 7 5 3 2 2" xfId="57466"/>
    <cellStyle name="Vírgula 7 5 3 2 2 2" xfId="57467"/>
    <cellStyle name="Vírgula 7 5 3 2 2 2 2" xfId="57468"/>
    <cellStyle name="Vírgula 7 5 3 2 2 2 3" xfId="57469"/>
    <cellStyle name="Vírgula 7 5 3 2 2 3" xfId="57470"/>
    <cellStyle name="Vírgula 7 5 3 2 2 4" xfId="57471"/>
    <cellStyle name="Vírgula 7 5 3 2 2 5" xfId="57472"/>
    <cellStyle name="Vírgula 7 5 3 2 2 6" xfId="57473"/>
    <cellStyle name="Vírgula 7 5 3 2 3" xfId="57474"/>
    <cellStyle name="Vírgula 7 5 3 2 3 2" xfId="57475"/>
    <cellStyle name="Vírgula 7 5 3 2 3 3" xfId="57476"/>
    <cellStyle name="Vírgula 7 5 3 2 4" xfId="57477"/>
    <cellStyle name="Vírgula 7 5 3 2 5" xfId="57478"/>
    <cellStyle name="Vírgula 7 5 3 2 6" xfId="57479"/>
    <cellStyle name="Vírgula 7 5 3 2 7" xfId="57480"/>
    <cellStyle name="Vírgula 7 5 3 3" xfId="57481"/>
    <cellStyle name="Vírgula 7 5 3 3 2" xfId="57482"/>
    <cellStyle name="Vírgula 7 5 3 3 2 2" xfId="57483"/>
    <cellStyle name="Vírgula 7 5 3 3 2 3" xfId="57484"/>
    <cellStyle name="Vírgula 7 5 3 3 3" xfId="57485"/>
    <cellStyle name="Vírgula 7 5 3 3 4" xfId="57486"/>
    <cellStyle name="Vírgula 7 5 3 3 5" xfId="57487"/>
    <cellStyle name="Vírgula 7 5 3 3 6" xfId="57488"/>
    <cellStyle name="Vírgula 7 5 3 4" xfId="57489"/>
    <cellStyle name="Vírgula 7 5 3 4 2" xfId="57490"/>
    <cellStyle name="Vírgula 7 5 3 4 3" xfId="57491"/>
    <cellStyle name="Vírgula 7 5 3 5" xfId="57492"/>
    <cellStyle name="Vírgula 7 5 3 6" xfId="57493"/>
    <cellStyle name="Vírgula 7 5 3 7" xfId="57494"/>
    <cellStyle name="Vírgula 7 5 3 8" xfId="57495"/>
    <cellStyle name="Vírgula 7 5 4" xfId="57496"/>
    <cellStyle name="Vírgula 7 5 4 2" xfId="57497"/>
    <cellStyle name="Vírgula 7 5 4 2 2" xfId="57498"/>
    <cellStyle name="Vírgula 7 5 4 2 2 2" xfId="57499"/>
    <cellStyle name="Vírgula 7 5 4 2 2 2 2" xfId="57500"/>
    <cellStyle name="Vírgula 7 5 4 2 2 2 3" xfId="57501"/>
    <cellStyle name="Vírgula 7 5 4 2 2 3" xfId="57502"/>
    <cellStyle name="Vírgula 7 5 4 2 2 4" xfId="57503"/>
    <cellStyle name="Vírgula 7 5 4 2 2 5" xfId="57504"/>
    <cellStyle name="Vírgula 7 5 4 2 2 6" xfId="57505"/>
    <cellStyle name="Vírgula 7 5 4 2 3" xfId="57506"/>
    <cellStyle name="Vírgula 7 5 4 2 3 2" xfId="57507"/>
    <cellStyle name="Vírgula 7 5 4 2 3 3" xfId="57508"/>
    <cellStyle name="Vírgula 7 5 4 2 4" xfId="57509"/>
    <cellStyle name="Vírgula 7 5 4 2 5" xfId="57510"/>
    <cellStyle name="Vírgula 7 5 4 2 6" xfId="57511"/>
    <cellStyle name="Vírgula 7 5 4 2 7" xfId="57512"/>
    <cellStyle name="Vírgula 7 5 4 3" xfId="57513"/>
    <cellStyle name="Vírgula 7 5 4 3 2" xfId="57514"/>
    <cellStyle name="Vírgula 7 5 4 3 2 2" xfId="57515"/>
    <cellStyle name="Vírgula 7 5 4 3 2 3" xfId="57516"/>
    <cellStyle name="Vírgula 7 5 4 3 3" xfId="57517"/>
    <cellStyle name="Vírgula 7 5 4 3 4" xfId="57518"/>
    <cellStyle name="Vírgula 7 5 4 3 5" xfId="57519"/>
    <cellStyle name="Vírgula 7 5 4 3 6" xfId="57520"/>
    <cellStyle name="Vírgula 7 5 4 4" xfId="57521"/>
    <cellStyle name="Vírgula 7 5 4 4 2" xfId="57522"/>
    <cellStyle name="Vírgula 7 5 4 4 3" xfId="57523"/>
    <cellStyle name="Vírgula 7 5 4 5" xfId="57524"/>
    <cellStyle name="Vírgula 7 5 4 6" xfId="57525"/>
    <cellStyle name="Vírgula 7 5 4 7" xfId="57526"/>
    <cellStyle name="Vírgula 7 5 4 8" xfId="57527"/>
    <cellStyle name="Vírgula 7 5 5" xfId="57528"/>
    <cellStyle name="Vírgula 7 5 5 2" xfId="57529"/>
    <cellStyle name="Vírgula 7 5 5 2 2" xfId="57530"/>
    <cellStyle name="Vírgula 7 5 5 2 2 2" xfId="57531"/>
    <cellStyle name="Vírgula 7 5 5 2 2 3" xfId="57532"/>
    <cellStyle name="Vírgula 7 5 5 2 3" xfId="57533"/>
    <cellStyle name="Vírgula 7 5 5 2 4" xfId="57534"/>
    <cellStyle name="Vírgula 7 5 5 2 5" xfId="57535"/>
    <cellStyle name="Vírgula 7 5 5 2 6" xfId="57536"/>
    <cellStyle name="Vírgula 7 5 5 3" xfId="57537"/>
    <cellStyle name="Vírgula 7 5 5 3 2" xfId="57538"/>
    <cellStyle name="Vírgula 7 5 5 3 3" xfId="57539"/>
    <cellStyle name="Vírgula 7 5 5 4" xfId="57540"/>
    <cellStyle name="Vírgula 7 5 5 5" xfId="57541"/>
    <cellStyle name="Vírgula 7 5 5 6" xfId="57542"/>
    <cellStyle name="Vírgula 7 5 5 7" xfId="57543"/>
    <cellStyle name="Vírgula 7 5 6" xfId="57544"/>
    <cellStyle name="Vírgula 7 5 6 2" xfId="57545"/>
    <cellStyle name="Vírgula 7 5 6 2 2" xfId="57546"/>
    <cellStyle name="Vírgula 7 5 6 2 3" xfId="57547"/>
    <cellStyle name="Vírgula 7 5 6 3" xfId="57548"/>
    <cellStyle name="Vírgula 7 5 6 4" xfId="57549"/>
    <cellStyle name="Vírgula 7 5 6 5" xfId="57550"/>
    <cellStyle name="Vírgula 7 5 6 6" xfId="57551"/>
    <cellStyle name="Vírgula 7 5 7" xfId="57552"/>
    <cellStyle name="Vírgula 7 5 7 2" xfId="57553"/>
    <cellStyle name="Vírgula 7 5 7 2 2" xfId="57554"/>
    <cellStyle name="Vírgula 7 5 7 2 3" xfId="57555"/>
    <cellStyle name="Vírgula 7 5 7 3" xfId="57556"/>
    <cellStyle name="Vírgula 7 5 7 4" xfId="57557"/>
    <cellStyle name="Vírgula 7 5 7 5" xfId="57558"/>
    <cellStyle name="Vírgula 7 5 7 6" xfId="57559"/>
    <cellStyle name="Vírgula 7 5 8" xfId="57560"/>
    <cellStyle name="Vírgula 7 5 8 2" xfId="57561"/>
    <cellStyle name="Vírgula 7 5 8 2 2" xfId="57562"/>
    <cellStyle name="Vírgula 7 5 8 2 3" xfId="57563"/>
    <cellStyle name="Vírgula 7 5 8 3" xfId="57564"/>
    <cellStyle name="Vírgula 7 5 8 4" xfId="57565"/>
    <cellStyle name="Vírgula 7 5 8 5" xfId="57566"/>
    <cellStyle name="Vírgula 7 5 9" xfId="57567"/>
    <cellStyle name="Vírgula 7 5 9 2" xfId="57568"/>
    <cellStyle name="Vírgula 7 5 9 3" xfId="57569"/>
    <cellStyle name="Vírgula 7 6" xfId="57570"/>
    <cellStyle name="Vírgula 7 6 10" xfId="57571"/>
    <cellStyle name="Vírgula 7 6 11" xfId="57572"/>
    <cellStyle name="Vírgula 7 6 2" xfId="57573"/>
    <cellStyle name="Vírgula 7 6 2 2" xfId="57574"/>
    <cellStyle name="Vírgula 7 6 2 2 2" xfId="57575"/>
    <cellStyle name="Vírgula 7 6 2 2 2 2" xfId="57576"/>
    <cellStyle name="Vírgula 7 6 2 2 2 2 2" xfId="57577"/>
    <cellStyle name="Vírgula 7 6 2 2 2 2 3" xfId="57578"/>
    <cellStyle name="Vírgula 7 6 2 2 2 3" xfId="57579"/>
    <cellStyle name="Vírgula 7 6 2 2 2 4" xfId="57580"/>
    <cellStyle name="Vírgula 7 6 2 2 2 5" xfId="57581"/>
    <cellStyle name="Vírgula 7 6 2 2 2 6" xfId="57582"/>
    <cellStyle name="Vírgula 7 6 2 2 3" xfId="57583"/>
    <cellStyle name="Vírgula 7 6 2 2 3 2" xfId="57584"/>
    <cellStyle name="Vírgula 7 6 2 2 3 3" xfId="57585"/>
    <cellStyle name="Vírgula 7 6 2 2 4" xfId="57586"/>
    <cellStyle name="Vírgula 7 6 2 2 5" xfId="57587"/>
    <cellStyle name="Vírgula 7 6 2 2 6" xfId="57588"/>
    <cellStyle name="Vírgula 7 6 2 2 7" xfId="57589"/>
    <cellStyle name="Vírgula 7 6 2 3" xfId="57590"/>
    <cellStyle name="Vírgula 7 6 2 3 2" xfId="57591"/>
    <cellStyle name="Vírgula 7 6 2 3 2 2" xfId="57592"/>
    <cellStyle name="Vírgula 7 6 2 3 2 3" xfId="57593"/>
    <cellStyle name="Vírgula 7 6 2 3 3" xfId="57594"/>
    <cellStyle name="Vírgula 7 6 2 3 4" xfId="57595"/>
    <cellStyle name="Vírgula 7 6 2 3 5" xfId="57596"/>
    <cellStyle name="Vírgula 7 6 2 3 6" xfId="57597"/>
    <cellStyle name="Vírgula 7 6 2 4" xfId="57598"/>
    <cellStyle name="Vírgula 7 6 2 4 2" xfId="57599"/>
    <cellStyle name="Vírgula 7 6 2 4 3" xfId="57600"/>
    <cellStyle name="Vírgula 7 6 2 5" xfId="57601"/>
    <cellStyle name="Vírgula 7 6 2 6" xfId="57602"/>
    <cellStyle name="Vírgula 7 6 2 7" xfId="57603"/>
    <cellStyle name="Vírgula 7 6 2 8" xfId="57604"/>
    <cellStyle name="Vírgula 7 6 3" xfId="57605"/>
    <cellStyle name="Vírgula 7 6 3 2" xfId="57606"/>
    <cellStyle name="Vírgula 7 6 3 2 2" xfId="57607"/>
    <cellStyle name="Vírgula 7 6 3 2 2 2" xfId="57608"/>
    <cellStyle name="Vírgula 7 6 3 2 2 3" xfId="57609"/>
    <cellStyle name="Vírgula 7 6 3 2 3" xfId="57610"/>
    <cellStyle name="Vírgula 7 6 3 2 4" xfId="57611"/>
    <cellStyle name="Vírgula 7 6 3 2 5" xfId="57612"/>
    <cellStyle name="Vírgula 7 6 3 2 6" xfId="57613"/>
    <cellStyle name="Vírgula 7 6 3 3" xfId="57614"/>
    <cellStyle name="Vírgula 7 6 3 3 2" xfId="57615"/>
    <cellStyle name="Vírgula 7 6 3 3 3" xfId="57616"/>
    <cellStyle name="Vírgula 7 6 3 4" xfId="57617"/>
    <cellStyle name="Vírgula 7 6 3 5" xfId="57618"/>
    <cellStyle name="Vírgula 7 6 3 6" xfId="57619"/>
    <cellStyle name="Vírgula 7 6 3 7" xfId="57620"/>
    <cellStyle name="Vírgula 7 6 4" xfId="57621"/>
    <cellStyle name="Vírgula 7 6 4 2" xfId="57622"/>
    <cellStyle name="Vírgula 7 6 4 2 2" xfId="57623"/>
    <cellStyle name="Vírgula 7 6 4 2 3" xfId="57624"/>
    <cellStyle name="Vírgula 7 6 4 3" xfId="57625"/>
    <cellStyle name="Vírgula 7 6 4 4" xfId="57626"/>
    <cellStyle name="Vírgula 7 6 4 5" xfId="57627"/>
    <cellStyle name="Vírgula 7 6 4 6" xfId="57628"/>
    <cellStyle name="Vírgula 7 6 5" xfId="57629"/>
    <cellStyle name="Vírgula 7 6 5 2" xfId="57630"/>
    <cellStyle name="Vírgula 7 6 5 2 2" xfId="57631"/>
    <cellStyle name="Vírgula 7 6 5 2 3" xfId="57632"/>
    <cellStyle name="Vírgula 7 6 5 3" xfId="57633"/>
    <cellStyle name="Vírgula 7 6 5 4" xfId="57634"/>
    <cellStyle name="Vírgula 7 6 5 5" xfId="57635"/>
    <cellStyle name="Vírgula 7 6 5 6" xfId="57636"/>
    <cellStyle name="Vírgula 7 6 6" xfId="57637"/>
    <cellStyle name="Vírgula 7 6 6 2" xfId="57638"/>
    <cellStyle name="Vírgula 7 6 6 2 2" xfId="57639"/>
    <cellStyle name="Vírgula 7 6 6 2 3" xfId="57640"/>
    <cellStyle name="Vírgula 7 6 6 3" xfId="57641"/>
    <cellStyle name="Vírgula 7 6 6 4" xfId="57642"/>
    <cellStyle name="Vírgula 7 6 6 5" xfId="57643"/>
    <cellStyle name="Vírgula 7 6 7" xfId="57644"/>
    <cellStyle name="Vírgula 7 6 7 2" xfId="57645"/>
    <cellStyle name="Vírgula 7 6 7 3" xfId="57646"/>
    <cellStyle name="Vírgula 7 6 8" xfId="57647"/>
    <cellStyle name="Vírgula 7 6 9" xfId="57648"/>
    <cellStyle name="Vírgula 7 7" xfId="57649"/>
    <cellStyle name="Vírgula 7 7 2" xfId="57650"/>
    <cellStyle name="Vírgula 7 7 2 2" xfId="57651"/>
    <cellStyle name="Vírgula 7 7 2 2 2" xfId="57652"/>
    <cellStyle name="Vírgula 7 7 2 2 2 2" xfId="57653"/>
    <cellStyle name="Vírgula 7 7 2 2 2 3" xfId="57654"/>
    <cellStyle name="Vírgula 7 7 2 2 3" xfId="57655"/>
    <cellStyle name="Vírgula 7 7 2 2 4" xfId="57656"/>
    <cellStyle name="Vírgula 7 7 2 2 5" xfId="57657"/>
    <cellStyle name="Vírgula 7 7 2 2 6" xfId="57658"/>
    <cellStyle name="Vírgula 7 7 2 3" xfId="57659"/>
    <cellStyle name="Vírgula 7 7 2 3 2" xfId="57660"/>
    <cellStyle name="Vírgula 7 7 2 3 3" xfId="57661"/>
    <cellStyle name="Vírgula 7 7 2 4" xfId="57662"/>
    <cellStyle name="Vírgula 7 7 2 5" xfId="57663"/>
    <cellStyle name="Vírgula 7 7 2 6" xfId="57664"/>
    <cellStyle name="Vírgula 7 7 2 7" xfId="57665"/>
    <cellStyle name="Vírgula 7 7 3" xfId="57666"/>
    <cellStyle name="Vírgula 7 7 3 2" xfId="57667"/>
    <cellStyle name="Vírgula 7 7 3 2 2" xfId="57668"/>
    <cellStyle name="Vírgula 7 7 3 2 3" xfId="57669"/>
    <cellStyle name="Vírgula 7 7 3 3" xfId="57670"/>
    <cellStyle name="Vírgula 7 7 3 4" xfId="57671"/>
    <cellStyle name="Vírgula 7 7 3 5" xfId="57672"/>
    <cellStyle name="Vírgula 7 7 3 6" xfId="57673"/>
    <cellStyle name="Vírgula 7 7 4" xfId="57674"/>
    <cellStyle name="Vírgula 7 7 4 2" xfId="57675"/>
    <cellStyle name="Vírgula 7 7 4 3" xfId="57676"/>
    <cellStyle name="Vírgula 7 7 5" xfId="57677"/>
    <cellStyle name="Vírgula 7 7 6" xfId="57678"/>
    <cellStyle name="Vírgula 7 7 7" xfId="57679"/>
    <cellStyle name="Vírgula 7 7 8" xfId="57680"/>
    <cellStyle name="Vírgula 7 8" xfId="57681"/>
    <cellStyle name="Vírgula 7 8 2" xfId="57682"/>
    <cellStyle name="Vírgula 7 8 2 2" xfId="57683"/>
    <cellStyle name="Vírgula 7 8 2 2 2" xfId="57684"/>
    <cellStyle name="Vírgula 7 8 2 2 2 2" xfId="57685"/>
    <cellStyle name="Vírgula 7 8 2 2 2 3" xfId="57686"/>
    <cellStyle name="Vírgula 7 8 2 2 3" xfId="57687"/>
    <cellStyle name="Vírgula 7 8 2 2 4" xfId="57688"/>
    <cellStyle name="Vírgula 7 8 2 2 5" xfId="57689"/>
    <cellStyle name="Vírgula 7 8 2 2 6" xfId="57690"/>
    <cellStyle name="Vírgula 7 8 2 3" xfId="57691"/>
    <cellStyle name="Vírgula 7 8 2 3 2" xfId="57692"/>
    <cellStyle name="Vírgula 7 8 2 3 3" xfId="57693"/>
    <cellStyle name="Vírgula 7 8 2 4" xfId="57694"/>
    <cellStyle name="Vírgula 7 8 2 5" xfId="57695"/>
    <cellStyle name="Vírgula 7 8 2 6" xfId="57696"/>
    <cellStyle name="Vírgula 7 8 2 7" xfId="57697"/>
    <cellStyle name="Vírgula 7 8 3" xfId="57698"/>
    <cellStyle name="Vírgula 7 8 3 2" xfId="57699"/>
    <cellStyle name="Vírgula 7 8 3 2 2" xfId="57700"/>
    <cellStyle name="Vírgula 7 8 3 2 3" xfId="57701"/>
    <cellStyle name="Vírgula 7 8 3 3" xfId="57702"/>
    <cellStyle name="Vírgula 7 8 3 4" xfId="57703"/>
    <cellStyle name="Vírgula 7 8 3 5" xfId="57704"/>
    <cellStyle name="Vírgula 7 8 3 6" xfId="57705"/>
    <cellStyle name="Vírgula 7 8 4" xfId="57706"/>
    <cellStyle name="Vírgula 7 8 4 2" xfId="57707"/>
    <cellStyle name="Vírgula 7 8 4 3" xfId="57708"/>
    <cellStyle name="Vírgula 7 8 5" xfId="57709"/>
    <cellStyle name="Vírgula 7 8 6" xfId="57710"/>
    <cellStyle name="Vírgula 7 8 7" xfId="57711"/>
    <cellStyle name="Vírgula 7 8 8" xfId="57712"/>
    <cellStyle name="Vírgula 7 9" xfId="57713"/>
    <cellStyle name="Vírgula 7 9 2" xfId="57714"/>
    <cellStyle name="Vírgula 7 9 2 2" xfId="57715"/>
    <cellStyle name="Vírgula 7 9 2 2 2" xfId="57716"/>
    <cellStyle name="Vírgula 7 9 2 2 2 2" xfId="57717"/>
    <cellStyle name="Vírgula 7 9 2 2 2 3" xfId="57718"/>
    <cellStyle name="Vírgula 7 9 2 2 3" xfId="57719"/>
    <cellStyle name="Vírgula 7 9 2 2 4" xfId="57720"/>
    <cellStyle name="Vírgula 7 9 2 2 5" xfId="57721"/>
    <cellStyle name="Vírgula 7 9 2 2 6" xfId="57722"/>
    <cellStyle name="Vírgula 7 9 2 3" xfId="57723"/>
    <cellStyle name="Vírgula 7 9 2 3 2" xfId="57724"/>
    <cellStyle name="Vírgula 7 9 2 3 3" xfId="57725"/>
    <cellStyle name="Vírgula 7 9 2 4" xfId="57726"/>
    <cellStyle name="Vírgula 7 9 2 5" xfId="57727"/>
    <cellStyle name="Vírgula 7 9 2 6" xfId="57728"/>
    <cellStyle name="Vírgula 7 9 2 7" xfId="57729"/>
    <cellStyle name="Vírgula 7 9 3" xfId="57730"/>
    <cellStyle name="Vírgula 7 9 3 2" xfId="57731"/>
    <cellStyle name="Vírgula 7 9 3 2 2" xfId="57732"/>
    <cellStyle name="Vírgula 7 9 3 2 3" xfId="57733"/>
    <cellStyle name="Vírgula 7 9 3 3" xfId="57734"/>
    <cellStyle name="Vírgula 7 9 3 4" xfId="57735"/>
    <cellStyle name="Vírgula 7 9 3 5" xfId="57736"/>
    <cellStyle name="Vírgula 7 9 3 6" xfId="57737"/>
    <cellStyle name="Vírgula 7 9 4" xfId="57738"/>
    <cellStyle name="Vírgula 7 9 4 2" xfId="57739"/>
    <cellStyle name="Vírgula 7 9 4 3" xfId="57740"/>
    <cellStyle name="Vírgula 7 9 5" xfId="57741"/>
    <cellStyle name="Vírgula 7 9 6" xfId="57742"/>
    <cellStyle name="Vírgula 7 9 7" xfId="57743"/>
    <cellStyle name="Vírgula 7 9 8" xfId="57744"/>
    <cellStyle name="Vírgula 8" xfId="57745"/>
    <cellStyle name="Vírgula 8 10" xfId="57746"/>
    <cellStyle name="Vírgula 8 10 2" xfId="57747"/>
    <cellStyle name="Vírgula 8 10 2 2" xfId="57748"/>
    <cellStyle name="Vírgula 8 10 2 3" xfId="57749"/>
    <cellStyle name="Vírgula 8 10 3" xfId="57750"/>
    <cellStyle name="Vírgula 8 10 4" xfId="57751"/>
    <cellStyle name="Vírgula 8 10 5" xfId="57752"/>
    <cellStyle name="Vírgula 8 10 6" xfId="57753"/>
    <cellStyle name="Vírgula 8 11" xfId="57754"/>
    <cellStyle name="Vírgula 8 11 2" xfId="57755"/>
    <cellStyle name="Vírgula 8 11 2 2" xfId="57756"/>
    <cellStyle name="Vírgula 8 11 2 3" xfId="57757"/>
    <cellStyle name="Vírgula 8 11 3" xfId="57758"/>
    <cellStyle name="Vírgula 8 11 4" xfId="57759"/>
    <cellStyle name="Vírgula 8 11 5" xfId="57760"/>
    <cellStyle name="Vírgula 8 11 6" xfId="57761"/>
    <cellStyle name="Vírgula 8 12" xfId="57762"/>
    <cellStyle name="Vírgula 8 12 2" xfId="57763"/>
    <cellStyle name="Vírgula 8 12 2 2" xfId="57764"/>
    <cellStyle name="Vírgula 8 12 2 3" xfId="57765"/>
    <cellStyle name="Vírgula 8 12 3" xfId="57766"/>
    <cellStyle name="Vírgula 8 12 4" xfId="57767"/>
    <cellStyle name="Vírgula 8 12 5" xfId="57768"/>
    <cellStyle name="Vírgula 8 12 6" xfId="57769"/>
    <cellStyle name="Vírgula 8 13" xfId="57770"/>
    <cellStyle name="Vírgula 8 13 2" xfId="57771"/>
    <cellStyle name="Vírgula 8 13 2 2" xfId="57772"/>
    <cellStyle name="Vírgula 8 13 2 3" xfId="57773"/>
    <cellStyle name="Vírgula 8 13 3" xfId="57774"/>
    <cellStyle name="Vírgula 8 13 4" xfId="57775"/>
    <cellStyle name="Vírgula 8 13 5" xfId="57776"/>
    <cellStyle name="Vírgula 8 14" xfId="57777"/>
    <cellStyle name="Vírgula 8 14 2" xfId="57778"/>
    <cellStyle name="Vírgula 8 14 3" xfId="57779"/>
    <cellStyle name="Vírgula 8 14 4" xfId="57780"/>
    <cellStyle name="Vírgula 8 15" xfId="57781"/>
    <cellStyle name="Vírgula 8 16" xfId="57782"/>
    <cellStyle name="Vírgula 8 17" xfId="57783"/>
    <cellStyle name="Vírgula 8 18" xfId="57784"/>
    <cellStyle name="Vírgula 8 2" xfId="57785"/>
    <cellStyle name="Vírgula 8 2 10" xfId="57786"/>
    <cellStyle name="Vírgula 8 2 10 2" xfId="57787"/>
    <cellStyle name="Vírgula 8 2 10 2 2" xfId="57788"/>
    <cellStyle name="Vírgula 8 2 10 2 3" xfId="57789"/>
    <cellStyle name="Vírgula 8 2 10 3" xfId="57790"/>
    <cellStyle name="Vírgula 8 2 10 4" xfId="57791"/>
    <cellStyle name="Vírgula 8 2 10 5" xfId="57792"/>
    <cellStyle name="Vírgula 8 2 10 6" xfId="57793"/>
    <cellStyle name="Vírgula 8 2 11" xfId="57794"/>
    <cellStyle name="Vírgula 8 2 11 2" xfId="57795"/>
    <cellStyle name="Vírgula 8 2 11 2 2" xfId="57796"/>
    <cellStyle name="Vírgula 8 2 11 2 3" xfId="57797"/>
    <cellStyle name="Vírgula 8 2 11 3" xfId="57798"/>
    <cellStyle name="Vírgula 8 2 11 4" xfId="57799"/>
    <cellStyle name="Vírgula 8 2 11 5" xfId="57800"/>
    <cellStyle name="Vírgula 8 2 12" xfId="57801"/>
    <cellStyle name="Vírgula 8 2 12 2" xfId="57802"/>
    <cellStyle name="Vírgula 8 2 12 3" xfId="57803"/>
    <cellStyle name="Vírgula 8 2 12 4" xfId="57804"/>
    <cellStyle name="Vírgula 8 2 13" xfId="57805"/>
    <cellStyle name="Vírgula 8 2 14" xfId="57806"/>
    <cellStyle name="Vírgula 8 2 15" xfId="57807"/>
    <cellStyle name="Vírgula 8 2 16" xfId="57808"/>
    <cellStyle name="Vírgula 8 2 2" xfId="57809"/>
    <cellStyle name="Vírgula 8 2 2 10" xfId="57810"/>
    <cellStyle name="Vírgula 8 2 2 11" xfId="57811"/>
    <cellStyle name="Vírgula 8 2 2 2" xfId="57812"/>
    <cellStyle name="Vírgula 8 2 2 2 2" xfId="57813"/>
    <cellStyle name="Vírgula 8 2 2 2 2 2" xfId="57814"/>
    <cellStyle name="Vírgula 8 2 2 2 2 2 2" xfId="57815"/>
    <cellStyle name="Vírgula 8 2 2 2 2 2 2 2" xfId="57816"/>
    <cellStyle name="Vírgula 8 2 2 2 2 2 2 3" xfId="57817"/>
    <cellStyle name="Vírgula 8 2 2 2 2 2 3" xfId="57818"/>
    <cellStyle name="Vírgula 8 2 2 2 2 2 4" xfId="57819"/>
    <cellStyle name="Vírgula 8 2 2 2 2 2 5" xfId="57820"/>
    <cellStyle name="Vírgula 8 2 2 2 2 2 6" xfId="57821"/>
    <cellStyle name="Vírgula 8 2 2 2 2 3" xfId="57822"/>
    <cellStyle name="Vírgula 8 2 2 2 2 3 2" xfId="57823"/>
    <cellStyle name="Vírgula 8 2 2 2 2 3 3" xfId="57824"/>
    <cellStyle name="Vírgula 8 2 2 2 2 4" xfId="57825"/>
    <cellStyle name="Vírgula 8 2 2 2 2 5" xfId="57826"/>
    <cellStyle name="Vírgula 8 2 2 2 2 6" xfId="57827"/>
    <cellStyle name="Vírgula 8 2 2 2 2 7" xfId="57828"/>
    <cellStyle name="Vírgula 8 2 2 2 3" xfId="57829"/>
    <cellStyle name="Vírgula 8 2 2 2 3 2" xfId="57830"/>
    <cellStyle name="Vírgula 8 2 2 2 3 2 2" xfId="57831"/>
    <cellStyle name="Vírgula 8 2 2 2 3 2 3" xfId="57832"/>
    <cellStyle name="Vírgula 8 2 2 2 3 3" xfId="57833"/>
    <cellStyle name="Vírgula 8 2 2 2 3 4" xfId="57834"/>
    <cellStyle name="Vírgula 8 2 2 2 3 5" xfId="57835"/>
    <cellStyle name="Vírgula 8 2 2 2 3 6" xfId="57836"/>
    <cellStyle name="Vírgula 8 2 2 2 4" xfId="57837"/>
    <cellStyle name="Vírgula 8 2 2 2 4 2" xfId="57838"/>
    <cellStyle name="Vírgula 8 2 2 2 4 3" xfId="57839"/>
    <cellStyle name="Vírgula 8 2 2 2 5" xfId="57840"/>
    <cellStyle name="Vírgula 8 2 2 2 6" xfId="57841"/>
    <cellStyle name="Vírgula 8 2 2 2 7" xfId="57842"/>
    <cellStyle name="Vírgula 8 2 2 2 8" xfId="57843"/>
    <cellStyle name="Vírgula 8 2 2 3" xfId="57844"/>
    <cellStyle name="Vírgula 8 2 2 3 2" xfId="57845"/>
    <cellStyle name="Vírgula 8 2 2 3 2 2" xfId="57846"/>
    <cellStyle name="Vírgula 8 2 2 3 2 2 2" xfId="57847"/>
    <cellStyle name="Vírgula 8 2 2 3 2 2 3" xfId="57848"/>
    <cellStyle name="Vírgula 8 2 2 3 2 3" xfId="57849"/>
    <cellStyle name="Vírgula 8 2 2 3 2 4" xfId="57850"/>
    <cellStyle name="Vírgula 8 2 2 3 2 5" xfId="57851"/>
    <cellStyle name="Vírgula 8 2 2 3 2 6" xfId="57852"/>
    <cellStyle name="Vírgula 8 2 2 3 3" xfId="57853"/>
    <cellStyle name="Vírgula 8 2 2 3 3 2" xfId="57854"/>
    <cellStyle name="Vírgula 8 2 2 3 3 3" xfId="57855"/>
    <cellStyle name="Vírgula 8 2 2 3 4" xfId="57856"/>
    <cellStyle name="Vírgula 8 2 2 3 5" xfId="57857"/>
    <cellStyle name="Vírgula 8 2 2 3 6" xfId="57858"/>
    <cellStyle name="Vírgula 8 2 2 3 7" xfId="57859"/>
    <cellStyle name="Vírgula 8 2 2 4" xfId="57860"/>
    <cellStyle name="Vírgula 8 2 2 4 2" xfId="57861"/>
    <cellStyle name="Vírgula 8 2 2 4 2 2" xfId="57862"/>
    <cellStyle name="Vírgula 8 2 2 4 2 3" xfId="57863"/>
    <cellStyle name="Vírgula 8 2 2 4 3" xfId="57864"/>
    <cellStyle name="Vírgula 8 2 2 4 4" xfId="57865"/>
    <cellStyle name="Vírgula 8 2 2 4 5" xfId="57866"/>
    <cellStyle name="Vírgula 8 2 2 4 6" xfId="57867"/>
    <cellStyle name="Vírgula 8 2 2 5" xfId="57868"/>
    <cellStyle name="Vírgula 8 2 2 5 2" xfId="57869"/>
    <cellStyle name="Vírgula 8 2 2 5 2 2" xfId="57870"/>
    <cellStyle name="Vírgula 8 2 2 5 2 3" xfId="57871"/>
    <cellStyle name="Vírgula 8 2 2 5 3" xfId="57872"/>
    <cellStyle name="Vírgula 8 2 2 5 4" xfId="57873"/>
    <cellStyle name="Vírgula 8 2 2 5 5" xfId="57874"/>
    <cellStyle name="Vírgula 8 2 2 5 6" xfId="57875"/>
    <cellStyle name="Vírgula 8 2 2 6" xfId="57876"/>
    <cellStyle name="Vírgula 8 2 2 6 2" xfId="57877"/>
    <cellStyle name="Vírgula 8 2 2 6 2 2" xfId="57878"/>
    <cellStyle name="Vírgula 8 2 2 6 2 3" xfId="57879"/>
    <cellStyle name="Vírgula 8 2 2 6 3" xfId="57880"/>
    <cellStyle name="Vírgula 8 2 2 6 4" xfId="57881"/>
    <cellStyle name="Vírgula 8 2 2 6 5" xfId="57882"/>
    <cellStyle name="Vírgula 8 2 2 7" xfId="57883"/>
    <cellStyle name="Vírgula 8 2 2 7 2" xfId="57884"/>
    <cellStyle name="Vírgula 8 2 2 7 3" xfId="57885"/>
    <cellStyle name="Vírgula 8 2 2 8" xfId="57886"/>
    <cellStyle name="Vírgula 8 2 2 9" xfId="57887"/>
    <cellStyle name="Vírgula 8 2 3" xfId="57888"/>
    <cellStyle name="Vírgula 8 2 3 10" xfId="57889"/>
    <cellStyle name="Vírgula 8 2 3 11" xfId="57890"/>
    <cellStyle name="Vírgula 8 2 3 2" xfId="57891"/>
    <cellStyle name="Vírgula 8 2 3 2 2" xfId="57892"/>
    <cellStyle name="Vírgula 8 2 3 2 2 2" xfId="57893"/>
    <cellStyle name="Vírgula 8 2 3 2 2 2 2" xfId="57894"/>
    <cellStyle name="Vírgula 8 2 3 2 2 2 2 2" xfId="57895"/>
    <cellStyle name="Vírgula 8 2 3 2 2 2 2 3" xfId="57896"/>
    <cellStyle name="Vírgula 8 2 3 2 2 2 3" xfId="57897"/>
    <cellStyle name="Vírgula 8 2 3 2 2 2 4" xfId="57898"/>
    <cellStyle name="Vírgula 8 2 3 2 2 2 5" xfId="57899"/>
    <cellStyle name="Vírgula 8 2 3 2 2 2 6" xfId="57900"/>
    <cellStyle name="Vírgula 8 2 3 2 2 3" xfId="57901"/>
    <cellStyle name="Vírgula 8 2 3 2 2 3 2" xfId="57902"/>
    <cellStyle name="Vírgula 8 2 3 2 2 3 3" xfId="57903"/>
    <cellStyle name="Vírgula 8 2 3 2 2 4" xfId="57904"/>
    <cellStyle name="Vírgula 8 2 3 2 2 5" xfId="57905"/>
    <cellStyle name="Vírgula 8 2 3 2 2 6" xfId="57906"/>
    <cellStyle name="Vírgula 8 2 3 2 2 7" xfId="57907"/>
    <cellStyle name="Vírgula 8 2 3 2 3" xfId="57908"/>
    <cellStyle name="Vírgula 8 2 3 2 3 2" xfId="57909"/>
    <cellStyle name="Vírgula 8 2 3 2 3 2 2" xfId="57910"/>
    <cellStyle name="Vírgula 8 2 3 2 3 2 3" xfId="57911"/>
    <cellStyle name="Vírgula 8 2 3 2 3 3" xfId="57912"/>
    <cellStyle name="Vírgula 8 2 3 2 3 4" xfId="57913"/>
    <cellStyle name="Vírgula 8 2 3 2 3 5" xfId="57914"/>
    <cellStyle name="Vírgula 8 2 3 2 3 6" xfId="57915"/>
    <cellStyle name="Vírgula 8 2 3 2 4" xfId="57916"/>
    <cellStyle name="Vírgula 8 2 3 2 4 2" xfId="57917"/>
    <cellStyle name="Vírgula 8 2 3 2 4 3" xfId="57918"/>
    <cellStyle name="Vírgula 8 2 3 2 5" xfId="57919"/>
    <cellStyle name="Vírgula 8 2 3 2 6" xfId="57920"/>
    <cellStyle name="Vírgula 8 2 3 2 7" xfId="57921"/>
    <cellStyle name="Vírgula 8 2 3 2 8" xfId="57922"/>
    <cellStyle name="Vírgula 8 2 3 3" xfId="57923"/>
    <cellStyle name="Vírgula 8 2 3 3 2" xfId="57924"/>
    <cellStyle name="Vírgula 8 2 3 3 2 2" xfId="57925"/>
    <cellStyle name="Vírgula 8 2 3 3 2 2 2" xfId="57926"/>
    <cellStyle name="Vírgula 8 2 3 3 2 2 3" xfId="57927"/>
    <cellStyle name="Vírgula 8 2 3 3 2 3" xfId="57928"/>
    <cellStyle name="Vírgula 8 2 3 3 2 4" xfId="57929"/>
    <cellStyle name="Vírgula 8 2 3 3 2 5" xfId="57930"/>
    <cellStyle name="Vírgula 8 2 3 3 2 6" xfId="57931"/>
    <cellStyle name="Vírgula 8 2 3 3 3" xfId="57932"/>
    <cellStyle name="Vírgula 8 2 3 3 3 2" xfId="57933"/>
    <cellStyle name="Vírgula 8 2 3 3 3 3" xfId="57934"/>
    <cellStyle name="Vírgula 8 2 3 3 4" xfId="57935"/>
    <cellStyle name="Vírgula 8 2 3 3 5" xfId="57936"/>
    <cellStyle name="Vírgula 8 2 3 3 6" xfId="57937"/>
    <cellStyle name="Vírgula 8 2 3 3 7" xfId="57938"/>
    <cellStyle name="Vírgula 8 2 3 4" xfId="57939"/>
    <cellStyle name="Vírgula 8 2 3 4 2" xfId="57940"/>
    <cellStyle name="Vírgula 8 2 3 4 2 2" xfId="57941"/>
    <cellStyle name="Vírgula 8 2 3 4 2 3" xfId="57942"/>
    <cellStyle name="Vírgula 8 2 3 4 3" xfId="57943"/>
    <cellStyle name="Vírgula 8 2 3 4 4" xfId="57944"/>
    <cellStyle name="Vírgula 8 2 3 4 5" xfId="57945"/>
    <cellStyle name="Vírgula 8 2 3 4 6" xfId="57946"/>
    <cellStyle name="Vírgula 8 2 3 5" xfId="57947"/>
    <cellStyle name="Vírgula 8 2 3 5 2" xfId="57948"/>
    <cellStyle name="Vírgula 8 2 3 5 2 2" xfId="57949"/>
    <cellStyle name="Vírgula 8 2 3 5 2 3" xfId="57950"/>
    <cellStyle name="Vírgula 8 2 3 5 3" xfId="57951"/>
    <cellStyle name="Vírgula 8 2 3 5 4" xfId="57952"/>
    <cellStyle name="Vírgula 8 2 3 5 5" xfId="57953"/>
    <cellStyle name="Vírgula 8 2 3 5 6" xfId="57954"/>
    <cellStyle name="Vírgula 8 2 3 6" xfId="57955"/>
    <cellStyle name="Vírgula 8 2 3 6 2" xfId="57956"/>
    <cellStyle name="Vírgula 8 2 3 6 2 2" xfId="57957"/>
    <cellStyle name="Vírgula 8 2 3 6 2 3" xfId="57958"/>
    <cellStyle name="Vírgula 8 2 3 6 3" xfId="57959"/>
    <cellStyle name="Vírgula 8 2 3 6 4" xfId="57960"/>
    <cellStyle name="Vírgula 8 2 3 6 5" xfId="57961"/>
    <cellStyle name="Vírgula 8 2 3 7" xfId="57962"/>
    <cellStyle name="Vírgula 8 2 3 7 2" xfId="57963"/>
    <cellStyle name="Vírgula 8 2 3 7 3" xfId="57964"/>
    <cellStyle name="Vírgula 8 2 3 8" xfId="57965"/>
    <cellStyle name="Vírgula 8 2 3 9" xfId="57966"/>
    <cellStyle name="Vírgula 8 2 4" xfId="57967"/>
    <cellStyle name="Vírgula 8 2 4 2" xfId="57968"/>
    <cellStyle name="Vírgula 8 2 4 2 2" xfId="57969"/>
    <cellStyle name="Vírgula 8 2 4 2 2 2" xfId="57970"/>
    <cellStyle name="Vírgula 8 2 4 2 2 2 2" xfId="57971"/>
    <cellStyle name="Vírgula 8 2 4 2 2 2 3" xfId="57972"/>
    <cellStyle name="Vírgula 8 2 4 2 2 3" xfId="57973"/>
    <cellStyle name="Vírgula 8 2 4 2 2 4" xfId="57974"/>
    <cellStyle name="Vírgula 8 2 4 2 2 5" xfId="57975"/>
    <cellStyle name="Vírgula 8 2 4 2 2 6" xfId="57976"/>
    <cellStyle name="Vírgula 8 2 4 2 3" xfId="57977"/>
    <cellStyle name="Vírgula 8 2 4 2 3 2" xfId="57978"/>
    <cellStyle name="Vírgula 8 2 4 2 3 3" xfId="57979"/>
    <cellStyle name="Vírgula 8 2 4 2 4" xfId="57980"/>
    <cellStyle name="Vírgula 8 2 4 2 5" xfId="57981"/>
    <cellStyle name="Vírgula 8 2 4 2 6" xfId="57982"/>
    <cellStyle name="Vírgula 8 2 4 2 7" xfId="57983"/>
    <cellStyle name="Vírgula 8 2 4 3" xfId="57984"/>
    <cellStyle name="Vírgula 8 2 4 3 2" xfId="57985"/>
    <cellStyle name="Vírgula 8 2 4 3 2 2" xfId="57986"/>
    <cellStyle name="Vírgula 8 2 4 3 2 3" xfId="57987"/>
    <cellStyle name="Vírgula 8 2 4 3 3" xfId="57988"/>
    <cellStyle name="Vírgula 8 2 4 3 4" xfId="57989"/>
    <cellStyle name="Vírgula 8 2 4 3 5" xfId="57990"/>
    <cellStyle name="Vírgula 8 2 4 3 6" xfId="57991"/>
    <cellStyle name="Vírgula 8 2 4 4" xfId="57992"/>
    <cellStyle name="Vírgula 8 2 4 4 2" xfId="57993"/>
    <cellStyle name="Vírgula 8 2 4 4 3" xfId="57994"/>
    <cellStyle name="Vírgula 8 2 4 5" xfId="57995"/>
    <cellStyle name="Vírgula 8 2 4 6" xfId="57996"/>
    <cellStyle name="Vírgula 8 2 4 7" xfId="57997"/>
    <cellStyle name="Vírgula 8 2 4 8" xfId="57998"/>
    <cellStyle name="Vírgula 8 2 5" xfId="57999"/>
    <cellStyle name="Vírgula 8 2 5 2" xfId="58000"/>
    <cellStyle name="Vírgula 8 2 5 2 2" xfId="58001"/>
    <cellStyle name="Vírgula 8 2 5 2 2 2" xfId="58002"/>
    <cellStyle name="Vírgula 8 2 5 2 2 2 2" xfId="58003"/>
    <cellStyle name="Vírgula 8 2 5 2 2 2 3" xfId="58004"/>
    <cellStyle name="Vírgula 8 2 5 2 2 3" xfId="58005"/>
    <cellStyle name="Vírgula 8 2 5 2 2 4" xfId="58006"/>
    <cellStyle name="Vírgula 8 2 5 2 2 5" xfId="58007"/>
    <cellStyle name="Vírgula 8 2 5 2 2 6" xfId="58008"/>
    <cellStyle name="Vírgula 8 2 5 2 3" xfId="58009"/>
    <cellStyle name="Vírgula 8 2 5 2 3 2" xfId="58010"/>
    <cellStyle name="Vírgula 8 2 5 2 3 3" xfId="58011"/>
    <cellStyle name="Vírgula 8 2 5 2 4" xfId="58012"/>
    <cellStyle name="Vírgula 8 2 5 2 5" xfId="58013"/>
    <cellStyle name="Vírgula 8 2 5 2 6" xfId="58014"/>
    <cellStyle name="Vírgula 8 2 5 2 7" xfId="58015"/>
    <cellStyle name="Vírgula 8 2 5 3" xfId="58016"/>
    <cellStyle name="Vírgula 8 2 5 3 2" xfId="58017"/>
    <cellStyle name="Vírgula 8 2 5 3 2 2" xfId="58018"/>
    <cellStyle name="Vírgula 8 2 5 3 2 3" xfId="58019"/>
    <cellStyle name="Vírgula 8 2 5 3 3" xfId="58020"/>
    <cellStyle name="Vírgula 8 2 5 3 4" xfId="58021"/>
    <cellStyle name="Vírgula 8 2 5 3 5" xfId="58022"/>
    <cellStyle name="Vírgula 8 2 5 3 6" xfId="58023"/>
    <cellStyle name="Vírgula 8 2 5 4" xfId="58024"/>
    <cellStyle name="Vírgula 8 2 5 4 2" xfId="58025"/>
    <cellStyle name="Vírgula 8 2 5 4 3" xfId="58026"/>
    <cellStyle name="Vírgula 8 2 5 5" xfId="58027"/>
    <cellStyle name="Vírgula 8 2 5 6" xfId="58028"/>
    <cellStyle name="Vírgula 8 2 5 7" xfId="58029"/>
    <cellStyle name="Vírgula 8 2 5 8" xfId="58030"/>
    <cellStyle name="Vírgula 8 2 6" xfId="58031"/>
    <cellStyle name="Vírgula 8 2 6 2" xfId="58032"/>
    <cellStyle name="Vírgula 8 2 6 2 2" xfId="58033"/>
    <cellStyle name="Vírgula 8 2 6 2 2 2" xfId="58034"/>
    <cellStyle name="Vírgula 8 2 6 2 2 2 2" xfId="58035"/>
    <cellStyle name="Vírgula 8 2 6 2 2 2 3" xfId="58036"/>
    <cellStyle name="Vírgula 8 2 6 2 2 3" xfId="58037"/>
    <cellStyle name="Vírgula 8 2 6 2 2 4" xfId="58038"/>
    <cellStyle name="Vírgula 8 2 6 2 2 5" xfId="58039"/>
    <cellStyle name="Vírgula 8 2 6 2 2 6" xfId="58040"/>
    <cellStyle name="Vírgula 8 2 6 2 3" xfId="58041"/>
    <cellStyle name="Vírgula 8 2 6 2 3 2" xfId="58042"/>
    <cellStyle name="Vírgula 8 2 6 2 3 3" xfId="58043"/>
    <cellStyle name="Vírgula 8 2 6 2 4" xfId="58044"/>
    <cellStyle name="Vírgula 8 2 6 2 5" xfId="58045"/>
    <cellStyle name="Vírgula 8 2 6 2 6" xfId="58046"/>
    <cellStyle name="Vírgula 8 2 6 2 7" xfId="58047"/>
    <cellStyle name="Vírgula 8 2 6 3" xfId="58048"/>
    <cellStyle name="Vírgula 8 2 6 3 2" xfId="58049"/>
    <cellStyle name="Vírgula 8 2 6 3 2 2" xfId="58050"/>
    <cellStyle name="Vírgula 8 2 6 3 2 3" xfId="58051"/>
    <cellStyle name="Vírgula 8 2 6 3 3" xfId="58052"/>
    <cellStyle name="Vírgula 8 2 6 3 4" xfId="58053"/>
    <cellStyle name="Vírgula 8 2 6 3 5" xfId="58054"/>
    <cellStyle name="Vírgula 8 2 6 3 6" xfId="58055"/>
    <cellStyle name="Vírgula 8 2 6 4" xfId="58056"/>
    <cellStyle name="Vírgula 8 2 6 4 2" xfId="58057"/>
    <cellStyle name="Vírgula 8 2 6 4 3" xfId="58058"/>
    <cellStyle name="Vírgula 8 2 6 5" xfId="58059"/>
    <cellStyle name="Vírgula 8 2 6 6" xfId="58060"/>
    <cellStyle name="Vírgula 8 2 6 7" xfId="58061"/>
    <cellStyle name="Vírgula 8 2 6 8" xfId="58062"/>
    <cellStyle name="Vírgula 8 2 7" xfId="58063"/>
    <cellStyle name="Vírgula 8 2 7 2" xfId="58064"/>
    <cellStyle name="Vírgula 8 2 7 2 2" xfId="58065"/>
    <cellStyle name="Vírgula 8 2 7 2 2 2" xfId="58066"/>
    <cellStyle name="Vírgula 8 2 7 2 2 3" xfId="58067"/>
    <cellStyle name="Vírgula 8 2 7 2 3" xfId="58068"/>
    <cellStyle name="Vírgula 8 2 7 2 4" xfId="58069"/>
    <cellStyle name="Vírgula 8 2 7 2 5" xfId="58070"/>
    <cellStyle name="Vírgula 8 2 7 2 6" xfId="58071"/>
    <cellStyle name="Vírgula 8 2 7 3" xfId="58072"/>
    <cellStyle name="Vírgula 8 2 7 3 2" xfId="58073"/>
    <cellStyle name="Vírgula 8 2 7 3 3" xfId="58074"/>
    <cellStyle name="Vírgula 8 2 7 4" xfId="58075"/>
    <cellStyle name="Vírgula 8 2 7 5" xfId="58076"/>
    <cellStyle name="Vírgula 8 2 7 6" xfId="58077"/>
    <cellStyle name="Vírgula 8 2 7 7" xfId="58078"/>
    <cellStyle name="Vírgula 8 2 8" xfId="58079"/>
    <cellStyle name="Vírgula 8 2 8 2" xfId="58080"/>
    <cellStyle name="Vírgula 8 2 8 2 2" xfId="58081"/>
    <cellStyle name="Vírgula 8 2 8 2 3" xfId="58082"/>
    <cellStyle name="Vírgula 8 2 8 3" xfId="58083"/>
    <cellStyle name="Vírgula 8 2 8 4" xfId="58084"/>
    <cellStyle name="Vírgula 8 2 8 5" xfId="58085"/>
    <cellStyle name="Vírgula 8 2 8 6" xfId="58086"/>
    <cellStyle name="Vírgula 8 2 9" xfId="58087"/>
    <cellStyle name="Vírgula 8 2 9 2" xfId="58088"/>
    <cellStyle name="Vírgula 8 2 9 2 2" xfId="58089"/>
    <cellStyle name="Vírgula 8 2 9 2 3" xfId="58090"/>
    <cellStyle name="Vírgula 8 2 9 3" xfId="58091"/>
    <cellStyle name="Vírgula 8 2 9 4" xfId="58092"/>
    <cellStyle name="Vírgula 8 2 9 5" xfId="58093"/>
    <cellStyle name="Vírgula 8 2 9 6" xfId="58094"/>
    <cellStyle name="Vírgula 8 3" xfId="58095"/>
    <cellStyle name="Vírgula 8 3 10" xfId="58096"/>
    <cellStyle name="Vírgula 8 3 10 2" xfId="58097"/>
    <cellStyle name="Vírgula 8 3 10 2 2" xfId="58098"/>
    <cellStyle name="Vírgula 8 3 10 2 3" xfId="58099"/>
    <cellStyle name="Vírgula 8 3 10 3" xfId="58100"/>
    <cellStyle name="Vírgula 8 3 10 4" xfId="58101"/>
    <cellStyle name="Vírgula 8 3 10 5" xfId="58102"/>
    <cellStyle name="Vírgula 8 3 10 6" xfId="58103"/>
    <cellStyle name="Vírgula 8 3 11" xfId="58104"/>
    <cellStyle name="Vírgula 8 3 11 2" xfId="58105"/>
    <cellStyle name="Vírgula 8 3 11 2 2" xfId="58106"/>
    <cellStyle name="Vírgula 8 3 11 2 3" xfId="58107"/>
    <cellStyle name="Vírgula 8 3 11 3" xfId="58108"/>
    <cellStyle name="Vírgula 8 3 11 4" xfId="58109"/>
    <cellStyle name="Vírgula 8 3 11 5" xfId="58110"/>
    <cellStyle name="Vírgula 8 3 12" xfId="58111"/>
    <cellStyle name="Vírgula 8 3 12 2" xfId="58112"/>
    <cellStyle name="Vírgula 8 3 12 3" xfId="58113"/>
    <cellStyle name="Vírgula 8 3 12 4" xfId="58114"/>
    <cellStyle name="Vírgula 8 3 13" xfId="58115"/>
    <cellStyle name="Vírgula 8 3 14" xfId="58116"/>
    <cellStyle name="Vírgula 8 3 15" xfId="58117"/>
    <cellStyle name="Vírgula 8 3 16" xfId="58118"/>
    <cellStyle name="Vírgula 8 3 2" xfId="58119"/>
    <cellStyle name="Vírgula 8 3 2 10" xfId="58120"/>
    <cellStyle name="Vírgula 8 3 2 11" xfId="58121"/>
    <cellStyle name="Vírgula 8 3 2 2" xfId="58122"/>
    <cellStyle name="Vírgula 8 3 2 2 2" xfId="58123"/>
    <cellStyle name="Vírgula 8 3 2 2 2 2" xfId="58124"/>
    <cellStyle name="Vírgula 8 3 2 2 2 2 2" xfId="58125"/>
    <cellStyle name="Vírgula 8 3 2 2 2 2 2 2" xfId="58126"/>
    <cellStyle name="Vírgula 8 3 2 2 2 2 2 3" xfId="58127"/>
    <cellStyle name="Vírgula 8 3 2 2 2 2 3" xfId="58128"/>
    <cellStyle name="Vírgula 8 3 2 2 2 2 4" xfId="58129"/>
    <cellStyle name="Vírgula 8 3 2 2 2 2 5" xfId="58130"/>
    <cellStyle name="Vírgula 8 3 2 2 2 2 6" xfId="58131"/>
    <cellStyle name="Vírgula 8 3 2 2 2 3" xfId="58132"/>
    <cellStyle name="Vírgula 8 3 2 2 2 3 2" xfId="58133"/>
    <cellStyle name="Vírgula 8 3 2 2 2 3 3" xfId="58134"/>
    <cellStyle name="Vírgula 8 3 2 2 2 4" xfId="58135"/>
    <cellStyle name="Vírgula 8 3 2 2 2 5" xfId="58136"/>
    <cellStyle name="Vírgula 8 3 2 2 2 6" xfId="58137"/>
    <cellStyle name="Vírgula 8 3 2 2 2 7" xfId="58138"/>
    <cellStyle name="Vírgula 8 3 2 2 3" xfId="58139"/>
    <cellStyle name="Vírgula 8 3 2 2 3 2" xfId="58140"/>
    <cellStyle name="Vírgula 8 3 2 2 3 2 2" xfId="58141"/>
    <cellStyle name="Vírgula 8 3 2 2 3 2 3" xfId="58142"/>
    <cellStyle name="Vírgula 8 3 2 2 3 3" xfId="58143"/>
    <cellStyle name="Vírgula 8 3 2 2 3 4" xfId="58144"/>
    <cellStyle name="Vírgula 8 3 2 2 3 5" xfId="58145"/>
    <cellStyle name="Vírgula 8 3 2 2 3 6" xfId="58146"/>
    <cellStyle name="Vírgula 8 3 2 2 4" xfId="58147"/>
    <cellStyle name="Vírgula 8 3 2 2 4 2" xfId="58148"/>
    <cellStyle name="Vírgula 8 3 2 2 4 3" xfId="58149"/>
    <cellStyle name="Vírgula 8 3 2 2 5" xfId="58150"/>
    <cellStyle name="Vírgula 8 3 2 2 6" xfId="58151"/>
    <cellStyle name="Vírgula 8 3 2 2 7" xfId="58152"/>
    <cellStyle name="Vírgula 8 3 2 2 8" xfId="58153"/>
    <cellStyle name="Vírgula 8 3 2 3" xfId="58154"/>
    <cellStyle name="Vírgula 8 3 2 3 2" xfId="58155"/>
    <cellStyle name="Vírgula 8 3 2 3 2 2" xfId="58156"/>
    <cellStyle name="Vírgula 8 3 2 3 2 2 2" xfId="58157"/>
    <cellStyle name="Vírgula 8 3 2 3 2 2 3" xfId="58158"/>
    <cellStyle name="Vírgula 8 3 2 3 2 3" xfId="58159"/>
    <cellStyle name="Vírgula 8 3 2 3 2 4" xfId="58160"/>
    <cellStyle name="Vírgula 8 3 2 3 2 5" xfId="58161"/>
    <cellStyle name="Vírgula 8 3 2 3 2 6" xfId="58162"/>
    <cellStyle name="Vírgula 8 3 2 3 3" xfId="58163"/>
    <cellStyle name="Vírgula 8 3 2 3 3 2" xfId="58164"/>
    <cellStyle name="Vírgula 8 3 2 3 3 3" xfId="58165"/>
    <cellStyle name="Vírgula 8 3 2 3 4" xfId="58166"/>
    <cellStyle name="Vírgula 8 3 2 3 5" xfId="58167"/>
    <cellStyle name="Vírgula 8 3 2 3 6" xfId="58168"/>
    <cellStyle name="Vírgula 8 3 2 3 7" xfId="58169"/>
    <cellStyle name="Vírgula 8 3 2 4" xfId="58170"/>
    <cellStyle name="Vírgula 8 3 2 4 2" xfId="58171"/>
    <cellStyle name="Vírgula 8 3 2 4 2 2" xfId="58172"/>
    <cellStyle name="Vírgula 8 3 2 4 2 3" xfId="58173"/>
    <cellStyle name="Vírgula 8 3 2 4 3" xfId="58174"/>
    <cellStyle name="Vírgula 8 3 2 4 4" xfId="58175"/>
    <cellStyle name="Vírgula 8 3 2 4 5" xfId="58176"/>
    <cellStyle name="Vírgula 8 3 2 4 6" xfId="58177"/>
    <cellStyle name="Vírgula 8 3 2 5" xfId="58178"/>
    <cellStyle name="Vírgula 8 3 2 5 2" xfId="58179"/>
    <cellStyle name="Vírgula 8 3 2 5 2 2" xfId="58180"/>
    <cellStyle name="Vírgula 8 3 2 5 2 3" xfId="58181"/>
    <cellStyle name="Vírgula 8 3 2 5 3" xfId="58182"/>
    <cellStyle name="Vírgula 8 3 2 5 4" xfId="58183"/>
    <cellStyle name="Vírgula 8 3 2 5 5" xfId="58184"/>
    <cellStyle name="Vírgula 8 3 2 5 6" xfId="58185"/>
    <cellStyle name="Vírgula 8 3 2 6" xfId="58186"/>
    <cellStyle name="Vírgula 8 3 2 6 2" xfId="58187"/>
    <cellStyle name="Vírgula 8 3 2 6 2 2" xfId="58188"/>
    <cellStyle name="Vírgula 8 3 2 6 2 3" xfId="58189"/>
    <cellStyle name="Vírgula 8 3 2 6 3" xfId="58190"/>
    <cellStyle name="Vírgula 8 3 2 6 4" xfId="58191"/>
    <cellStyle name="Vírgula 8 3 2 6 5" xfId="58192"/>
    <cellStyle name="Vírgula 8 3 2 7" xfId="58193"/>
    <cellStyle name="Vírgula 8 3 2 7 2" xfId="58194"/>
    <cellStyle name="Vírgula 8 3 2 7 3" xfId="58195"/>
    <cellStyle name="Vírgula 8 3 2 8" xfId="58196"/>
    <cellStyle name="Vírgula 8 3 2 9" xfId="58197"/>
    <cellStyle name="Vírgula 8 3 3" xfId="58198"/>
    <cellStyle name="Vírgula 8 3 3 10" xfId="58199"/>
    <cellStyle name="Vírgula 8 3 3 11" xfId="58200"/>
    <cellStyle name="Vírgula 8 3 3 2" xfId="58201"/>
    <cellStyle name="Vírgula 8 3 3 2 2" xfId="58202"/>
    <cellStyle name="Vírgula 8 3 3 2 2 2" xfId="58203"/>
    <cellStyle name="Vírgula 8 3 3 2 2 2 2" xfId="58204"/>
    <cellStyle name="Vírgula 8 3 3 2 2 2 2 2" xfId="58205"/>
    <cellStyle name="Vírgula 8 3 3 2 2 2 2 3" xfId="58206"/>
    <cellStyle name="Vírgula 8 3 3 2 2 2 3" xfId="58207"/>
    <cellStyle name="Vírgula 8 3 3 2 2 2 4" xfId="58208"/>
    <cellStyle name="Vírgula 8 3 3 2 2 2 5" xfId="58209"/>
    <cellStyle name="Vírgula 8 3 3 2 2 2 6" xfId="58210"/>
    <cellStyle name="Vírgula 8 3 3 2 2 3" xfId="58211"/>
    <cellStyle name="Vírgula 8 3 3 2 2 3 2" xfId="58212"/>
    <cellStyle name="Vírgula 8 3 3 2 2 3 3" xfId="58213"/>
    <cellStyle name="Vírgula 8 3 3 2 2 4" xfId="58214"/>
    <cellStyle name="Vírgula 8 3 3 2 2 5" xfId="58215"/>
    <cellStyle name="Vírgula 8 3 3 2 2 6" xfId="58216"/>
    <cellStyle name="Vírgula 8 3 3 2 2 7" xfId="58217"/>
    <cellStyle name="Vírgula 8 3 3 2 3" xfId="58218"/>
    <cellStyle name="Vírgula 8 3 3 2 3 2" xfId="58219"/>
    <cellStyle name="Vírgula 8 3 3 2 3 2 2" xfId="58220"/>
    <cellStyle name="Vírgula 8 3 3 2 3 2 3" xfId="58221"/>
    <cellStyle name="Vírgula 8 3 3 2 3 3" xfId="58222"/>
    <cellStyle name="Vírgula 8 3 3 2 3 4" xfId="58223"/>
    <cellStyle name="Vírgula 8 3 3 2 3 5" xfId="58224"/>
    <cellStyle name="Vírgula 8 3 3 2 3 6" xfId="58225"/>
    <cellStyle name="Vírgula 8 3 3 2 4" xfId="58226"/>
    <cellStyle name="Vírgula 8 3 3 2 4 2" xfId="58227"/>
    <cellStyle name="Vírgula 8 3 3 2 4 3" xfId="58228"/>
    <cellStyle name="Vírgula 8 3 3 2 5" xfId="58229"/>
    <cellStyle name="Vírgula 8 3 3 2 6" xfId="58230"/>
    <cellStyle name="Vírgula 8 3 3 2 7" xfId="58231"/>
    <cellStyle name="Vírgula 8 3 3 2 8" xfId="58232"/>
    <cellStyle name="Vírgula 8 3 3 3" xfId="58233"/>
    <cellStyle name="Vírgula 8 3 3 3 2" xfId="58234"/>
    <cellStyle name="Vírgula 8 3 3 3 2 2" xfId="58235"/>
    <cellStyle name="Vírgula 8 3 3 3 2 2 2" xfId="58236"/>
    <cellStyle name="Vírgula 8 3 3 3 2 2 3" xfId="58237"/>
    <cellStyle name="Vírgula 8 3 3 3 2 3" xfId="58238"/>
    <cellStyle name="Vírgula 8 3 3 3 2 4" xfId="58239"/>
    <cellStyle name="Vírgula 8 3 3 3 2 5" xfId="58240"/>
    <cellStyle name="Vírgula 8 3 3 3 2 6" xfId="58241"/>
    <cellStyle name="Vírgula 8 3 3 3 3" xfId="58242"/>
    <cellStyle name="Vírgula 8 3 3 3 3 2" xfId="58243"/>
    <cellStyle name="Vírgula 8 3 3 3 3 3" xfId="58244"/>
    <cellStyle name="Vírgula 8 3 3 3 4" xfId="58245"/>
    <cellStyle name="Vírgula 8 3 3 3 5" xfId="58246"/>
    <cellStyle name="Vírgula 8 3 3 3 6" xfId="58247"/>
    <cellStyle name="Vírgula 8 3 3 3 7" xfId="58248"/>
    <cellStyle name="Vírgula 8 3 3 4" xfId="58249"/>
    <cellStyle name="Vírgula 8 3 3 4 2" xfId="58250"/>
    <cellStyle name="Vírgula 8 3 3 4 2 2" xfId="58251"/>
    <cellStyle name="Vírgula 8 3 3 4 2 3" xfId="58252"/>
    <cellStyle name="Vírgula 8 3 3 4 3" xfId="58253"/>
    <cellStyle name="Vírgula 8 3 3 4 4" xfId="58254"/>
    <cellStyle name="Vírgula 8 3 3 4 5" xfId="58255"/>
    <cellStyle name="Vírgula 8 3 3 4 6" xfId="58256"/>
    <cellStyle name="Vírgula 8 3 3 5" xfId="58257"/>
    <cellStyle name="Vírgula 8 3 3 5 2" xfId="58258"/>
    <cellStyle name="Vírgula 8 3 3 5 2 2" xfId="58259"/>
    <cellStyle name="Vírgula 8 3 3 5 2 3" xfId="58260"/>
    <cellStyle name="Vírgula 8 3 3 5 3" xfId="58261"/>
    <cellStyle name="Vírgula 8 3 3 5 4" xfId="58262"/>
    <cellStyle name="Vírgula 8 3 3 5 5" xfId="58263"/>
    <cellStyle name="Vírgula 8 3 3 5 6" xfId="58264"/>
    <cellStyle name="Vírgula 8 3 3 6" xfId="58265"/>
    <cellStyle name="Vírgula 8 3 3 6 2" xfId="58266"/>
    <cellStyle name="Vírgula 8 3 3 6 2 2" xfId="58267"/>
    <cellStyle name="Vírgula 8 3 3 6 2 3" xfId="58268"/>
    <cellStyle name="Vírgula 8 3 3 6 3" xfId="58269"/>
    <cellStyle name="Vírgula 8 3 3 6 4" xfId="58270"/>
    <cellStyle name="Vírgula 8 3 3 6 5" xfId="58271"/>
    <cellStyle name="Vírgula 8 3 3 7" xfId="58272"/>
    <cellStyle name="Vírgula 8 3 3 7 2" xfId="58273"/>
    <cellStyle name="Vírgula 8 3 3 7 3" xfId="58274"/>
    <cellStyle name="Vírgula 8 3 3 8" xfId="58275"/>
    <cellStyle name="Vírgula 8 3 3 9" xfId="58276"/>
    <cellStyle name="Vírgula 8 3 4" xfId="58277"/>
    <cellStyle name="Vírgula 8 3 4 2" xfId="58278"/>
    <cellStyle name="Vírgula 8 3 4 2 2" xfId="58279"/>
    <cellStyle name="Vírgula 8 3 4 2 2 2" xfId="58280"/>
    <cellStyle name="Vírgula 8 3 4 2 2 2 2" xfId="58281"/>
    <cellStyle name="Vírgula 8 3 4 2 2 2 3" xfId="58282"/>
    <cellStyle name="Vírgula 8 3 4 2 2 3" xfId="58283"/>
    <cellStyle name="Vírgula 8 3 4 2 2 4" xfId="58284"/>
    <cellStyle name="Vírgula 8 3 4 2 2 5" xfId="58285"/>
    <cellStyle name="Vírgula 8 3 4 2 2 6" xfId="58286"/>
    <cellStyle name="Vírgula 8 3 4 2 3" xfId="58287"/>
    <cellStyle name="Vírgula 8 3 4 2 3 2" xfId="58288"/>
    <cellStyle name="Vírgula 8 3 4 2 3 3" xfId="58289"/>
    <cellStyle name="Vírgula 8 3 4 2 4" xfId="58290"/>
    <cellStyle name="Vírgula 8 3 4 2 5" xfId="58291"/>
    <cellStyle name="Vírgula 8 3 4 2 6" xfId="58292"/>
    <cellStyle name="Vírgula 8 3 4 2 7" xfId="58293"/>
    <cellStyle name="Vírgula 8 3 4 3" xfId="58294"/>
    <cellStyle name="Vírgula 8 3 4 3 2" xfId="58295"/>
    <cellStyle name="Vírgula 8 3 4 3 2 2" xfId="58296"/>
    <cellStyle name="Vírgula 8 3 4 3 2 3" xfId="58297"/>
    <cellStyle name="Vírgula 8 3 4 3 3" xfId="58298"/>
    <cellStyle name="Vírgula 8 3 4 3 4" xfId="58299"/>
    <cellStyle name="Vírgula 8 3 4 3 5" xfId="58300"/>
    <cellStyle name="Vírgula 8 3 4 3 6" xfId="58301"/>
    <cellStyle name="Vírgula 8 3 4 4" xfId="58302"/>
    <cellStyle name="Vírgula 8 3 4 4 2" xfId="58303"/>
    <cellStyle name="Vírgula 8 3 4 4 3" xfId="58304"/>
    <cellStyle name="Vírgula 8 3 4 5" xfId="58305"/>
    <cellStyle name="Vírgula 8 3 4 6" xfId="58306"/>
    <cellStyle name="Vírgula 8 3 4 7" xfId="58307"/>
    <cellStyle name="Vírgula 8 3 4 8" xfId="58308"/>
    <cellStyle name="Vírgula 8 3 5" xfId="58309"/>
    <cellStyle name="Vírgula 8 3 5 2" xfId="58310"/>
    <cellStyle name="Vírgula 8 3 5 2 2" xfId="58311"/>
    <cellStyle name="Vírgula 8 3 5 2 2 2" xfId="58312"/>
    <cellStyle name="Vírgula 8 3 5 2 2 2 2" xfId="58313"/>
    <cellStyle name="Vírgula 8 3 5 2 2 2 3" xfId="58314"/>
    <cellStyle name="Vírgula 8 3 5 2 2 3" xfId="58315"/>
    <cellStyle name="Vírgula 8 3 5 2 2 4" xfId="58316"/>
    <cellStyle name="Vírgula 8 3 5 2 2 5" xfId="58317"/>
    <cellStyle name="Vírgula 8 3 5 2 2 6" xfId="58318"/>
    <cellStyle name="Vírgula 8 3 5 2 3" xfId="58319"/>
    <cellStyle name="Vírgula 8 3 5 2 3 2" xfId="58320"/>
    <cellStyle name="Vírgula 8 3 5 2 3 3" xfId="58321"/>
    <cellStyle name="Vírgula 8 3 5 2 4" xfId="58322"/>
    <cellStyle name="Vírgula 8 3 5 2 5" xfId="58323"/>
    <cellStyle name="Vírgula 8 3 5 2 6" xfId="58324"/>
    <cellStyle name="Vírgula 8 3 5 2 7" xfId="58325"/>
    <cellStyle name="Vírgula 8 3 5 3" xfId="58326"/>
    <cellStyle name="Vírgula 8 3 5 3 2" xfId="58327"/>
    <cellStyle name="Vírgula 8 3 5 3 2 2" xfId="58328"/>
    <cellStyle name="Vírgula 8 3 5 3 2 3" xfId="58329"/>
    <cellStyle name="Vírgula 8 3 5 3 3" xfId="58330"/>
    <cellStyle name="Vírgula 8 3 5 3 4" xfId="58331"/>
    <cellStyle name="Vírgula 8 3 5 3 5" xfId="58332"/>
    <cellStyle name="Vírgula 8 3 5 3 6" xfId="58333"/>
    <cellStyle name="Vírgula 8 3 5 4" xfId="58334"/>
    <cellStyle name="Vírgula 8 3 5 4 2" xfId="58335"/>
    <cellStyle name="Vírgula 8 3 5 4 3" xfId="58336"/>
    <cellStyle name="Vírgula 8 3 5 5" xfId="58337"/>
    <cellStyle name="Vírgula 8 3 5 6" xfId="58338"/>
    <cellStyle name="Vírgula 8 3 5 7" xfId="58339"/>
    <cellStyle name="Vírgula 8 3 5 8" xfId="58340"/>
    <cellStyle name="Vírgula 8 3 6" xfId="58341"/>
    <cellStyle name="Vírgula 8 3 6 2" xfId="58342"/>
    <cellStyle name="Vírgula 8 3 6 2 2" xfId="58343"/>
    <cellStyle name="Vírgula 8 3 6 2 2 2" xfId="58344"/>
    <cellStyle name="Vírgula 8 3 6 2 2 2 2" xfId="58345"/>
    <cellStyle name="Vírgula 8 3 6 2 2 2 3" xfId="58346"/>
    <cellStyle name="Vírgula 8 3 6 2 2 3" xfId="58347"/>
    <cellStyle name="Vírgula 8 3 6 2 2 4" xfId="58348"/>
    <cellStyle name="Vírgula 8 3 6 2 2 5" xfId="58349"/>
    <cellStyle name="Vírgula 8 3 6 2 2 6" xfId="58350"/>
    <cellStyle name="Vírgula 8 3 6 2 3" xfId="58351"/>
    <cellStyle name="Vírgula 8 3 6 2 3 2" xfId="58352"/>
    <cellStyle name="Vírgula 8 3 6 2 3 3" xfId="58353"/>
    <cellStyle name="Vírgula 8 3 6 2 4" xfId="58354"/>
    <cellStyle name="Vírgula 8 3 6 2 5" xfId="58355"/>
    <cellStyle name="Vírgula 8 3 6 2 6" xfId="58356"/>
    <cellStyle name="Vírgula 8 3 6 2 7" xfId="58357"/>
    <cellStyle name="Vírgula 8 3 6 3" xfId="58358"/>
    <cellStyle name="Vírgula 8 3 6 3 2" xfId="58359"/>
    <cellStyle name="Vírgula 8 3 6 3 2 2" xfId="58360"/>
    <cellStyle name="Vírgula 8 3 6 3 2 3" xfId="58361"/>
    <cellStyle name="Vírgula 8 3 6 3 3" xfId="58362"/>
    <cellStyle name="Vírgula 8 3 6 3 4" xfId="58363"/>
    <cellStyle name="Vírgula 8 3 6 3 5" xfId="58364"/>
    <cellStyle name="Vírgula 8 3 6 3 6" xfId="58365"/>
    <cellStyle name="Vírgula 8 3 6 4" xfId="58366"/>
    <cellStyle name="Vírgula 8 3 6 4 2" xfId="58367"/>
    <cellStyle name="Vírgula 8 3 6 4 3" xfId="58368"/>
    <cellStyle name="Vírgula 8 3 6 5" xfId="58369"/>
    <cellStyle name="Vírgula 8 3 6 6" xfId="58370"/>
    <cellStyle name="Vírgula 8 3 6 7" xfId="58371"/>
    <cellStyle name="Vírgula 8 3 6 8" xfId="58372"/>
    <cellStyle name="Vírgula 8 3 7" xfId="58373"/>
    <cellStyle name="Vírgula 8 3 7 2" xfId="58374"/>
    <cellStyle name="Vírgula 8 3 7 2 2" xfId="58375"/>
    <cellStyle name="Vírgula 8 3 7 2 2 2" xfId="58376"/>
    <cellStyle name="Vírgula 8 3 7 2 2 3" xfId="58377"/>
    <cellStyle name="Vírgula 8 3 7 2 3" xfId="58378"/>
    <cellStyle name="Vírgula 8 3 7 2 4" xfId="58379"/>
    <cellStyle name="Vírgula 8 3 7 2 5" xfId="58380"/>
    <cellStyle name="Vírgula 8 3 7 2 6" xfId="58381"/>
    <cellStyle name="Vírgula 8 3 7 3" xfId="58382"/>
    <cellStyle name="Vírgula 8 3 7 3 2" xfId="58383"/>
    <cellStyle name="Vírgula 8 3 7 3 3" xfId="58384"/>
    <cellStyle name="Vírgula 8 3 7 4" xfId="58385"/>
    <cellStyle name="Vírgula 8 3 7 5" xfId="58386"/>
    <cellStyle name="Vírgula 8 3 7 6" xfId="58387"/>
    <cellStyle name="Vírgula 8 3 7 7" xfId="58388"/>
    <cellStyle name="Vírgula 8 3 8" xfId="58389"/>
    <cellStyle name="Vírgula 8 3 8 2" xfId="58390"/>
    <cellStyle name="Vírgula 8 3 8 2 2" xfId="58391"/>
    <cellStyle name="Vírgula 8 3 8 2 3" xfId="58392"/>
    <cellStyle name="Vírgula 8 3 8 3" xfId="58393"/>
    <cellStyle name="Vírgula 8 3 8 4" xfId="58394"/>
    <cellStyle name="Vírgula 8 3 8 5" xfId="58395"/>
    <cellStyle name="Vírgula 8 3 8 6" xfId="58396"/>
    <cellStyle name="Vírgula 8 3 9" xfId="58397"/>
    <cellStyle name="Vírgula 8 3 9 2" xfId="58398"/>
    <cellStyle name="Vírgula 8 3 9 2 2" xfId="58399"/>
    <cellStyle name="Vírgula 8 3 9 2 3" xfId="58400"/>
    <cellStyle name="Vírgula 8 3 9 3" xfId="58401"/>
    <cellStyle name="Vírgula 8 3 9 4" xfId="58402"/>
    <cellStyle name="Vírgula 8 3 9 5" xfId="58403"/>
    <cellStyle name="Vírgula 8 3 9 6" xfId="58404"/>
    <cellStyle name="Vírgula 8 4" xfId="58405"/>
    <cellStyle name="Vírgula 8 4 10" xfId="58406"/>
    <cellStyle name="Vírgula 8 4 11" xfId="58407"/>
    <cellStyle name="Vírgula 8 4 2" xfId="58408"/>
    <cellStyle name="Vírgula 8 4 2 2" xfId="58409"/>
    <cellStyle name="Vírgula 8 4 2 2 2" xfId="58410"/>
    <cellStyle name="Vírgula 8 4 2 2 2 2" xfId="58411"/>
    <cellStyle name="Vírgula 8 4 2 2 2 2 2" xfId="58412"/>
    <cellStyle name="Vírgula 8 4 2 2 2 2 3" xfId="58413"/>
    <cellStyle name="Vírgula 8 4 2 2 2 3" xfId="58414"/>
    <cellStyle name="Vírgula 8 4 2 2 2 4" xfId="58415"/>
    <cellStyle name="Vírgula 8 4 2 2 2 5" xfId="58416"/>
    <cellStyle name="Vírgula 8 4 2 2 2 6" xfId="58417"/>
    <cellStyle name="Vírgula 8 4 2 2 3" xfId="58418"/>
    <cellStyle name="Vírgula 8 4 2 2 3 2" xfId="58419"/>
    <cellStyle name="Vírgula 8 4 2 2 3 3" xfId="58420"/>
    <cellStyle name="Vírgula 8 4 2 2 4" xfId="58421"/>
    <cellStyle name="Vírgula 8 4 2 2 5" xfId="58422"/>
    <cellStyle name="Vírgula 8 4 2 2 6" xfId="58423"/>
    <cellStyle name="Vírgula 8 4 2 2 7" xfId="58424"/>
    <cellStyle name="Vírgula 8 4 2 3" xfId="58425"/>
    <cellStyle name="Vírgula 8 4 2 3 2" xfId="58426"/>
    <cellStyle name="Vírgula 8 4 2 3 2 2" xfId="58427"/>
    <cellStyle name="Vírgula 8 4 2 3 2 3" xfId="58428"/>
    <cellStyle name="Vírgula 8 4 2 3 3" xfId="58429"/>
    <cellStyle name="Vírgula 8 4 2 3 4" xfId="58430"/>
    <cellStyle name="Vírgula 8 4 2 3 5" xfId="58431"/>
    <cellStyle name="Vírgula 8 4 2 3 6" xfId="58432"/>
    <cellStyle name="Vírgula 8 4 2 4" xfId="58433"/>
    <cellStyle name="Vírgula 8 4 2 4 2" xfId="58434"/>
    <cellStyle name="Vírgula 8 4 2 4 3" xfId="58435"/>
    <cellStyle name="Vírgula 8 4 2 5" xfId="58436"/>
    <cellStyle name="Vírgula 8 4 2 6" xfId="58437"/>
    <cellStyle name="Vírgula 8 4 2 7" xfId="58438"/>
    <cellStyle name="Vírgula 8 4 2 8" xfId="58439"/>
    <cellStyle name="Vírgula 8 4 3" xfId="58440"/>
    <cellStyle name="Vírgula 8 4 3 2" xfId="58441"/>
    <cellStyle name="Vírgula 8 4 3 2 2" xfId="58442"/>
    <cellStyle name="Vírgula 8 4 3 2 2 2" xfId="58443"/>
    <cellStyle name="Vírgula 8 4 3 2 2 3" xfId="58444"/>
    <cellStyle name="Vírgula 8 4 3 2 3" xfId="58445"/>
    <cellStyle name="Vírgula 8 4 3 2 4" xfId="58446"/>
    <cellStyle name="Vírgula 8 4 3 2 5" xfId="58447"/>
    <cellStyle name="Vírgula 8 4 3 2 6" xfId="58448"/>
    <cellStyle name="Vírgula 8 4 3 3" xfId="58449"/>
    <cellStyle name="Vírgula 8 4 3 3 2" xfId="58450"/>
    <cellStyle name="Vírgula 8 4 3 3 3" xfId="58451"/>
    <cellStyle name="Vírgula 8 4 3 4" xfId="58452"/>
    <cellStyle name="Vírgula 8 4 3 5" xfId="58453"/>
    <cellStyle name="Vírgula 8 4 3 6" xfId="58454"/>
    <cellStyle name="Vírgula 8 4 3 7" xfId="58455"/>
    <cellStyle name="Vírgula 8 4 4" xfId="58456"/>
    <cellStyle name="Vírgula 8 4 4 2" xfId="58457"/>
    <cellStyle name="Vírgula 8 4 4 2 2" xfId="58458"/>
    <cellStyle name="Vírgula 8 4 4 2 3" xfId="58459"/>
    <cellStyle name="Vírgula 8 4 4 3" xfId="58460"/>
    <cellStyle name="Vírgula 8 4 4 4" xfId="58461"/>
    <cellStyle name="Vírgula 8 4 4 5" xfId="58462"/>
    <cellStyle name="Vírgula 8 4 4 6" xfId="58463"/>
    <cellStyle name="Vírgula 8 4 5" xfId="58464"/>
    <cellStyle name="Vírgula 8 4 5 2" xfId="58465"/>
    <cellStyle name="Vírgula 8 4 5 2 2" xfId="58466"/>
    <cellStyle name="Vírgula 8 4 5 2 3" xfId="58467"/>
    <cellStyle name="Vírgula 8 4 5 3" xfId="58468"/>
    <cellStyle name="Vírgula 8 4 5 4" xfId="58469"/>
    <cellStyle name="Vírgula 8 4 5 5" xfId="58470"/>
    <cellStyle name="Vírgula 8 4 5 6" xfId="58471"/>
    <cellStyle name="Vírgula 8 4 6" xfId="58472"/>
    <cellStyle name="Vírgula 8 4 6 2" xfId="58473"/>
    <cellStyle name="Vírgula 8 4 6 2 2" xfId="58474"/>
    <cellStyle name="Vírgula 8 4 6 2 3" xfId="58475"/>
    <cellStyle name="Vírgula 8 4 6 3" xfId="58476"/>
    <cellStyle name="Vírgula 8 4 6 4" xfId="58477"/>
    <cellStyle name="Vírgula 8 4 6 5" xfId="58478"/>
    <cellStyle name="Vírgula 8 4 7" xfId="58479"/>
    <cellStyle name="Vírgula 8 4 7 2" xfId="58480"/>
    <cellStyle name="Vírgula 8 4 7 3" xfId="58481"/>
    <cellStyle name="Vírgula 8 4 8" xfId="58482"/>
    <cellStyle name="Vírgula 8 4 9" xfId="58483"/>
    <cellStyle name="Vírgula 8 5" xfId="58484"/>
    <cellStyle name="Vírgula 8 5 10" xfId="58485"/>
    <cellStyle name="Vírgula 8 5 11" xfId="58486"/>
    <cellStyle name="Vírgula 8 5 2" xfId="58487"/>
    <cellStyle name="Vírgula 8 5 2 2" xfId="58488"/>
    <cellStyle name="Vírgula 8 5 2 2 2" xfId="58489"/>
    <cellStyle name="Vírgula 8 5 2 2 2 2" xfId="58490"/>
    <cellStyle name="Vírgula 8 5 2 2 2 2 2" xfId="58491"/>
    <cellStyle name="Vírgula 8 5 2 2 2 2 3" xfId="58492"/>
    <cellStyle name="Vírgula 8 5 2 2 2 3" xfId="58493"/>
    <cellStyle name="Vírgula 8 5 2 2 2 4" xfId="58494"/>
    <cellStyle name="Vírgula 8 5 2 2 2 5" xfId="58495"/>
    <cellStyle name="Vírgula 8 5 2 2 2 6" xfId="58496"/>
    <cellStyle name="Vírgula 8 5 2 2 3" xfId="58497"/>
    <cellStyle name="Vírgula 8 5 2 2 3 2" xfId="58498"/>
    <cellStyle name="Vírgula 8 5 2 2 3 3" xfId="58499"/>
    <cellStyle name="Vírgula 8 5 2 2 4" xfId="58500"/>
    <cellStyle name="Vírgula 8 5 2 2 5" xfId="58501"/>
    <cellStyle name="Vírgula 8 5 2 2 6" xfId="58502"/>
    <cellStyle name="Vírgula 8 5 2 2 7" xfId="58503"/>
    <cellStyle name="Vírgula 8 5 2 3" xfId="58504"/>
    <cellStyle name="Vírgula 8 5 2 3 2" xfId="58505"/>
    <cellStyle name="Vírgula 8 5 2 3 2 2" xfId="58506"/>
    <cellStyle name="Vírgula 8 5 2 3 2 3" xfId="58507"/>
    <cellStyle name="Vírgula 8 5 2 3 3" xfId="58508"/>
    <cellStyle name="Vírgula 8 5 2 3 4" xfId="58509"/>
    <cellStyle name="Vírgula 8 5 2 3 5" xfId="58510"/>
    <cellStyle name="Vírgula 8 5 2 3 6" xfId="58511"/>
    <cellStyle name="Vírgula 8 5 2 4" xfId="58512"/>
    <cellStyle name="Vírgula 8 5 2 4 2" xfId="58513"/>
    <cellStyle name="Vírgula 8 5 2 4 3" xfId="58514"/>
    <cellStyle name="Vírgula 8 5 2 5" xfId="58515"/>
    <cellStyle name="Vírgula 8 5 2 6" xfId="58516"/>
    <cellStyle name="Vírgula 8 5 2 7" xfId="58517"/>
    <cellStyle name="Vírgula 8 5 2 8" xfId="58518"/>
    <cellStyle name="Vírgula 8 5 3" xfId="58519"/>
    <cellStyle name="Vírgula 8 5 3 2" xfId="58520"/>
    <cellStyle name="Vírgula 8 5 3 2 2" xfId="58521"/>
    <cellStyle name="Vírgula 8 5 3 2 2 2" xfId="58522"/>
    <cellStyle name="Vírgula 8 5 3 2 2 3" xfId="58523"/>
    <cellStyle name="Vírgula 8 5 3 2 3" xfId="58524"/>
    <cellStyle name="Vírgula 8 5 3 2 4" xfId="58525"/>
    <cellStyle name="Vírgula 8 5 3 2 5" xfId="58526"/>
    <cellStyle name="Vírgula 8 5 3 2 6" xfId="58527"/>
    <cellStyle name="Vírgula 8 5 3 3" xfId="58528"/>
    <cellStyle name="Vírgula 8 5 3 3 2" xfId="58529"/>
    <cellStyle name="Vírgula 8 5 3 3 3" xfId="58530"/>
    <cellStyle name="Vírgula 8 5 3 4" xfId="58531"/>
    <cellStyle name="Vírgula 8 5 3 5" xfId="58532"/>
    <cellStyle name="Vírgula 8 5 3 6" xfId="58533"/>
    <cellStyle name="Vírgula 8 5 3 7" xfId="58534"/>
    <cellStyle name="Vírgula 8 5 4" xfId="58535"/>
    <cellStyle name="Vírgula 8 5 4 2" xfId="58536"/>
    <cellStyle name="Vírgula 8 5 4 2 2" xfId="58537"/>
    <cellStyle name="Vírgula 8 5 4 2 3" xfId="58538"/>
    <cellStyle name="Vírgula 8 5 4 3" xfId="58539"/>
    <cellStyle name="Vírgula 8 5 4 4" xfId="58540"/>
    <cellStyle name="Vírgula 8 5 4 5" xfId="58541"/>
    <cellStyle name="Vírgula 8 5 4 6" xfId="58542"/>
    <cellStyle name="Vírgula 8 5 5" xfId="58543"/>
    <cellStyle name="Vírgula 8 5 5 2" xfId="58544"/>
    <cellStyle name="Vírgula 8 5 5 2 2" xfId="58545"/>
    <cellStyle name="Vírgula 8 5 5 2 3" xfId="58546"/>
    <cellStyle name="Vírgula 8 5 5 3" xfId="58547"/>
    <cellStyle name="Vírgula 8 5 5 4" xfId="58548"/>
    <cellStyle name="Vírgula 8 5 5 5" xfId="58549"/>
    <cellStyle name="Vírgula 8 5 5 6" xfId="58550"/>
    <cellStyle name="Vírgula 8 5 6" xfId="58551"/>
    <cellStyle name="Vírgula 8 5 6 2" xfId="58552"/>
    <cellStyle name="Vírgula 8 5 6 2 2" xfId="58553"/>
    <cellStyle name="Vírgula 8 5 6 2 3" xfId="58554"/>
    <cellStyle name="Vírgula 8 5 6 3" xfId="58555"/>
    <cellStyle name="Vírgula 8 5 6 4" xfId="58556"/>
    <cellStyle name="Vírgula 8 5 6 5" xfId="58557"/>
    <cellStyle name="Vírgula 8 5 7" xfId="58558"/>
    <cellStyle name="Vírgula 8 5 7 2" xfId="58559"/>
    <cellStyle name="Vírgula 8 5 7 3" xfId="58560"/>
    <cellStyle name="Vírgula 8 5 8" xfId="58561"/>
    <cellStyle name="Vírgula 8 5 9" xfId="58562"/>
    <cellStyle name="Vírgula 8 6" xfId="58563"/>
    <cellStyle name="Vírgula 8 6 2" xfId="58564"/>
    <cellStyle name="Vírgula 8 6 2 2" xfId="58565"/>
    <cellStyle name="Vírgula 8 6 2 2 2" xfId="58566"/>
    <cellStyle name="Vírgula 8 6 2 2 2 2" xfId="58567"/>
    <cellStyle name="Vírgula 8 6 2 2 2 3" xfId="58568"/>
    <cellStyle name="Vírgula 8 6 2 2 3" xfId="58569"/>
    <cellStyle name="Vírgula 8 6 2 2 4" xfId="58570"/>
    <cellStyle name="Vírgula 8 6 2 2 5" xfId="58571"/>
    <cellStyle name="Vírgula 8 6 2 2 6" xfId="58572"/>
    <cellStyle name="Vírgula 8 6 2 3" xfId="58573"/>
    <cellStyle name="Vírgula 8 6 2 3 2" xfId="58574"/>
    <cellStyle name="Vírgula 8 6 2 3 3" xfId="58575"/>
    <cellStyle name="Vírgula 8 6 2 4" xfId="58576"/>
    <cellStyle name="Vírgula 8 6 2 5" xfId="58577"/>
    <cellStyle name="Vírgula 8 6 2 6" xfId="58578"/>
    <cellStyle name="Vírgula 8 6 2 7" xfId="58579"/>
    <cellStyle name="Vírgula 8 6 3" xfId="58580"/>
    <cellStyle name="Vírgula 8 6 3 2" xfId="58581"/>
    <cellStyle name="Vírgula 8 6 3 2 2" xfId="58582"/>
    <cellStyle name="Vírgula 8 6 3 2 3" xfId="58583"/>
    <cellStyle name="Vírgula 8 6 3 3" xfId="58584"/>
    <cellStyle name="Vírgula 8 6 3 4" xfId="58585"/>
    <cellStyle name="Vírgula 8 6 3 5" xfId="58586"/>
    <cellStyle name="Vírgula 8 6 3 6" xfId="58587"/>
    <cellStyle name="Vírgula 8 6 4" xfId="58588"/>
    <cellStyle name="Vírgula 8 6 4 2" xfId="58589"/>
    <cellStyle name="Vírgula 8 6 4 3" xfId="58590"/>
    <cellStyle name="Vírgula 8 6 5" xfId="58591"/>
    <cellStyle name="Vírgula 8 6 6" xfId="58592"/>
    <cellStyle name="Vírgula 8 6 7" xfId="58593"/>
    <cellStyle name="Vírgula 8 6 8" xfId="58594"/>
    <cellStyle name="Vírgula 8 7" xfId="58595"/>
    <cellStyle name="Vírgula 8 7 2" xfId="58596"/>
    <cellStyle name="Vírgula 8 7 2 2" xfId="58597"/>
    <cellStyle name="Vírgula 8 7 2 2 2" xfId="58598"/>
    <cellStyle name="Vírgula 8 7 2 2 2 2" xfId="58599"/>
    <cellStyle name="Vírgula 8 7 2 2 2 3" xfId="58600"/>
    <cellStyle name="Vírgula 8 7 2 2 3" xfId="58601"/>
    <cellStyle name="Vírgula 8 7 2 2 4" xfId="58602"/>
    <cellStyle name="Vírgula 8 7 2 2 5" xfId="58603"/>
    <cellStyle name="Vírgula 8 7 2 2 6" xfId="58604"/>
    <cellStyle name="Vírgula 8 7 2 3" xfId="58605"/>
    <cellStyle name="Vírgula 8 7 2 3 2" xfId="58606"/>
    <cellStyle name="Vírgula 8 7 2 3 3" xfId="58607"/>
    <cellStyle name="Vírgula 8 7 2 4" xfId="58608"/>
    <cellStyle name="Vírgula 8 7 2 5" xfId="58609"/>
    <cellStyle name="Vírgula 8 7 2 6" xfId="58610"/>
    <cellStyle name="Vírgula 8 7 2 7" xfId="58611"/>
    <cellStyle name="Vírgula 8 7 3" xfId="58612"/>
    <cellStyle name="Vírgula 8 7 3 2" xfId="58613"/>
    <cellStyle name="Vírgula 8 7 3 2 2" xfId="58614"/>
    <cellStyle name="Vírgula 8 7 3 2 3" xfId="58615"/>
    <cellStyle name="Vírgula 8 7 3 3" xfId="58616"/>
    <cellStyle name="Vírgula 8 7 3 4" xfId="58617"/>
    <cellStyle name="Vírgula 8 7 3 5" xfId="58618"/>
    <cellStyle name="Vírgula 8 7 3 6" xfId="58619"/>
    <cellStyle name="Vírgula 8 7 4" xfId="58620"/>
    <cellStyle name="Vírgula 8 7 4 2" xfId="58621"/>
    <cellStyle name="Vírgula 8 7 4 3" xfId="58622"/>
    <cellStyle name="Vírgula 8 7 5" xfId="58623"/>
    <cellStyle name="Vírgula 8 7 6" xfId="58624"/>
    <cellStyle name="Vírgula 8 7 7" xfId="58625"/>
    <cellStyle name="Vírgula 8 7 8" xfId="58626"/>
    <cellStyle name="Vírgula 8 8" xfId="58627"/>
    <cellStyle name="Vírgula 8 8 2" xfId="58628"/>
    <cellStyle name="Vírgula 8 8 2 2" xfId="58629"/>
    <cellStyle name="Vírgula 8 8 2 2 2" xfId="58630"/>
    <cellStyle name="Vírgula 8 8 2 2 2 2" xfId="58631"/>
    <cellStyle name="Vírgula 8 8 2 2 2 3" xfId="58632"/>
    <cellStyle name="Vírgula 8 8 2 2 3" xfId="58633"/>
    <cellStyle name="Vírgula 8 8 2 2 4" xfId="58634"/>
    <cellStyle name="Vírgula 8 8 2 2 5" xfId="58635"/>
    <cellStyle name="Vírgula 8 8 2 2 6" xfId="58636"/>
    <cellStyle name="Vírgula 8 8 2 3" xfId="58637"/>
    <cellStyle name="Vírgula 8 8 2 3 2" xfId="58638"/>
    <cellStyle name="Vírgula 8 8 2 3 3" xfId="58639"/>
    <cellStyle name="Vírgula 8 8 2 4" xfId="58640"/>
    <cellStyle name="Vírgula 8 8 2 5" xfId="58641"/>
    <cellStyle name="Vírgula 8 8 2 6" xfId="58642"/>
    <cellStyle name="Vírgula 8 8 2 7" xfId="58643"/>
    <cellStyle name="Vírgula 8 8 3" xfId="58644"/>
    <cellStyle name="Vírgula 8 8 3 2" xfId="58645"/>
    <cellStyle name="Vírgula 8 8 3 2 2" xfId="58646"/>
    <cellStyle name="Vírgula 8 8 3 2 3" xfId="58647"/>
    <cellStyle name="Vírgula 8 8 3 3" xfId="58648"/>
    <cellStyle name="Vírgula 8 8 3 4" xfId="58649"/>
    <cellStyle name="Vírgula 8 8 3 5" xfId="58650"/>
    <cellStyle name="Vírgula 8 8 3 6" xfId="58651"/>
    <cellStyle name="Vírgula 8 8 4" xfId="58652"/>
    <cellStyle name="Vírgula 8 8 4 2" xfId="58653"/>
    <cellStyle name="Vírgula 8 8 4 3" xfId="58654"/>
    <cellStyle name="Vírgula 8 8 5" xfId="58655"/>
    <cellStyle name="Vírgula 8 8 6" xfId="58656"/>
    <cellStyle name="Vírgula 8 8 7" xfId="58657"/>
    <cellStyle name="Vírgula 8 8 8" xfId="58658"/>
    <cellStyle name="Vírgula 8 9" xfId="58659"/>
    <cellStyle name="Vírgula 8 9 2" xfId="58660"/>
    <cellStyle name="Vírgula 8 9 2 2" xfId="58661"/>
    <cellStyle name="Vírgula 8 9 2 2 2" xfId="58662"/>
    <cellStyle name="Vírgula 8 9 2 2 3" xfId="58663"/>
    <cellStyle name="Vírgula 8 9 2 3" xfId="58664"/>
    <cellStyle name="Vírgula 8 9 2 4" xfId="58665"/>
    <cellStyle name="Vírgula 8 9 2 5" xfId="58666"/>
    <cellStyle name="Vírgula 8 9 2 6" xfId="58667"/>
    <cellStyle name="Vírgula 8 9 3" xfId="58668"/>
    <cellStyle name="Vírgula 8 9 3 2" xfId="58669"/>
    <cellStyle name="Vírgula 8 9 3 3" xfId="58670"/>
    <cellStyle name="Vírgula 8 9 4" xfId="58671"/>
    <cellStyle name="Vírgula 8 9 5" xfId="58672"/>
    <cellStyle name="Vírgula 8 9 6" xfId="58673"/>
    <cellStyle name="Vírgula 8 9 7" xfId="58674"/>
    <cellStyle name="Vírgula 9" xfId="58675"/>
    <cellStyle name="Vírgula0" xfId="1662"/>
    <cellStyle name="Warning Text" xfId="58676"/>
  </cellStyles>
  <dxfs count="0"/>
  <tableStyles count="0" defaultTableStyle="TableStyleMedium9" defaultPivotStyle="PivotStyleLight16"/>
  <colors>
    <mruColors>
      <color rgb="FFFF00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2</xdr:col>
      <xdr:colOff>723900</xdr:colOff>
      <xdr:row>3</xdr:row>
      <xdr:rowOff>129540</xdr:rowOff>
    </xdr:from>
    <xdr:to>
      <xdr:col>2</xdr:col>
      <xdr:colOff>2962275</xdr:colOff>
      <xdr:row>6</xdr:row>
      <xdr:rowOff>139065</xdr:rowOff>
    </xdr:to>
    <xdr:pic>
      <xdr:nvPicPr>
        <xdr:cNvPr id="3" name="Picture 1">
          <a:extLst>
            <a:ext uri="{FF2B5EF4-FFF2-40B4-BE49-F238E27FC236}">
              <a16:creationId xmlns="" xmlns:a16="http://schemas.microsoft.com/office/drawing/2014/main" id="{3E4EE36B-2669-4B9C-8DD7-48B4880951CF}"/>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86000" y="335280"/>
          <a:ext cx="2238375" cy="489585"/>
        </a:xfrm>
        <a:prstGeom prst="rect">
          <a:avLst/>
        </a:prstGeom>
        <a:noFill/>
        <a:ln w="9525">
          <a:noFill/>
          <a:miter lim="800000"/>
          <a:headEnd/>
          <a:tailEnd/>
        </a:ln>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1</xdr:col>
      <xdr:colOff>85725</xdr:colOff>
      <xdr:row>0</xdr:row>
      <xdr:rowOff>76200</xdr:rowOff>
    </xdr:from>
    <xdr:to>
      <xdr:col>1</xdr:col>
      <xdr:colOff>809625</xdr:colOff>
      <xdr:row>2</xdr:row>
      <xdr:rowOff>161925</xdr:rowOff>
    </xdr:to>
    <xdr:pic>
      <xdr:nvPicPr>
        <xdr:cNvPr id="3" name="Picture 1">
          <a:extLst>
            <a:ext uri="{FF2B5EF4-FFF2-40B4-BE49-F238E27FC236}">
              <a16:creationId xmlns="" xmlns:a16="http://schemas.microsoft.com/office/drawing/2014/main" id="{7DB9BEFF-4602-4582-90BC-38F7749982E1}"/>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twoCellAnchor>
    <xdr:from>
      <xdr:col>1</xdr:col>
      <xdr:colOff>85725</xdr:colOff>
      <xdr:row>0</xdr:row>
      <xdr:rowOff>76200</xdr:rowOff>
    </xdr:from>
    <xdr:to>
      <xdr:col>1</xdr:col>
      <xdr:colOff>809625</xdr:colOff>
      <xdr:row>2</xdr:row>
      <xdr:rowOff>161925</xdr:rowOff>
    </xdr:to>
    <xdr:pic>
      <xdr:nvPicPr>
        <xdr:cNvPr id="4" name="Picture 1">
          <a:extLst>
            <a:ext uri="{FF2B5EF4-FFF2-40B4-BE49-F238E27FC236}">
              <a16:creationId xmlns="" xmlns:a16="http://schemas.microsoft.com/office/drawing/2014/main" id="{4071E94E-737B-4519-A743-92F0055A1A6D}"/>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152400</xdr:colOff>
      <xdr:row>0</xdr:row>
      <xdr:rowOff>104775</xdr:rowOff>
    </xdr:from>
    <xdr:to>
      <xdr:col>1</xdr:col>
      <xdr:colOff>695325</xdr:colOff>
      <xdr:row>2</xdr:row>
      <xdr:rowOff>190500</xdr:rowOff>
    </xdr:to>
    <xdr:pic>
      <xdr:nvPicPr>
        <xdr:cNvPr id="3" name="Picture 1">
          <a:extLst>
            <a:ext uri="{FF2B5EF4-FFF2-40B4-BE49-F238E27FC236}">
              <a16:creationId xmlns="" xmlns:a16="http://schemas.microsoft.com/office/drawing/2014/main" id="{B11FDD52-BD78-4840-8A0B-3B2C2B721CE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71575"/>
          <a:ext cx="542925" cy="54292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0</xdr:row>
      <xdr:rowOff>104775</xdr:rowOff>
    </xdr:from>
    <xdr:to>
      <xdr:col>1</xdr:col>
      <xdr:colOff>695325</xdr:colOff>
      <xdr:row>2</xdr:row>
      <xdr:rowOff>190500</xdr:rowOff>
    </xdr:to>
    <xdr:pic>
      <xdr:nvPicPr>
        <xdr:cNvPr id="2" name="Picture 1">
          <a:extLst>
            <a:ext uri="{FF2B5EF4-FFF2-40B4-BE49-F238E27FC236}">
              <a16:creationId xmlns="" xmlns:a16="http://schemas.microsoft.com/office/drawing/2014/main" id="{B11FDD52-BD78-4840-8A0B-3B2C2B721CE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8675" y="104775"/>
          <a:ext cx="542925" cy="56197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152400</xdr:colOff>
      <xdr:row>0</xdr:row>
      <xdr:rowOff>114300</xdr:rowOff>
    </xdr:from>
    <xdr:to>
      <xdr:col>1</xdr:col>
      <xdr:colOff>0</xdr:colOff>
      <xdr:row>2</xdr:row>
      <xdr:rowOff>200025</xdr:rowOff>
    </xdr:to>
    <xdr:pic>
      <xdr:nvPicPr>
        <xdr:cNvPr id="3" name="Picture 1">
          <a:extLst>
            <a:ext uri="{FF2B5EF4-FFF2-40B4-BE49-F238E27FC236}">
              <a16:creationId xmlns="" xmlns:a16="http://schemas.microsoft.com/office/drawing/2014/main" id="{9508E72E-3C75-42AE-84EB-BAC16BA0CD87}"/>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81100"/>
          <a:ext cx="762000" cy="542925"/>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219074</xdr:rowOff>
    </xdr:from>
    <xdr:to>
      <xdr:col>3</xdr:col>
      <xdr:colOff>1028700</xdr:colOff>
      <xdr:row>43</xdr:row>
      <xdr:rowOff>161925</xdr:rowOff>
    </xdr:to>
    <xdr:pic>
      <xdr:nvPicPr>
        <xdr:cNvPr id="266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219074"/>
          <a:ext cx="6686550" cy="9382126"/>
        </a:xfrm>
        <a:prstGeom prst="rect">
          <a:avLst/>
        </a:prstGeom>
        <a:noFill/>
        <a:ln w="1">
          <a:noFill/>
          <a:miter lim="800000"/>
          <a:headEnd/>
          <a:tailEnd type="none" w="med" len="med"/>
        </a:ln>
        <a:effec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a16="http://schemas.microsoft.com/office/drawing/2014/main" xmlns=""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twoCellAnchor editAs="oneCell">
    <xdr:from>
      <xdr:col>3</xdr:col>
      <xdr:colOff>2425213</xdr:colOff>
      <xdr:row>0</xdr:row>
      <xdr:rowOff>36636</xdr:rowOff>
    </xdr:from>
    <xdr:to>
      <xdr:col>8</xdr:col>
      <xdr:colOff>175847</xdr:colOff>
      <xdr:row>0</xdr:row>
      <xdr:rowOff>649978</xdr:rowOff>
    </xdr:to>
    <xdr:pic>
      <xdr:nvPicPr>
        <xdr:cNvPr id="3" name="Imagem 2" descr="SINESP.png">
          <a:extLst>
            <a:ext uri="{FF2B5EF4-FFF2-40B4-BE49-F238E27FC236}">
              <a16:creationId xmlns:a16="http://schemas.microsoft.com/office/drawing/2014/main" xmlns="" id="{00000000-0008-0000-1000-000003000000}"/>
            </a:ext>
          </a:extLst>
        </xdr:cNvPr>
        <xdr:cNvPicPr>
          <a:picLocks noChangeAspect="1"/>
        </xdr:cNvPicPr>
      </xdr:nvPicPr>
      <xdr:blipFill>
        <a:blip xmlns:r="http://schemas.openxmlformats.org/officeDocument/2006/relationships" r:embed="rId2" cstate="print"/>
        <a:stretch>
          <a:fillRect/>
        </a:stretch>
      </xdr:blipFill>
      <xdr:spPr>
        <a:xfrm>
          <a:off x="3539638" y="36636"/>
          <a:ext cx="1751134" cy="613342"/>
        </a:xfrm>
        <a:prstGeom prst="rect">
          <a:avLst/>
        </a:prstGeom>
      </xdr:spPr>
    </xdr:pic>
    <xdr:clientData/>
  </xdr:twoCellAnchor>
  <xdr:twoCellAnchor editAs="oneCell">
    <xdr:from>
      <xdr:col>0</xdr:col>
      <xdr:colOff>38100</xdr:colOff>
      <xdr:row>0</xdr:row>
      <xdr:rowOff>38100</xdr:rowOff>
    </xdr:from>
    <xdr:to>
      <xdr:col>3</xdr:col>
      <xdr:colOff>828675</xdr:colOff>
      <xdr:row>0</xdr:row>
      <xdr:rowOff>628650</xdr:rowOff>
    </xdr:to>
    <xdr:pic>
      <xdr:nvPicPr>
        <xdr:cNvPr id="4" name="Imagem 3">
          <a:extLst>
            <a:ext uri="{FF2B5EF4-FFF2-40B4-BE49-F238E27FC236}">
              <a16:creationId xmlns:a16="http://schemas.microsoft.com/office/drawing/2014/main" xmlns="" id="{00000000-0008-0000-10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twoCellAnchor editAs="oneCell">
    <xdr:from>
      <xdr:col>3</xdr:col>
      <xdr:colOff>2425213</xdr:colOff>
      <xdr:row>0</xdr:row>
      <xdr:rowOff>36636</xdr:rowOff>
    </xdr:from>
    <xdr:to>
      <xdr:col>8</xdr:col>
      <xdr:colOff>175847</xdr:colOff>
      <xdr:row>0</xdr:row>
      <xdr:rowOff>649978</xdr:rowOff>
    </xdr:to>
    <xdr:pic>
      <xdr:nvPicPr>
        <xdr:cNvPr id="5" name="Imagem 4" descr="SINESP.png">
          <a:extLst>
            <a:ext uri="{FF2B5EF4-FFF2-40B4-BE49-F238E27FC236}">
              <a16:creationId xmlns:a16="http://schemas.microsoft.com/office/drawing/2014/main" xmlns="" id="{00000000-0008-0000-1000-000005000000}"/>
            </a:ext>
          </a:extLst>
        </xdr:cNvPr>
        <xdr:cNvPicPr>
          <a:picLocks noChangeAspect="1"/>
        </xdr:cNvPicPr>
      </xdr:nvPicPr>
      <xdr:blipFill>
        <a:blip xmlns:r="http://schemas.openxmlformats.org/officeDocument/2006/relationships" r:embed="rId2" cstate="print"/>
        <a:stretch>
          <a:fillRect/>
        </a:stretch>
      </xdr:blipFill>
      <xdr:spPr>
        <a:xfrm>
          <a:off x="3539638" y="36636"/>
          <a:ext cx="1751134" cy="613342"/>
        </a:xfrm>
        <a:prstGeom prst="rect">
          <a:avLst/>
        </a:prstGeom>
      </xdr:spPr>
    </xdr:pic>
    <xdr:clientData/>
  </xdr:twoCellAnchor>
  <xdr:twoCellAnchor editAs="oneCell">
    <xdr:from>
      <xdr:col>0</xdr:col>
      <xdr:colOff>38100</xdr:colOff>
      <xdr:row>0</xdr:row>
      <xdr:rowOff>38100</xdr:rowOff>
    </xdr:from>
    <xdr:to>
      <xdr:col>3</xdr:col>
      <xdr:colOff>828675</xdr:colOff>
      <xdr:row>0</xdr:row>
      <xdr:rowOff>628650</xdr:rowOff>
    </xdr:to>
    <xdr:pic>
      <xdr:nvPicPr>
        <xdr:cNvPr id="6" name="Imagem 5">
          <a:extLst>
            <a:ext uri="{FF2B5EF4-FFF2-40B4-BE49-F238E27FC236}">
              <a16:creationId xmlns:a16="http://schemas.microsoft.com/office/drawing/2014/main" xmlns="" id="{00000000-0008-0000-10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twoCellAnchor editAs="oneCell">
    <xdr:from>
      <xdr:col>3</xdr:col>
      <xdr:colOff>2425213</xdr:colOff>
      <xdr:row>0</xdr:row>
      <xdr:rowOff>36636</xdr:rowOff>
    </xdr:from>
    <xdr:to>
      <xdr:col>8</xdr:col>
      <xdr:colOff>175847</xdr:colOff>
      <xdr:row>0</xdr:row>
      <xdr:rowOff>649978</xdr:rowOff>
    </xdr:to>
    <xdr:pic>
      <xdr:nvPicPr>
        <xdr:cNvPr id="7" name="Imagem 6" descr="SINESP.png">
          <a:extLst>
            <a:ext uri="{FF2B5EF4-FFF2-40B4-BE49-F238E27FC236}">
              <a16:creationId xmlns:a16="http://schemas.microsoft.com/office/drawing/2014/main" xmlns="" id="{00000000-0008-0000-1000-000007000000}"/>
            </a:ext>
          </a:extLst>
        </xdr:cNvPr>
        <xdr:cNvPicPr>
          <a:picLocks noChangeAspect="1"/>
        </xdr:cNvPicPr>
      </xdr:nvPicPr>
      <xdr:blipFill>
        <a:blip xmlns:r="http://schemas.openxmlformats.org/officeDocument/2006/relationships" r:embed="rId2" cstate="print"/>
        <a:stretch>
          <a:fillRect/>
        </a:stretch>
      </xdr:blipFill>
      <xdr:spPr>
        <a:xfrm>
          <a:off x="3539638" y="36636"/>
          <a:ext cx="1751134" cy="6133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s03\Gilmar\OR&#199;AMENTOS\AJL%20Constru&#231;&#245;es\COMPOSI&#199;&#213;ES%20PARA%20LICITA&#199;&#213;ES\Cal&#231;adas%20Bras&#237;lia\CAL&#199;ADAS%20BRAS&#205;LIA%20-%20lote%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Gilmar\OR&#199;AMENTOS\AJL%20Constru&#231;&#245;es\COMPOSI&#199;&#213;ES%20PARA%20LICITA&#199;&#213;ES\Cal&#231;adas%20Bras&#237;lia\CAL&#199;ADAS%20BRAS&#205;LIA%20-%20lote%20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jose.neto.NOVACAP-SEDE\Downloads\PROJ-DE-037-17-OR&#199;-DT-111-17-SEOR&#199;A-PLA-CLP.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5gm\Meus%20documentos\2915\Excel\Compra\Prodasen-CC_01-08_completa_custo_F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de-seor&#231;a\Users\Eduardo\01%20-%20TRABALHOS\01_PROJETOS\2009.06%20-%20CAIXA%20IGUATU\IGUATU\04_PE\PLO\3716-08-CAIXA-AGE-IGUATU-PE-PLO-0101-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vemail2.terra.com.br/cgi-bin/webmail.exe/5-CSANEO%20ENGENHARIA/Vila%20Ol&#237;mpica/Samambaia/DrenaCalc5j_VOSamambaiar_DRN-6.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 val="116-18-CAPA"/>
      <sheetName val="116.01-18-ADM"/>
      <sheetName val="116.02-18-IMPLANTAÇÃO."/>
      <sheetName val="SERVIÇOS"/>
      <sheetName val="INSUMOS"/>
      <sheetName val="116.03-18-BLOCO A"/>
      <sheetName val="116.04-18-BLOCO B"/>
      <sheetName val="116.05-18-BLOCO C"/>
      <sheetName val="116.06-18-BLOCO D"/>
      <sheetName val="116.07-18-BLOCO E"/>
      <sheetName val="116.08-18-BLOCO F"/>
      <sheetName val="116.09-18-QUADRA"/>
      <sheetName val="116.10-18-PARQUINHO"/>
      <sheetName val="116-18-CCU's"/>
      <sheetName val="116-18-CRO"/>
      <sheetName val="116-18-ABC"/>
      <sheetName val="116-18-cotação"/>
      <sheetName val="Encargos"/>
      <sheetName val="BDI-Obras"/>
      <sheetName val="comp_instalação"/>
      <sheetName val="l_sociais"/>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PLANILHA"/>
    </sheetNames>
    <sheetDataSet>
      <sheetData sheetId="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l.sociais"/>
      <sheetName val="BDI"/>
      <sheetName val="CRONOGRAMA"/>
      <sheetName val="comp"/>
      <sheetName val="PLANILHA"/>
      <sheetName val="RESUMO"/>
      <sheetName val="ROSTO"/>
      <sheetName val="l_sociais"/>
    </sheetNames>
    <sheetDataSet>
      <sheetData sheetId="0"/>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Eletrica"/>
      <sheetName val="Hidro"/>
      <sheetName val="C-Incendio"/>
      <sheetName val="cabeamento"/>
      <sheetName val="SSCP"/>
      <sheetName val="acesso"/>
      <sheetName val="CFTV"/>
      <sheetName val="AC"/>
      <sheetName val="inst edital Definitiva"/>
      <sheetName val="unit arq"/>
      <sheetName val="ARQ"/>
      <sheetName val="CRONOGRAMA"/>
      <sheetName val="b.d.i"/>
    </sheetNames>
    <sheetDataSet>
      <sheetData sheetId="0">
        <row r="5">
          <cell r="L5">
            <v>0.6</v>
          </cell>
        </row>
        <row r="6">
          <cell r="L6">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L4">
            <v>0.8</v>
          </cell>
        </row>
        <row r="5">
          <cell r="L5">
            <v>0.5</v>
          </cell>
        </row>
      </sheetData>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dados"/>
      <sheetName val="Planilha"/>
      <sheetName val="Plan2"/>
      <sheetName val="Plan1"/>
      <sheetName val="Desenho"/>
      <sheetName val="Plan"/>
      <sheetName val="QuantLigacao"/>
      <sheetName val="QuantRede"/>
      <sheetName val="Tabela Novacap"/>
      <sheetName val="Tabela TCPO"/>
      <sheetName val="Tabela TCPO 1"/>
      <sheetName val="Drenagem"/>
      <sheetName val="Pre Moldados"/>
    </sheetNames>
    <sheetDataSet>
      <sheetData sheetId="0"/>
      <sheetData sheetId="1">
        <row r="2">
          <cell r="DG2" t="str">
            <v>mec c/ contr</v>
          </cell>
          <cell r="DH2" t="str">
            <v>Areia</v>
          </cell>
        </row>
        <row r="3">
          <cell r="DG3">
            <v>0</v>
          </cell>
          <cell r="DH3">
            <v>0</v>
          </cell>
        </row>
        <row r="4">
          <cell r="DG4">
            <v>46.795456250002381</v>
          </cell>
          <cell r="DH4">
            <v>2.4629187500001253</v>
          </cell>
        </row>
        <row r="5">
          <cell r="DG5">
            <v>46.459928124999998</v>
          </cell>
          <cell r="DH5">
            <v>2.445259375</v>
          </cell>
        </row>
        <row r="6">
          <cell r="DG6">
            <v>35.328504796605031</v>
          </cell>
          <cell r="DH6">
            <v>1.8593949892950012</v>
          </cell>
        </row>
        <row r="7">
          <cell r="DG7">
            <v>63.085386019779797</v>
          </cell>
          <cell r="DH7">
            <v>3.3202834747252523</v>
          </cell>
        </row>
        <row r="8">
          <cell r="DG8">
            <v>65.837868731806253</v>
          </cell>
          <cell r="DH8">
            <v>3.4651509858845397</v>
          </cell>
        </row>
        <row r="9">
          <cell r="DG9">
            <v>61.743318081064174</v>
          </cell>
          <cell r="DH9">
            <v>3.2496483200560089</v>
          </cell>
        </row>
        <row r="10">
          <cell r="DG10">
            <v>57.776862499991502</v>
          </cell>
          <cell r="DH10">
            <v>3.0408874999995525</v>
          </cell>
        </row>
        <row r="11">
          <cell r="DG11">
            <v>0</v>
          </cell>
          <cell r="DH11">
            <v>0</v>
          </cell>
        </row>
        <row r="12">
          <cell r="DG12">
            <v>38.572612500001966</v>
          </cell>
          <cell r="DH12">
            <v>2.0301375000001034</v>
          </cell>
        </row>
        <row r="13">
          <cell r="DG13">
            <v>30.008125</v>
          </cell>
          <cell r="DH13">
            <v>1.579375</v>
          </cell>
        </row>
        <row r="14">
          <cell r="DG14">
            <v>45.960109374995596</v>
          </cell>
          <cell r="DH14">
            <v>2.4189531249997684</v>
          </cell>
        </row>
        <row r="15">
          <cell r="DG15">
            <v>105.56447499998538</v>
          </cell>
          <cell r="DH15">
            <v>5.5560249999992299</v>
          </cell>
        </row>
        <row r="16">
          <cell r="DG16">
            <v>0</v>
          </cell>
          <cell r="DH16">
            <v>0</v>
          </cell>
        </row>
        <row r="17">
          <cell r="DG17">
            <v>20.634593749996963</v>
          </cell>
          <cell r="DH17">
            <v>1.0860312499998401</v>
          </cell>
        </row>
        <row r="18">
          <cell r="DG18">
            <v>0</v>
          </cell>
          <cell r="DH18">
            <v>0</v>
          </cell>
        </row>
        <row r="19">
          <cell r="DG19">
            <v>0</v>
          </cell>
          <cell r="DH19">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hyperlink" Target="mailto:contato@vitralyportoes.com.br" TargetMode="External"/><Relationship Id="rId7" Type="http://schemas.openxmlformats.org/officeDocument/2006/relationships/comments" Target="../comments5.xml"/><Relationship Id="rId2" Type="http://schemas.openxmlformats.org/officeDocument/2006/relationships/hyperlink" Target="mailto:jwmetalserralheria@gmail.com" TargetMode="External"/><Relationship Id="rId1" Type="http://schemas.openxmlformats.org/officeDocument/2006/relationships/hyperlink" Target="mailto:serralheriaraul@bol.com.br" TargetMode="External"/><Relationship Id="rId6" Type="http://schemas.openxmlformats.org/officeDocument/2006/relationships/vmlDrawing" Target="../drawings/vmlDrawing5.vml"/><Relationship Id="rId5" Type="http://schemas.openxmlformats.org/officeDocument/2006/relationships/drawing" Target="../drawings/drawing5.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tabColor theme="1"/>
    <pageSetUpPr fitToPage="1"/>
  </sheetPr>
  <dimension ref="A1:J175"/>
  <sheetViews>
    <sheetView showGridLines="0" view="pageBreakPreview" topLeftCell="A20" zoomScaleNormal="100" zoomScaleSheetLayoutView="100" workbookViewId="0">
      <selection activeCell="H26" sqref="H26"/>
    </sheetView>
  </sheetViews>
  <sheetFormatPr defaultRowHeight="15"/>
  <cols>
    <col min="1" max="1" width="2.7109375" style="7" customWidth="1"/>
    <col min="2" max="2" width="20.140625" style="7" customWidth="1"/>
    <col min="3" max="3" width="50.140625" style="7" customWidth="1"/>
    <col min="4" max="4" width="23.42578125" style="7" customWidth="1"/>
    <col min="5" max="5" width="2.7109375" style="7" customWidth="1"/>
    <col min="6" max="6" width="18.5703125" style="7" bestFit="1" customWidth="1"/>
    <col min="7" max="7" width="14.28515625" style="7" bestFit="1" customWidth="1"/>
    <col min="8" max="10" width="15.85546875" style="7" bestFit="1" customWidth="1"/>
    <col min="11" max="255" width="9.140625" style="7"/>
    <col min="256" max="256" width="2.7109375" style="7" customWidth="1"/>
    <col min="257" max="257" width="20.140625" style="7" customWidth="1"/>
    <col min="258" max="258" width="50.140625" style="7" customWidth="1"/>
    <col min="259" max="259" width="23.42578125" style="7" customWidth="1"/>
    <col min="260" max="261" width="2.7109375" style="7" customWidth="1"/>
    <col min="262" max="262" width="15.28515625" style="7" bestFit="1" customWidth="1"/>
    <col min="263" max="263" width="9.140625" style="7"/>
    <col min="264" max="264" width="11.28515625" style="7" bestFit="1" customWidth="1"/>
    <col min="265" max="511" width="9.140625" style="7"/>
    <col min="512" max="512" width="2.7109375" style="7" customWidth="1"/>
    <col min="513" max="513" width="20.140625" style="7" customWidth="1"/>
    <col min="514" max="514" width="50.140625" style="7" customWidth="1"/>
    <col min="515" max="515" width="23.42578125" style="7" customWidth="1"/>
    <col min="516" max="517" width="2.7109375" style="7" customWidth="1"/>
    <col min="518" max="518" width="15.28515625" style="7" bestFit="1" customWidth="1"/>
    <col min="519" max="519" width="9.140625" style="7"/>
    <col min="520" max="520" width="11.28515625" style="7" bestFit="1" customWidth="1"/>
    <col min="521" max="767" width="9.140625" style="7"/>
    <col min="768" max="768" width="2.7109375" style="7" customWidth="1"/>
    <col min="769" max="769" width="20.140625" style="7" customWidth="1"/>
    <col min="770" max="770" width="50.140625" style="7" customWidth="1"/>
    <col min="771" max="771" width="23.42578125" style="7" customWidth="1"/>
    <col min="772" max="773" width="2.7109375" style="7" customWidth="1"/>
    <col min="774" max="774" width="15.28515625" style="7" bestFit="1" customWidth="1"/>
    <col min="775" max="775" width="9.140625" style="7"/>
    <col min="776" max="776" width="11.28515625" style="7" bestFit="1" customWidth="1"/>
    <col min="777" max="1023" width="9.140625" style="7"/>
    <col min="1024" max="1024" width="2.7109375" style="7" customWidth="1"/>
    <col min="1025" max="1025" width="20.140625" style="7" customWidth="1"/>
    <col min="1026" max="1026" width="50.140625" style="7" customWidth="1"/>
    <col min="1027" max="1027" width="23.42578125" style="7" customWidth="1"/>
    <col min="1028" max="1029" width="2.7109375" style="7" customWidth="1"/>
    <col min="1030" max="1030" width="15.28515625" style="7" bestFit="1" customWidth="1"/>
    <col min="1031" max="1031" width="9.140625" style="7"/>
    <col min="1032" max="1032" width="11.28515625" style="7" bestFit="1" customWidth="1"/>
    <col min="1033" max="1279" width="9.140625" style="7"/>
    <col min="1280" max="1280" width="2.7109375" style="7" customWidth="1"/>
    <col min="1281" max="1281" width="20.140625" style="7" customWidth="1"/>
    <col min="1282" max="1282" width="50.140625" style="7" customWidth="1"/>
    <col min="1283" max="1283" width="23.42578125" style="7" customWidth="1"/>
    <col min="1284" max="1285" width="2.7109375" style="7" customWidth="1"/>
    <col min="1286" max="1286" width="15.28515625" style="7" bestFit="1" customWidth="1"/>
    <col min="1287" max="1287" width="9.140625" style="7"/>
    <col min="1288" max="1288" width="11.28515625" style="7" bestFit="1" customWidth="1"/>
    <col min="1289" max="1535" width="9.140625" style="7"/>
    <col min="1536" max="1536" width="2.7109375" style="7" customWidth="1"/>
    <col min="1537" max="1537" width="20.140625" style="7" customWidth="1"/>
    <col min="1538" max="1538" width="50.140625" style="7" customWidth="1"/>
    <col min="1539" max="1539" width="23.42578125" style="7" customWidth="1"/>
    <col min="1540" max="1541" width="2.7109375" style="7" customWidth="1"/>
    <col min="1542" max="1542" width="15.28515625" style="7" bestFit="1" customWidth="1"/>
    <col min="1543" max="1543" width="9.140625" style="7"/>
    <col min="1544" max="1544" width="11.28515625" style="7" bestFit="1" customWidth="1"/>
    <col min="1545" max="1791" width="9.140625" style="7"/>
    <col min="1792" max="1792" width="2.7109375" style="7" customWidth="1"/>
    <col min="1793" max="1793" width="20.140625" style="7" customWidth="1"/>
    <col min="1794" max="1794" width="50.140625" style="7" customWidth="1"/>
    <col min="1795" max="1795" width="23.42578125" style="7" customWidth="1"/>
    <col min="1796" max="1797" width="2.7109375" style="7" customWidth="1"/>
    <col min="1798" max="1798" width="15.28515625" style="7" bestFit="1" customWidth="1"/>
    <col min="1799" max="1799" width="9.140625" style="7"/>
    <col min="1800" max="1800" width="11.28515625" style="7" bestFit="1" customWidth="1"/>
    <col min="1801" max="2047" width="9.140625" style="7"/>
    <col min="2048" max="2048" width="2.7109375" style="7" customWidth="1"/>
    <col min="2049" max="2049" width="20.140625" style="7" customWidth="1"/>
    <col min="2050" max="2050" width="50.140625" style="7" customWidth="1"/>
    <col min="2051" max="2051" width="23.42578125" style="7" customWidth="1"/>
    <col min="2052" max="2053" width="2.7109375" style="7" customWidth="1"/>
    <col min="2054" max="2054" width="15.28515625" style="7" bestFit="1" customWidth="1"/>
    <col min="2055" max="2055" width="9.140625" style="7"/>
    <col min="2056" max="2056" width="11.28515625" style="7" bestFit="1" customWidth="1"/>
    <col min="2057" max="2303" width="9.140625" style="7"/>
    <col min="2304" max="2304" width="2.7109375" style="7" customWidth="1"/>
    <col min="2305" max="2305" width="20.140625" style="7" customWidth="1"/>
    <col min="2306" max="2306" width="50.140625" style="7" customWidth="1"/>
    <col min="2307" max="2307" width="23.42578125" style="7" customWidth="1"/>
    <col min="2308" max="2309" width="2.7109375" style="7" customWidth="1"/>
    <col min="2310" max="2310" width="15.28515625" style="7" bestFit="1" customWidth="1"/>
    <col min="2311" max="2311" width="9.140625" style="7"/>
    <col min="2312" max="2312" width="11.28515625" style="7" bestFit="1" customWidth="1"/>
    <col min="2313" max="2559" width="9.140625" style="7"/>
    <col min="2560" max="2560" width="2.7109375" style="7" customWidth="1"/>
    <col min="2561" max="2561" width="20.140625" style="7" customWidth="1"/>
    <col min="2562" max="2562" width="50.140625" style="7" customWidth="1"/>
    <col min="2563" max="2563" width="23.42578125" style="7" customWidth="1"/>
    <col min="2564" max="2565" width="2.7109375" style="7" customWidth="1"/>
    <col min="2566" max="2566" width="15.28515625" style="7" bestFit="1" customWidth="1"/>
    <col min="2567" max="2567" width="9.140625" style="7"/>
    <col min="2568" max="2568" width="11.28515625" style="7" bestFit="1" customWidth="1"/>
    <col min="2569" max="2815" width="9.140625" style="7"/>
    <col min="2816" max="2816" width="2.7109375" style="7" customWidth="1"/>
    <col min="2817" max="2817" width="20.140625" style="7" customWidth="1"/>
    <col min="2818" max="2818" width="50.140625" style="7" customWidth="1"/>
    <col min="2819" max="2819" width="23.42578125" style="7" customWidth="1"/>
    <col min="2820" max="2821" width="2.7109375" style="7" customWidth="1"/>
    <col min="2822" max="2822" width="15.28515625" style="7" bestFit="1" customWidth="1"/>
    <col min="2823" max="2823" width="9.140625" style="7"/>
    <col min="2824" max="2824" width="11.28515625" style="7" bestFit="1" customWidth="1"/>
    <col min="2825" max="3071" width="9.140625" style="7"/>
    <col min="3072" max="3072" width="2.7109375" style="7" customWidth="1"/>
    <col min="3073" max="3073" width="20.140625" style="7" customWidth="1"/>
    <col min="3074" max="3074" width="50.140625" style="7" customWidth="1"/>
    <col min="3075" max="3075" width="23.42578125" style="7" customWidth="1"/>
    <col min="3076" max="3077" width="2.7109375" style="7" customWidth="1"/>
    <col min="3078" max="3078" width="15.28515625" style="7" bestFit="1" customWidth="1"/>
    <col min="3079" max="3079" width="9.140625" style="7"/>
    <col min="3080" max="3080" width="11.28515625" style="7" bestFit="1" customWidth="1"/>
    <col min="3081" max="3327" width="9.140625" style="7"/>
    <col min="3328" max="3328" width="2.7109375" style="7" customWidth="1"/>
    <col min="3329" max="3329" width="20.140625" style="7" customWidth="1"/>
    <col min="3330" max="3330" width="50.140625" style="7" customWidth="1"/>
    <col min="3331" max="3331" width="23.42578125" style="7" customWidth="1"/>
    <col min="3332" max="3333" width="2.7109375" style="7" customWidth="1"/>
    <col min="3334" max="3334" width="15.28515625" style="7" bestFit="1" customWidth="1"/>
    <col min="3335" max="3335" width="9.140625" style="7"/>
    <col min="3336" max="3336" width="11.28515625" style="7" bestFit="1" customWidth="1"/>
    <col min="3337" max="3583" width="9.140625" style="7"/>
    <col min="3584" max="3584" width="2.7109375" style="7" customWidth="1"/>
    <col min="3585" max="3585" width="20.140625" style="7" customWidth="1"/>
    <col min="3586" max="3586" width="50.140625" style="7" customWidth="1"/>
    <col min="3587" max="3587" width="23.42578125" style="7" customWidth="1"/>
    <col min="3588" max="3589" width="2.7109375" style="7" customWidth="1"/>
    <col min="3590" max="3590" width="15.28515625" style="7" bestFit="1" customWidth="1"/>
    <col min="3591" max="3591" width="9.140625" style="7"/>
    <col min="3592" max="3592" width="11.28515625" style="7" bestFit="1" customWidth="1"/>
    <col min="3593" max="3839" width="9.140625" style="7"/>
    <col min="3840" max="3840" width="2.7109375" style="7" customWidth="1"/>
    <col min="3841" max="3841" width="20.140625" style="7" customWidth="1"/>
    <col min="3842" max="3842" width="50.140625" style="7" customWidth="1"/>
    <col min="3843" max="3843" width="23.42578125" style="7" customWidth="1"/>
    <col min="3844" max="3845" width="2.7109375" style="7" customWidth="1"/>
    <col min="3846" max="3846" width="15.28515625" style="7" bestFit="1" customWidth="1"/>
    <col min="3847" max="3847" width="9.140625" style="7"/>
    <col min="3848" max="3848" width="11.28515625" style="7" bestFit="1" customWidth="1"/>
    <col min="3849" max="4095" width="9.140625" style="7"/>
    <col min="4096" max="4096" width="2.7109375" style="7" customWidth="1"/>
    <col min="4097" max="4097" width="20.140625" style="7" customWidth="1"/>
    <col min="4098" max="4098" width="50.140625" style="7" customWidth="1"/>
    <col min="4099" max="4099" width="23.42578125" style="7" customWidth="1"/>
    <col min="4100" max="4101" width="2.7109375" style="7" customWidth="1"/>
    <col min="4102" max="4102" width="15.28515625" style="7" bestFit="1" customWidth="1"/>
    <col min="4103" max="4103" width="9.140625" style="7"/>
    <col min="4104" max="4104" width="11.28515625" style="7" bestFit="1" customWidth="1"/>
    <col min="4105" max="4351" width="9.140625" style="7"/>
    <col min="4352" max="4352" width="2.7109375" style="7" customWidth="1"/>
    <col min="4353" max="4353" width="20.140625" style="7" customWidth="1"/>
    <col min="4354" max="4354" width="50.140625" style="7" customWidth="1"/>
    <col min="4355" max="4355" width="23.42578125" style="7" customWidth="1"/>
    <col min="4356" max="4357" width="2.7109375" style="7" customWidth="1"/>
    <col min="4358" max="4358" width="15.28515625" style="7" bestFit="1" customWidth="1"/>
    <col min="4359" max="4359" width="9.140625" style="7"/>
    <col min="4360" max="4360" width="11.28515625" style="7" bestFit="1" customWidth="1"/>
    <col min="4361" max="4607" width="9.140625" style="7"/>
    <col min="4608" max="4608" width="2.7109375" style="7" customWidth="1"/>
    <col min="4609" max="4609" width="20.140625" style="7" customWidth="1"/>
    <col min="4610" max="4610" width="50.140625" style="7" customWidth="1"/>
    <col min="4611" max="4611" width="23.42578125" style="7" customWidth="1"/>
    <col min="4612" max="4613" width="2.7109375" style="7" customWidth="1"/>
    <col min="4614" max="4614" width="15.28515625" style="7" bestFit="1" customWidth="1"/>
    <col min="4615" max="4615" width="9.140625" style="7"/>
    <col min="4616" max="4616" width="11.28515625" style="7" bestFit="1" customWidth="1"/>
    <col min="4617" max="4863" width="9.140625" style="7"/>
    <col min="4864" max="4864" width="2.7109375" style="7" customWidth="1"/>
    <col min="4865" max="4865" width="20.140625" style="7" customWidth="1"/>
    <col min="4866" max="4866" width="50.140625" style="7" customWidth="1"/>
    <col min="4867" max="4867" width="23.42578125" style="7" customWidth="1"/>
    <col min="4868" max="4869" width="2.7109375" style="7" customWidth="1"/>
    <col min="4870" max="4870" width="15.28515625" style="7" bestFit="1" customWidth="1"/>
    <col min="4871" max="4871" width="9.140625" style="7"/>
    <col min="4872" max="4872" width="11.28515625" style="7" bestFit="1" customWidth="1"/>
    <col min="4873" max="5119" width="9.140625" style="7"/>
    <col min="5120" max="5120" width="2.7109375" style="7" customWidth="1"/>
    <col min="5121" max="5121" width="20.140625" style="7" customWidth="1"/>
    <col min="5122" max="5122" width="50.140625" style="7" customWidth="1"/>
    <col min="5123" max="5123" width="23.42578125" style="7" customWidth="1"/>
    <col min="5124" max="5125" width="2.7109375" style="7" customWidth="1"/>
    <col min="5126" max="5126" width="15.28515625" style="7" bestFit="1" customWidth="1"/>
    <col min="5127" max="5127" width="9.140625" style="7"/>
    <col min="5128" max="5128" width="11.28515625" style="7" bestFit="1" customWidth="1"/>
    <col min="5129" max="5375" width="9.140625" style="7"/>
    <col min="5376" max="5376" width="2.7109375" style="7" customWidth="1"/>
    <col min="5377" max="5377" width="20.140625" style="7" customWidth="1"/>
    <col min="5378" max="5378" width="50.140625" style="7" customWidth="1"/>
    <col min="5379" max="5379" width="23.42578125" style="7" customWidth="1"/>
    <col min="5380" max="5381" width="2.7109375" style="7" customWidth="1"/>
    <col min="5382" max="5382" width="15.28515625" style="7" bestFit="1" customWidth="1"/>
    <col min="5383" max="5383" width="9.140625" style="7"/>
    <col min="5384" max="5384" width="11.28515625" style="7" bestFit="1" customWidth="1"/>
    <col min="5385" max="5631" width="9.140625" style="7"/>
    <col min="5632" max="5632" width="2.7109375" style="7" customWidth="1"/>
    <col min="5633" max="5633" width="20.140625" style="7" customWidth="1"/>
    <col min="5634" max="5634" width="50.140625" style="7" customWidth="1"/>
    <col min="5635" max="5635" width="23.42578125" style="7" customWidth="1"/>
    <col min="5636" max="5637" width="2.7109375" style="7" customWidth="1"/>
    <col min="5638" max="5638" width="15.28515625" style="7" bestFit="1" customWidth="1"/>
    <col min="5639" max="5639" width="9.140625" style="7"/>
    <col min="5640" max="5640" width="11.28515625" style="7" bestFit="1" customWidth="1"/>
    <col min="5641" max="5887" width="9.140625" style="7"/>
    <col min="5888" max="5888" width="2.7109375" style="7" customWidth="1"/>
    <col min="5889" max="5889" width="20.140625" style="7" customWidth="1"/>
    <col min="5890" max="5890" width="50.140625" style="7" customWidth="1"/>
    <col min="5891" max="5891" width="23.42578125" style="7" customWidth="1"/>
    <col min="5892" max="5893" width="2.7109375" style="7" customWidth="1"/>
    <col min="5894" max="5894" width="15.28515625" style="7" bestFit="1" customWidth="1"/>
    <col min="5895" max="5895" width="9.140625" style="7"/>
    <col min="5896" max="5896" width="11.28515625" style="7" bestFit="1" customWidth="1"/>
    <col min="5897" max="6143" width="9.140625" style="7"/>
    <col min="6144" max="6144" width="2.7109375" style="7" customWidth="1"/>
    <col min="6145" max="6145" width="20.140625" style="7" customWidth="1"/>
    <col min="6146" max="6146" width="50.140625" style="7" customWidth="1"/>
    <col min="6147" max="6147" width="23.42578125" style="7" customWidth="1"/>
    <col min="6148" max="6149" width="2.7109375" style="7" customWidth="1"/>
    <col min="6150" max="6150" width="15.28515625" style="7" bestFit="1" customWidth="1"/>
    <col min="6151" max="6151" width="9.140625" style="7"/>
    <col min="6152" max="6152" width="11.28515625" style="7" bestFit="1" customWidth="1"/>
    <col min="6153" max="6399" width="9.140625" style="7"/>
    <col min="6400" max="6400" width="2.7109375" style="7" customWidth="1"/>
    <col min="6401" max="6401" width="20.140625" style="7" customWidth="1"/>
    <col min="6402" max="6402" width="50.140625" style="7" customWidth="1"/>
    <col min="6403" max="6403" width="23.42578125" style="7" customWidth="1"/>
    <col min="6404" max="6405" width="2.7109375" style="7" customWidth="1"/>
    <col min="6406" max="6406" width="15.28515625" style="7" bestFit="1" customWidth="1"/>
    <col min="6407" max="6407" width="9.140625" style="7"/>
    <col min="6408" max="6408" width="11.28515625" style="7" bestFit="1" customWidth="1"/>
    <col min="6409" max="6655" width="9.140625" style="7"/>
    <col min="6656" max="6656" width="2.7109375" style="7" customWidth="1"/>
    <col min="6657" max="6657" width="20.140625" style="7" customWidth="1"/>
    <col min="6658" max="6658" width="50.140625" style="7" customWidth="1"/>
    <col min="6659" max="6659" width="23.42578125" style="7" customWidth="1"/>
    <col min="6660" max="6661" width="2.7109375" style="7" customWidth="1"/>
    <col min="6662" max="6662" width="15.28515625" style="7" bestFit="1" customWidth="1"/>
    <col min="6663" max="6663" width="9.140625" style="7"/>
    <col min="6664" max="6664" width="11.28515625" style="7" bestFit="1" customWidth="1"/>
    <col min="6665" max="6911" width="9.140625" style="7"/>
    <col min="6912" max="6912" width="2.7109375" style="7" customWidth="1"/>
    <col min="6913" max="6913" width="20.140625" style="7" customWidth="1"/>
    <col min="6914" max="6914" width="50.140625" style="7" customWidth="1"/>
    <col min="6915" max="6915" width="23.42578125" style="7" customWidth="1"/>
    <col min="6916" max="6917" width="2.7109375" style="7" customWidth="1"/>
    <col min="6918" max="6918" width="15.28515625" style="7" bestFit="1" customWidth="1"/>
    <col min="6919" max="6919" width="9.140625" style="7"/>
    <col min="6920" max="6920" width="11.28515625" style="7" bestFit="1" customWidth="1"/>
    <col min="6921" max="7167" width="9.140625" style="7"/>
    <col min="7168" max="7168" width="2.7109375" style="7" customWidth="1"/>
    <col min="7169" max="7169" width="20.140625" style="7" customWidth="1"/>
    <col min="7170" max="7170" width="50.140625" style="7" customWidth="1"/>
    <col min="7171" max="7171" width="23.42578125" style="7" customWidth="1"/>
    <col min="7172" max="7173" width="2.7109375" style="7" customWidth="1"/>
    <col min="7174" max="7174" width="15.28515625" style="7" bestFit="1" customWidth="1"/>
    <col min="7175" max="7175" width="9.140625" style="7"/>
    <col min="7176" max="7176" width="11.28515625" style="7" bestFit="1" customWidth="1"/>
    <col min="7177" max="7423" width="9.140625" style="7"/>
    <col min="7424" max="7424" width="2.7109375" style="7" customWidth="1"/>
    <col min="7425" max="7425" width="20.140625" style="7" customWidth="1"/>
    <col min="7426" max="7426" width="50.140625" style="7" customWidth="1"/>
    <col min="7427" max="7427" width="23.42578125" style="7" customWidth="1"/>
    <col min="7428" max="7429" width="2.7109375" style="7" customWidth="1"/>
    <col min="7430" max="7430" width="15.28515625" style="7" bestFit="1" customWidth="1"/>
    <col min="7431" max="7431" width="9.140625" style="7"/>
    <col min="7432" max="7432" width="11.28515625" style="7" bestFit="1" customWidth="1"/>
    <col min="7433" max="7679" width="9.140625" style="7"/>
    <col min="7680" max="7680" width="2.7109375" style="7" customWidth="1"/>
    <col min="7681" max="7681" width="20.140625" style="7" customWidth="1"/>
    <col min="7682" max="7682" width="50.140625" style="7" customWidth="1"/>
    <col min="7683" max="7683" width="23.42578125" style="7" customWidth="1"/>
    <col min="7684" max="7685" width="2.7109375" style="7" customWidth="1"/>
    <col min="7686" max="7686" width="15.28515625" style="7" bestFit="1" customWidth="1"/>
    <col min="7687" max="7687" width="9.140625" style="7"/>
    <col min="7688" max="7688" width="11.28515625" style="7" bestFit="1" customWidth="1"/>
    <col min="7689" max="7935" width="9.140625" style="7"/>
    <col min="7936" max="7936" width="2.7109375" style="7" customWidth="1"/>
    <col min="7937" max="7937" width="20.140625" style="7" customWidth="1"/>
    <col min="7938" max="7938" width="50.140625" style="7" customWidth="1"/>
    <col min="7939" max="7939" width="23.42578125" style="7" customWidth="1"/>
    <col min="7940" max="7941" width="2.7109375" style="7" customWidth="1"/>
    <col min="7942" max="7942" width="15.28515625" style="7" bestFit="1" customWidth="1"/>
    <col min="7943" max="7943" width="9.140625" style="7"/>
    <col min="7944" max="7944" width="11.28515625" style="7" bestFit="1" customWidth="1"/>
    <col min="7945" max="8191" width="9.140625" style="7"/>
    <col min="8192" max="8192" width="2.7109375" style="7" customWidth="1"/>
    <col min="8193" max="8193" width="20.140625" style="7" customWidth="1"/>
    <col min="8194" max="8194" width="50.140625" style="7" customWidth="1"/>
    <col min="8195" max="8195" width="23.42578125" style="7" customWidth="1"/>
    <col min="8196" max="8197" width="2.7109375" style="7" customWidth="1"/>
    <col min="8198" max="8198" width="15.28515625" style="7" bestFit="1" customWidth="1"/>
    <col min="8199" max="8199" width="9.140625" style="7"/>
    <col min="8200" max="8200" width="11.28515625" style="7" bestFit="1" customWidth="1"/>
    <col min="8201" max="8447" width="9.140625" style="7"/>
    <col min="8448" max="8448" width="2.7109375" style="7" customWidth="1"/>
    <col min="8449" max="8449" width="20.140625" style="7" customWidth="1"/>
    <col min="8450" max="8450" width="50.140625" style="7" customWidth="1"/>
    <col min="8451" max="8451" width="23.42578125" style="7" customWidth="1"/>
    <col min="8452" max="8453" width="2.7109375" style="7" customWidth="1"/>
    <col min="8454" max="8454" width="15.28515625" style="7" bestFit="1" customWidth="1"/>
    <col min="8455" max="8455" width="9.140625" style="7"/>
    <col min="8456" max="8456" width="11.28515625" style="7" bestFit="1" customWidth="1"/>
    <col min="8457" max="8703" width="9.140625" style="7"/>
    <col min="8704" max="8704" width="2.7109375" style="7" customWidth="1"/>
    <col min="8705" max="8705" width="20.140625" style="7" customWidth="1"/>
    <col min="8706" max="8706" width="50.140625" style="7" customWidth="1"/>
    <col min="8707" max="8707" width="23.42578125" style="7" customWidth="1"/>
    <col min="8708" max="8709" width="2.7109375" style="7" customWidth="1"/>
    <col min="8710" max="8710" width="15.28515625" style="7" bestFit="1" customWidth="1"/>
    <col min="8711" max="8711" width="9.140625" style="7"/>
    <col min="8712" max="8712" width="11.28515625" style="7" bestFit="1" customWidth="1"/>
    <col min="8713" max="8959" width="9.140625" style="7"/>
    <col min="8960" max="8960" width="2.7109375" style="7" customWidth="1"/>
    <col min="8961" max="8961" width="20.140625" style="7" customWidth="1"/>
    <col min="8962" max="8962" width="50.140625" style="7" customWidth="1"/>
    <col min="8963" max="8963" width="23.42578125" style="7" customWidth="1"/>
    <col min="8964" max="8965" width="2.7109375" style="7" customWidth="1"/>
    <col min="8966" max="8966" width="15.28515625" style="7" bestFit="1" customWidth="1"/>
    <col min="8967" max="8967" width="9.140625" style="7"/>
    <col min="8968" max="8968" width="11.28515625" style="7" bestFit="1" customWidth="1"/>
    <col min="8969" max="9215" width="9.140625" style="7"/>
    <col min="9216" max="9216" width="2.7109375" style="7" customWidth="1"/>
    <col min="9217" max="9217" width="20.140625" style="7" customWidth="1"/>
    <col min="9218" max="9218" width="50.140625" style="7" customWidth="1"/>
    <col min="9219" max="9219" width="23.42578125" style="7" customWidth="1"/>
    <col min="9220" max="9221" width="2.7109375" style="7" customWidth="1"/>
    <col min="9222" max="9222" width="15.28515625" style="7" bestFit="1" customWidth="1"/>
    <col min="9223" max="9223" width="9.140625" style="7"/>
    <col min="9224" max="9224" width="11.28515625" style="7" bestFit="1" customWidth="1"/>
    <col min="9225" max="9471" width="9.140625" style="7"/>
    <col min="9472" max="9472" width="2.7109375" style="7" customWidth="1"/>
    <col min="9473" max="9473" width="20.140625" style="7" customWidth="1"/>
    <col min="9474" max="9474" width="50.140625" style="7" customWidth="1"/>
    <col min="9475" max="9475" width="23.42578125" style="7" customWidth="1"/>
    <col min="9476" max="9477" width="2.7109375" style="7" customWidth="1"/>
    <col min="9478" max="9478" width="15.28515625" style="7" bestFit="1" customWidth="1"/>
    <col min="9479" max="9479" width="9.140625" style="7"/>
    <col min="9480" max="9480" width="11.28515625" style="7" bestFit="1" customWidth="1"/>
    <col min="9481" max="9727" width="9.140625" style="7"/>
    <col min="9728" max="9728" width="2.7109375" style="7" customWidth="1"/>
    <col min="9729" max="9729" width="20.140625" style="7" customWidth="1"/>
    <col min="9730" max="9730" width="50.140625" style="7" customWidth="1"/>
    <col min="9731" max="9731" width="23.42578125" style="7" customWidth="1"/>
    <col min="9732" max="9733" width="2.7109375" style="7" customWidth="1"/>
    <col min="9734" max="9734" width="15.28515625" style="7" bestFit="1" customWidth="1"/>
    <col min="9735" max="9735" width="9.140625" style="7"/>
    <col min="9736" max="9736" width="11.28515625" style="7" bestFit="1" customWidth="1"/>
    <col min="9737" max="9983" width="9.140625" style="7"/>
    <col min="9984" max="9984" width="2.7109375" style="7" customWidth="1"/>
    <col min="9985" max="9985" width="20.140625" style="7" customWidth="1"/>
    <col min="9986" max="9986" width="50.140625" style="7" customWidth="1"/>
    <col min="9987" max="9987" width="23.42578125" style="7" customWidth="1"/>
    <col min="9988" max="9989" width="2.7109375" style="7" customWidth="1"/>
    <col min="9990" max="9990" width="15.28515625" style="7" bestFit="1" customWidth="1"/>
    <col min="9991" max="9991" width="9.140625" style="7"/>
    <col min="9992" max="9992" width="11.28515625" style="7" bestFit="1" customWidth="1"/>
    <col min="9993" max="10239" width="9.140625" style="7"/>
    <col min="10240" max="10240" width="2.7109375" style="7" customWidth="1"/>
    <col min="10241" max="10241" width="20.140625" style="7" customWidth="1"/>
    <col min="10242" max="10242" width="50.140625" style="7" customWidth="1"/>
    <col min="10243" max="10243" width="23.42578125" style="7" customWidth="1"/>
    <col min="10244" max="10245" width="2.7109375" style="7" customWidth="1"/>
    <col min="10246" max="10246" width="15.28515625" style="7" bestFit="1" customWidth="1"/>
    <col min="10247" max="10247" width="9.140625" style="7"/>
    <col min="10248" max="10248" width="11.28515625" style="7" bestFit="1" customWidth="1"/>
    <col min="10249" max="10495" width="9.140625" style="7"/>
    <col min="10496" max="10496" width="2.7109375" style="7" customWidth="1"/>
    <col min="10497" max="10497" width="20.140625" style="7" customWidth="1"/>
    <col min="10498" max="10498" width="50.140625" style="7" customWidth="1"/>
    <col min="10499" max="10499" width="23.42578125" style="7" customWidth="1"/>
    <col min="10500" max="10501" width="2.7109375" style="7" customWidth="1"/>
    <col min="10502" max="10502" width="15.28515625" style="7" bestFit="1" customWidth="1"/>
    <col min="10503" max="10503" width="9.140625" style="7"/>
    <col min="10504" max="10504" width="11.28515625" style="7" bestFit="1" customWidth="1"/>
    <col min="10505" max="10751" width="9.140625" style="7"/>
    <col min="10752" max="10752" width="2.7109375" style="7" customWidth="1"/>
    <col min="10753" max="10753" width="20.140625" style="7" customWidth="1"/>
    <col min="10754" max="10754" width="50.140625" style="7" customWidth="1"/>
    <col min="10755" max="10755" width="23.42578125" style="7" customWidth="1"/>
    <col min="10756" max="10757" width="2.7109375" style="7" customWidth="1"/>
    <col min="10758" max="10758" width="15.28515625" style="7" bestFit="1" customWidth="1"/>
    <col min="10759" max="10759" width="9.140625" style="7"/>
    <col min="10760" max="10760" width="11.28515625" style="7" bestFit="1" customWidth="1"/>
    <col min="10761" max="11007" width="9.140625" style="7"/>
    <col min="11008" max="11008" width="2.7109375" style="7" customWidth="1"/>
    <col min="11009" max="11009" width="20.140625" style="7" customWidth="1"/>
    <col min="11010" max="11010" width="50.140625" style="7" customWidth="1"/>
    <col min="11011" max="11011" width="23.42578125" style="7" customWidth="1"/>
    <col min="11012" max="11013" width="2.7109375" style="7" customWidth="1"/>
    <col min="11014" max="11014" width="15.28515625" style="7" bestFit="1" customWidth="1"/>
    <col min="11015" max="11015" width="9.140625" style="7"/>
    <col min="11016" max="11016" width="11.28515625" style="7" bestFit="1" customWidth="1"/>
    <col min="11017" max="11263" width="9.140625" style="7"/>
    <col min="11264" max="11264" width="2.7109375" style="7" customWidth="1"/>
    <col min="11265" max="11265" width="20.140625" style="7" customWidth="1"/>
    <col min="11266" max="11266" width="50.140625" style="7" customWidth="1"/>
    <col min="11267" max="11267" width="23.42578125" style="7" customWidth="1"/>
    <col min="11268" max="11269" width="2.7109375" style="7" customWidth="1"/>
    <col min="11270" max="11270" width="15.28515625" style="7" bestFit="1" customWidth="1"/>
    <col min="11271" max="11271" width="9.140625" style="7"/>
    <col min="11272" max="11272" width="11.28515625" style="7" bestFit="1" customWidth="1"/>
    <col min="11273" max="11519" width="9.140625" style="7"/>
    <col min="11520" max="11520" width="2.7109375" style="7" customWidth="1"/>
    <col min="11521" max="11521" width="20.140625" style="7" customWidth="1"/>
    <col min="11522" max="11522" width="50.140625" style="7" customWidth="1"/>
    <col min="11523" max="11523" width="23.42578125" style="7" customWidth="1"/>
    <col min="11524" max="11525" width="2.7109375" style="7" customWidth="1"/>
    <col min="11526" max="11526" width="15.28515625" style="7" bestFit="1" customWidth="1"/>
    <col min="11527" max="11527" width="9.140625" style="7"/>
    <col min="11528" max="11528" width="11.28515625" style="7" bestFit="1" customWidth="1"/>
    <col min="11529" max="11775" width="9.140625" style="7"/>
    <col min="11776" max="11776" width="2.7109375" style="7" customWidth="1"/>
    <col min="11777" max="11777" width="20.140625" style="7" customWidth="1"/>
    <col min="11778" max="11778" width="50.140625" style="7" customWidth="1"/>
    <col min="11779" max="11779" width="23.42578125" style="7" customWidth="1"/>
    <col min="11780" max="11781" width="2.7109375" style="7" customWidth="1"/>
    <col min="11782" max="11782" width="15.28515625" style="7" bestFit="1" customWidth="1"/>
    <col min="11783" max="11783" width="9.140625" style="7"/>
    <col min="11784" max="11784" width="11.28515625" style="7" bestFit="1" customWidth="1"/>
    <col min="11785" max="12031" width="9.140625" style="7"/>
    <col min="12032" max="12032" width="2.7109375" style="7" customWidth="1"/>
    <col min="12033" max="12033" width="20.140625" style="7" customWidth="1"/>
    <col min="12034" max="12034" width="50.140625" style="7" customWidth="1"/>
    <col min="12035" max="12035" width="23.42578125" style="7" customWidth="1"/>
    <col min="12036" max="12037" width="2.7109375" style="7" customWidth="1"/>
    <col min="12038" max="12038" width="15.28515625" style="7" bestFit="1" customWidth="1"/>
    <col min="12039" max="12039" width="9.140625" style="7"/>
    <col min="12040" max="12040" width="11.28515625" style="7" bestFit="1" customWidth="1"/>
    <col min="12041" max="12287" width="9.140625" style="7"/>
    <col min="12288" max="12288" width="2.7109375" style="7" customWidth="1"/>
    <col min="12289" max="12289" width="20.140625" style="7" customWidth="1"/>
    <col min="12290" max="12290" width="50.140625" style="7" customWidth="1"/>
    <col min="12291" max="12291" width="23.42578125" style="7" customWidth="1"/>
    <col min="12292" max="12293" width="2.7109375" style="7" customWidth="1"/>
    <col min="12294" max="12294" width="15.28515625" style="7" bestFit="1" customWidth="1"/>
    <col min="12295" max="12295" width="9.140625" style="7"/>
    <col min="12296" max="12296" width="11.28515625" style="7" bestFit="1" customWidth="1"/>
    <col min="12297" max="12543" width="9.140625" style="7"/>
    <col min="12544" max="12544" width="2.7109375" style="7" customWidth="1"/>
    <col min="12545" max="12545" width="20.140625" style="7" customWidth="1"/>
    <col min="12546" max="12546" width="50.140625" style="7" customWidth="1"/>
    <col min="12547" max="12547" width="23.42578125" style="7" customWidth="1"/>
    <col min="12548" max="12549" width="2.7109375" style="7" customWidth="1"/>
    <col min="12550" max="12550" width="15.28515625" style="7" bestFit="1" customWidth="1"/>
    <col min="12551" max="12551" width="9.140625" style="7"/>
    <col min="12552" max="12552" width="11.28515625" style="7" bestFit="1" customWidth="1"/>
    <col min="12553" max="12799" width="9.140625" style="7"/>
    <col min="12800" max="12800" width="2.7109375" style="7" customWidth="1"/>
    <col min="12801" max="12801" width="20.140625" style="7" customWidth="1"/>
    <col min="12802" max="12802" width="50.140625" style="7" customWidth="1"/>
    <col min="12803" max="12803" width="23.42578125" style="7" customWidth="1"/>
    <col min="12804" max="12805" width="2.7109375" style="7" customWidth="1"/>
    <col min="12806" max="12806" width="15.28515625" style="7" bestFit="1" customWidth="1"/>
    <col min="12807" max="12807" width="9.140625" style="7"/>
    <col min="12808" max="12808" width="11.28515625" style="7" bestFit="1" customWidth="1"/>
    <col min="12809" max="13055" width="9.140625" style="7"/>
    <col min="13056" max="13056" width="2.7109375" style="7" customWidth="1"/>
    <col min="13057" max="13057" width="20.140625" style="7" customWidth="1"/>
    <col min="13058" max="13058" width="50.140625" style="7" customWidth="1"/>
    <col min="13059" max="13059" width="23.42578125" style="7" customWidth="1"/>
    <col min="13060" max="13061" width="2.7109375" style="7" customWidth="1"/>
    <col min="13062" max="13062" width="15.28515625" style="7" bestFit="1" customWidth="1"/>
    <col min="13063" max="13063" width="9.140625" style="7"/>
    <col min="13064" max="13064" width="11.28515625" style="7" bestFit="1" customWidth="1"/>
    <col min="13065" max="13311" width="9.140625" style="7"/>
    <col min="13312" max="13312" width="2.7109375" style="7" customWidth="1"/>
    <col min="13313" max="13313" width="20.140625" style="7" customWidth="1"/>
    <col min="13314" max="13314" width="50.140625" style="7" customWidth="1"/>
    <col min="13315" max="13315" width="23.42578125" style="7" customWidth="1"/>
    <col min="13316" max="13317" width="2.7109375" style="7" customWidth="1"/>
    <col min="13318" max="13318" width="15.28515625" style="7" bestFit="1" customWidth="1"/>
    <col min="13319" max="13319" width="9.140625" style="7"/>
    <col min="13320" max="13320" width="11.28515625" style="7" bestFit="1" customWidth="1"/>
    <col min="13321" max="13567" width="9.140625" style="7"/>
    <col min="13568" max="13568" width="2.7109375" style="7" customWidth="1"/>
    <col min="13569" max="13569" width="20.140625" style="7" customWidth="1"/>
    <col min="13570" max="13570" width="50.140625" style="7" customWidth="1"/>
    <col min="13571" max="13571" width="23.42578125" style="7" customWidth="1"/>
    <col min="13572" max="13573" width="2.7109375" style="7" customWidth="1"/>
    <col min="13574" max="13574" width="15.28515625" style="7" bestFit="1" customWidth="1"/>
    <col min="13575" max="13575" width="9.140625" style="7"/>
    <col min="13576" max="13576" width="11.28515625" style="7" bestFit="1" customWidth="1"/>
    <col min="13577" max="13823" width="9.140625" style="7"/>
    <col min="13824" max="13824" width="2.7109375" style="7" customWidth="1"/>
    <col min="13825" max="13825" width="20.140625" style="7" customWidth="1"/>
    <col min="13826" max="13826" width="50.140625" style="7" customWidth="1"/>
    <col min="13827" max="13827" width="23.42578125" style="7" customWidth="1"/>
    <col min="13828" max="13829" width="2.7109375" style="7" customWidth="1"/>
    <col min="13830" max="13830" width="15.28515625" style="7" bestFit="1" customWidth="1"/>
    <col min="13831" max="13831" width="9.140625" style="7"/>
    <col min="13832" max="13832" width="11.28515625" style="7" bestFit="1" customWidth="1"/>
    <col min="13833" max="14079" width="9.140625" style="7"/>
    <col min="14080" max="14080" width="2.7109375" style="7" customWidth="1"/>
    <col min="14081" max="14081" width="20.140625" style="7" customWidth="1"/>
    <col min="14082" max="14082" width="50.140625" style="7" customWidth="1"/>
    <col min="14083" max="14083" width="23.42578125" style="7" customWidth="1"/>
    <col min="14084" max="14085" width="2.7109375" style="7" customWidth="1"/>
    <col min="14086" max="14086" width="15.28515625" style="7" bestFit="1" customWidth="1"/>
    <col min="14087" max="14087" width="9.140625" style="7"/>
    <col min="14088" max="14088" width="11.28515625" style="7" bestFit="1" customWidth="1"/>
    <col min="14089" max="14335" width="9.140625" style="7"/>
    <col min="14336" max="14336" width="2.7109375" style="7" customWidth="1"/>
    <col min="14337" max="14337" width="20.140625" style="7" customWidth="1"/>
    <col min="14338" max="14338" width="50.140625" style="7" customWidth="1"/>
    <col min="14339" max="14339" width="23.42578125" style="7" customWidth="1"/>
    <col min="14340" max="14341" width="2.7109375" style="7" customWidth="1"/>
    <col min="14342" max="14342" width="15.28515625" style="7" bestFit="1" customWidth="1"/>
    <col min="14343" max="14343" width="9.140625" style="7"/>
    <col min="14344" max="14344" width="11.28515625" style="7" bestFit="1" customWidth="1"/>
    <col min="14345" max="14591" width="9.140625" style="7"/>
    <col min="14592" max="14592" width="2.7109375" style="7" customWidth="1"/>
    <col min="14593" max="14593" width="20.140625" style="7" customWidth="1"/>
    <col min="14594" max="14594" width="50.140625" style="7" customWidth="1"/>
    <col min="14595" max="14595" width="23.42578125" style="7" customWidth="1"/>
    <col min="14596" max="14597" width="2.7109375" style="7" customWidth="1"/>
    <col min="14598" max="14598" width="15.28515625" style="7" bestFit="1" customWidth="1"/>
    <col min="14599" max="14599" width="9.140625" style="7"/>
    <col min="14600" max="14600" width="11.28515625" style="7" bestFit="1" customWidth="1"/>
    <col min="14601" max="14847" width="9.140625" style="7"/>
    <col min="14848" max="14848" width="2.7109375" style="7" customWidth="1"/>
    <col min="14849" max="14849" width="20.140625" style="7" customWidth="1"/>
    <col min="14850" max="14850" width="50.140625" style="7" customWidth="1"/>
    <col min="14851" max="14851" width="23.42578125" style="7" customWidth="1"/>
    <col min="14852" max="14853" width="2.7109375" style="7" customWidth="1"/>
    <col min="14854" max="14854" width="15.28515625" style="7" bestFit="1" customWidth="1"/>
    <col min="14855" max="14855" width="9.140625" style="7"/>
    <col min="14856" max="14856" width="11.28515625" style="7" bestFit="1" customWidth="1"/>
    <col min="14857" max="15103" width="9.140625" style="7"/>
    <col min="15104" max="15104" width="2.7109375" style="7" customWidth="1"/>
    <col min="15105" max="15105" width="20.140625" style="7" customWidth="1"/>
    <col min="15106" max="15106" width="50.140625" style="7" customWidth="1"/>
    <col min="15107" max="15107" width="23.42578125" style="7" customWidth="1"/>
    <col min="15108" max="15109" width="2.7109375" style="7" customWidth="1"/>
    <col min="15110" max="15110" width="15.28515625" style="7" bestFit="1" customWidth="1"/>
    <col min="15111" max="15111" width="9.140625" style="7"/>
    <col min="15112" max="15112" width="11.28515625" style="7" bestFit="1" customWidth="1"/>
    <col min="15113" max="15359" width="9.140625" style="7"/>
    <col min="15360" max="15360" width="2.7109375" style="7" customWidth="1"/>
    <col min="15361" max="15361" width="20.140625" style="7" customWidth="1"/>
    <col min="15362" max="15362" width="50.140625" style="7" customWidth="1"/>
    <col min="15363" max="15363" width="23.42578125" style="7" customWidth="1"/>
    <col min="15364" max="15365" width="2.7109375" style="7" customWidth="1"/>
    <col min="15366" max="15366" width="15.28515625" style="7" bestFit="1" customWidth="1"/>
    <col min="15367" max="15367" width="9.140625" style="7"/>
    <col min="15368" max="15368" width="11.28515625" style="7" bestFit="1" customWidth="1"/>
    <col min="15369" max="15615" width="9.140625" style="7"/>
    <col min="15616" max="15616" width="2.7109375" style="7" customWidth="1"/>
    <col min="15617" max="15617" width="20.140625" style="7" customWidth="1"/>
    <col min="15618" max="15618" width="50.140625" style="7" customWidth="1"/>
    <col min="15619" max="15619" width="23.42578125" style="7" customWidth="1"/>
    <col min="15620" max="15621" width="2.7109375" style="7" customWidth="1"/>
    <col min="15622" max="15622" width="15.28515625" style="7" bestFit="1" customWidth="1"/>
    <col min="15623" max="15623" width="9.140625" style="7"/>
    <col min="15624" max="15624" width="11.28515625" style="7" bestFit="1" customWidth="1"/>
    <col min="15625" max="15871" width="9.140625" style="7"/>
    <col min="15872" max="15872" width="2.7109375" style="7" customWidth="1"/>
    <col min="15873" max="15873" width="20.140625" style="7" customWidth="1"/>
    <col min="15874" max="15874" width="50.140625" style="7" customWidth="1"/>
    <col min="15875" max="15875" width="23.42578125" style="7" customWidth="1"/>
    <col min="15876" max="15877" width="2.7109375" style="7" customWidth="1"/>
    <col min="15878" max="15878" width="15.28515625" style="7" bestFit="1" customWidth="1"/>
    <col min="15879" max="15879" width="9.140625" style="7"/>
    <col min="15880" max="15880" width="11.28515625" style="7" bestFit="1" customWidth="1"/>
    <col min="15881" max="16127" width="9.140625" style="7"/>
    <col min="16128" max="16128" width="2.7109375" style="7" customWidth="1"/>
    <col min="16129" max="16129" width="20.140625" style="7" customWidth="1"/>
    <col min="16130" max="16130" width="50.140625" style="7" customWidth="1"/>
    <col min="16131" max="16131" width="23.42578125" style="7" customWidth="1"/>
    <col min="16132" max="16133" width="2.7109375" style="7" customWidth="1"/>
    <col min="16134" max="16134" width="15.28515625" style="7" bestFit="1" customWidth="1"/>
    <col min="16135" max="16135" width="9.140625" style="7"/>
    <col min="16136" max="16136" width="11.28515625" style="7" bestFit="1" customWidth="1"/>
    <col min="16137" max="16384" width="9.140625" style="7"/>
  </cols>
  <sheetData>
    <row r="1" spans="1:5" ht="85.5" hidden="1" customHeight="1">
      <c r="A1" s="355" t="s">
        <v>16</v>
      </c>
      <c r="B1" s="356"/>
      <c r="C1" s="356"/>
      <c r="D1" s="356"/>
      <c r="E1" s="356"/>
    </row>
    <row r="2" spans="1:5" ht="7.5" customHeight="1"/>
    <row r="3" spans="1:5" ht="9" customHeight="1">
      <c r="A3" s="8"/>
      <c r="B3" s="9"/>
      <c r="C3" s="9"/>
      <c r="D3" s="9"/>
      <c r="E3" s="10"/>
    </row>
    <row r="4" spans="1:5">
      <c r="A4" s="11"/>
      <c r="B4" s="12"/>
      <c r="C4" s="13"/>
      <c r="D4" s="14"/>
      <c r="E4" s="15"/>
    </row>
    <row r="5" spans="1:5" ht="9" customHeight="1">
      <c r="A5" s="11"/>
      <c r="B5" s="16"/>
      <c r="C5" s="17"/>
      <c r="D5" s="18"/>
      <c r="E5" s="15"/>
    </row>
    <row r="6" spans="1:5">
      <c r="A6" s="11"/>
      <c r="B6" s="16"/>
      <c r="C6" s="17"/>
      <c r="D6" s="18"/>
      <c r="E6" s="15"/>
    </row>
    <row r="7" spans="1:5">
      <c r="A7" s="11"/>
      <c r="B7" s="16"/>
      <c r="C7" s="17"/>
      <c r="D7" s="18"/>
      <c r="E7" s="15"/>
    </row>
    <row r="8" spans="1:5" ht="15.75">
      <c r="A8" s="11"/>
      <c r="B8" s="357" t="s">
        <v>3267</v>
      </c>
      <c r="C8" s="358"/>
      <c r="D8" s="359"/>
      <c r="E8" s="15"/>
    </row>
    <row r="9" spans="1:5" ht="15.75">
      <c r="A9" s="11"/>
      <c r="B9" s="360" t="s">
        <v>3268</v>
      </c>
      <c r="C9" s="361"/>
      <c r="D9" s="362"/>
      <c r="E9" s="15"/>
    </row>
    <row r="10" spans="1:5" ht="15.75">
      <c r="A10" s="11"/>
      <c r="B10" s="357" t="s">
        <v>3269</v>
      </c>
      <c r="C10" s="358"/>
      <c r="D10" s="359"/>
      <c r="E10" s="15"/>
    </row>
    <row r="11" spans="1:5" ht="19.5">
      <c r="A11" s="11"/>
      <c r="B11" s="363" t="s">
        <v>17</v>
      </c>
      <c r="C11" s="364"/>
      <c r="D11" s="365"/>
      <c r="E11" s="19"/>
    </row>
    <row r="12" spans="1:5" ht="18.75">
      <c r="A12" s="11"/>
      <c r="B12" s="366" t="s">
        <v>7874</v>
      </c>
      <c r="C12" s="367"/>
      <c r="D12" s="368"/>
      <c r="E12" s="19"/>
    </row>
    <row r="13" spans="1:5" ht="6" customHeight="1">
      <c r="A13" s="11"/>
      <c r="B13" s="20"/>
      <c r="C13" s="21"/>
      <c r="D13" s="20"/>
      <c r="E13" s="15"/>
    </row>
    <row r="14" spans="1:5" s="24" customFormat="1" ht="21" customHeight="1">
      <c r="A14" s="22"/>
      <c r="B14" s="111" t="s">
        <v>32</v>
      </c>
      <c r="C14" s="369" t="s">
        <v>21574</v>
      </c>
      <c r="D14" s="370"/>
      <c r="E14" s="23"/>
    </row>
    <row r="15" spans="1:5" s="24" customFormat="1" ht="29.25" customHeight="1">
      <c r="A15" s="22"/>
      <c r="B15" s="112" t="s">
        <v>15</v>
      </c>
      <c r="C15" s="371" t="s">
        <v>7872</v>
      </c>
      <c r="D15" s="372"/>
      <c r="E15" s="23"/>
    </row>
    <row r="16" spans="1:5" s="24" customFormat="1" ht="21" customHeight="1">
      <c r="A16" s="22"/>
      <c r="B16" s="25" t="s">
        <v>18</v>
      </c>
      <c r="C16" s="353" t="s">
        <v>11533</v>
      </c>
      <c r="D16" s="354"/>
      <c r="E16" s="23"/>
    </row>
    <row r="17" spans="1:8" s="24" customFormat="1" ht="36" customHeight="1">
      <c r="A17" s="22"/>
      <c r="B17" s="25" t="s">
        <v>19</v>
      </c>
      <c r="C17" s="371" t="s">
        <v>7873</v>
      </c>
      <c r="D17" s="372"/>
      <c r="E17" s="23"/>
    </row>
    <row r="18" spans="1:8" s="24" customFormat="1" ht="21" customHeight="1">
      <c r="A18" s="22"/>
      <c r="B18" s="25" t="s">
        <v>20</v>
      </c>
      <c r="C18" s="371" t="s">
        <v>7800</v>
      </c>
      <c r="D18" s="372"/>
      <c r="E18" s="26"/>
    </row>
    <row r="19" spans="1:8" s="24" customFormat="1" ht="21" customHeight="1">
      <c r="A19" s="22"/>
      <c r="B19" s="25" t="s">
        <v>21</v>
      </c>
      <c r="C19" s="353" t="s">
        <v>11535</v>
      </c>
      <c r="D19" s="354"/>
      <c r="E19" s="27"/>
    </row>
    <row r="20" spans="1:8" s="24" customFormat="1" ht="21" customHeight="1">
      <c r="A20" s="22"/>
      <c r="B20" s="25" t="s">
        <v>22</v>
      </c>
      <c r="C20" s="211">
        <f ca="1">TODAY()</f>
        <v>44643</v>
      </c>
      <c r="D20" s="165"/>
      <c r="E20" s="27"/>
    </row>
    <row r="21" spans="1:8" s="24" customFormat="1" ht="21" customHeight="1">
      <c r="A21" s="22"/>
      <c r="B21" s="25" t="s">
        <v>23</v>
      </c>
      <c r="C21" s="351" t="s">
        <v>11543</v>
      </c>
      <c r="D21" s="352"/>
      <c r="E21" s="27"/>
    </row>
    <row r="22" spans="1:8" s="30" customFormat="1" ht="21" customHeight="1">
      <c r="A22" s="28"/>
      <c r="B22" s="113" t="s">
        <v>24</v>
      </c>
      <c r="C22" s="353"/>
      <c r="D22" s="354"/>
      <c r="E22" s="29"/>
    </row>
    <row r="23" spans="1:8" s="30" customFormat="1" ht="21" customHeight="1">
      <c r="A23" s="28"/>
      <c r="B23" s="113" t="s">
        <v>25</v>
      </c>
      <c r="C23" s="335" t="s">
        <v>11534</v>
      </c>
      <c r="D23" s="336"/>
      <c r="E23" s="29"/>
    </row>
    <row r="24" spans="1:8" s="24" customFormat="1" ht="21" customHeight="1">
      <c r="A24" s="22"/>
      <c r="B24" s="25" t="s">
        <v>26</v>
      </c>
      <c r="C24" s="335" t="s">
        <v>17916</v>
      </c>
      <c r="D24" s="336"/>
      <c r="E24" s="27"/>
    </row>
    <row r="25" spans="1:8" s="24" customFormat="1" ht="21" customHeight="1">
      <c r="A25" s="22"/>
      <c r="B25" s="113" t="s">
        <v>27</v>
      </c>
      <c r="C25" s="337"/>
      <c r="D25" s="338"/>
      <c r="E25" s="27"/>
    </row>
    <row r="26" spans="1:8" s="24" customFormat="1" ht="67.5" customHeight="1">
      <c r="A26" s="22"/>
      <c r="B26" s="217" t="s">
        <v>28</v>
      </c>
      <c r="C26" s="341" t="s">
        <v>11536</v>
      </c>
      <c r="D26" s="342"/>
      <c r="E26" s="27"/>
    </row>
    <row r="27" spans="1:8" s="24" customFormat="1" ht="21" customHeight="1">
      <c r="A27" s="22"/>
      <c r="B27" s="114" t="s">
        <v>29</v>
      </c>
      <c r="C27" s="343" t="s">
        <v>11542</v>
      </c>
      <c r="D27" s="344"/>
      <c r="E27" s="27"/>
    </row>
    <row r="28" spans="1:8" s="24" customFormat="1" ht="6" customHeight="1">
      <c r="A28" s="22"/>
      <c r="B28" s="115"/>
      <c r="C28" s="116"/>
      <c r="D28" s="117"/>
      <c r="E28" s="27"/>
    </row>
    <row r="29" spans="1:8" s="33" customFormat="1" ht="21" customHeight="1">
      <c r="A29" s="195"/>
      <c r="B29" s="345" t="s">
        <v>7817</v>
      </c>
      <c r="C29" s="346"/>
      <c r="D29" s="347"/>
      <c r="E29" s="32"/>
    </row>
    <row r="30" spans="1:8" s="30" customFormat="1" ht="21" customHeight="1">
      <c r="A30" s="28"/>
      <c r="B30" s="348" t="s">
        <v>21576</v>
      </c>
      <c r="C30" s="337"/>
      <c r="D30" s="90"/>
      <c r="E30" s="29"/>
      <c r="F30" s="324"/>
      <c r="H30" s="326"/>
    </row>
    <row r="31" spans="1:8" s="30" customFormat="1" ht="21" customHeight="1">
      <c r="A31" s="28"/>
      <c r="B31" s="348" t="s">
        <v>7814</v>
      </c>
      <c r="C31" s="337"/>
      <c r="D31" s="90">
        <v>618950</v>
      </c>
      <c r="E31" s="29"/>
      <c r="F31" s="305"/>
      <c r="G31" s="325"/>
      <c r="H31" s="327"/>
    </row>
    <row r="32" spans="1:8" s="30" customFormat="1" ht="21" customHeight="1">
      <c r="A32" s="28"/>
      <c r="B32" s="348" t="s">
        <v>7813</v>
      </c>
      <c r="C32" s="337"/>
      <c r="D32" s="90">
        <v>42723.308090924998</v>
      </c>
      <c r="E32" s="29"/>
      <c r="F32" s="305"/>
      <c r="G32" s="325"/>
      <c r="H32" s="327"/>
    </row>
    <row r="33" spans="1:10" s="94" customFormat="1" ht="21" customHeight="1">
      <c r="A33" s="92"/>
      <c r="B33" s="349" t="s">
        <v>187</v>
      </c>
      <c r="C33" s="350"/>
      <c r="D33" s="34">
        <v>661673.30809092498</v>
      </c>
      <c r="E33" s="93"/>
      <c r="F33" s="305"/>
      <c r="G33" s="325"/>
      <c r="H33" s="327"/>
    </row>
    <row r="34" spans="1:10" s="24" customFormat="1" ht="6" customHeight="1">
      <c r="A34" s="22"/>
      <c r="B34" s="31"/>
      <c r="C34" s="31"/>
      <c r="D34" s="35"/>
      <c r="E34" s="27"/>
      <c r="F34" s="305"/>
      <c r="H34" s="91"/>
    </row>
    <row r="35" spans="1:10" s="24" customFormat="1" ht="61.5" customHeight="1">
      <c r="A35" s="22"/>
      <c r="B35" s="36" t="s">
        <v>30</v>
      </c>
      <c r="C35" s="339" t="s">
        <v>31</v>
      </c>
      <c r="D35" s="340"/>
      <c r="E35" s="27"/>
      <c r="H35" s="170"/>
      <c r="I35" s="170"/>
      <c r="J35" s="170"/>
    </row>
    <row r="36" spans="1:10" s="24" customFormat="1" ht="9" customHeight="1">
      <c r="A36" s="37"/>
      <c r="B36" s="38"/>
      <c r="C36" s="38"/>
      <c r="D36" s="38"/>
      <c r="E36" s="39"/>
      <c r="H36" s="171"/>
      <c r="I36" s="170"/>
      <c r="J36" s="170"/>
    </row>
    <row r="37" spans="1:10">
      <c r="C37" s="177"/>
      <c r="D37" s="40"/>
      <c r="H37" s="172"/>
      <c r="I37" s="172"/>
    </row>
    <row r="38" spans="1:10">
      <c r="C38" s="177"/>
      <c r="D38" s="41"/>
    </row>
    <row r="39" spans="1:10">
      <c r="C39" s="178"/>
      <c r="D39" s="40"/>
    </row>
    <row r="40" spans="1:10">
      <c r="C40" s="178"/>
      <c r="D40" s="40"/>
    </row>
    <row r="41" spans="1:10">
      <c r="C41" s="181"/>
    </row>
    <row r="42" spans="1:10">
      <c r="D42" s="40"/>
    </row>
    <row r="44" spans="1:10">
      <c r="D44" s="108"/>
    </row>
    <row r="65" spans="1:2">
      <c r="A65" s="200"/>
      <c r="B65" s="200"/>
    </row>
    <row r="114" spans="1:1">
      <c r="A114" s="200"/>
    </row>
    <row r="121" spans="1:1">
      <c r="A121" s="200"/>
    </row>
    <row r="128" spans="1:1">
      <c r="A128" s="200"/>
    </row>
    <row r="134" spans="1:1">
      <c r="A134" s="200"/>
    </row>
    <row r="141" spans="1:1">
      <c r="A141" s="200"/>
    </row>
    <row r="148" spans="1:1">
      <c r="A148" s="200"/>
    </row>
    <row r="155" spans="1:1">
      <c r="A155" s="200"/>
    </row>
    <row r="162" spans="1:1">
      <c r="A162" s="200"/>
    </row>
    <row r="169" spans="1:1">
      <c r="A169" s="200"/>
    </row>
    <row r="175" spans="1:1" ht="409.6">
      <c r="A175" s="197" t="s">
        <v>7663</v>
      </c>
    </row>
  </sheetData>
  <mergeCells count="25">
    <mergeCell ref="C21:D21"/>
    <mergeCell ref="C22:D22"/>
    <mergeCell ref="C19:D19"/>
    <mergeCell ref="A1:E1"/>
    <mergeCell ref="B8:D8"/>
    <mergeCell ref="B9:D9"/>
    <mergeCell ref="B10:D10"/>
    <mergeCell ref="B11:D11"/>
    <mergeCell ref="B12:D12"/>
    <mergeCell ref="C14:D14"/>
    <mergeCell ref="C15:D15"/>
    <mergeCell ref="C16:D16"/>
    <mergeCell ref="C17:D17"/>
    <mergeCell ref="C18:D18"/>
    <mergeCell ref="C23:D23"/>
    <mergeCell ref="C24:D24"/>
    <mergeCell ref="C25:D25"/>
    <mergeCell ref="C35:D35"/>
    <mergeCell ref="C26:D26"/>
    <mergeCell ref="C27:D27"/>
    <mergeCell ref="B29:D29"/>
    <mergeCell ref="B30:C30"/>
    <mergeCell ref="B33:C33"/>
    <mergeCell ref="B32:C32"/>
    <mergeCell ref="B31:C31"/>
  </mergeCells>
  <printOptions horizontalCentered="1" verticalCentered="1"/>
  <pageMargins left="0.78740157480314965" right="0.39370078740157483" top="0.39370078740157483" bottom="0.39370078740157483" header="0.11811023622047245" footer="0.11811023622047245"/>
  <pageSetup paperSize="9" scale="91" orientation="portrait" r:id="rId1"/>
  <headerFooter>
    <oddHeader>&amp;C&amp;F</oddHeader>
    <oddFooter>&amp;R&amp;P/&amp;N</oddFooter>
  </headerFooter>
  <drawing r:id="rId2"/>
  <legacyDrawing r:id="rId3"/>
</worksheet>
</file>

<file path=xl/worksheets/sheet2.xml><?xml version="1.0" encoding="utf-8"?>
<worksheet xmlns="http://schemas.openxmlformats.org/spreadsheetml/2006/main" xmlns:r="http://schemas.openxmlformats.org/officeDocument/2006/relationships">
  <dimension ref="A1:Q171"/>
  <sheetViews>
    <sheetView showGridLines="0" view="pageBreakPreview" topLeftCell="A16" zoomScale="85" zoomScaleNormal="100" zoomScaleSheetLayoutView="85" workbookViewId="0">
      <selection activeCell="N21" sqref="N21"/>
    </sheetView>
  </sheetViews>
  <sheetFormatPr defaultColWidth="9.140625" defaultRowHeight="12.75"/>
  <cols>
    <col min="1" max="1" width="10" style="155" bestFit="1" customWidth="1"/>
    <col min="2" max="2" width="12.7109375" style="81" customWidth="1"/>
    <col min="3" max="3" width="13.7109375" style="81" customWidth="1"/>
    <col min="4" max="4" width="44.7109375" style="81" customWidth="1"/>
    <col min="5" max="5" width="7.7109375" style="81" customWidth="1"/>
    <col min="6" max="6" width="9.42578125" style="82" customWidth="1"/>
    <col min="7" max="7" width="11.7109375" style="82" customWidth="1"/>
    <col min="8" max="8" width="11.7109375" style="288" customWidth="1"/>
    <col min="9" max="9" width="17.7109375" style="82" customWidth="1"/>
    <col min="10" max="10" width="10.5703125" style="81" bestFit="1" customWidth="1"/>
    <col min="11" max="11" width="20.140625" style="155" customWidth="1"/>
    <col min="12" max="16384" width="9.140625" style="81"/>
  </cols>
  <sheetData>
    <row r="1" spans="1:17" s="71" customFormat="1" ht="18.75">
      <c r="A1" s="164"/>
      <c r="B1" s="377" t="s">
        <v>3267</v>
      </c>
      <c r="C1" s="377"/>
      <c r="D1" s="377"/>
      <c r="E1" s="377"/>
      <c r="F1" s="377"/>
      <c r="G1" s="377"/>
      <c r="H1" s="377"/>
      <c r="I1" s="377"/>
      <c r="J1" s="70"/>
      <c r="K1" s="77"/>
      <c r="L1" s="69"/>
      <c r="M1" s="69"/>
      <c r="N1" s="69"/>
      <c r="O1" s="69"/>
      <c r="P1" s="69"/>
    </row>
    <row r="2" spans="1:17" s="71" customFormat="1" ht="18.75">
      <c r="A2" s="164"/>
      <c r="B2" s="377" t="s">
        <v>3268</v>
      </c>
      <c r="C2" s="377"/>
      <c r="D2" s="377"/>
      <c r="E2" s="377"/>
      <c r="F2" s="377"/>
      <c r="G2" s="377"/>
      <c r="H2" s="377"/>
      <c r="I2" s="377"/>
      <c r="J2" s="70"/>
      <c r="K2" s="77"/>
      <c r="L2" s="69"/>
      <c r="M2" s="69"/>
      <c r="N2" s="69"/>
      <c r="O2" s="69"/>
      <c r="P2" s="69"/>
    </row>
    <row r="3" spans="1:17" s="71" customFormat="1" ht="18.75">
      <c r="A3" s="164"/>
      <c r="B3" s="377" t="s">
        <v>3270</v>
      </c>
      <c r="C3" s="377"/>
      <c r="D3" s="377"/>
      <c r="E3" s="377"/>
      <c r="F3" s="377"/>
      <c r="G3" s="377"/>
      <c r="H3" s="377"/>
      <c r="I3" s="377"/>
      <c r="J3" s="69"/>
      <c r="K3" s="77"/>
      <c r="L3" s="69"/>
      <c r="M3" s="69"/>
      <c r="N3" s="69"/>
      <c r="O3" s="69"/>
      <c r="P3" s="69"/>
    </row>
    <row r="4" spans="1:17" s="71" customFormat="1" ht="18.75">
      <c r="A4" s="164"/>
      <c r="B4" s="377" t="s">
        <v>3271</v>
      </c>
      <c r="C4" s="377"/>
      <c r="D4" s="377"/>
      <c r="E4" s="377"/>
      <c r="F4" s="377"/>
      <c r="G4" s="377"/>
      <c r="H4" s="377"/>
      <c r="I4" s="377"/>
      <c r="J4" s="69"/>
      <c r="K4" s="77"/>
      <c r="L4" s="69"/>
      <c r="M4" s="69"/>
      <c r="N4" s="69"/>
      <c r="O4" s="69"/>
      <c r="P4" s="69"/>
    </row>
    <row r="5" spans="1:17" s="71" customFormat="1" ht="12.75" customHeight="1">
      <c r="A5" s="164"/>
      <c r="B5" s="374" t="s">
        <v>33</v>
      </c>
      <c r="C5" s="374"/>
      <c r="D5" s="375" t="s">
        <v>21575</v>
      </c>
      <c r="E5" s="375"/>
      <c r="H5" s="72" t="s">
        <v>34</v>
      </c>
      <c r="I5" s="159">
        <f ca="1">TODAY()</f>
        <v>44643</v>
      </c>
      <c r="J5" s="70"/>
      <c r="K5" s="77"/>
      <c r="L5" s="69"/>
      <c r="M5" s="69"/>
      <c r="N5" s="69"/>
      <c r="O5" s="69"/>
      <c r="P5" s="69"/>
      <c r="Q5" s="69"/>
    </row>
    <row r="6" spans="1:17" s="71" customFormat="1" ht="24.75" customHeight="1">
      <c r="A6" s="164"/>
      <c r="B6" s="374" t="s">
        <v>35</v>
      </c>
      <c r="C6" s="374"/>
      <c r="D6" s="378" t="s">
        <v>7872</v>
      </c>
      <c r="E6" s="378"/>
      <c r="F6" s="378"/>
      <c r="H6" s="73" t="s">
        <v>18</v>
      </c>
      <c r="I6" s="110" t="s">
        <v>11533</v>
      </c>
      <c r="J6" s="69"/>
      <c r="K6" s="77"/>
      <c r="L6" s="69"/>
      <c r="M6" s="69"/>
      <c r="N6" s="69"/>
      <c r="O6" s="69"/>
      <c r="P6" s="69"/>
    </row>
    <row r="7" spans="1:17" s="71" customFormat="1" ht="12.75" customHeight="1">
      <c r="A7" s="164"/>
      <c r="B7" s="376" t="s">
        <v>20</v>
      </c>
      <c r="C7" s="374" t="s">
        <v>36</v>
      </c>
      <c r="D7" s="371" t="s">
        <v>7800</v>
      </c>
      <c r="E7" s="371"/>
      <c r="F7" s="272"/>
      <c r="H7" s="273" t="s">
        <v>37</v>
      </c>
      <c r="I7" s="274"/>
      <c r="J7" s="70"/>
      <c r="K7" s="77"/>
      <c r="L7" s="69"/>
      <c r="M7" s="69"/>
      <c r="N7" s="69"/>
      <c r="O7" s="69"/>
      <c r="P7" s="69"/>
      <c r="Q7" s="69"/>
    </row>
    <row r="8" spans="1:17" s="71" customFormat="1" ht="12.75" customHeight="1">
      <c r="A8" s="164"/>
      <c r="B8" s="374" t="s">
        <v>38</v>
      </c>
      <c r="C8" s="374"/>
      <c r="D8" s="76" t="s">
        <v>18022</v>
      </c>
      <c r="E8" s="74" t="s">
        <v>39</v>
      </c>
      <c r="F8" s="289">
        <v>0.26929999999999998</v>
      </c>
      <c r="H8" s="75" t="s">
        <v>40</v>
      </c>
      <c r="I8" s="329" t="s">
        <v>17915</v>
      </c>
      <c r="J8" s="70"/>
      <c r="K8" s="77"/>
      <c r="L8" s="69"/>
      <c r="M8" s="69"/>
      <c r="N8" s="69"/>
      <c r="O8" s="69"/>
      <c r="P8" s="69"/>
      <c r="Q8" s="69"/>
    </row>
    <row r="9" spans="1:17" s="71" customFormat="1" ht="12.75" customHeight="1">
      <c r="A9" s="164"/>
      <c r="B9" s="96"/>
      <c r="C9" s="96"/>
      <c r="D9" s="76"/>
      <c r="E9" s="74"/>
      <c r="F9" s="97"/>
      <c r="G9" s="75"/>
      <c r="H9" s="279"/>
      <c r="I9" s="98"/>
      <c r="J9" s="70"/>
      <c r="K9" s="77"/>
      <c r="L9" s="69"/>
      <c r="M9" s="69"/>
      <c r="N9" s="69"/>
      <c r="O9" s="69"/>
      <c r="P9" s="69"/>
      <c r="Q9" s="69"/>
    </row>
    <row r="10" spans="1:17" s="1" customFormat="1" ht="15">
      <c r="A10" s="89"/>
      <c r="B10" s="78" t="s">
        <v>43</v>
      </c>
      <c r="C10" s="78" t="s">
        <v>0</v>
      </c>
      <c r="D10" s="78" t="s">
        <v>1</v>
      </c>
      <c r="E10" s="79" t="s">
        <v>85</v>
      </c>
      <c r="F10" s="79" t="s">
        <v>2</v>
      </c>
      <c r="G10" s="79" t="s">
        <v>3</v>
      </c>
      <c r="H10" s="280" t="s">
        <v>7843</v>
      </c>
      <c r="I10" s="79" t="s">
        <v>4</v>
      </c>
      <c r="K10" s="89"/>
    </row>
    <row r="11" spans="1:17" s="210" customFormat="1">
      <c r="A11" s="209"/>
      <c r="B11" s="223" t="s">
        <v>44</v>
      </c>
      <c r="C11" s="223"/>
      <c r="D11" s="224" t="s">
        <v>80</v>
      </c>
      <c r="E11" s="225"/>
      <c r="F11" s="225"/>
      <c r="G11" s="225"/>
      <c r="H11" s="281"/>
      <c r="I11" s="266"/>
      <c r="K11" s="209"/>
    </row>
    <row r="12" spans="1:17" s="210" customFormat="1">
      <c r="A12" s="209"/>
      <c r="B12" s="226" t="s">
        <v>7633</v>
      </c>
      <c r="C12" s="226"/>
      <c r="D12" s="226" t="s">
        <v>7634</v>
      </c>
      <c r="E12" s="227"/>
      <c r="F12" s="227"/>
      <c r="G12" s="227"/>
      <c r="H12" s="282"/>
      <c r="I12" s="267"/>
      <c r="K12" s="209"/>
    </row>
    <row r="13" spans="1:17" s="215" customFormat="1" ht="25.5">
      <c r="A13" s="214" t="s">
        <v>7632</v>
      </c>
      <c r="B13" s="228" t="s">
        <v>7795</v>
      </c>
      <c r="C13" s="228" t="s">
        <v>7630</v>
      </c>
      <c r="D13" s="229" t="str">
        <f>IF(A13="SERVIÇO",VLOOKUP(C13,SERVIÇOS!$A$6:$D$6484,2,0),IF(A13="INSUMO",VLOOKUP(C13,INSUMOS!$A$6:$D$5382,2,0),IF('028.01-21-ORÇ.'!A13="COTAÇÃO",VLOOKUP('028.01-21-ORÇ.'!C13,'028-21-cotação'!$A$8:$J$153,2,0),IF('028.01-21-ORÇ.'!A13="CCU",VLOOKUP('028.01-21-ORÇ.'!C13,'028-21-CCU''s'!$B$8:$H$25,2,0)))))</f>
        <v>TOPOGRAFO COM ENCARGOS COMPLEMENTARES</v>
      </c>
      <c r="E13" s="230" t="str">
        <f>IF(A13="SERVIÇO",VLOOKUP(C13,SERVIÇOS!$A$6:$D$6484,3,0),IF(A13="INSUMO",VLOOKUP(C13,INSUMOS!$A$6:$D$5382,3,0),IF('028.01-21-ORÇ.'!A13="COTAÇÃO",VLOOKUP('028.01-21-ORÇ.'!C13,'028-21-cotação'!$A$8:$J$153,4,0),IF('028.01-21-ORÇ.'!A13="CCU",VLOOKUP('028.01-21-ORÇ.'!C13,'028-21-CCU''s'!$B$8:$H$25,4,0)))))</f>
        <v>M2</v>
      </c>
      <c r="F13" s="231">
        <v>50000</v>
      </c>
      <c r="G13" s="232">
        <f>IF(A13="SERVIÇO",VLOOKUP(C13,SERVIÇOS!$A$6:$D$6484,4,0),IF(A13="INSUMO",VLOOKUP(C13,INSUMOS!$A$6:$D$5382,4,0),IF('028.01-21-ORÇ.'!A13="COTAÇÃO",VLOOKUP('028.01-21-ORÇ.'!C13,'028-21-cotação'!$A$8:$J$153,3,0),IF('028.01-21-ORÇ.'!A13="CCU",VLOOKUP('028.01-21-ORÇ.'!C13,'028-21-CCU''s'!$B$8:$H$25,7,0)))))</f>
        <v>0.22152064500000002</v>
      </c>
      <c r="H13" s="290">
        <v>0.26929999999999998</v>
      </c>
      <c r="I13" s="233">
        <f>F13*(G13*(1+H13))</f>
        <v>14058.807734925</v>
      </c>
      <c r="J13" s="244"/>
      <c r="K13" s="214"/>
    </row>
    <row r="14" spans="1:17" s="109" customFormat="1">
      <c r="A14" s="168"/>
      <c r="B14" s="268"/>
      <c r="C14" s="234"/>
      <c r="D14" s="234"/>
      <c r="E14" s="235"/>
      <c r="F14" s="236"/>
      <c r="G14" s="236"/>
      <c r="H14" s="283"/>
      <c r="I14" s="269"/>
      <c r="J14" s="244"/>
      <c r="K14" s="168"/>
    </row>
    <row r="15" spans="1:17" s="109" customFormat="1">
      <c r="A15" s="168"/>
      <c r="B15" s="226" t="s">
        <v>7635</v>
      </c>
      <c r="C15" s="226"/>
      <c r="D15" s="237" t="s">
        <v>7636</v>
      </c>
      <c r="E15" s="227"/>
      <c r="F15" s="227"/>
      <c r="G15" s="227"/>
      <c r="H15" s="282"/>
      <c r="I15" s="267"/>
      <c r="J15" s="244"/>
      <c r="K15" s="168"/>
    </row>
    <row r="16" spans="1:17" s="109" customFormat="1">
      <c r="A16" s="168"/>
      <c r="B16" s="226" t="s">
        <v>7637</v>
      </c>
      <c r="C16" s="226"/>
      <c r="D16" s="237" t="s">
        <v>7638</v>
      </c>
      <c r="E16" s="227"/>
      <c r="F16" s="227"/>
      <c r="G16" s="227"/>
      <c r="H16" s="282"/>
      <c r="I16" s="267"/>
      <c r="J16" s="244"/>
      <c r="K16" s="168"/>
    </row>
    <row r="17" spans="1:11" s="109" customFormat="1">
      <c r="A17" s="168"/>
      <c r="B17" s="226" t="s">
        <v>7650</v>
      </c>
      <c r="C17" s="226"/>
      <c r="D17" s="237" t="s">
        <v>7645</v>
      </c>
      <c r="E17" s="227"/>
      <c r="F17" s="227"/>
      <c r="G17" s="227"/>
      <c r="H17" s="291"/>
      <c r="I17" s="267"/>
      <c r="J17" s="244"/>
      <c r="K17" s="168"/>
    </row>
    <row r="18" spans="1:11" s="215" customFormat="1">
      <c r="A18" s="214" t="s">
        <v>14</v>
      </c>
      <c r="B18" s="228" t="s">
        <v>7651</v>
      </c>
      <c r="C18" s="228" t="s">
        <v>7639</v>
      </c>
      <c r="D18" s="229" t="str">
        <f>IF(A18="SERVIÇO",VLOOKUP(C18,SERVIÇOS!$A$6:$D$6484,2,0),IF(A18="INSUMO",VLOOKUP(C18,INSUMOS!$A$6:$D$5382,2,0),IF('028.01-21-ORÇ.'!A18="COTAÇÃO",VLOOKUP('028.01-21-ORÇ.'!C18,'028-21-cotação'!$A$8:$J$153,2,0),IF('028.01-21-ORÇ.'!A18="CCU",VLOOKUP('028.01-21-ORÇ.'!C18,'028-21-CCU''s'!$B$8:$H$25,2,0)))))</f>
        <v>SONDAGEM À PERCUSSÃO - SPT</v>
      </c>
      <c r="E18" s="230" t="str">
        <f>IF(A18="SERVIÇO",VLOOKUP(C18,SERVIÇOS!$A$6:$D$6484,3,0),IF(A18="INSUMO",VLOOKUP(C18,INSUMOS!$A$6:$D$5382,3,0),IF('028.01-21-ORÇ.'!A18="COTAÇÃO",VLOOKUP('028.01-21-ORÇ.'!C18,'028-21-cotação'!$A$8:$J$153,4,0),IF('028.01-21-ORÇ.'!A18="CCU",VLOOKUP('028.01-21-ORÇ.'!C18,'028-21-CCU''s'!$B$8:$H$25,4,0)))))</f>
        <v>M</v>
      </c>
      <c r="F18" s="231">
        <v>6970</v>
      </c>
      <c r="G18" s="232">
        <f>IF(A18="SERVIÇO",VLOOKUP(C18,SERVIÇOS!$A$6:$D$6484,4,0),IF(A18="INSUMO",VLOOKUP(C18,INSUMOS!$A$6:$D$5382,4,0),IF('028.01-21-ORÇ.'!A18="COTAÇÃO",VLOOKUP('028.01-21-ORÇ.'!C18,'028-21-cotação'!$A$8:$J$153,3,0),IF('028.01-21-ORÇ.'!A18="CCU",VLOOKUP('028.01-21-ORÇ.'!C18,'028-21-CCU''s'!$B$8:$H$25,7,0)))))</f>
        <v>75</v>
      </c>
      <c r="H18" s="292">
        <v>0</v>
      </c>
      <c r="I18" s="233">
        <f>F18*(G18*(1+H18))</f>
        <v>522750</v>
      </c>
      <c r="J18" s="244"/>
      <c r="K18" s="214"/>
    </row>
    <row r="19" spans="1:11" s="215" customFormat="1" ht="25.5">
      <c r="A19" s="214" t="s">
        <v>14</v>
      </c>
      <c r="B19" s="228" t="s">
        <v>7652</v>
      </c>
      <c r="C19" s="228" t="s">
        <v>7640</v>
      </c>
      <c r="D19" s="229" t="str">
        <f>IF(A19="SERVIÇO",VLOOKUP(C19,SERVIÇOS!$A$6:$D$6484,2,0),IF(A19="INSUMO",VLOOKUP(C19,INSUMOS!$A$6:$D$5382,2,0),IF('028.01-21-ORÇ.'!A19="COTAÇÃO",VLOOKUP('028.01-21-ORÇ.'!C19,'028-21-cotação'!$A$8:$J$153,2,0),IF('028.01-21-ORÇ.'!A19="CCU",VLOOKUP('028.01-21-ORÇ.'!C19,'028-21-CCU''s'!$B$8:$H$25,2,0)))))</f>
        <v>MOBILIZAÇÃO E DESMOBILIZAÇÃO DE EQUIPAMENTOS-SONDAGEM SIMPLES</v>
      </c>
      <c r="E19" s="230" t="str">
        <f>IF(A19="SERVIÇO",VLOOKUP(C19,SERVIÇOS!$A$6:$D$6484,3,0),IF(A19="INSUMO",VLOOKUP(C19,INSUMOS!$A$6:$D$5382,3,0),IF('028.01-21-ORÇ.'!A19="COTAÇÃO",VLOOKUP('028.01-21-ORÇ.'!C19,'028-21-cotação'!$A$8:$J$153,4,0),IF('028.01-21-ORÇ.'!A19="CCU",VLOOKUP('028.01-21-ORÇ.'!C19,'028-21-CCU''s'!$B$8:$H$25,4,0)))))</f>
        <v>UND</v>
      </c>
      <c r="F19" s="231">
        <v>42</v>
      </c>
      <c r="G19" s="232">
        <f>IF(A19="SERVIÇO",VLOOKUP(C19,SERVIÇOS!$A$6:$D$6484,4,0),IF(A19="INSUMO",VLOOKUP(C19,INSUMOS!$A$6:$D$5382,4,0),IF('028.01-21-ORÇ.'!A19="COTAÇÃO",VLOOKUP('028.01-21-ORÇ.'!C19,'028-21-cotação'!$A$8:$J$153,3,0),IF('028.01-21-ORÇ.'!A19="CCU",VLOOKUP('028.01-21-ORÇ.'!C19,'028-21-CCU''s'!$B$8:$H$25,7,0)))))</f>
        <v>600</v>
      </c>
      <c r="H19" s="293">
        <v>0</v>
      </c>
      <c r="I19" s="233">
        <f>F19*(G19*(1+H19))</f>
        <v>25200</v>
      </c>
      <c r="J19" s="244"/>
      <c r="K19" s="214"/>
    </row>
    <row r="20" spans="1:11" s="109" customFormat="1">
      <c r="A20" s="168"/>
      <c r="B20" s="268"/>
      <c r="C20" s="234"/>
      <c r="D20" s="234"/>
      <c r="E20" s="235"/>
      <c r="F20" s="236"/>
      <c r="G20" s="236"/>
      <c r="H20" s="283"/>
      <c r="I20" s="269"/>
      <c r="J20" s="244"/>
      <c r="K20" s="168"/>
    </row>
    <row r="21" spans="1:11" s="109" customFormat="1">
      <c r="A21" s="168"/>
      <c r="B21" s="226" t="s">
        <v>7653</v>
      </c>
      <c r="C21" s="226"/>
      <c r="D21" s="237" t="s">
        <v>7654</v>
      </c>
      <c r="E21" s="227"/>
      <c r="F21" s="227"/>
      <c r="G21" s="227"/>
      <c r="H21" s="294"/>
      <c r="I21" s="267"/>
      <c r="J21" s="244"/>
      <c r="K21" s="168"/>
    </row>
    <row r="22" spans="1:11" s="215" customFormat="1" ht="27" customHeight="1">
      <c r="A22" s="214" t="s">
        <v>14</v>
      </c>
      <c r="B22" s="228" t="s">
        <v>7796</v>
      </c>
      <c r="C22" s="228" t="s">
        <v>7641</v>
      </c>
      <c r="D22" s="229" t="str">
        <f>IF(A22="SERVIÇO",VLOOKUP(C22,SERVIÇOS!$A$6:$D$6484,2,0),IF(A22="INSUMO",VLOOKUP(C22,INSUMOS!$A$6:$D$5382,2,0),IF('028.01-21-ORÇ.'!A22="COTAÇÃO",VLOOKUP('028.01-21-ORÇ.'!C22,'028-21-cotação'!$A$8:$J$153,2,0),IF('028.01-21-ORÇ.'!A22="CCU",VLOOKUP('028.01-21-ORÇ.'!C22,'028-21-CCU''s'!$B$8:$H$25,2,0)))))</f>
        <v>SONDAGEM EM SOLO COM PEDREGULHO</v>
      </c>
      <c r="E22" s="230" t="str">
        <f>IF(A22="SERVIÇO",VLOOKUP(C22,SERVIÇOS!$A$6:$D$6484,3,0),IF(A22="INSUMO",VLOOKUP(C22,INSUMOS!$A$6:$D$5382,3,0),IF('028.01-21-ORÇ.'!A22="COTAÇÃO",VLOOKUP('028.01-21-ORÇ.'!C22,'028-21-cotação'!$A$8:$J$153,4,0),IF('028.01-21-ORÇ.'!A22="CCU",VLOOKUP('028.01-21-ORÇ.'!C22,'028-21-CCU''s'!$B$8:$H$25,4,0)))))</f>
        <v>M</v>
      </c>
      <c r="F22" s="231">
        <v>50</v>
      </c>
      <c r="G22" s="232">
        <f>IF(A22="SERVIÇO",VLOOKUP(C22,SERVIÇOS!$A$6:$D$6484,4,0),IF(A22="INSUMO",VLOOKUP(C22,INSUMOS!$A$6:$D$5382,4,0),IF('028.01-21-ORÇ.'!A22="COTAÇÃO",VLOOKUP('028.01-21-ORÇ.'!C22,'028-21-cotação'!$A$8:$J$153,3,0),IF('028.01-21-ORÇ.'!A22="CCU",VLOOKUP('028.01-21-ORÇ.'!C22,'028-21-CCU''s'!$B$8:$H$25,7,0)))))</f>
        <v>140</v>
      </c>
      <c r="H22" s="292">
        <v>0</v>
      </c>
      <c r="I22" s="233">
        <f>F22*(G22*(1+H22))</f>
        <v>7000</v>
      </c>
      <c r="J22" s="244"/>
      <c r="K22" s="214"/>
    </row>
    <row r="23" spans="1:11" s="215" customFormat="1" ht="29.25" customHeight="1">
      <c r="A23" s="214" t="s">
        <v>14</v>
      </c>
      <c r="B23" s="228" t="s">
        <v>7655</v>
      </c>
      <c r="C23" s="228" t="s">
        <v>7642</v>
      </c>
      <c r="D23" s="229" t="str">
        <f>IF(A23="SERVIÇO",VLOOKUP(C23,SERVIÇOS!$A$6:$D$6484,2,0),IF(A23="INSUMO",VLOOKUP(C23,INSUMOS!$A$6:$D$5382,2,0),IF('028.01-21-ORÇ.'!A23="COTAÇÃO",VLOOKUP('028.01-21-ORÇ.'!C23,'028-21-cotação'!$A$8:$J$153,2,0),IF('028.01-21-ORÇ.'!A23="CCU",VLOOKUP('028.01-21-ORÇ.'!C23,'028-21-CCU''s'!$B$8:$H$25,2,0)))))</f>
        <v>SONDAGEM  EM ROCHA - POUCO ALTERADA</v>
      </c>
      <c r="E23" s="230" t="str">
        <f>IF(A23="SERVIÇO",VLOOKUP(C23,SERVIÇOS!$A$6:$D$6484,3,0),IF(A23="INSUMO",VLOOKUP(C23,INSUMOS!$A$6:$D$5382,3,0),IF('028.01-21-ORÇ.'!A23="COTAÇÃO",VLOOKUP('028.01-21-ORÇ.'!C23,'028-21-cotação'!$A$8:$J$153,4,0),IF('028.01-21-ORÇ.'!A23="CCU",VLOOKUP('028.01-21-ORÇ.'!C23,'028-21-CCU''s'!$B$8:$H$25,4,0)))))</f>
        <v>M</v>
      </c>
      <c r="F23" s="231">
        <v>50</v>
      </c>
      <c r="G23" s="232">
        <f>IF(A23="SERVIÇO",VLOOKUP(C23,SERVIÇOS!$A$6:$D$6484,4,0),IF(A23="INSUMO",VLOOKUP(C23,INSUMOS!$A$6:$D$5382,4,0),IF('028.01-21-ORÇ.'!A23="COTAÇÃO",VLOOKUP('028.01-21-ORÇ.'!C23,'028-21-cotação'!$A$8:$J$153,3,0),IF('028.01-21-ORÇ.'!A23="CCU",VLOOKUP('028.01-21-ORÇ.'!C23,'028-21-CCU''s'!$B$8:$H$25,7,0)))))</f>
        <v>230</v>
      </c>
      <c r="H23" s="292">
        <v>0</v>
      </c>
      <c r="I23" s="233">
        <f>F23*(G23*(1+H23))</f>
        <v>11500</v>
      </c>
      <c r="J23" s="244"/>
      <c r="K23" s="214"/>
    </row>
    <row r="24" spans="1:11" s="215" customFormat="1" ht="27" customHeight="1">
      <c r="A24" s="214" t="s">
        <v>14</v>
      </c>
      <c r="B24" s="228" t="s">
        <v>7656</v>
      </c>
      <c r="C24" s="228" t="s">
        <v>7646</v>
      </c>
      <c r="D24" s="229" t="str">
        <f>IF(A24="SERVIÇO",VLOOKUP(C24,SERVIÇOS!$A$6:$D$6484,2,0),IF(A24="INSUMO",VLOOKUP(C24,INSUMOS!$A$6:$D$5382,2,0),IF('028.01-21-ORÇ.'!A24="COTAÇÃO",VLOOKUP('028.01-21-ORÇ.'!C24,'028-21-cotação'!$A$8:$J$153,2,0),IF('028.01-21-ORÇ.'!A24="CCU",VLOOKUP('028.01-21-ORÇ.'!C24,'028-21-CCU''s'!$B$8:$H$25,2,0)))))</f>
        <v>SONDAGEM EM ROCHA -MEDIAMENTE ALTERADA</v>
      </c>
      <c r="E24" s="230" t="str">
        <f>IF(A24="SERVIÇO",VLOOKUP(C24,SERVIÇOS!$A$6:$D$6484,3,0),IF(A24="INSUMO",VLOOKUP(C24,INSUMOS!$A$6:$D$5382,3,0),IF('028.01-21-ORÇ.'!A24="COTAÇÃO",VLOOKUP('028.01-21-ORÇ.'!C24,'028-21-cotação'!$A$8:$J$153,4,0),IF('028.01-21-ORÇ.'!A24="CCU",VLOOKUP('028.01-21-ORÇ.'!C24,'028-21-CCU''s'!$B$8:$H$25,4,0)))))</f>
        <v>M</v>
      </c>
      <c r="F24" s="231">
        <v>50</v>
      </c>
      <c r="G24" s="232">
        <f>IF(A24="SERVIÇO",VLOOKUP(C24,SERVIÇOS!$A$6:$D$6484,4,0),IF(A24="INSUMO",VLOOKUP(C24,INSUMOS!$A$6:$D$5382,4,0),IF('028.01-21-ORÇ.'!A24="COTAÇÃO",VLOOKUP('028.01-21-ORÇ.'!C24,'028-21-cotação'!$A$8:$J$153,3,0),IF('028.01-21-ORÇ.'!A24="CCU",VLOOKUP('028.01-21-ORÇ.'!C24,'028-21-CCU''s'!$B$8:$H$25,7,0)))))</f>
        <v>360</v>
      </c>
      <c r="H24" s="292">
        <v>0</v>
      </c>
      <c r="I24" s="233">
        <f>F24*(G24*(1+H24))</f>
        <v>18000</v>
      </c>
      <c r="J24" s="244"/>
      <c r="K24" s="214"/>
    </row>
    <row r="25" spans="1:11" s="215" customFormat="1" ht="27.75" customHeight="1">
      <c r="A25" s="214" t="s">
        <v>14</v>
      </c>
      <c r="B25" s="228" t="s">
        <v>7657</v>
      </c>
      <c r="C25" s="228" t="s">
        <v>7647</v>
      </c>
      <c r="D25" s="229" t="str">
        <f>IF(A25="SERVIÇO",VLOOKUP(C25,SERVIÇOS!$A$6:$D$6484,2,0),IF(A25="INSUMO",VLOOKUP(C25,INSUMOS!$A$6:$D$5382,2,0),IF('028.01-21-ORÇ.'!A25="COTAÇÃO",VLOOKUP('028.01-21-ORÇ.'!C25,'028-21-cotação'!$A$8:$J$153,2,0),IF('028.01-21-ORÇ.'!A25="CCU",VLOOKUP('028.01-21-ORÇ.'!C25,'028-21-CCU''s'!$B$8:$H$25,2,0)))))</f>
        <v>SONDAGEM EM ROCHA - MUITO ALTERADA</v>
      </c>
      <c r="E25" s="230" t="str">
        <f>IF(A25="SERVIÇO",VLOOKUP(C25,SERVIÇOS!$A$6:$D$6484,3,0),IF(A25="INSUMO",VLOOKUP(C25,INSUMOS!$A$6:$D$5382,3,0),IF('028.01-21-ORÇ.'!A25="COTAÇÃO",VLOOKUP('028.01-21-ORÇ.'!C25,'028-21-cotação'!$A$8:$J$153,4,0),IF('028.01-21-ORÇ.'!A25="CCU",VLOOKUP('028.01-21-ORÇ.'!C25,'028-21-CCU''s'!$B$8:$H$25,4,0)))))</f>
        <v>M</v>
      </c>
      <c r="F25" s="231">
        <v>30</v>
      </c>
      <c r="G25" s="232">
        <f>IF(A25="SERVIÇO",VLOOKUP(C25,SERVIÇOS!$A$6:$D$6484,4,0),IF(A25="INSUMO",VLOOKUP(C25,INSUMOS!$A$6:$D$5382,4,0),IF('028.01-21-ORÇ.'!A25="COTAÇÃO",VLOOKUP('028.01-21-ORÇ.'!C25,'028-21-cotação'!$A$8:$J$153,3,0),IF('028.01-21-ORÇ.'!A25="CCU",VLOOKUP('028.01-21-ORÇ.'!C25,'028-21-CCU''s'!$B$8:$H$25,7,0)))))</f>
        <v>450</v>
      </c>
      <c r="H25" s="292">
        <v>0</v>
      </c>
      <c r="I25" s="233">
        <f>F25*(G25*(1+H25))</f>
        <v>13500</v>
      </c>
      <c r="J25" s="244"/>
      <c r="K25" s="214"/>
    </row>
    <row r="26" spans="1:11" s="215" customFormat="1" ht="25.5">
      <c r="A26" s="214" t="s">
        <v>14</v>
      </c>
      <c r="B26" s="228" t="s">
        <v>7658</v>
      </c>
      <c r="C26" s="228" t="s">
        <v>7648</v>
      </c>
      <c r="D26" s="229" t="str">
        <f>IF(A26="SERVIÇO",VLOOKUP(C26,SERVIÇOS!$A$6:$D$6484,2,0),IF(A26="INSUMO",VLOOKUP(C26,INSUMOS!$A$6:$D$5382,2,0),IF('028.01-21-ORÇ.'!A26="COTAÇÃO",VLOOKUP('028.01-21-ORÇ.'!C26,'028-21-cotação'!$A$8:$J$153,2,0),IF('028.01-21-ORÇ.'!A26="CCU",VLOOKUP('028.01-21-ORÇ.'!C26,'028-21-CCU''s'!$B$8:$H$25,2,0)))))</f>
        <v>MOBILIZAÇÃO E DESMOBILIZAÇÃO DE EQUIPAMENTOS-SONDAGEM MISTA</v>
      </c>
      <c r="E26" s="230" t="str">
        <f>IF(A26="SERVIÇO",VLOOKUP(C26,SERVIÇOS!$A$6:$D$6484,3,0),IF(A26="INSUMO",VLOOKUP(C26,INSUMOS!$A$6:$D$5382,3,0),IF('028.01-21-ORÇ.'!A26="COTAÇÃO",VLOOKUP('028.01-21-ORÇ.'!C26,'028-21-cotação'!$A$8:$J$153,4,0),IF('028.01-21-ORÇ.'!A26="CCU",VLOOKUP('028.01-21-ORÇ.'!C26,'028-21-CCU''s'!$B$8:$H$25,4,0)))))</f>
        <v>UND</v>
      </c>
      <c r="F26" s="231">
        <v>6</v>
      </c>
      <c r="G26" s="232">
        <f>IF(A26="SERVIÇO",VLOOKUP(C26,SERVIÇOS!$A$6:$D$6484,4,0),IF(A26="INSUMO",VLOOKUP(C26,INSUMOS!$A$6:$D$5382,4,0),IF('028.01-21-ORÇ.'!A26="COTAÇÃO",VLOOKUP('028.01-21-ORÇ.'!C26,'028-21-cotação'!$A$8:$J$153,3,0),IF('028.01-21-ORÇ.'!A26="CCU",VLOOKUP('028.01-21-ORÇ.'!C26,'028-21-CCU''s'!$B$8:$H$25,7,0)))))</f>
        <v>3500</v>
      </c>
      <c r="H26" s="293">
        <v>0</v>
      </c>
      <c r="I26" s="233">
        <f>F26*(G26*(1+H26))</f>
        <v>21000</v>
      </c>
      <c r="J26" s="244"/>
      <c r="K26" s="214"/>
    </row>
    <row r="27" spans="1:11" s="210" customFormat="1">
      <c r="A27" s="209"/>
      <c r="B27" s="268"/>
      <c r="C27" s="234"/>
      <c r="D27" s="234"/>
      <c r="E27" s="235"/>
      <c r="F27" s="236"/>
      <c r="G27" s="236"/>
      <c r="H27" s="283"/>
      <c r="I27" s="269"/>
      <c r="J27" s="244"/>
      <c r="K27" s="209"/>
    </row>
    <row r="28" spans="1:11" s="210" customFormat="1">
      <c r="A28" s="209"/>
      <c r="B28" s="226" t="s">
        <v>45</v>
      </c>
      <c r="C28" s="226"/>
      <c r="D28" s="238" t="s">
        <v>46</v>
      </c>
      <c r="E28" s="239"/>
      <c r="F28" s="239"/>
      <c r="G28" s="239"/>
      <c r="H28" s="284"/>
      <c r="I28" s="270"/>
      <c r="J28" s="244"/>
      <c r="K28" s="209"/>
    </row>
    <row r="29" spans="1:11" s="210" customFormat="1">
      <c r="A29" s="209"/>
      <c r="B29" s="226" t="s">
        <v>47</v>
      </c>
      <c r="C29" s="226"/>
      <c r="D29" s="238" t="s">
        <v>48</v>
      </c>
      <c r="E29" s="239"/>
      <c r="F29" s="239"/>
      <c r="G29" s="239"/>
      <c r="H29" s="284"/>
      <c r="I29" s="270"/>
      <c r="J29" s="244"/>
      <c r="K29" s="209"/>
    </row>
    <row r="30" spans="1:11" s="215" customFormat="1" ht="25.5">
      <c r="A30" s="214"/>
      <c r="B30" s="228" t="s">
        <v>49</v>
      </c>
      <c r="C30" s="228" t="s">
        <v>81</v>
      </c>
      <c r="D30" s="229" t="s">
        <v>7805</v>
      </c>
      <c r="E30" s="230" t="s">
        <v>11</v>
      </c>
      <c r="F30" s="231">
        <v>42</v>
      </c>
      <c r="G30" s="231">
        <v>91.39</v>
      </c>
      <c r="H30" s="290">
        <v>0.26929999999999998</v>
      </c>
      <c r="I30" s="233">
        <f>F30*(G30*(1+H30))</f>
        <v>4872.0557339999996</v>
      </c>
      <c r="J30" s="244"/>
      <c r="K30" s="214"/>
    </row>
    <row r="31" spans="1:11" s="109" customFormat="1">
      <c r="A31" s="168"/>
      <c r="B31" s="268"/>
      <c r="C31" s="234"/>
      <c r="D31" s="234"/>
      <c r="E31" s="235"/>
      <c r="F31" s="236"/>
      <c r="G31" s="236"/>
      <c r="H31" s="283"/>
      <c r="I31" s="269"/>
      <c r="J31" s="244"/>
      <c r="K31" s="168"/>
    </row>
    <row r="32" spans="1:11" s="109" customFormat="1">
      <c r="A32" s="168"/>
      <c r="B32" s="240"/>
      <c r="C32" s="241"/>
      <c r="D32" s="241"/>
      <c r="E32" s="241"/>
      <c r="F32" s="241"/>
      <c r="G32" s="242" t="s">
        <v>41</v>
      </c>
      <c r="H32" s="285"/>
      <c r="I32" s="243">
        <f>SUM(I13:I31)</f>
        <v>637880.863468925</v>
      </c>
      <c r="J32" s="297"/>
      <c r="K32" s="168"/>
    </row>
    <row r="33" spans="1:11" s="109" customFormat="1" ht="12" customHeight="1">
      <c r="A33" s="168"/>
      <c r="B33" s="268"/>
      <c r="C33" s="234"/>
      <c r="D33" s="234"/>
      <c r="E33" s="235"/>
      <c r="F33" s="236"/>
      <c r="G33" s="236"/>
      <c r="H33" s="283"/>
      <c r="I33" s="269"/>
      <c r="J33" s="297"/>
      <c r="K33" s="168"/>
    </row>
    <row r="34" spans="1:11" s="210" customFormat="1">
      <c r="A34" s="209"/>
      <c r="B34" s="226" t="s">
        <v>3264</v>
      </c>
      <c r="C34" s="226"/>
      <c r="D34" s="238" t="s">
        <v>3265</v>
      </c>
      <c r="E34" s="239"/>
      <c r="F34" s="239"/>
      <c r="G34" s="239"/>
      <c r="H34" s="284"/>
      <c r="I34" s="270"/>
      <c r="J34" s="244"/>
      <c r="K34" s="209"/>
    </row>
    <row r="35" spans="1:11" s="210" customFormat="1">
      <c r="A35" s="209"/>
      <c r="B35" s="226" t="s">
        <v>3266</v>
      </c>
      <c r="C35" s="226"/>
      <c r="D35" s="238" t="s">
        <v>3272</v>
      </c>
      <c r="E35" s="239"/>
      <c r="F35" s="239"/>
      <c r="G35" s="239"/>
      <c r="H35" s="284"/>
      <c r="I35" s="270"/>
      <c r="J35" s="244"/>
      <c r="K35" s="209"/>
    </row>
    <row r="36" spans="1:11" s="215" customFormat="1" ht="31.5" customHeight="1">
      <c r="A36" s="214" t="s">
        <v>7632</v>
      </c>
      <c r="B36" s="228" t="s">
        <v>7797</v>
      </c>
      <c r="C36" s="228" t="s">
        <v>7809</v>
      </c>
      <c r="D36" s="229" t="str">
        <f>IF(A36="SERVIÇO",VLOOKUP(C36,SERVIÇOS!$A$6:$D$6484,2,0),IF(A36="INSUMO",VLOOKUP(C36,INSUMOS!$A$6:$D$5382,2,0),IF('028.01-21-ORÇ.'!A36="COTAÇÃO",VLOOKUP('028.01-21-ORÇ.'!C36,'028-21-cotação'!$A$8:$J$153,2,0),IF('028.01-21-ORÇ.'!A36="CCU",VLOOKUP('028.01-21-ORÇ.'!C36,'028-21-CCU''s'!$B$8:$H$25,2,0)))))</f>
        <v>DEMOLIÇÃO MANUAL DE PAVIMENTAÇÃO EM PISO, e= 5CM</v>
      </c>
      <c r="E36" s="230" t="str">
        <f>IF(A36="SERVIÇO",VLOOKUP(C36,SERVIÇOS!$A$6:$D$6484,3,0),IF(A36="INSUMO",VLOOKUP(C36,INSUMOS!$A$6:$D$5382,3,0),IF('028.01-21-ORÇ.'!A36="COTAÇÃO",VLOOKUP('028.01-21-ORÇ.'!C36,'028-21-cotação'!$A$8:$J$153,4,0),IF('028.01-21-ORÇ.'!A36="CCU",VLOOKUP('028.01-21-ORÇ.'!C36,'028-21-CCU''s'!$B$8:$H$25,4,0)))))</f>
        <v>M2</v>
      </c>
      <c r="F36" s="231">
        <v>110</v>
      </c>
      <c r="G36" s="232">
        <f>IF(A36="SERVIÇO",VLOOKUP(C36,SERVIÇOS!$A$6:$D$6484,4,0),IF(A36="INSUMO",VLOOKUP(C36,INSUMOS!$A$6:$D$5382,4,0),IF('028.01-21-ORÇ.'!A36="COTAÇÃO",VLOOKUP('028.01-21-ORÇ.'!C36,'028-21-cotação'!$A$8:$J$153,3,0),IF('028.01-21-ORÇ.'!A36="CCU",VLOOKUP('028.01-21-ORÇ.'!C36,'028-21-CCU''s'!$B$8:$H$25,7,0)))))</f>
        <v>22.139000000000003</v>
      </c>
      <c r="H36" s="290">
        <v>0.26929999999999998</v>
      </c>
      <c r="I36" s="233">
        <f>F36*(G36*(1+H36))</f>
        <v>3091.113597</v>
      </c>
      <c r="J36" s="244"/>
      <c r="K36" s="214"/>
    </row>
    <row r="37" spans="1:11" s="215" customFormat="1">
      <c r="A37" s="214" t="s">
        <v>7632</v>
      </c>
      <c r="B37" s="228" t="s">
        <v>7798</v>
      </c>
      <c r="C37" s="228" t="s">
        <v>7631</v>
      </c>
      <c r="D37" s="229" t="str">
        <f>IF(A37="SERVIÇO",VLOOKUP(C37,SERVIÇOS!$A$6:$D$6484,2,0),IF(A37="INSUMO",VLOOKUP(C37,INSUMOS!$A$6:$D$5382,2,0),IF('028.01-21-ORÇ.'!A37="COTAÇÃO",VLOOKUP('028.01-21-ORÇ.'!C37,'028-21-cotação'!$A$8:$J$153,2,0),IF('028.01-21-ORÇ.'!A37="CCU",VLOOKUP('028.01-21-ORÇ.'!C37,'028-21-CCU''s'!$B$8:$H$25,2,0)))))</f>
        <v>DEMOLIÇÃO DE CONCRETO SIMPLES</v>
      </c>
      <c r="E37" s="230" t="str">
        <f>IF(A37="SERVIÇO",VLOOKUP(C37,SERVIÇOS!$A$6:$D$6484,3,0),IF(A37="INSUMO",VLOOKUP(C37,INSUMOS!$A$6:$D$5382,3,0),IF('028.01-21-ORÇ.'!A37="COTAÇÃO",VLOOKUP('028.01-21-ORÇ.'!C37,'028-21-cotação'!$A$8:$J$153,4,0),IF('028.01-21-ORÇ.'!A37="CCU",VLOOKUP('028.01-21-ORÇ.'!C37,'028-21-CCU''s'!$B$8:$H$25,4,0)))))</f>
        <v>M3</v>
      </c>
      <c r="F37" s="231">
        <v>25</v>
      </c>
      <c r="G37" s="232">
        <f>IF(A37="SERVIÇO",VLOOKUP(C37,SERVIÇOS!$A$6:$D$6484,4,0),IF(A37="INSUMO",VLOOKUP(C37,INSUMOS!$A$6:$D$5382,4,0),IF('028.01-21-ORÇ.'!A37="COTAÇÃO",VLOOKUP('028.01-21-ORÇ.'!C37,'028-21-cotação'!$A$8:$J$153,3,0),IF('028.01-21-ORÇ.'!A37="CCU",VLOOKUP('028.01-21-ORÇ.'!C37,'028-21-CCU''s'!$B$8:$H$25,7,0)))))</f>
        <v>250.77</v>
      </c>
      <c r="H37" s="290">
        <v>0.26929999999999998</v>
      </c>
      <c r="I37" s="233">
        <f>F37*(G37*(1+H37))</f>
        <v>7957.5590249999987</v>
      </c>
      <c r="J37" s="244"/>
      <c r="K37" s="214"/>
    </row>
    <row r="38" spans="1:11" s="210" customFormat="1">
      <c r="A38" s="209"/>
      <c r="B38" s="268"/>
      <c r="C38" s="234"/>
      <c r="D38" s="234"/>
      <c r="E38" s="235"/>
      <c r="F38" s="236"/>
      <c r="G38" s="236"/>
      <c r="H38" s="283"/>
      <c r="I38" s="269"/>
      <c r="J38" s="244"/>
      <c r="K38" s="209"/>
    </row>
    <row r="39" spans="1:11" s="210" customFormat="1">
      <c r="A39" s="209"/>
      <c r="B39" s="223" t="s">
        <v>7659</v>
      </c>
      <c r="C39" s="223"/>
      <c r="D39" s="224" t="s">
        <v>7660</v>
      </c>
      <c r="E39" s="225"/>
      <c r="F39" s="225"/>
      <c r="G39" s="225"/>
      <c r="H39" s="281"/>
      <c r="I39" s="266"/>
      <c r="J39" s="244"/>
      <c r="K39" s="209"/>
    </row>
    <row r="40" spans="1:11" s="210" customFormat="1">
      <c r="A40" s="209"/>
      <c r="B40" s="226" t="s">
        <v>7661</v>
      </c>
      <c r="C40" s="226"/>
      <c r="D40" s="227" t="s">
        <v>7662</v>
      </c>
      <c r="E40" s="227"/>
      <c r="F40" s="227"/>
      <c r="G40" s="227"/>
      <c r="H40" s="282"/>
      <c r="I40" s="267"/>
      <c r="J40" s="244"/>
      <c r="K40" s="209"/>
    </row>
    <row r="41" spans="1:11" s="215" customFormat="1" ht="25.5" customHeight="1">
      <c r="A41" s="214" t="s">
        <v>2839</v>
      </c>
      <c r="B41" s="228" t="s">
        <v>7799</v>
      </c>
      <c r="C41" s="228">
        <v>98524</v>
      </c>
      <c r="D41" s="229" t="str">
        <f>IF(A41="SERVIÇO",VLOOKUP(C41,SERVIÇOS!$A$6:$D$64084,2,0),IF(A41="INSUMO",VLOOKUP(C41,INSUMOS!$A$6:$D$5382,2,0),IF('028.01-21-ORÇ.'!A41="COTAÇÃO",VLOOKUP('028.01-21-ORÇ.'!C41,'028-21-cotação'!$A$8:$J$153,2,0),IF('028.01-21-ORÇ.'!A41="CCU",VLOOKUP('028.01-21-ORÇ.'!C41,'028-21-CCU''s'!$B$8:$H$25,2,0)))))</f>
        <v>LIMPEZA MANUAL DE VEGETAÇÃO EM TERRENO COM ENXADA.AF_05/2018</v>
      </c>
      <c r="E41" s="230" t="str">
        <f>IF(A41="SERVIÇO",VLOOKUP(C41,SERVIÇOS!$A$6:$D$64840,3,0),IF(A41="INSUMO",VLOOKUP(C41,INSUMOS!$A$6:$D$5382,3,0),IF('028.01-21-ORÇ.'!A41="COTAÇÃO",VLOOKUP('028.01-21-ORÇ.'!C41,'028-21-cotação'!$A$8:$J$153,4,0),IF('028.01-21-ORÇ.'!A41="CCU",VLOOKUP('028.01-21-ORÇ.'!C41,'028-21-CCU''s'!$B$8:$H$25,4,0)))))</f>
        <v>M2</v>
      </c>
      <c r="F41" s="231">
        <v>4000</v>
      </c>
      <c r="G41" s="232" t="str">
        <f>IF(A41="SERVIÇO",VLOOKUP(C41,SERVIÇOS!$A$6:$D$64804,4,0),IF(A41="INSUMO",VLOOKUP(C41,INSUMOS!$A$6:$D$5382,4,0),IF('028.01-21-ORÇ.'!A41="COTAÇÃO",VLOOKUP('028.01-21-ORÇ.'!C41,'028-21-cotação'!$A$8:$J$153,3,0),IF('028.01-21-ORÇ.'!A41="CCU",VLOOKUP('028.01-21-ORÇ.'!C41,'028-21-CCU''s'!$B$8:$H$25,7,0)))))</f>
        <v>2,51</v>
      </c>
      <c r="H41" s="290">
        <v>0.26929999999999998</v>
      </c>
      <c r="I41" s="233">
        <f>F41*(G41*(1+H41))</f>
        <v>12743.771999999997</v>
      </c>
      <c r="J41" s="244"/>
      <c r="K41" s="214"/>
    </row>
    <row r="42" spans="1:11" s="109" customFormat="1">
      <c r="A42" s="168"/>
      <c r="B42" s="268"/>
      <c r="C42" s="234"/>
      <c r="D42" s="234"/>
      <c r="E42" s="235"/>
      <c r="F42" s="236"/>
      <c r="G42" s="236"/>
      <c r="H42" s="283"/>
      <c r="I42" s="269"/>
      <c r="K42" s="168"/>
    </row>
    <row r="43" spans="1:11" s="109" customFormat="1">
      <c r="A43" s="168"/>
      <c r="B43" s="240"/>
      <c r="C43" s="241"/>
      <c r="D43" s="241"/>
      <c r="E43" s="241"/>
      <c r="F43" s="241"/>
      <c r="G43" s="242" t="s">
        <v>41</v>
      </c>
      <c r="H43" s="295"/>
      <c r="I43" s="296">
        <f>SUM(I36:I42)</f>
        <v>23792.444621999995</v>
      </c>
      <c r="K43" s="168"/>
    </row>
    <row r="44" spans="1:11" s="167" customFormat="1" ht="15" customHeight="1">
      <c r="A44" s="169"/>
      <c r="B44" s="240"/>
      <c r="C44" s="241"/>
      <c r="D44" s="241"/>
      <c r="E44" s="241"/>
      <c r="F44" s="241"/>
      <c r="G44" s="242" t="s">
        <v>42</v>
      </c>
      <c r="H44" s="286"/>
      <c r="I44" s="271">
        <f>I32+I43</f>
        <v>661673.30809092498</v>
      </c>
      <c r="K44" s="169"/>
    </row>
    <row r="45" spans="1:11" s="167" customFormat="1">
      <c r="A45" s="169"/>
      <c r="F45" s="158"/>
      <c r="G45" s="158"/>
      <c r="H45" s="287"/>
      <c r="I45" s="158"/>
      <c r="K45" s="169"/>
    </row>
    <row r="46" spans="1:11" s="77" customFormat="1" ht="58.5" customHeight="1">
      <c r="B46" s="373" t="s">
        <v>21572</v>
      </c>
      <c r="C46" s="373"/>
      <c r="D46" s="373"/>
      <c r="E46" s="373"/>
      <c r="F46" s="373"/>
      <c r="G46" s="373"/>
      <c r="H46" s="373"/>
      <c r="I46" s="373"/>
    </row>
    <row r="47" spans="1:11" s="77" customFormat="1" ht="58.5" customHeight="1">
      <c r="B47" s="373" t="s">
        <v>21573</v>
      </c>
      <c r="C47" s="373"/>
      <c r="D47" s="373"/>
      <c r="E47" s="373"/>
      <c r="F47" s="373"/>
      <c r="G47" s="373"/>
      <c r="H47" s="373"/>
      <c r="I47" s="373"/>
    </row>
    <row r="51" spans="1:11">
      <c r="A51" s="81"/>
      <c r="D51" s="82"/>
      <c r="F51" s="81"/>
      <c r="G51" s="81"/>
      <c r="I51" s="81"/>
      <c r="K51" s="81"/>
    </row>
    <row r="52" spans="1:11">
      <c r="A52" s="81"/>
      <c r="D52" s="82"/>
      <c r="F52" s="81"/>
      <c r="G52" s="81"/>
      <c r="I52" s="81"/>
      <c r="K52" s="81"/>
    </row>
    <row r="61" spans="1:11">
      <c r="A61" s="201"/>
      <c r="B61" s="199"/>
    </row>
    <row r="110" spans="1:1">
      <c r="A110" s="201"/>
    </row>
    <row r="117" spans="1:1">
      <c r="A117" s="201"/>
    </row>
    <row r="124" spans="1:1">
      <c r="A124" s="201"/>
    </row>
    <row r="130" spans="1:1">
      <c r="A130" s="201"/>
    </row>
    <row r="137" spans="1:1">
      <c r="A137" s="201"/>
    </row>
    <row r="144" spans="1:1">
      <c r="A144" s="201"/>
    </row>
    <row r="151" spans="1:1">
      <c r="A151" s="201"/>
    </row>
    <row r="158" spans="1:1">
      <c r="A158" s="201"/>
    </row>
    <row r="165" spans="1:1">
      <c r="A165" s="201"/>
    </row>
    <row r="171" spans="1:1" ht="114.75">
      <c r="A171" s="196" t="s">
        <v>7663</v>
      </c>
    </row>
  </sheetData>
  <mergeCells count="13">
    <mergeCell ref="B1:I1"/>
    <mergeCell ref="B2:I2"/>
    <mergeCell ref="B3:I3"/>
    <mergeCell ref="B4:I4"/>
    <mergeCell ref="D6:F6"/>
    <mergeCell ref="B47:I47"/>
    <mergeCell ref="B5:C5"/>
    <mergeCell ref="D5:E5"/>
    <mergeCell ref="B6:C6"/>
    <mergeCell ref="B7:C7"/>
    <mergeCell ref="B8:C8"/>
    <mergeCell ref="D7:E7"/>
    <mergeCell ref="B46:I46"/>
  </mergeCells>
  <printOptions horizontalCentered="1"/>
  <pageMargins left="0.78740157480314965" right="0.78740157480314965" top="0.39370078740157483" bottom="0.39370078740157483" header="0.19685039370078741" footer="0.19685039370078741"/>
  <pageSetup paperSize="9" scale="65" orientation="portrait" r:id="rId1"/>
  <headerFooter>
    <oddHeader>&amp;C&amp;F</oddHeader>
    <oddFooter>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dimension ref="A1:U179"/>
  <sheetViews>
    <sheetView showGridLines="0" view="pageBreakPreview" topLeftCell="A10" zoomScaleNormal="100" zoomScaleSheetLayoutView="100" workbookViewId="0">
      <selection activeCell="H10" sqref="H10:H15"/>
    </sheetView>
  </sheetViews>
  <sheetFormatPr defaultColWidth="9.140625" defaultRowHeight="15"/>
  <cols>
    <col min="1" max="1" width="10.140625" style="89" customWidth="1"/>
    <col min="2" max="2" width="11.42578125" style="89" customWidth="1"/>
    <col min="3" max="3" width="44.42578125" style="89" customWidth="1"/>
    <col min="4" max="4" width="8.140625" style="89" customWidth="1"/>
    <col min="5" max="5" width="7.5703125" style="89" customWidth="1"/>
    <col min="6" max="6" width="14.42578125" style="89" customWidth="1"/>
    <col min="7" max="7" width="10.7109375" style="89" customWidth="1"/>
    <col min="8" max="8" width="16.140625" style="89" customWidth="1"/>
    <col min="9" max="9" width="9.140625" style="89" customWidth="1"/>
    <col min="10" max="10" width="9.140625" style="89"/>
    <col min="11" max="11" width="11.85546875" style="89" customWidth="1"/>
    <col min="12" max="12" width="13.42578125" style="89" customWidth="1"/>
    <col min="13" max="16384" width="9.140625" style="89"/>
  </cols>
  <sheetData>
    <row r="1" spans="1:21" s="85" customFormat="1" ht="18.75">
      <c r="B1" s="380" t="s">
        <v>3267</v>
      </c>
      <c r="C1" s="380"/>
      <c r="D1" s="380"/>
      <c r="E1" s="380"/>
      <c r="F1" s="380"/>
      <c r="G1" s="380"/>
      <c r="H1" s="380"/>
      <c r="I1" s="161"/>
      <c r="J1" s="161"/>
      <c r="K1" s="161"/>
      <c r="L1" s="83"/>
      <c r="M1" s="83"/>
      <c r="N1" s="83"/>
      <c r="O1" s="83"/>
      <c r="P1" s="83"/>
      <c r="Q1" s="83"/>
      <c r="R1" s="83"/>
      <c r="S1" s="83"/>
      <c r="T1" s="83"/>
      <c r="U1" s="83"/>
    </row>
    <row r="2" spans="1:21" s="85" customFormat="1" ht="18.75">
      <c r="B2" s="380" t="s">
        <v>3268</v>
      </c>
      <c r="C2" s="380"/>
      <c r="D2" s="380"/>
      <c r="E2" s="380"/>
      <c r="F2" s="380"/>
      <c r="G2" s="380"/>
      <c r="H2" s="380"/>
      <c r="I2" s="161"/>
      <c r="J2" s="161"/>
      <c r="K2" s="161"/>
      <c r="L2" s="83"/>
      <c r="M2" s="83"/>
      <c r="N2" s="83"/>
      <c r="O2" s="83"/>
      <c r="P2" s="83"/>
      <c r="Q2" s="83"/>
      <c r="R2" s="83"/>
      <c r="S2" s="83"/>
      <c r="T2" s="83"/>
      <c r="U2" s="83"/>
    </row>
    <row r="3" spans="1:21" s="85" customFormat="1" ht="18.75">
      <c r="B3" s="380" t="s">
        <v>3270</v>
      </c>
      <c r="C3" s="380"/>
      <c r="D3" s="380"/>
      <c r="E3" s="380"/>
      <c r="F3" s="380"/>
      <c r="G3" s="380"/>
      <c r="H3" s="380"/>
      <c r="I3" s="161"/>
      <c r="J3" s="161"/>
      <c r="K3" s="161"/>
      <c r="L3" s="84"/>
      <c r="M3" s="83"/>
      <c r="N3" s="83"/>
      <c r="O3" s="83"/>
      <c r="P3" s="83"/>
      <c r="Q3" s="83"/>
      <c r="R3" s="83"/>
      <c r="S3" s="83"/>
      <c r="T3" s="83"/>
      <c r="U3" s="83"/>
    </row>
    <row r="4" spans="1:21" s="85" customFormat="1" ht="18.75">
      <c r="A4" s="166"/>
      <c r="B4" s="380" t="s">
        <v>184</v>
      </c>
      <c r="C4" s="380"/>
      <c r="D4" s="380"/>
      <c r="E4" s="380"/>
      <c r="F4" s="380"/>
      <c r="G4" s="380"/>
      <c r="H4" s="380"/>
      <c r="I4" s="161"/>
      <c r="J4" s="161"/>
      <c r="K4" s="161"/>
      <c r="L4" s="84"/>
      <c r="M4" s="83"/>
      <c r="N4" s="83"/>
      <c r="O4" s="83"/>
      <c r="P4" s="83"/>
      <c r="Q4" s="83"/>
      <c r="R4" s="83"/>
      <c r="S4" s="83"/>
      <c r="T4" s="83"/>
      <c r="U4" s="83"/>
    </row>
    <row r="5" spans="1:21" s="71" customFormat="1" ht="24" customHeight="1">
      <c r="A5" s="164"/>
      <c r="B5" s="192" t="s">
        <v>50</v>
      </c>
      <c r="C5" s="87" t="s">
        <v>21574</v>
      </c>
      <c r="D5" s="87"/>
      <c r="E5" s="87"/>
      <c r="G5" s="75" t="s">
        <v>34</v>
      </c>
      <c r="H5" s="88">
        <f ca="1">TODAY()</f>
        <v>44643</v>
      </c>
      <c r="I5" s="75"/>
      <c r="L5" s="69"/>
      <c r="M5" s="69"/>
      <c r="N5" s="69"/>
      <c r="O5" s="69"/>
      <c r="P5" s="69"/>
      <c r="Q5" s="69"/>
      <c r="R5" s="69"/>
    </row>
    <row r="6" spans="1:21" s="71" customFormat="1" ht="26.25" customHeight="1">
      <c r="A6" s="164"/>
      <c r="B6" s="192" t="s">
        <v>15</v>
      </c>
      <c r="C6" s="381" t="s">
        <v>7872</v>
      </c>
      <c r="D6" s="381"/>
      <c r="E6" s="381"/>
      <c r="F6" s="381"/>
      <c r="G6" s="73" t="s">
        <v>18</v>
      </c>
      <c r="H6" s="110" t="s">
        <v>11533</v>
      </c>
      <c r="I6" s="73"/>
      <c r="L6" s="69"/>
      <c r="M6" s="69"/>
      <c r="N6" s="69"/>
      <c r="O6" s="69"/>
      <c r="P6" s="69"/>
      <c r="Q6" s="69"/>
      <c r="R6" s="69"/>
    </row>
    <row r="7" spans="1:21" s="71" customFormat="1" ht="24" customHeight="1">
      <c r="A7" s="164"/>
      <c r="B7" s="73" t="s">
        <v>51</v>
      </c>
      <c r="C7" s="76" t="str">
        <f>'028.01-21-ORÇ.'!D8</f>
        <v>81,53%(HORA)   46,82%(MÊS)</v>
      </c>
      <c r="D7" s="74" t="s">
        <v>39</v>
      </c>
      <c r="E7" s="156" t="s">
        <v>17917</v>
      </c>
      <c r="G7" s="75" t="s">
        <v>40</v>
      </c>
      <c r="H7" s="274" t="str">
        <f>'028.01-21-ORÇ.'!I8</f>
        <v>SINAPI JAN 2022</v>
      </c>
      <c r="I7" s="75"/>
      <c r="L7" s="69"/>
      <c r="M7" s="69"/>
      <c r="N7" s="69"/>
      <c r="O7" s="69"/>
      <c r="P7" s="69"/>
      <c r="Q7" s="69"/>
      <c r="R7" s="69"/>
    </row>
    <row r="8" spans="1:21" s="100" customFormat="1" ht="9.75" customHeight="1">
      <c r="A8" s="154"/>
      <c r="B8" s="124"/>
      <c r="C8" s="122"/>
      <c r="D8" s="122"/>
      <c r="E8" s="122"/>
      <c r="F8" s="122"/>
      <c r="G8" s="122"/>
      <c r="H8" s="123"/>
      <c r="J8" s="101"/>
    </row>
    <row r="9" spans="1:21" s="100" customFormat="1" ht="26.25" customHeight="1">
      <c r="A9" s="154"/>
      <c r="B9" s="102" t="s">
        <v>7630</v>
      </c>
      <c r="C9" s="103" t="s">
        <v>2698</v>
      </c>
      <c r="D9" s="104" t="s">
        <v>52</v>
      </c>
      <c r="E9" s="104" t="s">
        <v>88</v>
      </c>
      <c r="F9" s="105"/>
      <c r="G9" s="106"/>
      <c r="H9" s="107">
        <v>0.22152064500000002</v>
      </c>
      <c r="J9" s="101"/>
    </row>
    <row r="10" spans="1:21" s="109" customFormat="1" ht="38.25">
      <c r="A10" s="168" t="s">
        <v>7807</v>
      </c>
      <c r="B10" s="186">
        <v>7247</v>
      </c>
      <c r="C10" s="299" t="s">
        <v>5793</v>
      </c>
      <c r="D10" s="300" t="s">
        <v>2840</v>
      </c>
      <c r="E10" s="300" t="s">
        <v>2820</v>
      </c>
      <c r="F10" s="216">
        <v>3.7328400000000003E-3</v>
      </c>
      <c r="G10" s="185" t="s">
        <v>13323</v>
      </c>
      <c r="H10" s="301">
        <v>8.3988900000000009E-3</v>
      </c>
      <c r="J10" s="160"/>
    </row>
    <row r="11" spans="1:21" s="109" customFormat="1" ht="25.5">
      <c r="A11" s="168" t="s">
        <v>2839</v>
      </c>
      <c r="B11" s="186">
        <v>90781</v>
      </c>
      <c r="C11" s="299" t="s">
        <v>2698</v>
      </c>
      <c r="D11" s="300" t="s">
        <v>165</v>
      </c>
      <c r="E11" s="300" t="s">
        <v>95</v>
      </c>
      <c r="F11" s="216">
        <v>1.3965E-3</v>
      </c>
      <c r="G11" s="185" t="s">
        <v>13615</v>
      </c>
      <c r="H11" s="301">
        <v>2.3866184999999998E-2</v>
      </c>
      <c r="J11" s="160"/>
    </row>
    <row r="12" spans="1:21" s="109" customFormat="1" ht="25.5">
      <c r="A12" s="168" t="s">
        <v>2839</v>
      </c>
      <c r="B12" s="186">
        <v>90775</v>
      </c>
      <c r="C12" s="299" t="s">
        <v>2693</v>
      </c>
      <c r="D12" s="300" t="s">
        <v>165</v>
      </c>
      <c r="E12" s="300" t="s">
        <v>95</v>
      </c>
      <c r="F12" s="216">
        <v>1.3965E-3</v>
      </c>
      <c r="G12" s="185" t="s">
        <v>21432</v>
      </c>
      <c r="H12" s="301">
        <v>3.290154E-2</v>
      </c>
      <c r="J12" s="160"/>
    </row>
    <row r="13" spans="1:21" s="100" customFormat="1" ht="25.5">
      <c r="A13" s="168" t="s">
        <v>2839</v>
      </c>
      <c r="B13" s="186">
        <v>88253</v>
      </c>
      <c r="C13" s="299" t="s">
        <v>2635</v>
      </c>
      <c r="D13" s="300" t="s">
        <v>165</v>
      </c>
      <c r="E13" s="300" t="s">
        <v>95</v>
      </c>
      <c r="F13" s="216">
        <v>5.607E-3</v>
      </c>
      <c r="G13" s="185" t="s">
        <v>18062</v>
      </c>
      <c r="H13" s="301">
        <v>4.4239229999999997E-2</v>
      </c>
      <c r="J13" s="101"/>
    </row>
    <row r="14" spans="1:21" s="100" customFormat="1" ht="25.5">
      <c r="A14" s="168" t="s">
        <v>2839</v>
      </c>
      <c r="B14" s="186">
        <v>90777</v>
      </c>
      <c r="C14" s="299" t="s">
        <v>2695</v>
      </c>
      <c r="D14" s="300" t="s">
        <v>165</v>
      </c>
      <c r="E14" s="300" t="s">
        <v>95</v>
      </c>
      <c r="F14" s="216">
        <v>4.2000000000000002E-4</v>
      </c>
      <c r="G14" s="185" t="s">
        <v>21433</v>
      </c>
      <c r="H14" s="301">
        <v>3.3436199999999999E-2</v>
      </c>
      <c r="J14" s="101"/>
    </row>
    <row r="15" spans="1:21" s="100" customFormat="1" ht="25.5">
      <c r="A15" s="168" t="s">
        <v>2839</v>
      </c>
      <c r="B15" s="186">
        <v>88316</v>
      </c>
      <c r="C15" s="299" t="s">
        <v>53</v>
      </c>
      <c r="D15" s="300" t="s">
        <v>165</v>
      </c>
      <c r="E15" s="300" t="s">
        <v>95</v>
      </c>
      <c r="F15" s="216">
        <v>4.62E-3</v>
      </c>
      <c r="G15" s="185" t="s">
        <v>18423</v>
      </c>
      <c r="H15" s="301">
        <v>7.8678600000000001E-2</v>
      </c>
      <c r="J15" s="101"/>
    </row>
    <row r="16" spans="1:21" s="100" customFormat="1" ht="12.75">
      <c r="A16" s="154"/>
      <c r="B16" s="157" t="s">
        <v>75</v>
      </c>
      <c r="C16" s="302" t="s">
        <v>7808</v>
      </c>
      <c r="D16" s="190"/>
      <c r="E16" s="190"/>
      <c r="F16" s="190"/>
      <c r="G16" s="190"/>
      <c r="H16" s="191"/>
      <c r="J16" s="101"/>
    </row>
    <row r="17" spans="1:18" s="100" customFormat="1" ht="12.75">
      <c r="A17" s="154"/>
      <c r="B17" s="212"/>
      <c r="C17" s="213"/>
      <c r="D17" s="213"/>
      <c r="E17" s="213"/>
      <c r="F17" s="213"/>
      <c r="G17" s="213"/>
      <c r="H17" s="213"/>
      <c r="J17" s="101"/>
    </row>
    <row r="18" spans="1:18" s="109" customFormat="1" ht="12.75">
      <c r="A18" s="154"/>
      <c r="B18" s="102" t="s">
        <v>7631</v>
      </c>
      <c r="C18" s="103" t="s">
        <v>7806</v>
      </c>
      <c r="D18" s="104" t="s">
        <v>52</v>
      </c>
      <c r="E18" s="104" t="s">
        <v>98</v>
      </c>
      <c r="F18" s="105"/>
      <c r="G18" s="106"/>
      <c r="H18" s="107">
        <v>250.77</v>
      </c>
      <c r="J18" s="160"/>
      <c r="K18" s="100"/>
      <c r="L18" s="100"/>
      <c r="N18" s="109" t="s">
        <v>3321</v>
      </c>
    </row>
    <row r="19" spans="1:18" s="109" customFormat="1" ht="25.5">
      <c r="A19" s="168" t="s">
        <v>2839</v>
      </c>
      <c r="B19" s="186">
        <v>88316</v>
      </c>
      <c r="C19" s="299" t="s">
        <v>53</v>
      </c>
      <c r="D19" s="300" t="s">
        <v>165</v>
      </c>
      <c r="E19" s="300" t="s">
        <v>95</v>
      </c>
      <c r="F19" s="185">
        <v>13</v>
      </c>
      <c r="G19" s="185" t="s">
        <v>18423</v>
      </c>
      <c r="H19" s="301">
        <v>221.39000000000001</v>
      </c>
      <c r="J19" s="160"/>
    </row>
    <row r="20" spans="1:18" s="109" customFormat="1" ht="25.5">
      <c r="A20" s="168" t="s">
        <v>2839</v>
      </c>
      <c r="B20" s="186">
        <v>88309</v>
      </c>
      <c r="C20" s="299" t="s">
        <v>54</v>
      </c>
      <c r="D20" s="300" t="s">
        <v>165</v>
      </c>
      <c r="E20" s="300" t="s">
        <v>95</v>
      </c>
      <c r="F20" s="185">
        <v>1.3</v>
      </c>
      <c r="G20" s="185" t="s">
        <v>21417</v>
      </c>
      <c r="H20" s="301">
        <v>29.380000000000003</v>
      </c>
      <c r="J20" s="160"/>
    </row>
    <row r="21" spans="1:18" s="109" customFormat="1" ht="12.75">
      <c r="A21" s="168"/>
      <c r="B21" s="157" t="s">
        <v>75</v>
      </c>
      <c r="C21" s="302" t="s">
        <v>7812</v>
      </c>
      <c r="D21" s="190"/>
      <c r="E21" s="190"/>
      <c r="F21" s="190"/>
      <c r="G21" s="190"/>
      <c r="H21" s="191"/>
      <c r="J21" s="160"/>
    </row>
    <row r="22" spans="1:18" s="100" customFormat="1" ht="12.75">
      <c r="A22" s="154"/>
      <c r="B22" s="212"/>
      <c r="C22" s="213"/>
      <c r="D22" s="213"/>
      <c r="E22" s="213"/>
      <c r="F22" s="213"/>
      <c r="G22" s="213"/>
      <c r="H22" s="213"/>
      <c r="J22" s="101"/>
    </row>
    <row r="23" spans="1:18" s="109" customFormat="1" ht="42.75" customHeight="1">
      <c r="A23" s="154"/>
      <c r="B23" s="102" t="s">
        <v>7809</v>
      </c>
      <c r="C23" s="103" t="s">
        <v>7810</v>
      </c>
      <c r="D23" s="104" t="s">
        <v>52</v>
      </c>
      <c r="E23" s="104" t="s">
        <v>88</v>
      </c>
      <c r="F23" s="105"/>
      <c r="G23" s="106"/>
      <c r="H23" s="107">
        <v>22.139000000000003</v>
      </c>
      <c r="J23" s="160"/>
      <c r="K23" s="100"/>
      <c r="L23" s="379"/>
      <c r="M23" s="379"/>
      <c r="N23" s="379"/>
      <c r="O23" s="379"/>
      <c r="P23" s="379"/>
      <c r="Q23" s="379"/>
      <c r="R23" s="379"/>
    </row>
    <row r="24" spans="1:18" s="109" customFormat="1" ht="25.5">
      <c r="A24" s="168" t="s">
        <v>2839</v>
      </c>
      <c r="B24" s="186">
        <v>88316</v>
      </c>
      <c r="C24" s="299" t="s">
        <v>53</v>
      </c>
      <c r="D24" s="300" t="s">
        <v>165</v>
      </c>
      <c r="E24" s="300" t="s">
        <v>95</v>
      </c>
      <c r="F24" s="185">
        <v>1.3</v>
      </c>
      <c r="G24" s="185" t="s">
        <v>18423</v>
      </c>
      <c r="H24" s="301">
        <v>22.139000000000003</v>
      </c>
      <c r="J24" s="160"/>
    </row>
    <row r="25" spans="1:18" s="109" customFormat="1" ht="12.75">
      <c r="A25" s="168"/>
      <c r="B25" s="157" t="s">
        <v>75</v>
      </c>
      <c r="C25" s="302" t="s">
        <v>7811</v>
      </c>
      <c r="D25" s="190"/>
      <c r="E25" s="190"/>
      <c r="F25" s="190"/>
      <c r="G25" s="190"/>
      <c r="H25" s="191"/>
      <c r="J25" s="160"/>
    </row>
    <row r="26" spans="1:18" s="167" customFormat="1" ht="12.75">
      <c r="A26" s="169"/>
      <c r="F26" s="158"/>
      <c r="G26" s="158"/>
      <c r="H26" s="287"/>
      <c r="I26" s="158"/>
      <c r="K26" s="169"/>
    </row>
    <row r="27" spans="1:18" s="109" customFormat="1" ht="48" customHeight="1">
      <c r="A27" s="77"/>
      <c r="B27" s="382" t="s">
        <v>21572</v>
      </c>
      <c r="C27" s="382"/>
      <c r="D27" s="382"/>
      <c r="E27" s="382"/>
      <c r="F27" s="382"/>
      <c r="G27" s="382"/>
      <c r="H27" s="382"/>
      <c r="I27" s="306"/>
      <c r="K27" s="100"/>
      <c r="L27" s="100"/>
    </row>
    <row r="28" spans="1:18" s="109" customFormat="1" ht="48" customHeight="1">
      <c r="A28" s="77"/>
      <c r="B28" s="373" t="s">
        <v>21573</v>
      </c>
      <c r="C28" s="373"/>
      <c r="D28" s="373"/>
      <c r="E28" s="373"/>
      <c r="F28" s="373"/>
      <c r="G28" s="373"/>
      <c r="H28" s="373"/>
      <c r="I28" s="306"/>
      <c r="K28" s="100"/>
      <c r="L28" s="100"/>
    </row>
    <row r="29" spans="1:18">
      <c r="K29" s="77"/>
      <c r="L29" s="77"/>
    </row>
    <row r="30" spans="1:18" s="77" customFormat="1" ht="51" customHeight="1">
      <c r="A30" s="89"/>
      <c r="B30" s="89"/>
      <c r="C30" s="89"/>
      <c r="D30" s="89"/>
      <c r="E30" s="89"/>
      <c r="F30" s="89"/>
      <c r="G30" s="89"/>
      <c r="H30" s="89"/>
      <c r="K30" s="89"/>
      <c r="L30" s="89"/>
    </row>
    <row r="34" spans="1:1">
      <c r="A34" s="194"/>
    </row>
    <row r="69" spans="1:2">
      <c r="A69" s="198"/>
      <c r="B69" s="198"/>
    </row>
    <row r="118" spans="1:1">
      <c r="A118" s="198"/>
    </row>
    <row r="125" spans="1:1">
      <c r="A125" s="198"/>
    </row>
    <row r="132" spans="1:1">
      <c r="A132" s="198"/>
    </row>
    <row r="138" spans="1:1">
      <c r="A138" s="198"/>
    </row>
    <row r="145" spans="1:1">
      <c r="A145" s="198"/>
    </row>
    <row r="152" spans="1:1">
      <c r="A152" s="198"/>
    </row>
    <row r="159" spans="1:1">
      <c r="A159" s="198"/>
    </row>
    <row r="166" spans="1:1">
      <c r="A166" s="198"/>
    </row>
    <row r="173" spans="1:1">
      <c r="A173" s="198"/>
    </row>
    <row r="179" spans="1:1" ht="114.75">
      <c r="A179" s="194" t="s">
        <v>7663</v>
      </c>
    </row>
  </sheetData>
  <autoFilter ref="B8:H34"/>
  <mergeCells count="8">
    <mergeCell ref="L23:R23"/>
    <mergeCell ref="B28:H28"/>
    <mergeCell ref="B1:H1"/>
    <mergeCell ref="B2:H2"/>
    <mergeCell ref="B3:H3"/>
    <mergeCell ref="B4:H4"/>
    <mergeCell ref="C6:F6"/>
    <mergeCell ref="B27:H27"/>
  </mergeCells>
  <printOptions horizontalCentered="1"/>
  <pageMargins left="0.78740157480314965" right="0.78740157480314965" top="0.39370078740157483" bottom="0.39370078740157483" header="0.11811023622047245" footer="0.11811023622047245"/>
  <pageSetup paperSize="9" scale="75" orientation="portrait" r:id="rId1"/>
  <headerFooter>
    <oddHeader>&amp;C&amp;F</oddHeader>
    <oddFooter>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dimension ref="A1:V230"/>
  <sheetViews>
    <sheetView showGridLines="0" view="pageBreakPreview" topLeftCell="A13" zoomScaleNormal="100" zoomScaleSheetLayoutView="100" workbookViewId="0">
      <selection activeCell="K18" sqref="K18"/>
    </sheetView>
  </sheetViews>
  <sheetFormatPr defaultColWidth="9.140625" defaultRowHeight="15"/>
  <cols>
    <col min="1" max="1" width="10.140625" style="89" customWidth="1"/>
    <col min="2" max="2" width="11.42578125" style="89" customWidth="1"/>
    <col min="3" max="3" width="44.42578125" style="89" customWidth="1"/>
    <col min="4" max="4" width="8.140625" style="89" customWidth="1"/>
    <col min="5" max="5" width="7.5703125" style="89" customWidth="1"/>
    <col min="6" max="6" width="14.42578125" style="89" customWidth="1"/>
    <col min="7" max="7" width="10.7109375" style="89" customWidth="1"/>
    <col min="8" max="8" width="16.140625" style="89" customWidth="1"/>
    <col min="9" max="9" width="9.140625" style="89" customWidth="1"/>
    <col min="10" max="10" width="9.140625" style="89"/>
    <col min="11" max="11" width="11.85546875" style="89" customWidth="1"/>
    <col min="12" max="12" width="14.7109375" style="89" customWidth="1"/>
    <col min="13" max="13" width="13.42578125" style="89" customWidth="1"/>
    <col min="14" max="16384" width="9.140625" style="89"/>
  </cols>
  <sheetData>
    <row r="1" spans="1:22" s="85" customFormat="1" ht="18.75">
      <c r="B1" s="380" t="s">
        <v>3267</v>
      </c>
      <c r="C1" s="380"/>
      <c r="D1" s="380"/>
      <c r="E1" s="380"/>
      <c r="F1" s="380"/>
      <c r="G1" s="380"/>
      <c r="H1" s="380"/>
      <c r="I1" s="161"/>
      <c r="J1" s="161"/>
      <c r="K1" s="161"/>
      <c r="L1" s="83"/>
      <c r="M1" s="83"/>
      <c r="N1" s="83"/>
      <c r="O1" s="83"/>
      <c r="P1" s="83"/>
      <c r="Q1" s="83"/>
      <c r="R1" s="83"/>
      <c r="S1" s="83"/>
      <c r="T1" s="83"/>
      <c r="U1" s="83"/>
      <c r="V1" s="83"/>
    </row>
    <row r="2" spans="1:22" s="85" customFormat="1" ht="18.75">
      <c r="B2" s="380" t="s">
        <v>3268</v>
      </c>
      <c r="C2" s="380"/>
      <c r="D2" s="380"/>
      <c r="E2" s="380"/>
      <c r="F2" s="380"/>
      <c r="G2" s="380"/>
      <c r="H2" s="380"/>
      <c r="I2" s="161"/>
      <c r="J2" s="161"/>
      <c r="K2" s="161"/>
      <c r="L2" s="83"/>
      <c r="M2" s="83"/>
      <c r="N2" s="83"/>
      <c r="O2" s="83"/>
      <c r="P2" s="83"/>
      <c r="Q2" s="83"/>
      <c r="R2" s="83"/>
      <c r="S2" s="83"/>
      <c r="T2" s="83"/>
      <c r="U2" s="83"/>
      <c r="V2" s="83"/>
    </row>
    <row r="3" spans="1:22" s="85" customFormat="1" ht="18.75">
      <c r="B3" s="380" t="s">
        <v>3270</v>
      </c>
      <c r="C3" s="380"/>
      <c r="D3" s="380"/>
      <c r="E3" s="380"/>
      <c r="F3" s="380"/>
      <c r="G3" s="380"/>
      <c r="H3" s="380"/>
      <c r="I3" s="161"/>
      <c r="J3" s="161"/>
      <c r="K3" s="161"/>
      <c r="L3" s="86"/>
      <c r="M3" s="84"/>
      <c r="N3" s="83"/>
      <c r="O3" s="83"/>
      <c r="P3" s="83"/>
      <c r="Q3" s="83"/>
      <c r="R3" s="83"/>
      <c r="S3" s="83"/>
      <c r="T3" s="83"/>
      <c r="U3" s="83"/>
      <c r="V3" s="83"/>
    </row>
    <row r="4" spans="1:22" s="85" customFormat="1" ht="18.75">
      <c r="A4" s="166"/>
      <c r="B4" s="380" t="s">
        <v>184</v>
      </c>
      <c r="C4" s="380"/>
      <c r="D4" s="380"/>
      <c r="E4" s="380"/>
      <c r="F4" s="380"/>
      <c r="G4" s="380"/>
      <c r="H4" s="380"/>
      <c r="I4" s="161"/>
      <c r="J4" s="161"/>
      <c r="K4" s="161"/>
      <c r="L4" s="83"/>
      <c r="M4" s="84"/>
      <c r="N4" s="83"/>
      <c r="O4" s="83"/>
      <c r="P4" s="83"/>
      <c r="Q4" s="83"/>
      <c r="R4" s="83"/>
      <c r="S4" s="83"/>
      <c r="T4" s="83"/>
      <c r="U4" s="83"/>
      <c r="V4" s="83"/>
    </row>
    <row r="5" spans="1:22" s="71" customFormat="1" ht="24" customHeight="1">
      <c r="A5" s="164"/>
      <c r="B5" s="192" t="s">
        <v>50</v>
      </c>
      <c r="C5" s="87" t="s">
        <v>21574</v>
      </c>
      <c r="D5" s="87"/>
      <c r="E5" s="87"/>
      <c r="G5" s="75" t="s">
        <v>34</v>
      </c>
      <c r="H5" s="88">
        <f ca="1">TODAY()</f>
        <v>44643</v>
      </c>
      <c r="I5" s="75"/>
      <c r="L5" s="69"/>
      <c r="M5" s="69"/>
      <c r="N5" s="69"/>
      <c r="O5" s="69"/>
      <c r="P5" s="69"/>
      <c r="Q5" s="69"/>
      <c r="R5" s="69"/>
      <c r="S5" s="69"/>
    </row>
    <row r="6" spans="1:22" s="71" customFormat="1" ht="26.25" customHeight="1">
      <c r="A6" s="164"/>
      <c r="B6" s="192" t="s">
        <v>15</v>
      </c>
      <c r="C6" s="381" t="s">
        <v>7872</v>
      </c>
      <c r="D6" s="381"/>
      <c r="E6" s="381"/>
      <c r="F6" s="381"/>
      <c r="G6" s="73" t="s">
        <v>18</v>
      </c>
      <c r="H6" s="110" t="s">
        <v>11533</v>
      </c>
      <c r="I6" s="73"/>
      <c r="L6" s="69"/>
      <c r="M6" s="69"/>
      <c r="N6" s="69"/>
      <c r="O6" s="69"/>
      <c r="P6" s="69"/>
      <c r="Q6" s="69"/>
      <c r="R6" s="69"/>
      <c r="S6" s="69"/>
    </row>
    <row r="7" spans="1:22" s="71" customFormat="1" ht="24" customHeight="1">
      <c r="A7" s="164"/>
      <c r="B7" s="73" t="s">
        <v>51</v>
      </c>
      <c r="C7" s="76" t="str">
        <f>'028.01-21-ORÇ.'!D8</f>
        <v>81,53%(HORA)   46,82%(MÊS)</v>
      </c>
      <c r="D7" s="74" t="s">
        <v>39</v>
      </c>
      <c r="E7" s="156" t="s">
        <v>17917</v>
      </c>
      <c r="G7" s="75" t="s">
        <v>40</v>
      </c>
      <c r="H7" s="333" t="str">
        <f>'028.01-21-ORÇ.'!I8</f>
        <v>SINAPI JAN 2022</v>
      </c>
      <c r="I7" s="75"/>
      <c r="L7" s="69"/>
      <c r="M7" s="69"/>
      <c r="N7" s="69"/>
      <c r="O7" s="69"/>
      <c r="P7" s="69"/>
      <c r="Q7" s="69"/>
      <c r="R7" s="69"/>
      <c r="S7" s="69"/>
    </row>
    <row r="8" spans="1:22" s="100" customFormat="1" ht="9.75" customHeight="1">
      <c r="A8" s="154"/>
      <c r="B8" s="124"/>
      <c r="C8" s="122"/>
      <c r="D8" s="122"/>
      <c r="E8" s="122"/>
      <c r="F8" s="122"/>
      <c r="G8" s="122"/>
      <c r="H8" s="123"/>
      <c r="J8" s="101"/>
    </row>
    <row r="9" spans="1:22" s="100" customFormat="1" ht="26.25" customHeight="1">
      <c r="A9" s="154"/>
      <c r="B9" s="102">
        <v>90781</v>
      </c>
      <c r="C9" s="103" t="s">
        <v>21577</v>
      </c>
      <c r="D9" s="104" t="s">
        <v>52</v>
      </c>
      <c r="E9" s="104" t="s">
        <v>95</v>
      </c>
      <c r="F9" s="105"/>
      <c r="G9" s="106"/>
      <c r="H9" s="107">
        <v>17.09</v>
      </c>
      <c r="J9" s="101"/>
    </row>
    <row r="10" spans="1:22" s="109" customFormat="1" ht="12.75">
      <c r="A10" s="168" t="s">
        <v>7807</v>
      </c>
      <c r="B10" s="186">
        <v>7592</v>
      </c>
      <c r="C10" s="299" t="s">
        <v>7153</v>
      </c>
      <c r="D10" s="300" t="s">
        <v>165</v>
      </c>
      <c r="E10" s="300" t="s">
        <v>2820</v>
      </c>
      <c r="F10" s="216">
        <v>1</v>
      </c>
      <c r="G10" s="185" t="s">
        <v>13854</v>
      </c>
      <c r="H10" s="301">
        <v>15.43</v>
      </c>
      <c r="J10" s="160"/>
    </row>
    <row r="11" spans="1:22" s="109" customFormat="1" ht="12.75">
      <c r="A11" s="168" t="s">
        <v>7807</v>
      </c>
      <c r="B11" s="186">
        <v>37372</v>
      </c>
      <c r="C11" s="299" t="s">
        <v>7738</v>
      </c>
      <c r="D11" s="300" t="s">
        <v>165</v>
      </c>
      <c r="E11" s="300" t="s">
        <v>2820</v>
      </c>
      <c r="F11" s="216">
        <v>1</v>
      </c>
      <c r="G11" s="185" t="s">
        <v>12932</v>
      </c>
      <c r="H11" s="301">
        <v>0.81</v>
      </c>
      <c r="J11" s="160"/>
    </row>
    <row r="12" spans="1:22" s="109" customFormat="1" ht="12.75">
      <c r="A12" s="168" t="s">
        <v>7807</v>
      </c>
      <c r="B12" s="186">
        <v>37373</v>
      </c>
      <c r="C12" s="299" t="s">
        <v>7752</v>
      </c>
      <c r="D12" s="300" t="s">
        <v>165</v>
      </c>
      <c r="E12" s="300" t="s">
        <v>2820</v>
      </c>
      <c r="F12" s="216">
        <v>1</v>
      </c>
      <c r="G12" s="185" t="s">
        <v>15898</v>
      </c>
      <c r="H12" s="301">
        <v>0.06</v>
      </c>
      <c r="J12" s="160"/>
    </row>
    <row r="13" spans="1:22" s="100" customFormat="1" ht="38.25">
      <c r="A13" s="168" t="s">
        <v>7807</v>
      </c>
      <c r="B13" s="186">
        <v>43469</v>
      </c>
      <c r="C13" s="299" t="s">
        <v>11067</v>
      </c>
      <c r="D13" s="300" t="s">
        <v>11045</v>
      </c>
      <c r="E13" s="300" t="s">
        <v>2820</v>
      </c>
      <c r="F13" s="216">
        <v>1</v>
      </c>
      <c r="G13" s="185" t="s">
        <v>14457</v>
      </c>
      <c r="H13" s="301">
        <v>7.0000000000000007E-2</v>
      </c>
      <c r="J13" s="101"/>
    </row>
    <row r="14" spans="1:22" s="100" customFormat="1" ht="38.25">
      <c r="A14" s="168" t="s">
        <v>7807</v>
      </c>
      <c r="B14" s="186">
        <v>43493</v>
      </c>
      <c r="C14" s="299" t="s">
        <v>11013</v>
      </c>
      <c r="D14" s="300" t="s">
        <v>10991</v>
      </c>
      <c r="E14" s="300" t="s">
        <v>2820</v>
      </c>
      <c r="F14" s="216">
        <v>1</v>
      </c>
      <c r="G14" s="185" t="s">
        <v>13682</v>
      </c>
      <c r="H14" s="301">
        <v>0.62</v>
      </c>
      <c r="J14" s="101"/>
    </row>
    <row r="15" spans="1:22" s="100" customFormat="1" ht="25.5">
      <c r="A15" s="168" t="s">
        <v>2839</v>
      </c>
      <c r="B15" s="186">
        <v>95406</v>
      </c>
      <c r="C15" s="299" t="s">
        <v>2798</v>
      </c>
      <c r="D15" s="300" t="s">
        <v>12202</v>
      </c>
      <c r="E15" s="300" t="s">
        <v>95</v>
      </c>
      <c r="F15" s="216">
        <v>1</v>
      </c>
      <c r="G15" s="185" t="s">
        <v>12591</v>
      </c>
      <c r="H15" s="301">
        <v>0.1</v>
      </c>
      <c r="J15" s="101"/>
    </row>
    <row r="16" spans="1:22" s="100" customFormat="1" ht="12.75">
      <c r="A16" s="154"/>
      <c r="B16" s="157" t="s">
        <v>75</v>
      </c>
      <c r="C16" s="302" t="s">
        <v>21578</v>
      </c>
      <c r="D16" s="190"/>
      <c r="E16" s="190"/>
      <c r="F16" s="190"/>
      <c r="G16" s="190"/>
      <c r="H16" s="191"/>
      <c r="J16" s="101"/>
    </row>
    <row r="17" spans="1:10" s="100" customFormat="1" ht="12.75">
      <c r="A17" s="154"/>
      <c r="B17" s="334"/>
      <c r="C17" s="334"/>
      <c r="D17" s="334"/>
      <c r="E17" s="334"/>
      <c r="F17" s="334"/>
      <c r="G17" s="334"/>
      <c r="H17" s="334"/>
      <c r="J17" s="101"/>
    </row>
    <row r="18" spans="1:10" s="100" customFormat="1" ht="26.25" customHeight="1">
      <c r="A18" s="154"/>
      <c r="B18" s="102">
        <v>90775</v>
      </c>
      <c r="C18" s="103" t="s">
        <v>2693</v>
      </c>
      <c r="D18" s="104" t="s">
        <v>52</v>
      </c>
      <c r="E18" s="104" t="s">
        <v>95</v>
      </c>
      <c r="F18" s="105"/>
      <c r="G18" s="106"/>
      <c r="H18" s="107">
        <v>23.56</v>
      </c>
      <c r="J18" s="101"/>
    </row>
    <row r="19" spans="1:10" s="109" customFormat="1" ht="12.75">
      <c r="A19" s="168" t="s">
        <v>7807</v>
      </c>
      <c r="B19" s="186">
        <v>2358</v>
      </c>
      <c r="C19" s="299" t="s">
        <v>5029</v>
      </c>
      <c r="D19" s="300" t="s">
        <v>165</v>
      </c>
      <c r="E19" s="300" t="s">
        <v>2820</v>
      </c>
      <c r="F19" s="216">
        <v>1</v>
      </c>
      <c r="G19" s="185" t="s">
        <v>15784</v>
      </c>
      <c r="H19" s="301">
        <v>21.92</v>
      </c>
      <c r="J19" s="160"/>
    </row>
    <row r="20" spans="1:10" s="109" customFormat="1" ht="12.75">
      <c r="A20" s="168" t="s">
        <v>7807</v>
      </c>
      <c r="B20" s="186">
        <v>37372</v>
      </c>
      <c r="C20" s="299" t="s">
        <v>7738</v>
      </c>
      <c r="D20" s="300" t="s">
        <v>165</v>
      </c>
      <c r="E20" s="300" t="s">
        <v>2820</v>
      </c>
      <c r="F20" s="216">
        <v>1</v>
      </c>
      <c r="G20" s="185" t="s">
        <v>12932</v>
      </c>
      <c r="H20" s="301">
        <v>0.81</v>
      </c>
      <c r="J20" s="160"/>
    </row>
    <row r="21" spans="1:10" s="109" customFormat="1" ht="12.75">
      <c r="A21" s="168" t="s">
        <v>7807</v>
      </c>
      <c r="B21" s="186">
        <v>37373</v>
      </c>
      <c r="C21" s="299" t="s">
        <v>7752</v>
      </c>
      <c r="D21" s="300" t="s">
        <v>165</v>
      </c>
      <c r="E21" s="300" t="s">
        <v>2820</v>
      </c>
      <c r="F21" s="216">
        <v>1</v>
      </c>
      <c r="G21" s="185" t="s">
        <v>15898</v>
      </c>
      <c r="H21" s="301">
        <v>0.06</v>
      </c>
      <c r="J21" s="160"/>
    </row>
    <row r="22" spans="1:10" s="100" customFormat="1" ht="38.25">
      <c r="A22" s="168" t="s">
        <v>7807</v>
      </c>
      <c r="B22" s="186">
        <v>43469</v>
      </c>
      <c r="C22" s="299" t="s">
        <v>11067</v>
      </c>
      <c r="D22" s="300" t="s">
        <v>11045</v>
      </c>
      <c r="E22" s="300" t="s">
        <v>2820</v>
      </c>
      <c r="F22" s="216">
        <v>1</v>
      </c>
      <c r="G22" s="185" t="s">
        <v>14457</v>
      </c>
      <c r="H22" s="301">
        <v>7.0000000000000007E-2</v>
      </c>
      <c r="J22" s="101"/>
    </row>
    <row r="23" spans="1:10" s="100" customFormat="1" ht="38.25">
      <c r="A23" s="168" t="s">
        <v>7807</v>
      </c>
      <c r="B23" s="186">
        <v>43493</v>
      </c>
      <c r="C23" s="299" t="s">
        <v>11013</v>
      </c>
      <c r="D23" s="300" t="s">
        <v>10991</v>
      </c>
      <c r="E23" s="300" t="s">
        <v>2820</v>
      </c>
      <c r="F23" s="216">
        <v>1</v>
      </c>
      <c r="G23" s="185" t="s">
        <v>13682</v>
      </c>
      <c r="H23" s="301">
        <v>0.62</v>
      </c>
      <c r="J23" s="101"/>
    </row>
    <row r="24" spans="1:10" s="100" customFormat="1" ht="38.25">
      <c r="A24" s="168" t="s">
        <v>2839</v>
      </c>
      <c r="B24" s="186">
        <v>95400</v>
      </c>
      <c r="C24" s="299" t="s">
        <v>2792</v>
      </c>
      <c r="D24" s="300" t="s">
        <v>12202</v>
      </c>
      <c r="E24" s="300" t="s">
        <v>95</v>
      </c>
      <c r="F24" s="216">
        <v>1</v>
      </c>
      <c r="G24" s="185" t="s">
        <v>17053</v>
      </c>
      <c r="H24" s="301">
        <v>0.08</v>
      </c>
      <c r="J24" s="101"/>
    </row>
    <row r="25" spans="1:10" s="100" customFormat="1" ht="12.75">
      <c r="A25" s="154"/>
      <c r="B25" s="157" t="s">
        <v>75</v>
      </c>
      <c r="C25" s="302" t="s">
        <v>21579</v>
      </c>
      <c r="D25" s="190"/>
      <c r="E25" s="190"/>
      <c r="F25" s="190"/>
      <c r="G25" s="190"/>
      <c r="H25" s="191"/>
      <c r="J25" s="101"/>
    </row>
    <row r="26" spans="1:10" s="100" customFormat="1" ht="12.75">
      <c r="A26" s="154"/>
      <c r="B26" s="334"/>
      <c r="C26" s="334"/>
      <c r="D26" s="334"/>
      <c r="E26" s="334"/>
      <c r="F26" s="334"/>
      <c r="G26" s="334"/>
      <c r="H26" s="334"/>
      <c r="J26" s="101"/>
    </row>
    <row r="27" spans="1:10" s="100" customFormat="1" ht="26.25" customHeight="1">
      <c r="A27" s="154"/>
      <c r="B27" s="102">
        <v>88253</v>
      </c>
      <c r="C27" s="103" t="s">
        <v>2635</v>
      </c>
      <c r="D27" s="104" t="s">
        <v>52</v>
      </c>
      <c r="E27" s="104" t="s">
        <v>95</v>
      </c>
      <c r="F27" s="105"/>
      <c r="G27" s="106"/>
      <c r="H27" s="107">
        <v>7.89</v>
      </c>
      <c r="J27" s="101"/>
    </row>
    <row r="28" spans="1:10" s="109" customFormat="1" ht="12.75">
      <c r="A28" s="168" t="s">
        <v>7807</v>
      </c>
      <c r="B28" s="186">
        <v>244</v>
      </c>
      <c r="C28" s="299" t="s">
        <v>3895</v>
      </c>
      <c r="D28" s="300" t="s">
        <v>165</v>
      </c>
      <c r="E28" s="300" t="s">
        <v>2820</v>
      </c>
      <c r="F28" s="216">
        <v>1</v>
      </c>
      <c r="G28" s="185" t="s">
        <v>13047</v>
      </c>
      <c r="H28" s="301">
        <v>6.29</v>
      </c>
      <c r="J28" s="160"/>
    </row>
    <row r="29" spans="1:10" s="109" customFormat="1" ht="12.75">
      <c r="A29" s="168" t="s">
        <v>7807</v>
      </c>
      <c r="B29" s="186">
        <v>37372</v>
      </c>
      <c r="C29" s="299" t="s">
        <v>7738</v>
      </c>
      <c r="D29" s="300" t="s">
        <v>165</v>
      </c>
      <c r="E29" s="300" t="s">
        <v>2820</v>
      </c>
      <c r="F29" s="216">
        <v>1</v>
      </c>
      <c r="G29" s="185" t="s">
        <v>12932</v>
      </c>
      <c r="H29" s="301">
        <v>0.81</v>
      </c>
      <c r="J29" s="160"/>
    </row>
    <row r="30" spans="1:10" s="109" customFormat="1" ht="12.75">
      <c r="A30" s="168" t="s">
        <v>7807</v>
      </c>
      <c r="B30" s="186">
        <v>37373</v>
      </c>
      <c r="C30" s="299" t="s">
        <v>7752</v>
      </c>
      <c r="D30" s="300" t="s">
        <v>165</v>
      </c>
      <c r="E30" s="300" t="s">
        <v>2820</v>
      </c>
      <c r="F30" s="216">
        <v>1</v>
      </c>
      <c r="G30" s="185" t="s">
        <v>15898</v>
      </c>
      <c r="H30" s="301">
        <v>0.06</v>
      </c>
      <c r="J30" s="160"/>
    </row>
    <row r="31" spans="1:10" s="100" customFormat="1" ht="38.25">
      <c r="A31" s="168" t="s">
        <v>7807</v>
      </c>
      <c r="B31" s="186">
        <v>43469</v>
      </c>
      <c r="C31" s="299" t="s">
        <v>11067</v>
      </c>
      <c r="D31" s="300" t="s">
        <v>11045</v>
      </c>
      <c r="E31" s="300" t="s">
        <v>2820</v>
      </c>
      <c r="F31" s="216">
        <v>1</v>
      </c>
      <c r="G31" s="185" t="s">
        <v>14457</v>
      </c>
      <c r="H31" s="301">
        <v>7.0000000000000007E-2</v>
      </c>
      <c r="J31" s="101"/>
    </row>
    <row r="32" spans="1:10" s="100" customFormat="1" ht="38.25">
      <c r="A32" s="168" t="s">
        <v>7807</v>
      </c>
      <c r="B32" s="186">
        <v>43493</v>
      </c>
      <c r="C32" s="299" t="s">
        <v>11013</v>
      </c>
      <c r="D32" s="300" t="s">
        <v>10991</v>
      </c>
      <c r="E32" s="300" t="s">
        <v>2820</v>
      </c>
      <c r="F32" s="216">
        <v>1</v>
      </c>
      <c r="G32" s="185" t="s">
        <v>13682</v>
      </c>
      <c r="H32" s="301">
        <v>0.62</v>
      </c>
      <c r="J32" s="101"/>
    </row>
    <row r="33" spans="1:10" s="100" customFormat="1" ht="38.25">
      <c r="A33" s="168" t="s">
        <v>2839</v>
      </c>
      <c r="B33" s="186">
        <v>95322</v>
      </c>
      <c r="C33" s="299" t="s">
        <v>2719</v>
      </c>
      <c r="D33" s="300" t="s">
        <v>12202</v>
      </c>
      <c r="E33" s="300" t="s">
        <v>95</v>
      </c>
      <c r="F33" s="216">
        <v>1</v>
      </c>
      <c r="G33" s="185" t="s">
        <v>12590</v>
      </c>
      <c r="H33" s="301">
        <v>0.04</v>
      </c>
      <c r="J33" s="101"/>
    </row>
    <row r="34" spans="1:10" s="100" customFormat="1" ht="12.75">
      <c r="A34" s="154"/>
      <c r="B34" s="157" t="s">
        <v>75</v>
      </c>
      <c r="C34" s="302" t="s">
        <v>21580</v>
      </c>
      <c r="D34" s="190"/>
      <c r="E34" s="190"/>
      <c r="F34" s="190"/>
      <c r="G34" s="190"/>
      <c r="H34" s="191"/>
      <c r="J34" s="101"/>
    </row>
    <row r="35" spans="1:10" s="100" customFormat="1" ht="12.75">
      <c r="A35" s="154"/>
      <c r="B35" s="334"/>
      <c r="C35" s="334"/>
      <c r="D35" s="334"/>
      <c r="E35" s="334"/>
      <c r="F35" s="334"/>
      <c r="G35" s="334"/>
      <c r="H35" s="334"/>
      <c r="J35" s="101"/>
    </row>
    <row r="36" spans="1:10" s="100" customFormat="1" ht="26.25" customHeight="1">
      <c r="A36" s="154"/>
      <c r="B36" s="102">
        <v>88316</v>
      </c>
      <c r="C36" s="103" t="s">
        <v>53</v>
      </c>
      <c r="D36" s="104" t="s">
        <v>52</v>
      </c>
      <c r="E36" s="104" t="s">
        <v>95</v>
      </c>
      <c r="F36" s="105"/>
      <c r="G36" s="106"/>
      <c r="H36" s="107">
        <v>17.03</v>
      </c>
      <c r="J36" s="101"/>
    </row>
    <row r="37" spans="1:10" s="109" customFormat="1" ht="12.75">
      <c r="A37" s="168" t="s">
        <v>7807</v>
      </c>
      <c r="B37" s="186">
        <v>6111</v>
      </c>
      <c r="C37" s="299" t="s">
        <v>6738</v>
      </c>
      <c r="D37" s="300" t="s">
        <v>165</v>
      </c>
      <c r="E37" s="300" t="s">
        <v>2820</v>
      </c>
      <c r="F37" s="216">
        <v>1</v>
      </c>
      <c r="G37" s="185" t="s">
        <v>14619</v>
      </c>
      <c r="H37" s="301">
        <v>10.07</v>
      </c>
      <c r="J37" s="160"/>
    </row>
    <row r="38" spans="1:10" s="109" customFormat="1" ht="25.5">
      <c r="A38" s="168" t="s">
        <v>7807</v>
      </c>
      <c r="B38" s="186">
        <v>37370</v>
      </c>
      <c r="C38" s="299" t="s">
        <v>7727</v>
      </c>
      <c r="D38" s="300" t="s">
        <v>12762</v>
      </c>
      <c r="E38" s="300" t="s">
        <v>2820</v>
      </c>
      <c r="F38" s="216">
        <v>1</v>
      </c>
      <c r="G38" s="185" t="s">
        <v>12761</v>
      </c>
      <c r="H38" s="301">
        <v>2.85</v>
      </c>
      <c r="J38" s="160"/>
    </row>
    <row r="39" spans="1:10" s="109" customFormat="1" ht="12.75">
      <c r="A39" s="168" t="s">
        <v>7807</v>
      </c>
      <c r="B39" s="186">
        <v>37371</v>
      </c>
      <c r="C39" s="299" t="s">
        <v>7779</v>
      </c>
      <c r="D39" s="300" t="s">
        <v>165</v>
      </c>
      <c r="E39" s="300" t="s">
        <v>2820</v>
      </c>
      <c r="F39" s="216">
        <v>1</v>
      </c>
      <c r="G39" s="185" t="s">
        <v>15007</v>
      </c>
      <c r="H39" s="301">
        <v>1.36</v>
      </c>
      <c r="J39" s="160"/>
    </row>
    <row r="40" spans="1:10" s="109" customFormat="1" ht="12.75">
      <c r="A40" s="168" t="s">
        <v>7807</v>
      </c>
      <c r="B40" s="186">
        <v>37372</v>
      </c>
      <c r="C40" s="299" t="s">
        <v>7738</v>
      </c>
      <c r="D40" s="300" t="s">
        <v>165</v>
      </c>
      <c r="E40" s="300" t="s">
        <v>2820</v>
      </c>
      <c r="F40" s="216">
        <v>1</v>
      </c>
      <c r="G40" s="185" t="s">
        <v>12932</v>
      </c>
      <c r="H40" s="301">
        <v>0.81</v>
      </c>
      <c r="J40" s="160"/>
    </row>
    <row r="41" spans="1:10" s="109" customFormat="1" ht="12.75">
      <c r="A41" s="168" t="s">
        <v>7807</v>
      </c>
      <c r="B41" s="186">
        <v>37373</v>
      </c>
      <c r="C41" s="299" t="s">
        <v>7752</v>
      </c>
      <c r="D41" s="300" t="s">
        <v>165</v>
      </c>
      <c r="E41" s="300" t="s">
        <v>2820</v>
      </c>
      <c r="F41" s="216">
        <v>1</v>
      </c>
      <c r="G41" s="185" t="s">
        <v>15898</v>
      </c>
      <c r="H41" s="301">
        <v>0.06</v>
      </c>
      <c r="J41" s="160"/>
    </row>
    <row r="42" spans="1:10" s="109" customFormat="1" ht="38.25">
      <c r="A42" s="168" t="s">
        <v>7807</v>
      </c>
      <c r="B42" s="186">
        <v>43467</v>
      </c>
      <c r="C42" s="299" t="s">
        <v>11063</v>
      </c>
      <c r="D42" s="300" t="s">
        <v>11045</v>
      </c>
      <c r="E42" s="300" t="s">
        <v>2820</v>
      </c>
      <c r="F42" s="216">
        <v>1</v>
      </c>
      <c r="G42" s="185" t="s">
        <v>13151</v>
      </c>
      <c r="H42" s="301">
        <v>0.56000000000000005</v>
      </c>
      <c r="J42" s="160"/>
    </row>
    <row r="43" spans="1:10" s="109" customFormat="1" ht="38.25">
      <c r="A43" s="168" t="s">
        <v>7807</v>
      </c>
      <c r="B43" s="186">
        <v>43491</v>
      </c>
      <c r="C43" s="299" t="s">
        <v>11009</v>
      </c>
      <c r="D43" s="300" t="s">
        <v>10991</v>
      </c>
      <c r="E43" s="300" t="s">
        <v>2820</v>
      </c>
      <c r="F43" s="216">
        <v>1</v>
      </c>
      <c r="G43" s="185" t="s">
        <v>13348</v>
      </c>
      <c r="H43" s="301">
        <v>1.1499999999999999</v>
      </c>
      <c r="J43" s="160"/>
    </row>
    <row r="44" spans="1:10" s="109" customFormat="1" ht="25.5">
      <c r="A44" s="168" t="s">
        <v>2839</v>
      </c>
      <c r="B44" s="186">
        <v>95378</v>
      </c>
      <c r="C44" s="299" t="s">
        <v>2772</v>
      </c>
      <c r="D44" s="300" t="s">
        <v>12202</v>
      </c>
      <c r="E44" s="300" t="s">
        <v>95</v>
      </c>
      <c r="F44" s="216">
        <v>1</v>
      </c>
      <c r="G44" s="185" t="s">
        <v>16986</v>
      </c>
      <c r="H44" s="301">
        <v>0.17</v>
      </c>
      <c r="J44" s="160"/>
    </row>
    <row r="45" spans="1:10" s="100" customFormat="1" ht="12.75">
      <c r="A45" s="154"/>
      <c r="B45" s="157" t="s">
        <v>75</v>
      </c>
      <c r="C45" s="302" t="s">
        <v>21581</v>
      </c>
      <c r="D45" s="190"/>
      <c r="E45" s="190"/>
      <c r="F45" s="190"/>
      <c r="G45" s="190"/>
      <c r="H45" s="191"/>
      <c r="J45" s="101"/>
    </row>
    <row r="46" spans="1:10" s="100" customFormat="1" ht="12.75">
      <c r="A46" s="154"/>
      <c r="B46" s="334"/>
      <c r="C46" s="334"/>
      <c r="D46" s="334"/>
      <c r="E46" s="334"/>
      <c r="F46" s="334"/>
      <c r="G46" s="334"/>
      <c r="H46" s="334"/>
      <c r="J46" s="101"/>
    </row>
    <row r="47" spans="1:10" s="100" customFormat="1" ht="26.25" customHeight="1">
      <c r="A47" s="154"/>
      <c r="B47" s="102">
        <v>88309</v>
      </c>
      <c r="C47" s="103" t="s">
        <v>54</v>
      </c>
      <c r="D47" s="104" t="s">
        <v>52</v>
      </c>
      <c r="E47" s="104" t="s">
        <v>95</v>
      </c>
      <c r="F47" s="105"/>
      <c r="G47" s="106"/>
      <c r="H47" s="107">
        <v>22.599999999999998</v>
      </c>
      <c r="J47" s="101"/>
    </row>
    <row r="48" spans="1:10" s="109" customFormat="1" ht="12.75">
      <c r="A48" s="168" t="s">
        <v>7807</v>
      </c>
      <c r="B48" s="186">
        <v>4750</v>
      </c>
      <c r="C48" s="299" t="s">
        <v>15445</v>
      </c>
      <c r="D48" s="300" t="s">
        <v>165</v>
      </c>
      <c r="E48" s="300" t="s">
        <v>2820</v>
      </c>
      <c r="F48" s="216">
        <v>1</v>
      </c>
      <c r="G48" s="185" t="s">
        <v>13854</v>
      </c>
      <c r="H48" s="301">
        <v>15.43</v>
      </c>
      <c r="J48" s="160"/>
    </row>
    <row r="49" spans="1:10" s="109" customFormat="1" ht="25.5">
      <c r="A49" s="168" t="s">
        <v>7807</v>
      </c>
      <c r="B49" s="186">
        <v>37370</v>
      </c>
      <c r="C49" s="299" t="s">
        <v>7727</v>
      </c>
      <c r="D49" s="300" t="s">
        <v>12762</v>
      </c>
      <c r="E49" s="300" t="s">
        <v>2820</v>
      </c>
      <c r="F49" s="216">
        <v>1</v>
      </c>
      <c r="G49" s="185" t="s">
        <v>12761</v>
      </c>
      <c r="H49" s="301">
        <v>2.85</v>
      </c>
      <c r="J49" s="160"/>
    </row>
    <row r="50" spans="1:10" s="109" customFormat="1" ht="12.75">
      <c r="A50" s="168" t="s">
        <v>7807</v>
      </c>
      <c r="B50" s="186">
        <v>37371</v>
      </c>
      <c r="C50" s="299" t="s">
        <v>7779</v>
      </c>
      <c r="D50" s="300" t="s">
        <v>165</v>
      </c>
      <c r="E50" s="300" t="s">
        <v>2820</v>
      </c>
      <c r="F50" s="216">
        <v>1</v>
      </c>
      <c r="G50" s="185" t="s">
        <v>15007</v>
      </c>
      <c r="H50" s="301">
        <v>1.36</v>
      </c>
      <c r="J50" s="160"/>
    </row>
    <row r="51" spans="1:10" s="109" customFormat="1" ht="12.75">
      <c r="A51" s="168" t="s">
        <v>7807</v>
      </c>
      <c r="B51" s="186">
        <v>37372</v>
      </c>
      <c r="C51" s="299" t="s">
        <v>7738</v>
      </c>
      <c r="D51" s="300" t="s">
        <v>165</v>
      </c>
      <c r="E51" s="300" t="s">
        <v>2820</v>
      </c>
      <c r="F51" s="216">
        <v>1</v>
      </c>
      <c r="G51" s="185" t="s">
        <v>12932</v>
      </c>
      <c r="H51" s="301">
        <v>0.81</v>
      </c>
      <c r="J51" s="160"/>
    </row>
    <row r="52" spans="1:10" s="109" customFormat="1" ht="12.75">
      <c r="A52" s="168" t="s">
        <v>7807</v>
      </c>
      <c r="B52" s="186">
        <v>37373</v>
      </c>
      <c r="C52" s="299" t="s">
        <v>7752</v>
      </c>
      <c r="D52" s="300" t="s">
        <v>165</v>
      </c>
      <c r="E52" s="300" t="s">
        <v>2820</v>
      </c>
      <c r="F52" s="216">
        <v>1</v>
      </c>
      <c r="G52" s="185" t="s">
        <v>15898</v>
      </c>
      <c r="H52" s="301">
        <v>0.06</v>
      </c>
      <c r="J52" s="160"/>
    </row>
    <row r="53" spans="1:10" s="109" customFormat="1" ht="38.25">
      <c r="A53" s="168" t="s">
        <v>7807</v>
      </c>
      <c r="B53" s="186">
        <v>43465</v>
      </c>
      <c r="C53" s="299" t="s">
        <v>11059</v>
      </c>
      <c r="D53" s="300" t="s">
        <v>11045</v>
      </c>
      <c r="E53" s="300" t="s">
        <v>2820</v>
      </c>
      <c r="F53" s="216">
        <v>1</v>
      </c>
      <c r="G53" s="185" t="s">
        <v>14452</v>
      </c>
      <c r="H53" s="301">
        <v>0.74</v>
      </c>
      <c r="J53" s="160"/>
    </row>
    <row r="54" spans="1:10" s="109" customFormat="1" ht="38.25">
      <c r="A54" s="168" t="s">
        <v>7807</v>
      </c>
      <c r="B54" s="186">
        <v>43489</v>
      </c>
      <c r="C54" s="299" t="s">
        <v>11005</v>
      </c>
      <c r="D54" s="300" t="s">
        <v>10991</v>
      </c>
      <c r="E54" s="300" t="s">
        <v>2820</v>
      </c>
      <c r="F54" s="216">
        <v>1</v>
      </c>
      <c r="G54" s="185" t="s">
        <v>14337</v>
      </c>
      <c r="H54" s="301">
        <v>1.0900000000000001</v>
      </c>
      <c r="J54" s="160"/>
    </row>
    <row r="55" spans="1:10" s="109" customFormat="1" ht="25.5">
      <c r="A55" s="168" t="s">
        <v>2839</v>
      </c>
      <c r="B55" s="186">
        <v>95371</v>
      </c>
      <c r="C55" s="299" t="s">
        <v>2765</v>
      </c>
      <c r="D55" s="300" t="s">
        <v>12202</v>
      </c>
      <c r="E55" s="300" t="s">
        <v>95</v>
      </c>
      <c r="F55" s="216">
        <v>1</v>
      </c>
      <c r="G55" s="185" t="s">
        <v>14483</v>
      </c>
      <c r="H55" s="301">
        <v>0.26</v>
      </c>
      <c r="J55" s="160"/>
    </row>
    <row r="56" spans="1:10" s="100" customFormat="1" ht="12.75">
      <c r="A56" s="154"/>
      <c r="B56" s="157" t="s">
        <v>75</v>
      </c>
      <c r="C56" s="302" t="s">
        <v>21582</v>
      </c>
      <c r="D56" s="190"/>
      <c r="E56" s="190"/>
      <c r="F56" s="190"/>
      <c r="G56" s="190"/>
      <c r="H56" s="191"/>
      <c r="J56" s="101"/>
    </row>
    <row r="57" spans="1:10" s="100" customFormat="1" ht="12.75">
      <c r="A57" s="154"/>
      <c r="B57" s="334"/>
      <c r="C57" s="334"/>
      <c r="D57" s="334"/>
      <c r="E57" s="334"/>
      <c r="F57" s="334"/>
      <c r="G57" s="334"/>
      <c r="H57" s="334"/>
      <c r="J57" s="101"/>
    </row>
    <row r="58" spans="1:10" s="100" customFormat="1" ht="26.25" customHeight="1">
      <c r="A58" s="154"/>
      <c r="B58" s="102">
        <v>98524</v>
      </c>
      <c r="C58" s="103" t="s">
        <v>3614</v>
      </c>
      <c r="D58" s="104" t="s">
        <v>52</v>
      </c>
      <c r="E58" s="104" t="s">
        <v>88</v>
      </c>
      <c r="F58" s="105"/>
      <c r="G58" s="106"/>
      <c r="H58" s="107">
        <v>2.5151539999999999</v>
      </c>
      <c r="J58" s="101"/>
    </row>
    <row r="59" spans="1:10" s="109" customFormat="1" ht="25.5">
      <c r="A59" s="168" t="s">
        <v>2839</v>
      </c>
      <c r="B59" s="186">
        <v>88316</v>
      </c>
      <c r="C59" s="299" t="s">
        <v>53</v>
      </c>
      <c r="D59" s="300" t="s">
        <v>165</v>
      </c>
      <c r="E59" s="300" t="s">
        <v>95</v>
      </c>
      <c r="F59" s="216">
        <v>7.1800000000000003E-2</v>
      </c>
      <c r="G59" s="185" t="s">
        <v>18423</v>
      </c>
      <c r="H59" s="301">
        <v>1.2227540000000001</v>
      </c>
      <c r="J59" s="160"/>
    </row>
    <row r="60" spans="1:10" s="109" customFormat="1" ht="25.5">
      <c r="A60" s="168" t="s">
        <v>2839</v>
      </c>
      <c r="B60" s="186">
        <v>88441</v>
      </c>
      <c r="C60" s="299" t="s">
        <v>2685</v>
      </c>
      <c r="D60" s="300" t="s">
        <v>165</v>
      </c>
      <c r="E60" s="300" t="s">
        <v>95</v>
      </c>
      <c r="F60" s="216">
        <v>7.1800000000000003E-2</v>
      </c>
      <c r="G60" s="185" t="s">
        <v>13772</v>
      </c>
      <c r="H60" s="301">
        <v>1.2924</v>
      </c>
      <c r="J60" s="160"/>
    </row>
    <row r="61" spans="1:10" s="100" customFormat="1" ht="12.75">
      <c r="A61" s="154"/>
      <c r="B61" s="157" t="s">
        <v>75</v>
      </c>
      <c r="C61" s="302" t="s">
        <v>21583</v>
      </c>
      <c r="D61" s="190"/>
      <c r="E61" s="190"/>
      <c r="F61" s="190"/>
      <c r="G61" s="190"/>
      <c r="H61" s="191"/>
      <c r="J61" s="101"/>
    </row>
    <row r="62" spans="1:10" s="100" customFormat="1" ht="12.75">
      <c r="A62" s="154"/>
      <c r="B62" s="334"/>
      <c r="C62" s="334"/>
      <c r="D62" s="334"/>
      <c r="E62" s="334"/>
      <c r="F62" s="334"/>
      <c r="G62" s="334"/>
      <c r="H62" s="334"/>
      <c r="J62" s="101"/>
    </row>
    <row r="63" spans="1:10" s="100" customFormat="1" ht="26.25" customHeight="1">
      <c r="A63" s="154"/>
      <c r="B63" s="102">
        <v>88441</v>
      </c>
      <c r="C63" s="103" t="s">
        <v>2685</v>
      </c>
      <c r="D63" s="104" t="s">
        <v>52</v>
      </c>
      <c r="E63" s="104" t="s">
        <v>95</v>
      </c>
      <c r="F63" s="105"/>
      <c r="G63" s="106"/>
      <c r="H63" s="107">
        <v>18</v>
      </c>
      <c r="J63" s="101"/>
    </row>
    <row r="64" spans="1:10" s="109" customFormat="1" ht="25.5">
      <c r="A64" s="168" t="s">
        <v>7807</v>
      </c>
      <c r="B64" s="186">
        <v>37370</v>
      </c>
      <c r="C64" s="299" t="s">
        <v>7727</v>
      </c>
      <c r="D64" s="300" t="s">
        <v>12762</v>
      </c>
      <c r="E64" s="300" t="s">
        <v>2820</v>
      </c>
      <c r="F64" s="216">
        <v>1</v>
      </c>
      <c r="G64" s="185" t="s">
        <v>12761</v>
      </c>
      <c r="H64" s="301">
        <v>2.85</v>
      </c>
      <c r="J64" s="160"/>
    </row>
    <row r="65" spans="1:13" s="109" customFormat="1" ht="12.75">
      <c r="A65" s="168" t="s">
        <v>7807</v>
      </c>
      <c r="B65" s="186">
        <v>37371</v>
      </c>
      <c r="C65" s="299" t="s">
        <v>7779</v>
      </c>
      <c r="D65" s="300" t="s">
        <v>165</v>
      </c>
      <c r="E65" s="300" t="s">
        <v>2820</v>
      </c>
      <c r="F65" s="216">
        <v>1</v>
      </c>
      <c r="G65" s="185" t="s">
        <v>15007</v>
      </c>
      <c r="H65" s="301">
        <v>1.36</v>
      </c>
      <c r="J65" s="160"/>
    </row>
    <row r="66" spans="1:13" s="109" customFormat="1" ht="12.75">
      <c r="A66" s="168" t="s">
        <v>7807</v>
      </c>
      <c r="B66" s="186">
        <v>37372</v>
      </c>
      <c r="C66" s="299" t="s">
        <v>7738</v>
      </c>
      <c r="D66" s="300" t="s">
        <v>165</v>
      </c>
      <c r="E66" s="300" t="s">
        <v>2820</v>
      </c>
      <c r="F66" s="216">
        <v>1</v>
      </c>
      <c r="G66" s="185" t="s">
        <v>12932</v>
      </c>
      <c r="H66" s="301">
        <v>0.81</v>
      </c>
      <c r="J66" s="160"/>
    </row>
    <row r="67" spans="1:13" s="109" customFormat="1" ht="12.75">
      <c r="A67" s="168" t="s">
        <v>7807</v>
      </c>
      <c r="B67" s="186">
        <v>37373</v>
      </c>
      <c r="C67" s="299" t="s">
        <v>7752</v>
      </c>
      <c r="D67" s="300" t="s">
        <v>165</v>
      </c>
      <c r="E67" s="300" t="s">
        <v>2820</v>
      </c>
      <c r="F67" s="216">
        <v>1</v>
      </c>
      <c r="G67" s="185" t="s">
        <v>15898</v>
      </c>
      <c r="H67" s="301">
        <v>0.06</v>
      </c>
      <c r="J67" s="160"/>
    </row>
    <row r="68" spans="1:13" s="109" customFormat="1" ht="38.25">
      <c r="A68" s="168" t="s">
        <v>7807</v>
      </c>
      <c r="B68" s="186">
        <v>43465</v>
      </c>
      <c r="C68" s="299" t="s">
        <v>11059</v>
      </c>
      <c r="D68" s="300" t="s">
        <v>11045</v>
      </c>
      <c r="E68" s="300" t="s">
        <v>2820</v>
      </c>
      <c r="F68" s="216">
        <v>1</v>
      </c>
      <c r="G68" s="185" t="s">
        <v>14452</v>
      </c>
      <c r="H68" s="301">
        <v>0.74</v>
      </c>
      <c r="J68" s="160"/>
    </row>
    <row r="69" spans="1:13" s="109" customFormat="1" ht="38.25">
      <c r="A69" s="168" t="s">
        <v>7807</v>
      </c>
      <c r="B69" s="186">
        <v>43489</v>
      </c>
      <c r="C69" s="299" t="s">
        <v>11005</v>
      </c>
      <c r="D69" s="300" t="s">
        <v>10991</v>
      </c>
      <c r="E69" s="300" t="s">
        <v>2820</v>
      </c>
      <c r="F69" s="216">
        <v>1</v>
      </c>
      <c r="G69" s="185" t="s">
        <v>14337</v>
      </c>
      <c r="H69" s="301">
        <v>1.0900000000000001</v>
      </c>
      <c r="J69" s="160"/>
    </row>
    <row r="70" spans="1:13" s="109" customFormat="1" ht="12.75">
      <c r="A70" s="168" t="s">
        <v>7807</v>
      </c>
      <c r="B70" s="186">
        <v>44503</v>
      </c>
      <c r="C70" s="299" t="s">
        <v>14710</v>
      </c>
      <c r="D70" s="300" t="s">
        <v>165</v>
      </c>
      <c r="E70" s="300" t="s">
        <v>2820</v>
      </c>
      <c r="F70" s="216">
        <v>1</v>
      </c>
      <c r="G70" s="185" t="s">
        <v>13556</v>
      </c>
      <c r="H70" s="301">
        <v>11.05</v>
      </c>
      <c r="J70" s="160"/>
    </row>
    <row r="71" spans="1:13" s="109" customFormat="1" ht="25.5">
      <c r="A71" s="168" t="s">
        <v>2839</v>
      </c>
      <c r="B71" s="186">
        <v>95390</v>
      </c>
      <c r="C71" s="299" t="s">
        <v>2782</v>
      </c>
      <c r="D71" s="300" t="s">
        <v>12202</v>
      </c>
      <c r="E71" s="300" t="s">
        <v>95</v>
      </c>
      <c r="F71" s="216">
        <v>1</v>
      </c>
      <c r="G71" s="185" t="s">
        <v>12590</v>
      </c>
      <c r="H71" s="301">
        <v>0.04</v>
      </c>
      <c r="J71" s="160"/>
    </row>
    <row r="72" spans="1:13" s="100" customFormat="1" ht="12.75">
      <c r="A72" s="154"/>
      <c r="B72" s="157" t="s">
        <v>75</v>
      </c>
      <c r="C72" s="302" t="s">
        <v>21584</v>
      </c>
      <c r="D72" s="190"/>
      <c r="E72" s="190"/>
      <c r="F72" s="190"/>
      <c r="G72" s="190"/>
      <c r="H72" s="191"/>
      <c r="J72" s="101"/>
    </row>
    <row r="73" spans="1:13" s="100" customFormat="1" ht="12.75">
      <c r="A73" s="154"/>
      <c r="B73" s="334"/>
      <c r="C73" s="334"/>
      <c r="D73" s="334"/>
      <c r="E73" s="334"/>
      <c r="F73" s="334"/>
      <c r="G73" s="334"/>
      <c r="H73" s="334"/>
      <c r="J73" s="101"/>
    </row>
    <row r="74" spans="1:13" s="100" customFormat="1" ht="12.75">
      <c r="A74" s="154"/>
      <c r="B74" s="334"/>
      <c r="C74" s="334"/>
      <c r="D74" s="334"/>
      <c r="E74" s="334"/>
      <c r="F74" s="334"/>
      <c r="G74" s="334"/>
      <c r="H74" s="334"/>
      <c r="J74" s="101"/>
    </row>
    <row r="75" spans="1:13" s="100" customFormat="1" ht="12.75">
      <c r="A75" s="154"/>
      <c r="B75" s="334"/>
      <c r="C75" s="334"/>
      <c r="D75" s="334"/>
      <c r="E75" s="334"/>
      <c r="F75" s="334"/>
      <c r="G75" s="334"/>
      <c r="H75" s="334"/>
      <c r="J75" s="101"/>
    </row>
    <row r="76" spans="1:13" s="100" customFormat="1" ht="12.75">
      <c r="A76" s="154"/>
      <c r="B76" s="334"/>
      <c r="C76" s="334"/>
      <c r="D76" s="334"/>
      <c r="E76" s="334"/>
      <c r="F76" s="334"/>
      <c r="G76" s="334"/>
      <c r="H76" s="334"/>
      <c r="J76" s="101"/>
    </row>
    <row r="77" spans="1:13" s="100" customFormat="1" ht="12.75">
      <c r="A77" s="154"/>
      <c r="B77" s="334"/>
      <c r="C77" s="334"/>
      <c r="D77" s="334"/>
      <c r="E77" s="334"/>
      <c r="F77" s="334"/>
      <c r="G77" s="334"/>
      <c r="H77" s="334"/>
      <c r="J77" s="101"/>
    </row>
    <row r="78" spans="1:13" s="167" customFormat="1" ht="12.75">
      <c r="A78" s="169"/>
      <c r="F78" s="158"/>
      <c r="G78" s="158"/>
      <c r="H78" s="287"/>
      <c r="I78" s="158"/>
      <c r="K78" s="169"/>
    </row>
    <row r="79" spans="1:13" s="109" customFormat="1" ht="48" customHeight="1">
      <c r="A79" s="77"/>
      <c r="B79" s="373" t="s">
        <v>21573</v>
      </c>
      <c r="C79" s="373"/>
      <c r="D79" s="373"/>
      <c r="E79" s="373"/>
      <c r="F79" s="373"/>
      <c r="G79" s="373"/>
      <c r="H79" s="373"/>
      <c r="I79" s="306"/>
      <c r="K79" s="100"/>
      <c r="L79" s="100"/>
      <c r="M79" s="100"/>
    </row>
    <row r="80" spans="1:13">
      <c r="K80" s="77"/>
      <c r="L80" s="77"/>
      <c r="M80" s="77"/>
    </row>
    <row r="81" spans="1:13" s="77" customFormat="1" ht="51" customHeight="1">
      <c r="A81" s="89"/>
      <c r="B81" s="89"/>
      <c r="C81" s="89"/>
      <c r="D81" s="89"/>
      <c r="E81" s="89"/>
      <c r="F81" s="89"/>
      <c r="G81" s="89"/>
      <c r="H81" s="89"/>
      <c r="K81" s="89"/>
      <c r="L81" s="89"/>
      <c r="M81" s="89"/>
    </row>
    <row r="85" spans="1:13" ht="114.75">
      <c r="A85" s="194" t="s">
        <v>7664</v>
      </c>
    </row>
    <row r="120" spans="1:2">
      <c r="A120" s="198"/>
      <c r="B120" s="198"/>
    </row>
    <row r="169" spans="1:1">
      <c r="A169" s="198"/>
    </row>
    <row r="176" spans="1:1">
      <c r="A176" s="198"/>
    </row>
    <row r="183" spans="1:1">
      <c r="A183" s="198"/>
    </row>
    <row r="189" spans="1:1">
      <c r="A189" s="198"/>
    </row>
    <row r="196" spans="1:1">
      <c r="A196" s="198"/>
    </row>
    <row r="203" spans="1:1">
      <c r="A203" s="198"/>
    </row>
    <row r="210" spans="1:1">
      <c r="A210" s="198"/>
    </row>
    <row r="217" spans="1:1">
      <c r="A217" s="198"/>
    </row>
    <row r="224" spans="1:1">
      <c r="A224" s="198"/>
    </row>
    <row r="230" spans="1:1" ht="114.75">
      <c r="A230" s="194" t="s">
        <v>7663</v>
      </c>
    </row>
  </sheetData>
  <autoFilter ref="B8:H85"/>
  <mergeCells count="6">
    <mergeCell ref="B79:H79"/>
    <mergeCell ref="B1:H1"/>
    <mergeCell ref="B2:H2"/>
    <mergeCell ref="B3:H3"/>
    <mergeCell ref="B4:H4"/>
    <mergeCell ref="C6:F6"/>
  </mergeCells>
  <printOptions horizontalCentered="1"/>
  <pageMargins left="0.78740157480314965" right="0.78740157480314965" top="0.39370078740157483" bottom="0.39370078740157483" header="0.11811023622047245" footer="0.11811023622047245"/>
  <pageSetup paperSize="9" scale="75" orientation="portrait" r:id="rId1"/>
  <headerFooter>
    <oddHeader>&amp;C&amp;F</oddHeader>
    <oddFooter>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dimension ref="A1:Q155"/>
  <sheetViews>
    <sheetView showGridLines="0" tabSelected="1" view="pageBreakPreview" topLeftCell="A114" zoomScale="115" zoomScaleNormal="100" zoomScaleSheetLayoutView="115" workbookViewId="0">
      <selection activeCell="M8" sqref="M8"/>
    </sheetView>
  </sheetViews>
  <sheetFormatPr defaultColWidth="9.140625" defaultRowHeight="15.75"/>
  <cols>
    <col min="1" max="1" width="13.28515625" style="141" customWidth="1"/>
    <col min="2" max="2" width="36.7109375" style="142" customWidth="1"/>
    <col min="3" max="3" width="12.28515625" style="142" customWidth="1"/>
    <col min="4" max="4" width="5.85546875" style="95" customWidth="1"/>
    <col min="5" max="7" width="15" style="143" customWidth="1"/>
    <col min="8" max="8" width="15" style="143" hidden="1" customWidth="1"/>
    <col min="9" max="9" width="18.140625" style="143" hidden="1" customWidth="1"/>
    <col min="10" max="10" width="15" style="143" hidden="1" customWidth="1"/>
    <col min="11" max="11" width="11" style="143" customWidth="1"/>
    <col min="12" max="12" width="11.5703125" style="143" customWidth="1"/>
    <col min="13" max="13" width="10.28515625" style="143" customWidth="1"/>
    <col min="14" max="14" width="11.42578125" style="95" bestFit="1" customWidth="1"/>
    <col min="15" max="16384" width="9.140625" style="95"/>
  </cols>
  <sheetData>
    <row r="1" spans="1:17" s="71" customFormat="1" ht="18.75">
      <c r="A1" s="377" t="s">
        <v>3267</v>
      </c>
      <c r="B1" s="377"/>
      <c r="C1" s="377"/>
      <c r="D1" s="377"/>
      <c r="E1" s="377"/>
      <c r="F1" s="377"/>
      <c r="G1" s="377"/>
      <c r="H1" s="377"/>
      <c r="I1" s="377"/>
      <c r="J1" s="377"/>
      <c r="K1" s="146"/>
      <c r="L1" s="147"/>
      <c r="M1" s="146"/>
      <c r="N1" s="69"/>
      <c r="O1" s="69"/>
      <c r="P1" s="69"/>
    </row>
    <row r="2" spans="1:17" s="71" customFormat="1" ht="18.75">
      <c r="A2" s="377" t="s">
        <v>3268</v>
      </c>
      <c r="B2" s="377"/>
      <c r="C2" s="377"/>
      <c r="D2" s="377"/>
      <c r="E2" s="377"/>
      <c r="F2" s="377"/>
      <c r="G2" s="377"/>
      <c r="H2" s="377"/>
      <c r="I2" s="377"/>
      <c r="J2" s="377"/>
      <c r="K2" s="146"/>
      <c r="L2" s="147"/>
      <c r="M2" s="146"/>
      <c r="N2" s="69"/>
      <c r="O2" s="69"/>
      <c r="P2" s="69"/>
    </row>
    <row r="3" spans="1:17" s="71" customFormat="1" ht="18.75">
      <c r="A3" s="377" t="s">
        <v>3270</v>
      </c>
      <c r="B3" s="377"/>
      <c r="C3" s="377"/>
      <c r="D3" s="377"/>
      <c r="E3" s="377"/>
      <c r="F3" s="377"/>
      <c r="G3" s="377"/>
      <c r="H3" s="377"/>
      <c r="I3" s="377"/>
      <c r="J3" s="377"/>
      <c r="K3" s="72"/>
      <c r="L3" s="146"/>
      <c r="M3" s="146"/>
      <c r="N3" s="69"/>
      <c r="O3" s="69"/>
      <c r="P3" s="69"/>
    </row>
    <row r="4" spans="1:17" s="71" customFormat="1" ht="18.75">
      <c r="A4" s="377" t="s">
        <v>92</v>
      </c>
      <c r="B4" s="377"/>
      <c r="C4" s="377"/>
      <c r="D4" s="377"/>
      <c r="E4" s="377"/>
      <c r="F4" s="377"/>
      <c r="G4" s="377"/>
      <c r="H4" s="377"/>
      <c r="I4" s="377"/>
      <c r="J4" s="377"/>
      <c r="K4" s="73"/>
      <c r="L4" s="146"/>
      <c r="M4" s="146"/>
      <c r="N4" s="69"/>
      <c r="O4" s="69"/>
      <c r="P4" s="69"/>
    </row>
    <row r="5" spans="1:17" s="71" customFormat="1" ht="25.5">
      <c r="A5" s="273" t="s">
        <v>50</v>
      </c>
      <c r="B5" s="375" t="s">
        <v>21574</v>
      </c>
      <c r="C5" s="375"/>
      <c r="D5" s="375"/>
      <c r="E5" s="375"/>
      <c r="F5" s="72" t="s">
        <v>34</v>
      </c>
      <c r="G5" s="159">
        <f ca="1">TODAY()</f>
        <v>44643</v>
      </c>
      <c r="H5" s="274"/>
      <c r="K5" s="148"/>
      <c r="L5" s="147"/>
      <c r="M5" s="146"/>
      <c r="N5" s="69"/>
      <c r="O5" s="69"/>
      <c r="P5" s="69"/>
      <c r="Q5" s="69"/>
    </row>
    <row r="6" spans="1:17" s="71" customFormat="1" ht="43.5" customHeight="1">
      <c r="A6" s="273" t="s">
        <v>15</v>
      </c>
      <c r="B6" s="383" t="s">
        <v>7872</v>
      </c>
      <c r="C6" s="383"/>
      <c r="D6" s="383"/>
      <c r="E6" s="383"/>
      <c r="F6" s="73" t="s">
        <v>18</v>
      </c>
      <c r="G6" s="110" t="s">
        <v>11533</v>
      </c>
      <c r="H6" s="275"/>
      <c r="K6" s="148"/>
      <c r="L6" s="146"/>
      <c r="M6" s="146"/>
      <c r="N6" s="69"/>
      <c r="O6" s="69"/>
      <c r="P6" s="69"/>
    </row>
    <row r="7" spans="1:17" s="71" customFormat="1" ht="12.75" customHeight="1">
      <c r="A7" s="118"/>
      <c r="B7" s="74"/>
      <c r="C7" s="121"/>
      <c r="D7" s="121"/>
      <c r="E7" s="121"/>
      <c r="F7" s="274"/>
      <c r="G7" s="274"/>
      <c r="H7" s="274"/>
      <c r="I7" s="73"/>
      <c r="J7" s="110"/>
      <c r="K7" s="148"/>
      <c r="L7" s="146"/>
      <c r="M7" s="146"/>
      <c r="N7" s="69"/>
      <c r="O7" s="69"/>
      <c r="P7" s="69"/>
    </row>
    <row r="8" spans="1:17" s="126" customFormat="1" ht="24.75" customHeight="1">
      <c r="A8" s="119" t="s">
        <v>14</v>
      </c>
      <c r="B8" s="120" t="s">
        <v>13</v>
      </c>
      <c r="C8" s="120" t="s">
        <v>167</v>
      </c>
      <c r="D8" s="120" t="s">
        <v>11</v>
      </c>
      <c r="E8" s="120" t="s">
        <v>12</v>
      </c>
      <c r="F8" s="120" t="s">
        <v>12</v>
      </c>
      <c r="G8" s="120" t="s">
        <v>12</v>
      </c>
      <c r="H8" s="120" t="s">
        <v>12</v>
      </c>
      <c r="I8" s="120" t="s">
        <v>12</v>
      </c>
      <c r="J8" s="120" t="s">
        <v>12</v>
      </c>
      <c r="K8" s="143"/>
      <c r="L8" s="143"/>
      <c r="M8" s="143"/>
    </row>
    <row r="9" spans="1:17" s="127" customFormat="1" ht="11.25">
      <c r="A9" s="173"/>
      <c r="B9" s="174"/>
      <c r="C9" s="174"/>
      <c r="D9" s="174"/>
      <c r="E9" s="174"/>
      <c r="F9" s="174"/>
      <c r="G9" s="174"/>
      <c r="H9" s="174"/>
      <c r="I9" s="174"/>
      <c r="J9" s="174"/>
      <c r="K9" s="144"/>
      <c r="L9" s="144"/>
      <c r="M9" s="144"/>
    </row>
    <row r="10" spans="1:17" s="128" customFormat="1" ht="22.5" hidden="1">
      <c r="A10" s="149" t="s">
        <v>3283</v>
      </c>
      <c r="B10" s="150" t="s">
        <v>2841</v>
      </c>
      <c r="C10" s="151">
        <f>MIN(E12:J12)</f>
        <v>225</v>
      </c>
      <c r="D10" s="152" t="s">
        <v>88</v>
      </c>
      <c r="E10" s="153" t="s">
        <v>3275</v>
      </c>
      <c r="F10" s="153"/>
      <c r="G10" s="153"/>
      <c r="H10" s="153"/>
      <c r="I10" s="153" t="s">
        <v>3278</v>
      </c>
      <c r="J10" s="153" t="s">
        <v>3274</v>
      </c>
      <c r="K10" s="145" t="s">
        <v>96</v>
      </c>
      <c r="L10" s="145"/>
      <c r="M10" s="145"/>
    </row>
    <row r="11" spans="1:17" s="128" customFormat="1" ht="22.5" hidden="1">
      <c r="A11" s="125"/>
      <c r="B11" s="130"/>
      <c r="C11" s="4" t="s">
        <v>172</v>
      </c>
      <c r="D11" s="135"/>
      <c r="E11" s="80" t="s">
        <v>3277</v>
      </c>
      <c r="F11" s="80"/>
      <c r="G11" s="80"/>
      <c r="H11" s="80"/>
      <c r="I11" s="80" t="s">
        <v>3280</v>
      </c>
      <c r="J11" s="80" t="s">
        <v>3281</v>
      </c>
      <c r="K11" s="145" t="s">
        <v>171</v>
      </c>
      <c r="L11" s="145" t="s">
        <v>168</v>
      </c>
      <c r="M11" s="145" t="s">
        <v>169</v>
      </c>
    </row>
    <row r="12" spans="1:17" s="128" customFormat="1" ht="15" hidden="1">
      <c r="A12" s="131"/>
      <c r="B12" s="132"/>
      <c r="C12" s="4" t="s">
        <v>10</v>
      </c>
      <c r="D12" s="136"/>
      <c r="E12" s="99">
        <v>225</v>
      </c>
      <c r="F12" s="99"/>
      <c r="G12" s="99"/>
      <c r="H12" s="99"/>
      <c r="I12" s="99"/>
      <c r="J12" s="99">
        <v>236</v>
      </c>
      <c r="K12" s="145">
        <f>MEDIAN(E12:J12)</f>
        <v>230.5</v>
      </c>
      <c r="L12" s="145">
        <f>K12*1.3</f>
        <v>299.65000000000003</v>
      </c>
      <c r="M12" s="145">
        <f>K12*0.7</f>
        <v>161.35</v>
      </c>
    </row>
    <row r="13" spans="1:17" s="128" customFormat="1" ht="15" hidden="1">
      <c r="A13" s="131"/>
      <c r="B13" s="132"/>
      <c r="C13" s="4" t="s">
        <v>9</v>
      </c>
      <c r="D13" s="136"/>
      <c r="E13" s="80"/>
      <c r="F13" s="80"/>
      <c r="G13" s="80"/>
      <c r="H13" s="80"/>
      <c r="I13" s="80"/>
      <c r="J13" s="80"/>
      <c r="K13" s="145"/>
      <c r="L13" s="145"/>
      <c r="M13" s="145"/>
    </row>
    <row r="14" spans="1:17" s="128" customFormat="1" ht="15" hidden="1">
      <c r="A14" s="131"/>
      <c r="B14" s="132"/>
      <c r="C14" s="4" t="s">
        <v>8</v>
      </c>
      <c r="D14" s="136"/>
      <c r="E14" s="3" t="s">
        <v>3276</v>
      </c>
      <c r="F14" s="3"/>
      <c r="G14" s="3"/>
      <c r="H14" s="3"/>
      <c r="I14" s="3" t="s">
        <v>3279</v>
      </c>
      <c r="J14" s="3" t="s">
        <v>3273</v>
      </c>
      <c r="K14" s="145"/>
      <c r="L14" s="145"/>
      <c r="M14" s="145"/>
    </row>
    <row r="15" spans="1:17" s="128" customFormat="1" ht="15" hidden="1">
      <c r="A15" s="133"/>
      <c r="B15" s="134"/>
      <c r="C15" s="4" t="s">
        <v>7</v>
      </c>
      <c r="D15" s="137"/>
      <c r="E15" s="2">
        <v>43256</v>
      </c>
      <c r="F15" s="2"/>
      <c r="G15" s="2"/>
      <c r="H15" s="2"/>
      <c r="I15" s="2">
        <v>43256</v>
      </c>
      <c r="J15" s="2">
        <v>43256</v>
      </c>
      <c r="K15" s="145"/>
      <c r="L15" s="145"/>
      <c r="M15" s="145"/>
    </row>
    <row r="16" spans="1:17" s="127" customFormat="1" ht="11.25" hidden="1">
      <c r="A16" s="6"/>
      <c r="B16" s="5"/>
      <c r="C16" s="5"/>
      <c r="D16" s="5"/>
      <c r="E16" s="5"/>
      <c r="F16" s="5"/>
      <c r="G16" s="5"/>
      <c r="H16" s="5"/>
      <c r="I16" s="5"/>
      <c r="J16" s="5"/>
      <c r="K16" s="144"/>
      <c r="L16" s="144"/>
      <c r="M16" s="144"/>
    </row>
    <row r="17" spans="1:15" s="128" customFormat="1" ht="11.25" hidden="1">
      <c r="A17" s="149" t="s">
        <v>3284</v>
      </c>
      <c r="B17" s="150" t="s">
        <v>3282</v>
      </c>
      <c r="C17" s="151">
        <f>MIN(E19:J19)</f>
        <v>4.07</v>
      </c>
      <c r="D17" s="152" t="s">
        <v>57</v>
      </c>
      <c r="E17" s="153" t="s">
        <v>2844</v>
      </c>
      <c r="F17" s="153"/>
      <c r="G17" s="153"/>
      <c r="H17" s="153"/>
      <c r="I17" s="153" t="s">
        <v>2842</v>
      </c>
      <c r="J17" s="153" t="s">
        <v>2845</v>
      </c>
      <c r="K17" s="145" t="s">
        <v>96</v>
      </c>
      <c r="L17" s="145"/>
      <c r="M17" s="145"/>
    </row>
    <row r="18" spans="1:15" s="128" customFormat="1" ht="11.25" hidden="1">
      <c r="A18" s="125"/>
      <c r="B18" s="130"/>
      <c r="C18" s="4" t="s">
        <v>172</v>
      </c>
      <c r="D18" s="135"/>
      <c r="E18" s="80" t="s">
        <v>2846</v>
      </c>
      <c r="F18" s="80"/>
      <c r="G18" s="80"/>
      <c r="H18" s="80"/>
      <c r="I18" s="80" t="s">
        <v>2847</v>
      </c>
      <c r="J18" s="80" t="s">
        <v>2848</v>
      </c>
      <c r="K18" s="145" t="s">
        <v>171</v>
      </c>
      <c r="L18" s="145" t="s">
        <v>168</v>
      </c>
      <c r="M18" s="145" t="s">
        <v>169</v>
      </c>
    </row>
    <row r="19" spans="1:15" s="128" customFormat="1" ht="15" hidden="1">
      <c r="A19" s="131"/>
      <c r="B19" s="132"/>
      <c r="C19" s="4" t="s">
        <v>10</v>
      </c>
      <c r="D19" s="136"/>
      <c r="E19" s="99">
        <v>4.07</v>
      </c>
      <c r="F19" s="99"/>
      <c r="G19" s="99"/>
      <c r="H19" s="99"/>
      <c r="I19" s="99">
        <v>4.7699999999999996</v>
      </c>
      <c r="J19" s="99">
        <v>4.18</v>
      </c>
      <c r="K19" s="145">
        <f>MEDIAN(E19:J19)</f>
        <v>4.18</v>
      </c>
      <c r="L19" s="145">
        <f>K19*1.3</f>
        <v>5.4340000000000002</v>
      </c>
      <c r="M19" s="145">
        <f>K19*0.7</f>
        <v>2.9259999999999997</v>
      </c>
    </row>
    <row r="20" spans="1:15" s="128" customFormat="1" ht="15" hidden="1">
      <c r="A20" s="131"/>
      <c r="B20" s="132"/>
      <c r="C20" s="4" t="s">
        <v>9</v>
      </c>
      <c r="D20" s="136"/>
      <c r="E20" s="80" t="s">
        <v>2849</v>
      </c>
      <c r="F20" s="80"/>
      <c r="G20" s="80"/>
      <c r="H20" s="80"/>
      <c r="I20" s="80" t="s">
        <v>2850</v>
      </c>
      <c r="J20" s="80" t="s">
        <v>2851</v>
      </c>
      <c r="K20" s="145"/>
      <c r="L20" s="145"/>
      <c r="M20" s="145"/>
    </row>
    <row r="21" spans="1:15" s="128" customFormat="1" ht="15" hidden="1">
      <c r="A21" s="131"/>
      <c r="B21" s="132"/>
      <c r="C21" s="4" t="s">
        <v>8</v>
      </c>
      <c r="D21" s="136"/>
      <c r="E21" s="3" t="s">
        <v>2852</v>
      </c>
      <c r="F21" s="3"/>
      <c r="G21" s="3"/>
      <c r="H21" s="3"/>
      <c r="I21" s="3" t="s">
        <v>2843</v>
      </c>
      <c r="J21" s="3" t="s">
        <v>2853</v>
      </c>
      <c r="K21" s="145"/>
      <c r="L21" s="145"/>
      <c r="M21" s="145"/>
    </row>
    <row r="22" spans="1:15" s="128" customFormat="1" ht="15" hidden="1">
      <c r="A22" s="133"/>
      <c r="B22" s="134"/>
      <c r="C22" s="4" t="s">
        <v>7</v>
      </c>
      <c r="D22" s="137"/>
      <c r="E22" s="2">
        <v>43256</v>
      </c>
      <c r="F22" s="2"/>
      <c r="G22" s="2"/>
      <c r="H22" s="2"/>
      <c r="I22" s="2">
        <v>43256</v>
      </c>
      <c r="J22" s="2">
        <v>43256</v>
      </c>
      <c r="K22" s="145"/>
      <c r="L22" s="145"/>
      <c r="M22" s="145"/>
    </row>
    <row r="23" spans="1:15" s="127" customFormat="1" ht="11.25" hidden="1">
      <c r="A23" s="6"/>
      <c r="B23" s="5"/>
      <c r="C23" s="5"/>
      <c r="D23" s="5"/>
      <c r="E23" s="5"/>
      <c r="F23" s="5"/>
      <c r="G23" s="5"/>
      <c r="H23" s="5"/>
      <c r="I23" s="5"/>
      <c r="J23" s="5"/>
      <c r="K23" s="144"/>
      <c r="L23" s="144"/>
      <c r="M23" s="144"/>
    </row>
    <row r="24" spans="1:15" s="128" customFormat="1" ht="11.25" hidden="1">
      <c r="A24" s="149" t="s">
        <v>3285</v>
      </c>
      <c r="B24" s="150" t="s">
        <v>3286</v>
      </c>
      <c r="C24" s="151">
        <f>MIN(E26:J26)</f>
        <v>4.1333333333333337</v>
      </c>
      <c r="D24" s="152" t="s">
        <v>57</v>
      </c>
      <c r="E24" s="153" t="s">
        <v>2844</v>
      </c>
      <c r="F24" s="153"/>
      <c r="G24" s="153"/>
      <c r="H24" s="153"/>
      <c r="I24" s="153" t="s">
        <v>2842</v>
      </c>
      <c r="J24" s="153" t="s">
        <v>2845</v>
      </c>
      <c r="K24" s="145" t="s">
        <v>96</v>
      </c>
      <c r="L24" s="145"/>
      <c r="M24" s="145"/>
    </row>
    <row r="25" spans="1:15" s="128" customFormat="1" ht="11.25" hidden="1">
      <c r="A25" s="125"/>
      <c r="B25" s="130"/>
      <c r="C25" s="4" t="s">
        <v>172</v>
      </c>
      <c r="D25" s="135"/>
      <c r="E25" s="80" t="s">
        <v>2846</v>
      </c>
      <c r="F25" s="80"/>
      <c r="G25" s="80"/>
      <c r="H25" s="80"/>
      <c r="I25" s="80" t="s">
        <v>2847</v>
      </c>
      <c r="J25" s="80" t="s">
        <v>2848</v>
      </c>
      <c r="K25" s="145" t="s">
        <v>171</v>
      </c>
      <c r="L25" s="145" t="s">
        <v>168</v>
      </c>
      <c r="M25" s="145" t="s">
        <v>169</v>
      </c>
    </row>
    <row r="26" spans="1:15" s="128" customFormat="1" ht="15" hidden="1">
      <c r="A26" s="131"/>
      <c r="B26" s="132"/>
      <c r="C26" s="4" t="s">
        <v>10</v>
      </c>
      <c r="D26" s="136"/>
      <c r="E26" s="99">
        <f>17.4/3</f>
        <v>5.8</v>
      </c>
      <c r="F26" s="99"/>
      <c r="G26" s="99"/>
      <c r="H26" s="99"/>
      <c r="I26" s="99">
        <f>12.4/3</f>
        <v>4.1333333333333337</v>
      </c>
      <c r="J26" s="99">
        <f>13/3</f>
        <v>4.333333333333333</v>
      </c>
      <c r="K26" s="145">
        <f>MEDIAN(E26:J26)</f>
        <v>4.333333333333333</v>
      </c>
      <c r="L26" s="145">
        <f>K26*1.3</f>
        <v>5.6333333333333329</v>
      </c>
      <c r="M26" s="145">
        <f>K26*0.7</f>
        <v>3.0333333333333328</v>
      </c>
    </row>
    <row r="27" spans="1:15" s="128" customFormat="1" ht="15" hidden="1">
      <c r="A27" s="131"/>
      <c r="B27" s="132"/>
      <c r="C27" s="4" t="s">
        <v>9</v>
      </c>
      <c r="D27" s="136"/>
      <c r="E27" s="80" t="s">
        <v>2849</v>
      </c>
      <c r="F27" s="80"/>
      <c r="G27" s="80"/>
      <c r="H27" s="80"/>
      <c r="I27" s="80" t="s">
        <v>2850</v>
      </c>
      <c r="J27" s="80" t="s">
        <v>2851</v>
      </c>
      <c r="K27" s="145"/>
      <c r="L27" s="145"/>
      <c r="M27" s="145"/>
    </row>
    <row r="28" spans="1:15" s="128" customFormat="1" ht="102" hidden="1">
      <c r="A28" s="193" t="s">
        <v>7664</v>
      </c>
      <c r="B28" s="132"/>
      <c r="C28" s="4" t="s">
        <v>8</v>
      </c>
      <c r="D28" s="136"/>
      <c r="E28" s="3" t="s">
        <v>2852</v>
      </c>
      <c r="F28" s="3"/>
      <c r="G28" s="3"/>
      <c r="H28" s="3"/>
      <c r="I28" s="3" t="s">
        <v>2843</v>
      </c>
      <c r="J28" s="3" t="s">
        <v>2853</v>
      </c>
      <c r="K28" s="145"/>
      <c r="L28" s="145"/>
      <c r="M28" s="145"/>
    </row>
    <row r="29" spans="1:15" s="128" customFormat="1" ht="15" hidden="1">
      <c r="A29" s="133"/>
      <c r="B29" s="134"/>
      <c r="C29" s="4" t="s">
        <v>7</v>
      </c>
      <c r="D29" s="137"/>
      <c r="E29" s="2">
        <v>43256</v>
      </c>
      <c r="F29" s="2"/>
      <c r="G29" s="2"/>
      <c r="H29" s="2"/>
      <c r="I29" s="2">
        <v>43256</v>
      </c>
      <c r="J29" s="2">
        <v>43256</v>
      </c>
      <c r="K29" s="145"/>
      <c r="L29" s="145"/>
      <c r="M29" s="145"/>
    </row>
    <row r="30" spans="1:15" s="129" customFormat="1" hidden="1">
      <c r="A30" s="138"/>
      <c r="B30" s="139"/>
      <c r="C30" s="139"/>
      <c r="E30" s="140"/>
      <c r="F30" s="140"/>
      <c r="G30" s="140"/>
      <c r="H30" s="140"/>
      <c r="I30" s="140"/>
      <c r="J30" s="140"/>
      <c r="K30" s="140"/>
      <c r="L30" s="140"/>
      <c r="M30" s="140"/>
    </row>
    <row r="31" spans="1:15" s="128" customFormat="1" ht="45" hidden="1">
      <c r="A31" s="149" t="s">
        <v>3289</v>
      </c>
      <c r="B31" s="150" t="s">
        <v>3290</v>
      </c>
      <c r="C31" s="151">
        <f>MIN(E33:J33)</f>
        <v>10314.75</v>
      </c>
      <c r="D31" s="152" t="s">
        <v>58</v>
      </c>
      <c r="E31" s="153" t="s">
        <v>3311</v>
      </c>
      <c r="F31" s="153"/>
      <c r="G31" s="153"/>
      <c r="H31" s="153"/>
      <c r="I31" s="153" t="s">
        <v>3313</v>
      </c>
      <c r="J31" s="153" t="s">
        <v>3317</v>
      </c>
      <c r="K31" s="145" t="s">
        <v>96</v>
      </c>
      <c r="L31" s="145"/>
      <c r="M31" s="145"/>
    </row>
    <row r="32" spans="1:15" s="128" customFormat="1" ht="22.5" hidden="1">
      <c r="A32" s="125"/>
      <c r="B32" s="130"/>
      <c r="C32" s="4" t="s">
        <v>172</v>
      </c>
      <c r="D32" s="135"/>
      <c r="E32" s="80" t="s">
        <v>3315</v>
      </c>
      <c r="F32" s="80"/>
      <c r="G32" s="80"/>
      <c r="H32" s="80"/>
      <c r="I32" s="80" t="s">
        <v>3314</v>
      </c>
      <c r="J32" s="80" t="s">
        <v>3318</v>
      </c>
      <c r="K32" s="145" t="s">
        <v>171</v>
      </c>
      <c r="L32" s="145" t="s">
        <v>168</v>
      </c>
      <c r="M32" s="145" t="s">
        <v>169</v>
      </c>
      <c r="O32" s="183">
        <v>1</v>
      </c>
    </row>
    <row r="33" spans="1:15" s="128" customFormat="1" ht="15" hidden="1">
      <c r="A33" s="131"/>
      <c r="B33" s="132"/>
      <c r="C33" s="4" t="s">
        <v>10</v>
      </c>
      <c r="D33" s="179"/>
      <c r="E33" s="99">
        <v>11105.95</v>
      </c>
      <c r="F33" s="99"/>
      <c r="G33" s="99"/>
      <c r="H33" s="99"/>
      <c r="I33" s="99">
        <v>10314.75</v>
      </c>
      <c r="J33" s="99">
        <v>11802</v>
      </c>
      <c r="K33" s="145">
        <f>MEDIAN(E33:J33)</f>
        <v>11105.95</v>
      </c>
      <c r="L33" s="145">
        <f>K33*1.3</f>
        <v>14437.735000000001</v>
      </c>
      <c r="M33" s="145">
        <f>K33*0.7</f>
        <v>7774.165</v>
      </c>
      <c r="O33" s="182" t="s">
        <v>3310</v>
      </c>
    </row>
    <row r="34" spans="1:15" s="128" customFormat="1" ht="15" hidden="1">
      <c r="A34" s="131"/>
      <c r="B34" s="132"/>
      <c r="C34" s="4" t="s">
        <v>9</v>
      </c>
      <c r="D34" s="179"/>
      <c r="E34" s="80" t="s">
        <v>108</v>
      </c>
      <c r="F34" s="80"/>
      <c r="G34" s="80"/>
      <c r="H34" s="80"/>
      <c r="I34" s="80" t="s">
        <v>3316</v>
      </c>
      <c r="J34" s="80" t="s">
        <v>108</v>
      </c>
      <c r="K34" s="145"/>
      <c r="L34" s="145"/>
      <c r="M34" s="145"/>
      <c r="O34" s="184" t="e">
        <f>(#REF!*O32)/#REF!</f>
        <v>#REF!</v>
      </c>
    </row>
    <row r="35" spans="1:15" s="128" customFormat="1" ht="45" hidden="1">
      <c r="A35" s="149" t="s">
        <v>3291</v>
      </c>
      <c r="B35" s="150" t="s">
        <v>3292</v>
      </c>
      <c r="C35" s="151">
        <f>MIN(E37:J37)</f>
        <v>10314.75</v>
      </c>
      <c r="D35" s="152" t="s">
        <v>58</v>
      </c>
      <c r="E35" s="153" t="s">
        <v>3311</v>
      </c>
      <c r="F35" s="153"/>
      <c r="G35" s="153"/>
      <c r="H35" s="153"/>
      <c r="I35" s="153" t="s">
        <v>3313</v>
      </c>
      <c r="J35" s="153" t="s">
        <v>3317</v>
      </c>
      <c r="K35" s="145" t="s">
        <v>96</v>
      </c>
      <c r="L35" s="145"/>
      <c r="M35" s="145"/>
    </row>
    <row r="36" spans="1:15" s="128" customFormat="1" ht="22.5" hidden="1">
      <c r="A36" s="125"/>
      <c r="B36" s="130"/>
      <c r="C36" s="4" t="s">
        <v>172</v>
      </c>
      <c r="D36" s="135"/>
      <c r="E36" s="80" t="s">
        <v>3315</v>
      </c>
      <c r="F36" s="80"/>
      <c r="G36" s="80"/>
      <c r="H36" s="80"/>
      <c r="I36" s="80" t="s">
        <v>3314</v>
      </c>
      <c r="J36" s="80" t="s">
        <v>3318</v>
      </c>
      <c r="K36" s="145" t="s">
        <v>171</v>
      </c>
      <c r="L36" s="145" t="s">
        <v>168</v>
      </c>
      <c r="M36" s="145" t="s">
        <v>169</v>
      </c>
    </row>
    <row r="37" spans="1:15" s="128" customFormat="1" ht="15" hidden="1">
      <c r="A37" s="131"/>
      <c r="B37" s="132"/>
      <c r="C37" s="4" t="s">
        <v>10</v>
      </c>
      <c r="D37" s="179"/>
      <c r="E37" s="99">
        <v>11105.95</v>
      </c>
      <c r="F37" s="99"/>
      <c r="G37" s="99"/>
      <c r="H37" s="99"/>
      <c r="I37" s="99">
        <v>10314.75</v>
      </c>
      <c r="J37" s="99">
        <v>11802</v>
      </c>
      <c r="K37" s="145">
        <f>MEDIAN(E37:J37)</f>
        <v>11105.95</v>
      </c>
      <c r="L37" s="145">
        <f>K37*1.3</f>
        <v>14437.735000000001</v>
      </c>
      <c r="M37" s="145">
        <f>K37*0.7</f>
        <v>7774.165</v>
      </c>
    </row>
    <row r="38" spans="1:15" s="128" customFormat="1" ht="15" hidden="1">
      <c r="A38" s="131"/>
      <c r="B38" s="132"/>
      <c r="C38" s="4" t="s">
        <v>9</v>
      </c>
      <c r="D38" s="179"/>
      <c r="E38" s="80" t="s">
        <v>108</v>
      </c>
      <c r="F38" s="80"/>
      <c r="G38" s="80"/>
      <c r="H38" s="80"/>
      <c r="I38" s="80" t="s">
        <v>3316</v>
      </c>
      <c r="J38" s="80" t="s">
        <v>108</v>
      </c>
      <c r="K38" s="145"/>
      <c r="L38" s="145"/>
      <c r="M38" s="145"/>
    </row>
    <row r="39" spans="1:15" s="128" customFormat="1" ht="15" hidden="1">
      <c r="A39" s="131"/>
      <c r="B39" s="132"/>
      <c r="C39" s="4" t="s">
        <v>8</v>
      </c>
      <c r="D39" s="179"/>
      <c r="E39" s="3" t="s">
        <v>3312</v>
      </c>
      <c r="F39" s="3"/>
      <c r="G39" s="3"/>
      <c r="H39" s="3"/>
      <c r="I39" s="3" t="s">
        <v>3312</v>
      </c>
      <c r="J39" s="3" t="s">
        <v>3319</v>
      </c>
      <c r="K39" s="145"/>
      <c r="L39" s="145"/>
      <c r="M39" s="145"/>
    </row>
    <row r="40" spans="1:15" s="128" customFormat="1" ht="15" hidden="1">
      <c r="A40" s="133"/>
      <c r="B40" s="134"/>
      <c r="C40" s="4" t="s">
        <v>7</v>
      </c>
      <c r="D40" s="180"/>
      <c r="E40" s="2">
        <v>43290</v>
      </c>
      <c r="F40" s="2"/>
      <c r="G40" s="2"/>
      <c r="H40" s="2"/>
      <c r="I40" s="2">
        <v>43290</v>
      </c>
      <c r="J40" s="2">
        <v>43286</v>
      </c>
      <c r="K40" s="145"/>
      <c r="L40" s="145"/>
      <c r="M40" s="145"/>
    </row>
    <row r="41" spans="1:15" s="129" customFormat="1" hidden="1">
      <c r="A41" s="138"/>
      <c r="B41" s="139"/>
      <c r="C41" s="139"/>
      <c r="E41" s="140"/>
      <c r="F41" s="140"/>
      <c r="G41" s="140"/>
      <c r="H41" s="140"/>
      <c r="I41" s="140"/>
      <c r="J41" s="140"/>
      <c r="K41" s="140"/>
      <c r="L41" s="140"/>
      <c r="M41" s="140"/>
    </row>
    <row r="42" spans="1:15" s="128" customFormat="1" ht="45" hidden="1">
      <c r="A42" s="149" t="s">
        <v>3293</v>
      </c>
      <c r="B42" s="150" t="s">
        <v>3294</v>
      </c>
      <c r="C42" s="151">
        <f>MIN(E44:J44)</f>
        <v>225675</v>
      </c>
      <c r="D42" s="152" t="s">
        <v>58</v>
      </c>
      <c r="E42" s="153" t="s">
        <v>3311</v>
      </c>
      <c r="F42" s="153"/>
      <c r="G42" s="153"/>
      <c r="H42" s="153"/>
      <c r="I42" s="153" t="s">
        <v>3313</v>
      </c>
      <c r="J42" s="153" t="s">
        <v>3317</v>
      </c>
      <c r="K42" s="145" t="s">
        <v>96</v>
      </c>
      <c r="L42" s="145"/>
      <c r="M42" s="145"/>
    </row>
    <row r="43" spans="1:15" s="128" customFormat="1" ht="22.5" hidden="1">
      <c r="A43" s="125"/>
      <c r="B43" s="130"/>
      <c r="C43" s="4" t="s">
        <v>172</v>
      </c>
      <c r="D43" s="135"/>
      <c r="E43" s="80" t="s">
        <v>3315</v>
      </c>
      <c r="F43" s="80"/>
      <c r="G43" s="80"/>
      <c r="H43" s="80"/>
      <c r="I43" s="80" t="s">
        <v>3314</v>
      </c>
      <c r="J43" s="80" t="s">
        <v>3318</v>
      </c>
      <c r="K43" s="145" t="s">
        <v>171</v>
      </c>
      <c r="L43" s="145" t="s">
        <v>168</v>
      </c>
      <c r="M43" s="145" t="s">
        <v>169</v>
      </c>
    </row>
    <row r="44" spans="1:15" s="128" customFormat="1" ht="15" hidden="1">
      <c r="A44" s="131"/>
      <c r="B44" s="132"/>
      <c r="C44" s="4" t="s">
        <v>10</v>
      </c>
      <c r="D44" s="179"/>
      <c r="E44" s="99">
        <v>242985.60000000001</v>
      </c>
      <c r="F44" s="99"/>
      <c r="G44" s="99"/>
      <c r="H44" s="99"/>
      <c r="I44" s="99">
        <v>225675</v>
      </c>
      <c r="J44" s="99">
        <v>258268</v>
      </c>
      <c r="K44" s="145">
        <f>MEDIAN(E44:J44)</f>
        <v>242985.60000000001</v>
      </c>
      <c r="L44" s="145">
        <f>K44*1.3</f>
        <v>315881.28000000003</v>
      </c>
      <c r="M44" s="145">
        <f>K44*0.7</f>
        <v>170089.91999999998</v>
      </c>
    </row>
    <row r="45" spans="1:15" s="128" customFormat="1" ht="15" hidden="1">
      <c r="A45" s="131"/>
      <c r="B45" s="132"/>
      <c r="C45" s="4" t="s">
        <v>9</v>
      </c>
      <c r="D45" s="179"/>
      <c r="E45" s="80" t="s">
        <v>108</v>
      </c>
      <c r="F45" s="80"/>
      <c r="G45" s="80"/>
      <c r="H45" s="80"/>
      <c r="I45" s="80" t="s">
        <v>3316</v>
      </c>
      <c r="J45" s="80" t="s">
        <v>108</v>
      </c>
      <c r="K45" s="145"/>
      <c r="L45" s="145"/>
      <c r="M45" s="145"/>
    </row>
    <row r="46" spans="1:15" s="128" customFormat="1" ht="15" hidden="1">
      <c r="A46" s="131"/>
      <c r="B46" s="132"/>
      <c r="C46" s="4" t="s">
        <v>8</v>
      </c>
      <c r="D46" s="179"/>
      <c r="E46" s="3" t="s">
        <v>3312</v>
      </c>
      <c r="F46" s="3"/>
      <c r="G46" s="3"/>
      <c r="H46" s="3"/>
      <c r="I46" s="3" t="s">
        <v>3312</v>
      </c>
      <c r="J46" s="3" t="s">
        <v>3319</v>
      </c>
      <c r="K46" s="145"/>
      <c r="L46" s="145"/>
      <c r="M46" s="145"/>
    </row>
    <row r="47" spans="1:15" s="128" customFormat="1" ht="15" hidden="1">
      <c r="A47" s="133"/>
      <c r="B47" s="134"/>
      <c r="C47" s="4" t="s">
        <v>7</v>
      </c>
      <c r="D47" s="180"/>
      <c r="E47" s="2">
        <v>43290</v>
      </c>
      <c r="F47" s="2"/>
      <c r="G47" s="2"/>
      <c r="H47" s="2"/>
      <c r="I47" s="2">
        <v>43290</v>
      </c>
      <c r="J47" s="2">
        <v>43286</v>
      </c>
      <c r="K47" s="145"/>
      <c r="L47" s="145"/>
      <c r="M47" s="145"/>
    </row>
    <row r="48" spans="1:15" s="129" customFormat="1" hidden="1">
      <c r="A48" s="138"/>
      <c r="B48" s="139"/>
      <c r="C48" s="139"/>
      <c r="E48" s="140"/>
      <c r="F48" s="140"/>
      <c r="G48" s="140"/>
      <c r="H48" s="140"/>
      <c r="I48" s="140"/>
      <c r="J48" s="140"/>
      <c r="K48" s="140"/>
      <c r="L48" s="140"/>
      <c r="M48" s="140"/>
    </row>
    <row r="49" spans="1:13" s="128" customFormat="1" ht="45" hidden="1">
      <c r="A49" s="149" t="s">
        <v>3295</v>
      </c>
      <c r="B49" s="150" t="s">
        <v>3297</v>
      </c>
      <c r="C49" s="151">
        <f>MIN(E51:J51)</f>
        <v>225675</v>
      </c>
      <c r="D49" s="152" t="s">
        <v>58</v>
      </c>
      <c r="E49" s="153" t="s">
        <v>3311</v>
      </c>
      <c r="F49" s="153"/>
      <c r="G49" s="153"/>
      <c r="H49" s="153"/>
      <c r="I49" s="153" t="s">
        <v>3313</v>
      </c>
      <c r="J49" s="153" t="s">
        <v>3317</v>
      </c>
      <c r="K49" s="145" t="s">
        <v>96</v>
      </c>
      <c r="L49" s="145"/>
      <c r="M49" s="145"/>
    </row>
    <row r="50" spans="1:13" s="128" customFormat="1" ht="22.5" hidden="1">
      <c r="A50" s="125"/>
      <c r="B50" s="130"/>
      <c r="C50" s="4" t="s">
        <v>172</v>
      </c>
      <c r="D50" s="135"/>
      <c r="E50" s="80" t="s">
        <v>3315</v>
      </c>
      <c r="F50" s="80"/>
      <c r="G50" s="80"/>
      <c r="H50" s="80"/>
      <c r="I50" s="80" t="s">
        <v>3314</v>
      </c>
      <c r="J50" s="80" t="s">
        <v>3318</v>
      </c>
      <c r="K50" s="145" t="s">
        <v>171</v>
      </c>
      <c r="L50" s="145" t="s">
        <v>168</v>
      </c>
      <c r="M50" s="145" t="s">
        <v>169</v>
      </c>
    </row>
    <row r="51" spans="1:13" s="128" customFormat="1" ht="15" hidden="1">
      <c r="A51" s="131"/>
      <c r="B51" s="132"/>
      <c r="C51" s="4" t="s">
        <v>10</v>
      </c>
      <c r="D51" s="179"/>
      <c r="E51" s="99">
        <v>242985.60000000001</v>
      </c>
      <c r="F51" s="99"/>
      <c r="G51" s="99"/>
      <c r="H51" s="99"/>
      <c r="I51" s="99">
        <v>225675</v>
      </c>
      <c r="J51" s="99">
        <v>258268</v>
      </c>
      <c r="K51" s="145">
        <f>MEDIAN(E51:J51)</f>
        <v>242985.60000000001</v>
      </c>
      <c r="L51" s="145">
        <f>K51*1.3</f>
        <v>315881.28000000003</v>
      </c>
      <c r="M51" s="145">
        <f>K51*0.7</f>
        <v>170089.91999999998</v>
      </c>
    </row>
    <row r="52" spans="1:13" s="128" customFormat="1" ht="15" hidden="1">
      <c r="A52" s="131"/>
      <c r="B52" s="132"/>
      <c r="C52" s="4" t="s">
        <v>9</v>
      </c>
      <c r="D52" s="179"/>
      <c r="E52" s="80" t="s">
        <v>108</v>
      </c>
      <c r="F52" s="80"/>
      <c r="G52" s="80"/>
      <c r="H52" s="80"/>
      <c r="I52" s="80" t="s">
        <v>3316</v>
      </c>
      <c r="J52" s="80" t="s">
        <v>108</v>
      </c>
      <c r="K52" s="145"/>
      <c r="L52" s="145"/>
      <c r="M52" s="145"/>
    </row>
    <row r="53" spans="1:13" s="128" customFormat="1" ht="15" hidden="1">
      <c r="A53" s="131"/>
      <c r="B53" s="132"/>
      <c r="C53" s="4" t="s">
        <v>8</v>
      </c>
      <c r="D53" s="179"/>
      <c r="E53" s="3" t="s">
        <v>3312</v>
      </c>
      <c r="F53" s="3"/>
      <c r="G53" s="3"/>
      <c r="H53" s="3"/>
      <c r="I53" s="3" t="s">
        <v>3312</v>
      </c>
      <c r="J53" s="3" t="s">
        <v>3319</v>
      </c>
      <c r="K53" s="145"/>
      <c r="L53" s="145"/>
      <c r="M53" s="145"/>
    </row>
    <row r="54" spans="1:13" s="128" customFormat="1" ht="15" hidden="1">
      <c r="A54" s="133"/>
      <c r="B54" s="134"/>
      <c r="C54" s="4" t="s">
        <v>7</v>
      </c>
      <c r="D54" s="180"/>
      <c r="E54" s="2">
        <v>43290</v>
      </c>
      <c r="F54" s="2"/>
      <c r="G54" s="2"/>
      <c r="H54" s="2"/>
      <c r="I54" s="2">
        <v>43290</v>
      </c>
      <c r="J54" s="2">
        <v>43286</v>
      </c>
      <c r="K54" s="145"/>
      <c r="L54" s="145"/>
      <c r="M54" s="145"/>
    </row>
    <row r="55" spans="1:13" s="129" customFormat="1" hidden="1">
      <c r="A55" s="138"/>
      <c r="B55" s="139"/>
      <c r="C55" s="139"/>
      <c r="E55" s="140"/>
      <c r="F55" s="140"/>
      <c r="G55" s="140"/>
      <c r="H55" s="140"/>
      <c r="I55" s="140"/>
      <c r="J55" s="140"/>
      <c r="K55" s="140"/>
      <c r="L55" s="140"/>
      <c r="M55" s="140"/>
    </row>
    <row r="56" spans="1:13" s="128" customFormat="1" ht="45" hidden="1">
      <c r="A56" s="149" t="s">
        <v>3298</v>
      </c>
      <c r="B56" s="150" t="s">
        <v>3296</v>
      </c>
      <c r="C56" s="151">
        <f>MIN(E58:J58)</f>
        <v>72228.75</v>
      </c>
      <c r="D56" s="152" t="s">
        <v>58</v>
      </c>
      <c r="E56" s="153" t="s">
        <v>3311</v>
      </c>
      <c r="F56" s="153"/>
      <c r="G56" s="153"/>
      <c r="H56" s="153"/>
      <c r="I56" s="153" t="s">
        <v>3313</v>
      </c>
      <c r="J56" s="153" t="s">
        <v>3317</v>
      </c>
      <c r="K56" s="145" t="s">
        <v>96</v>
      </c>
      <c r="L56" s="145"/>
      <c r="M56" s="145"/>
    </row>
    <row r="57" spans="1:13" s="128" customFormat="1" ht="22.5" hidden="1">
      <c r="A57" s="125"/>
      <c r="B57" s="130"/>
      <c r="C57" s="4" t="s">
        <v>172</v>
      </c>
      <c r="D57" s="135"/>
      <c r="E57" s="80" t="s">
        <v>3315</v>
      </c>
      <c r="F57" s="80"/>
      <c r="G57" s="80"/>
      <c r="H57" s="80"/>
      <c r="I57" s="80" t="s">
        <v>3314</v>
      </c>
      <c r="J57" s="80" t="s">
        <v>3318</v>
      </c>
      <c r="K57" s="145" t="s">
        <v>171</v>
      </c>
      <c r="L57" s="145" t="s">
        <v>168</v>
      </c>
      <c r="M57" s="145" t="s">
        <v>169</v>
      </c>
    </row>
    <row r="58" spans="1:13" s="128" customFormat="1" ht="15" hidden="1">
      <c r="A58" s="131"/>
      <c r="B58" s="132"/>
      <c r="C58" s="4" t="s">
        <v>10</v>
      </c>
      <c r="D58" s="179"/>
      <c r="E58" s="99">
        <v>77769.119999999995</v>
      </c>
      <c r="F58" s="99"/>
      <c r="G58" s="99"/>
      <c r="H58" s="99"/>
      <c r="I58" s="99">
        <v>72228.75</v>
      </c>
      <c r="J58" s="99">
        <v>82690</v>
      </c>
      <c r="K58" s="145">
        <f>MEDIAN(E58:J58)</f>
        <v>77769.119999999995</v>
      </c>
      <c r="L58" s="145">
        <f>K58*1.3</f>
        <v>101099.856</v>
      </c>
      <c r="M58" s="145">
        <f>K58*0.7</f>
        <v>54438.383999999991</v>
      </c>
    </row>
    <row r="59" spans="1:13" s="128" customFormat="1" ht="15" hidden="1">
      <c r="A59" s="131"/>
      <c r="B59" s="132"/>
      <c r="C59" s="4" t="s">
        <v>9</v>
      </c>
      <c r="D59" s="179"/>
      <c r="E59" s="80" t="s">
        <v>108</v>
      </c>
      <c r="F59" s="80"/>
      <c r="G59" s="80"/>
      <c r="H59" s="80"/>
      <c r="I59" s="80" t="s">
        <v>3316</v>
      </c>
      <c r="J59" s="80" t="s">
        <v>108</v>
      </c>
      <c r="K59" s="145"/>
      <c r="L59" s="145"/>
      <c r="M59" s="145"/>
    </row>
    <row r="60" spans="1:13" s="128" customFormat="1" ht="15" hidden="1">
      <c r="A60" s="131"/>
      <c r="B60" s="132"/>
      <c r="C60" s="4" t="s">
        <v>8</v>
      </c>
      <c r="D60" s="179"/>
      <c r="E60" s="3" t="s">
        <v>3312</v>
      </c>
      <c r="F60" s="3"/>
      <c r="G60" s="3"/>
      <c r="H60" s="3"/>
      <c r="I60" s="3" t="s">
        <v>3312</v>
      </c>
      <c r="J60" s="3" t="s">
        <v>3319</v>
      </c>
      <c r="K60" s="145"/>
      <c r="L60" s="145"/>
      <c r="M60" s="145"/>
    </row>
    <row r="61" spans="1:13" s="128" customFormat="1" ht="15" hidden="1">
      <c r="A61" s="133"/>
      <c r="B61" s="134"/>
      <c r="C61" s="4" t="s">
        <v>7</v>
      </c>
      <c r="D61" s="180"/>
      <c r="E61" s="2">
        <v>43290</v>
      </c>
      <c r="F61" s="2"/>
      <c r="G61" s="2"/>
      <c r="H61" s="2"/>
      <c r="I61" s="2">
        <v>43290</v>
      </c>
      <c r="J61" s="2">
        <v>43286</v>
      </c>
      <c r="K61" s="145"/>
      <c r="L61" s="145"/>
      <c r="M61" s="145"/>
    </row>
    <row r="62" spans="1:13" s="129" customFormat="1" hidden="1">
      <c r="A62" s="138"/>
      <c r="B62" s="139"/>
      <c r="C62" s="139"/>
      <c r="E62" s="140"/>
      <c r="F62" s="140"/>
      <c r="G62" s="140"/>
      <c r="H62" s="140"/>
      <c r="I62" s="140"/>
      <c r="J62" s="140"/>
      <c r="K62" s="140"/>
      <c r="L62" s="140"/>
      <c r="M62" s="140"/>
    </row>
    <row r="63" spans="1:13" s="128" customFormat="1" ht="22.5">
      <c r="A63" s="149" t="s">
        <v>7639</v>
      </c>
      <c r="B63" s="150" t="s">
        <v>7643</v>
      </c>
      <c r="C63" s="151">
        <f>MIN(E65:J65)</f>
        <v>75</v>
      </c>
      <c r="D63" s="152" t="s">
        <v>6</v>
      </c>
      <c r="E63" s="298" t="s">
        <v>11530</v>
      </c>
      <c r="F63" s="298" t="s">
        <v>11529</v>
      </c>
      <c r="G63" s="298" t="s">
        <v>11531</v>
      </c>
      <c r="H63" s="298"/>
      <c r="I63" s="298"/>
      <c r="J63" s="153"/>
      <c r="K63" s="145" t="s">
        <v>96</v>
      </c>
      <c r="L63" s="145"/>
      <c r="M63" s="145"/>
    </row>
    <row r="64" spans="1:13" s="128" customFormat="1" ht="22.5">
      <c r="A64" s="125"/>
      <c r="B64" s="130"/>
      <c r="C64" s="4" t="s">
        <v>172</v>
      </c>
      <c r="D64" s="135"/>
      <c r="E64" s="80" t="s">
        <v>12565</v>
      </c>
      <c r="F64" s="80" t="s">
        <v>12566</v>
      </c>
      <c r="G64" s="80" t="s">
        <v>12567</v>
      </c>
      <c r="H64" s="80"/>
      <c r="I64" s="80"/>
      <c r="J64" s="80"/>
      <c r="K64" s="145" t="s">
        <v>171</v>
      </c>
      <c r="L64" s="145" t="s">
        <v>168</v>
      </c>
      <c r="M64" s="145" t="s">
        <v>169</v>
      </c>
    </row>
    <row r="65" spans="1:13" s="128" customFormat="1" ht="15">
      <c r="A65" s="131"/>
      <c r="B65" s="132"/>
      <c r="C65" s="4" t="s">
        <v>10</v>
      </c>
      <c r="D65" s="179"/>
      <c r="E65" s="99">
        <v>80</v>
      </c>
      <c r="F65" s="99">
        <v>75</v>
      </c>
      <c r="G65" s="99">
        <v>80</v>
      </c>
      <c r="H65" s="99"/>
      <c r="I65" s="99"/>
      <c r="J65" s="99"/>
      <c r="K65" s="145">
        <f>MEDIAN(E65:J65)</f>
        <v>80</v>
      </c>
      <c r="L65" s="145">
        <f>K65*1.3</f>
        <v>104</v>
      </c>
      <c r="M65" s="145">
        <f>K65*0.7</f>
        <v>56</v>
      </c>
    </row>
    <row r="66" spans="1:13" s="128" customFormat="1" ht="15">
      <c r="A66" s="131"/>
      <c r="B66" s="132"/>
      <c r="C66" s="4" t="s">
        <v>9</v>
      </c>
      <c r="D66" s="179"/>
      <c r="E66" s="80" t="s">
        <v>11532</v>
      </c>
      <c r="F66" s="80" t="s">
        <v>12568</v>
      </c>
      <c r="G66" s="80" t="s">
        <v>12569</v>
      </c>
      <c r="H66" s="80"/>
      <c r="I66" s="80"/>
      <c r="J66" s="80"/>
      <c r="K66" s="145"/>
      <c r="L66" s="145"/>
      <c r="M66" s="145"/>
    </row>
    <row r="67" spans="1:13" s="128" customFormat="1" ht="15">
      <c r="A67" s="131"/>
      <c r="B67" s="132"/>
      <c r="C67" s="4" t="s">
        <v>8</v>
      </c>
      <c r="D67" s="179"/>
      <c r="E67" s="3" t="s">
        <v>12570</v>
      </c>
      <c r="F67" s="3" t="s">
        <v>12571</v>
      </c>
      <c r="G67" s="3" t="s">
        <v>12572</v>
      </c>
      <c r="H67" s="3"/>
      <c r="I67" s="3"/>
      <c r="J67" s="3"/>
      <c r="K67" s="145"/>
      <c r="L67" s="145"/>
      <c r="M67" s="145"/>
    </row>
    <row r="68" spans="1:13" s="128" customFormat="1" ht="15">
      <c r="A68" s="133"/>
      <c r="B68" s="134"/>
      <c r="C68" s="4" t="s">
        <v>7</v>
      </c>
      <c r="D68" s="180"/>
      <c r="E68" s="2">
        <v>44588</v>
      </c>
      <c r="F68" s="2">
        <v>44593</v>
      </c>
      <c r="G68" s="2">
        <v>44595</v>
      </c>
      <c r="H68" s="2"/>
      <c r="I68" s="2"/>
      <c r="J68" s="2"/>
      <c r="K68" s="145"/>
      <c r="L68" s="145"/>
      <c r="M68" s="145"/>
    </row>
    <row r="69" spans="1:13" s="129" customFormat="1" hidden="1">
      <c r="A69" s="138"/>
      <c r="B69" s="139"/>
      <c r="C69" s="139"/>
      <c r="E69" s="140"/>
      <c r="F69" s="140"/>
      <c r="G69" s="140"/>
      <c r="H69" s="140"/>
      <c r="I69" s="140"/>
      <c r="J69" s="140"/>
      <c r="K69" s="140"/>
      <c r="L69" s="140"/>
      <c r="M69" s="140"/>
    </row>
    <row r="70" spans="1:13" s="128" customFormat="1" ht="45" hidden="1">
      <c r="A70" s="149" t="s">
        <v>3299</v>
      </c>
      <c r="B70" s="150" t="s">
        <v>3320</v>
      </c>
      <c r="C70" s="151">
        <f>MIN(E72:J72)</f>
        <v>0</v>
      </c>
      <c r="D70" s="152" t="s">
        <v>58</v>
      </c>
      <c r="E70" s="153"/>
      <c r="F70" s="153"/>
      <c r="G70" s="153"/>
      <c r="H70" s="153"/>
      <c r="I70" s="153"/>
      <c r="J70" s="153"/>
      <c r="K70" s="145" t="s">
        <v>96</v>
      </c>
      <c r="L70" s="145"/>
      <c r="M70" s="145"/>
    </row>
    <row r="71" spans="1:13" s="128" customFormat="1" ht="11.25" hidden="1">
      <c r="A71" s="125"/>
      <c r="B71" s="130"/>
      <c r="C71" s="4" t="s">
        <v>172</v>
      </c>
      <c r="D71" s="135"/>
      <c r="E71" s="80"/>
      <c r="F71" s="80"/>
      <c r="G71" s="80"/>
      <c r="H71" s="80"/>
      <c r="I71" s="80"/>
      <c r="J71" s="80"/>
      <c r="K71" s="145" t="s">
        <v>171</v>
      </c>
      <c r="L71" s="145" t="s">
        <v>168</v>
      </c>
      <c r="M71" s="145" t="s">
        <v>169</v>
      </c>
    </row>
    <row r="72" spans="1:13" s="128" customFormat="1" ht="15" hidden="1">
      <c r="A72" s="131"/>
      <c r="B72" s="132"/>
      <c r="C72" s="4" t="s">
        <v>10</v>
      </c>
      <c r="D72" s="179"/>
      <c r="E72" s="99"/>
      <c r="F72" s="99"/>
      <c r="G72" s="99"/>
      <c r="H72" s="99"/>
      <c r="I72" s="99"/>
      <c r="J72" s="99"/>
      <c r="K72" s="145" t="e">
        <f>MEDIAN(E72:J72)</f>
        <v>#NUM!</v>
      </c>
      <c r="L72" s="145" t="e">
        <f>K72*1.3</f>
        <v>#NUM!</v>
      </c>
      <c r="M72" s="145" t="e">
        <f>K72*0.7</f>
        <v>#NUM!</v>
      </c>
    </row>
    <row r="73" spans="1:13" s="128" customFormat="1" ht="15" hidden="1">
      <c r="A73" s="131"/>
      <c r="B73" s="132"/>
      <c r="C73" s="4" t="s">
        <v>9</v>
      </c>
      <c r="D73" s="179"/>
      <c r="E73" s="80"/>
      <c r="F73" s="80"/>
      <c r="G73" s="80"/>
      <c r="H73" s="80"/>
      <c r="I73" s="80"/>
      <c r="J73" s="80"/>
      <c r="K73" s="145"/>
      <c r="L73" s="145"/>
      <c r="M73" s="145"/>
    </row>
    <row r="74" spans="1:13" s="128" customFormat="1" ht="15" hidden="1">
      <c r="A74" s="131"/>
      <c r="B74" s="132"/>
      <c r="C74" s="4" t="s">
        <v>8</v>
      </c>
      <c r="D74" s="179"/>
      <c r="E74" s="3"/>
      <c r="F74" s="3"/>
      <c r="G74" s="3"/>
      <c r="H74" s="3"/>
      <c r="I74" s="3"/>
      <c r="J74" s="3"/>
      <c r="K74" s="145"/>
      <c r="L74" s="145"/>
      <c r="M74" s="145"/>
    </row>
    <row r="75" spans="1:13" s="128" customFormat="1" ht="15" hidden="1">
      <c r="A75" s="133"/>
      <c r="B75" s="134"/>
      <c r="C75" s="4" t="s">
        <v>7</v>
      </c>
      <c r="D75" s="180"/>
      <c r="E75" s="2"/>
      <c r="F75" s="2"/>
      <c r="G75" s="2"/>
      <c r="H75" s="2"/>
      <c r="I75" s="2"/>
      <c r="J75" s="2"/>
      <c r="K75" s="145"/>
      <c r="L75" s="145"/>
      <c r="M75" s="145"/>
    </row>
    <row r="76" spans="1:13" s="129" customFormat="1" hidden="1">
      <c r="A76" s="138"/>
      <c r="B76" s="139"/>
      <c r="C76" s="139"/>
      <c r="E76" s="140"/>
      <c r="F76" s="140"/>
      <c r="G76" s="140"/>
      <c r="H76" s="140"/>
      <c r="I76" s="140"/>
      <c r="J76" s="140"/>
      <c r="K76" s="140"/>
      <c r="L76" s="140"/>
      <c r="M76" s="140"/>
    </row>
    <row r="77" spans="1:13" s="128" customFormat="1" ht="45" hidden="1">
      <c r="A77" s="149" t="s">
        <v>3301</v>
      </c>
      <c r="B77" s="150" t="s">
        <v>3300</v>
      </c>
      <c r="C77" s="151">
        <f>MIN(E79:J79)</f>
        <v>0</v>
      </c>
      <c r="D77" s="152" t="s">
        <v>58</v>
      </c>
      <c r="E77" s="153"/>
      <c r="F77" s="153"/>
      <c r="G77" s="153"/>
      <c r="H77" s="153"/>
      <c r="I77" s="153"/>
      <c r="J77" s="153"/>
      <c r="K77" s="145" t="s">
        <v>96</v>
      </c>
      <c r="L77" s="145"/>
      <c r="M77" s="145"/>
    </row>
    <row r="78" spans="1:13" s="128" customFormat="1" ht="11.25" hidden="1">
      <c r="A78" s="125"/>
      <c r="B78" s="130"/>
      <c r="C78" s="4" t="s">
        <v>172</v>
      </c>
      <c r="D78" s="135"/>
      <c r="E78" s="80"/>
      <c r="F78" s="80"/>
      <c r="G78" s="80"/>
      <c r="H78" s="80"/>
      <c r="I78" s="80"/>
      <c r="J78" s="80"/>
      <c r="K78" s="145" t="s">
        <v>171</v>
      </c>
      <c r="L78" s="145" t="s">
        <v>168</v>
      </c>
      <c r="M78" s="145" t="s">
        <v>169</v>
      </c>
    </row>
    <row r="79" spans="1:13" s="128" customFormat="1" ht="15" hidden="1">
      <c r="A79" s="131"/>
      <c r="B79" s="132"/>
      <c r="C79" s="4" t="s">
        <v>10</v>
      </c>
      <c r="D79" s="179"/>
      <c r="E79" s="99"/>
      <c r="F79" s="99"/>
      <c r="G79" s="99"/>
      <c r="H79" s="99"/>
      <c r="I79" s="99"/>
      <c r="J79" s="99"/>
      <c r="K79" s="145" t="e">
        <f>MEDIAN(E79:J79)</f>
        <v>#NUM!</v>
      </c>
      <c r="L79" s="145" t="e">
        <f>K79*1.3</f>
        <v>#NUM!</v>
      </c>
      <c r="M79" s="145" t="e">
        <f>K79*0.7</f>
        <v>#NUM!</v>
      </c>
    </row>
    <row r="80" spans="1:13" s="128" customFormat="1" ht="15" hidden="1">
      <c r="A80" s="131"/>
      <c r="B80" s="132"/>
      <c r="C80" s="4" t="s">
        <v>9</v>
      </c>
      <c r="D80" s="179"/>
      <c r="E80" s="80"/>
      <c r="F80" s="80"/>
      <c r="G80" s="80"/>
      <c r="H80" s="80"/>
      <c r="I80" s="80"/>
      <c r="J80" s="80"/>
      <c r="K80" s="145"/>
      <c r="L80" s="145"/>
      <c r="M80" s="145"/>
    </row>
    <row r="81" spans="1:13" s="128" customFormat="1" ht="15" hidden="1">
      <c r="A81" s="131"/>
      <c r="B81" s="132"/>
      <c r="C81" s="4" t="s">
        <v>8</v>
      </c>
      <c r="D81" s="179"/>
      <c r="E81" s="3"/>
      <c r="F81" s="3"/>
      <c r="G81" s="3"/>
      <c r="H81" s="3"/>
      <c r="I81" s="3"/>
      <c r="J81" s="3"/>
      <c r="K81" s="145"/>
      <c r="L81" s="145"/>
      <c r="M81" s="145"/>
    </row>
    <row r="82" spans="1:13" s="128" customFormat="1" ht="15" hidden="1">
      <c r="A82" s="133"/>
      <c r="B82" s="134"/>
      <c r="C82" s="4" t="s">
        <v>7</v>
      </c>
      <c r="D82" s="180"/>
      <c r="E82" s="2"/>
      <c r="F82" s="2"/>
      <c r="G82" s="2"/>
      <c r="H82" s="2"/>
      <c r="I82" s="2"/>
      <c r="J82" s="2"/>
      <c r="K82" s="145"/>
      <c r="L82" s="145"/>
      <c r="M82" s="145"/>
    </row>
    <row r="83" spans="1:13" s="129" customFormat="1" hidden="1">
      <c r="A83" s="138"/>
      <c r="B83" s="139"/>
      <c r="C83" s="139"/>
      <c r="E83" s="140"/>
      <c r="F83" s="140"/>
      <c r="G83" s="140"/>
      <c r="H83" s="140"/>
      <c r="I83" s="140"/>
      <c r="J83" s="140"/>
      <c r="K83" s="140"/>
      <c r="L83" s="140"/>
      <c r="M83" s="140"/>
    </row>
    <row r="84" spans="1:13" s="128" customFormat="1" ht="45" hidden="1">
      <c r="A84" s="149" t="s">
        <v>3302</v>
      </c>
      <c r="B84" s="150" t="s">
        <v>3303</v>
      </c>
      <c r="C84" s="151">
        <f>MIN(E86:J86)</f>
        <v>0</v>
      </c>
      <c r="D84" s="152" t="s">
        <v>58</v>
      </c>
      <c r="E84" s="153"/>
      <c r="F84" s="153"/>
      <c r="G84" s="153"/>
      <c r="H84" s="153"/>
      <c r="I84" s="153"/>
      <c r="J84" s="153"/>
      <c r="K84" s="145" t="s">
        <v>96</v>
      </c>
      <c r="L84" s="145"/>
      <c r="M84" s="145"/>
    </row>
    <row r="85" spans="1:13" s="128" customFormat="1" ht="11.25" hidden="1">
      <c r="A85" s="125"/>
      <c r="B85" s="130"/>
      <c r="C85" s="4" t="s">
        <v>172</v>
      </c>
      <c r="D85" s="135"/>
      <c r="E85" s="80"/>
      <c r="F85" s="80"/>
      <c r="G85" s="80"/>
      <c r="H85" s="80"/>
      <c r="I85" s="80"/>
      <c r="J85" s="80"/>
      <c r="K85" s="145" t="s">
        <v>171</v>
      </c>
      <c r="L85" s="145" t="s">
        <v>168</v>
      </c>
      <c r="M85" s="145" t="s">
        <v>169</v>
      </c>
    </row>
    <row r="86" spans="1:13" s="128" customFormat="1" ht="15" hidden="1">
      <c r="A86" s="131"/>
      <c r="B86" s="132"/>
      <c r="C86" s="4" t="s">
        <v>10</v>
      </c>
      <c r="D86" s="179"/>
      <c r="E86" s="99"/>
      <c r="F86" s="99"/>
      <c r="G86" s="99"/>
      <c r="H86" s="99"/>
      <c r="I86" s="99"/>
      <c r="J86" s="99"/>
      <c r="K86" s="145" t="e">
        <f>MEDIAN(E86:J86)</f>
        <v>#NUM!</v>
      </c>
      <c r="L86" s="145" t="e">
        <f>K86*1.3</f>
        <v>#NUM!</v>
      </c>
      <c r="M86" s="145" t="e">
        <f>K86*0.7</f>
        <v>#NUM!</v>
      </c>
    </row>
    <row r="87" spans="1:13" s="128" customFormat="1" ht="15" hidden="1">
      <c r="A87" s="131"/>
      <c r="B87" s="132"/>
      <c r="C87" s="4" t="s">
        <v>9</v>
      </c>
      <c r="D87" s="179"/>
      <c r="E87" s="80"/>
      <c r="F87" s="80"/>
      <c r="G87" s="80"/>
      <c r="H87" s="80"/>
      <c r="I87" s="80"/>
      <c r="J87" s="80"/>
      <c r="K87" s="145"/>
      <c r="L87" s="145"/>
      <c r="M87" s="145"/>
    </row>
    <row r="88" spans="1:13" s="128" customFormat="1" ht="15" hidden="1">
      <c r="A88" s="131"/>
      <c r="B88" s="132"/>
      <c r="C88" s="4" t="s">
        <v>8</v>
      </c>
      <c r="D88" s="179"/>
      <c r="E88" s="3"/>
      <c r="F88" s="3"/>
      <c r="G88" s="3"/>
      <c r="H88" s="3"/>
      <c r="I88" s="3"/>
      <c r="J88" s="3"/>
      <c r="K88" s="145"/>
      <c r="L88" s="145"/>
      <c r="M88" s="145"/>
    </row>
    <row r="89" spans="1:13" s="128" customFormat="1" ht="15" hidden="1">
      <c r="A89" s="133"/>
      <c r="B89" s="134"/>
      <c r="C89" s="4" t="s">
        <v>7</v>
      </c>
      <c r="D89" s="180"/>
      <c r="E89" s="2"/>
      <c r="F89" s="2"/>
      <c r="G89" s="2"/>
      <c r="H89" s="2"/>
      <c r="I89" s="2"/>
      <c r="J89" s="2"/>
      <c r="K89" s="145"/>
      <c r="L89" s="145"/>
      <c r="M89" s="145"/>
    </row>
    <row r="90" spans="1:13" s="129" customFormat="1" hidden="1">
      <c r="A90" s="138"/>
      <c r="B90" s="139"/>
      <c r="C90" s="139"/>
      <c r="E90" s="140"/>
      <c r="F90" s="140"/>
      <c r="G90" s="140"/>
      <c r="H90" s="140"/>
      <c r="I90" s="140"/>
      <c r="J90" s="140"/>
      <c r="K90" s="140"/>
      <c r="L90" s="140"/>
      <c r="M90" s="140"/>
    </row>
    <row r="91" spans="1:13" s="128" customFormat="1" ht="45" hidden="1">
      <c r="A91" s="149" t="s">
        <v>3304</v>
      </c>
      <c r="B91" s="150" t="s">
        <v>3305</v>
      </c>
      <c r="C91" s="151">
        <f>MIN(E93:J93)</f>
        <v>0</v>
      </c>
      <c r="D91" s="152" t="s">
        <v>58</v>
      </c>
      <c r="E91" s="153"/>
      <c r="F91" s="153"/>
      <c r="G91" s="153"/>
      <c r="H91" s="153"/>
      <c r="I91" s="153"/>
      <c r="J91" s="153"/>
      <c r="K91" s="145" t="s">
        <v>96</v>
      </c>
      <c r="L91" s="145"/>
      <c r="M91" s="145"/>
    </row>
    <row r="92" spans="1:13" s="128" customFormat="1" ht="11.25" hidden="1">
      <c r="A92" s="125"/>
      <c r="B92" s="130"/>
      <c r="C92" s="4" t="s">
        <v>172</v>
      </c>
      <c r="D92" s="135"/>
      <c r="E92" s="80"/>
      <c r="F92" s="80"/>
      <c r="G92" s="80"/>
      <c r="H92" s="80"/>
      <c r="I92" s="80"/>
      <c r="J92" s="80"/>
      <c r="K92" s="145" t="s">
        <v>171</v>
      </c>
      <c r="L92" s="145" t="s">
        <v>168</v>
      </c>
      <c r="M92" s="145" t="s">
        <v>169</v>
      </c>
    </row>
    <row r="93" spans="1:13" s="128" customFormat="1" ht="15" hidden="1">
      <c r="A93" s="131"/>
      <c r="B93" s="132"/>
      <c r="C93" s="4" t="s">
        <v>10</v>
      </c>
      <c r="D93" s="179"/>
      <c r="E93" s="99"/>
      <c r="F93" s="99"/>
      <c r="G93" s="99"/>
      <c r="H93" s="99"/>
      <c r="I93" s="99"/>
      <c r="J93" s="99"/>
      <c r="K93" s="145" t="e">
        <f>MEDIAN(E93:J93)</f>
        <v>#NUM!</v>
      </c>
      <c r="L93" s="145" t="e">
        <f>K93*1.3</f>
        <v>#NUM!</v>
      </c>
      <c r="M93" s="145" t="e">
        <f>K93*0.7</f>
        <v>#NUM!</v>
      </c>
    </row>
    <row r="94" spans="1:13" s="128" customFormat="1" ht="15" hidden="1">
      <c r="A94" s="131"/>
      <c r="B94" s="132"/>
      <c r="C94" s="4" t="s">
        <v>9</v>
      </c>
      <c r="D94" s="179"/>
      <c r="E94" s="80"/>
      <c r="F94" s="80"/>
      <c r="G94" s="80"/>
      <c r="H94" s="80"/>
      <c r="I94" s="80"/>
      <c r="J94" s="80"/>
      <c r="K94" s="145"/>
      <c r="L94" s="145"/>
      <c r="M94" s="145"/>
    </row>
    <row r="95" spans="1:13" s="128" customFormat="1" ht="15" hidden="1">
      <c r="A95" s="131"/>
      <c r="B95" s="132"/>
      <c r="C95" s="4" t="s">
        <v>8</v>
      </c>
      <c r="D95" s="179"/>
      <c r="E95" s="3"/>
      <c r="F95" s="3"/>
      <c r="G95" s="3"/>
      <c r="H95" s="3"/>
      <c r="I95" s="3"/>
      <c r="J95" s="3"/>
      <c r="K95" s="145"/>
      <c r="L95" s="145"/>
      <c r="M95" s="145"/>
    </row>
    <row r="96" spans="1:13" s="128" customFormat="1" ht="15" hidden="1">
      <c r="A96" s="133"/>
      <c r="B96" s="134"/>
      <c r="C96" s="4" t="s">
        <v>7</v>
      </c>
      <c r="D96" s="180"/>
      <c r="E96" s="2"/>
      <c r="F96" s="2"/>
      <c r="G96" s="2"/>
      <c r="H96" s="2"/>
      <c r="I96" s="2"/>
      <c r="J96" s="2"/>
      <c r="K96" s="145"/>
      <c r="L96" s="145"/>
      <c r="M96" s="145"/>
    </row>
    <row r="97" spans="1:13" s="129" customFormat="1" hidden="1">
      <c r="A97" s="138"/>
      <c r="B97" s="139"/>
      <c r="C97" s="139"/>
      <c r="E97" s="140"/>
      <c r="F97" s="140"/>
      <c r="G97" s="140"/>
      <c r="H97" s="140"/>
      <c r="I97" s="140"/>
      <c r="J97" s="140"/>
      <c r="K97" s="140"/>
      <c r="L97" s="140"/>
      <c r="M97" s="140"/>
    </row>
    <row r="98" spans="1:13" s="128" customFormat="1" ht="45" hidden="1">
      <c r="A98" s="149" t="s">
        <v>3306</v>
      </c>
      <c r="B98" s="150" t="s">
        <v>3307</v>
      </c>
      <c r="C98" s="151">
        <f>MIN(E100:J100)</f>
        <v>0</v>
      </c>
      <c r="D98" s="152" t="s">
        <v>58</v>
      </c>
      <c r="E98" s="153"/>
      <c r="F98" s="153"/>
      <c r="G98" s="153"/>
      <c r="H98" s="153"/>
      <c r="I98" s="153"/>
      <c r="J98" s="153"/>
      <c r="K98" s="145" t="s">
        <v>96</v>
      </c>
      <c r="L98" s="145"/>
      <c r="M98" s="145"/>
    </row>
    <row r="99" spans="1:13" s="128" customFormat="1" ht="11.25" hidden="1">
      <c r="A99" s="125"/>
      <c r="B99" s="130"/>
      <c r="C99" s="4" t="s">
        <v>172</v>
      </c>
      <c r="D99" s="135"/>
      <c r="E99" s="80"/>
      <c r="F99" s="80"/>
      <c r="G99" s="80"/>
      <c r="H99" s="80"/>
      <c r="I99" s="80"/>
      <c r="J99" s="80"/>
      <c r="K99" s="145" t="s">
        <v>171</v>
      </c>
      <c r="L99" s="145" t="s">
        <v>168</v>
      </c>
      <c r="M99" s="145" t="s">
        <v>169</v>
      </c>
    </row>
    <row r="100" spans="1:13" s="128" customFormat="1" ht="15" hidden="1">
      <c r="A100" s="131"/>
      <c r="B100" s="132"/>
      <c r="C100" s="4" t="s">
        <v>10</v>
      </c>
      <c r="D100" s="179"/>
      <c r="E100" s="99"/>
      <c r="F100" s="99"/>
      <c r="G100" s="99"/>
      <c r="H100" s="99"/>
      <c r="I100" s="99"/>
      <c r="J100" s="99"/>
      <c r="K100" s="145" t="e">
        <f>MEDIAN(E100:J100)</f>
        <v>#NUM!</v>
      </c>
      <c r="L100" s="145" t="e">
        <f>K100*1.3</f>
        <v>#NUM!</v>
      </c>
      <c r="M100" s="145" t="e">
        <f>K100*0.7</f>
        <v>#NUM!</v>
      </c>
    </row>
    <row r="101" spans="1:13" s="128" customFormat="1" ht="15" hidden="1">
      <c r="A101" s="131"/>
      <c r="B101" s="132"/>
      <c r="C101" s="4" t="s">
        <v>9</v>
      </c>
      <c r="D101" s="179"/>
      <c r="E101" s="80"/>
      <c r="F101" s="80"/>
      <c r="G101" s="80"/>
      <c r="H101" s="80"/>
      <c r="I101" s="80"/>
      <c r="J101" s="80"/>
      <c r="K101" s="145"/>
      <c r="L101" s="145"/>
      <c r="M101" s="145"/>
    </row>
    <row r="102" spans="1:13" s="128" customFormat="1" ht="15" hidden="1">
      <c r="A102" s="131"/>
      <c r="B102" s="132"/>
      <c r="C102" s="4" t="s">
        <v>8</v>
      </c>
      <c r="D102" s="179"/>
      <c r="E102" s="3"/>
      <c r="F102" s="3"/>
      <c r="G102" s="3"/>
      <c r="H102" s="3"/>
      <c r="I102" s="3"/>
      <c r="J102" s="3"/>
      <c r="K102" s="145"/>
      <c r="L102" s="145"/>
      <c r="M102" s="145"/>
    </row>
    <row r="103" spans="1:13" s="128" customFormat="1" ht="15" hidden="1">
      <c r="A103" s="133"/>
      <c r="B103" s="134"/>
      <c r="C103" s="4" t="s">
        <v>7</v>
      </c>
      <c r="D103" s="180"/>
      <c r="E103" s="2"/>
      <c r="F103" s="2"/>
      <c r="G103" s="2"/>
      <c r="H103" s="2"/>
      <c r="I103" s="2"/>
      <c r="J103" s="2"/>
      <c r="K103" s="145"/>
      <c r="L103" s="145"/>
      <c r="M103" s="145"/>
    </row>
    <row r="104" spans="1:13" s="129" customFormat="1" hidden="1">
      <c r="A104" s="138"/>
      <c r="B104" s="139"/>
      <c r="C104" s="139"/>
      <c r="E104" s="140"/>
      <c r="F104" s="140"/>
      <c r="G104" s="140"/>
      <c r="H104" s="140"/>
      <c r="I104" s="140"/>
      <c r="J104" s="140"/>
      <c r="K104" s="140"/>
      <c r="L104" s="140"/>
      <c r="M104" s="140"/>
    </row>
    <row r="105" spans="1:13" s="128" customFormat="1" ht="45" hidden="1">
      <c r="A105" s="149" t="s">
        <v>3308</v>
      </c>
      <c r="B105" s="150" t="s">
        <v>3309</v>
      </c>
      <c r="C105" s="151">
        <f>MIN(E107:J107)</f>
        <v>0</v>
      </c>
      <c r="D105" s="152" t="s">
        <v>58</v>
      </c>
      <c r="E105" s="153"/>
      <c r="F105" s="153"/>
      <c r="G105" s="153"/>
      <c r="H105" s="153"/>
      <c r="I105" s="153"/>
      <c r="J105" s="153"/>
      <c r="K105" s="145" t="s">
        <v>96</v>
      </c>
      <c r="L105" s="145"/>
      <c r="M105" s="145"/>
    </row>
    <row r="106" spans="1:13" s="128" customFormat="1" ht="11.25" hidden="1">
      <c r="A106" s="125"/>
      <c r="B106" s="130"/>
      <c r="C106" s="4" t="s">
        <v>172</v>
      </c>
      <c r="D106" s="135"/>
      <c r="E106" s="80"/>
      <c r="F106" s="80"/>
      <c r="G106" s="80"/>
      <c r="H106" s="80"/>
      <c r="I106" s="80"/>
      <c r="J106" s="80"/>
      <c r="K106" s="145" t="s">
        <v>171</v>
      </c>
      <c r="L106" s="145" t="s">
        <v>168</v>
      </c>
      <c r="M106" s="145" t="s">
        <v>169</v>
      </c>
    </row>
    <row r="107" spans="1:13" s="128" customFormat="1" ht="15" hidden="1">
      <c r="A107" s="131"/>
      <c r="B107" s="132"/>
      <c r="C107" s="4" t="s">
        <v>10</v>
      </c>
      <c r="D107" s="179"/>
      <c r="E107" s="99"/>
      <c r="F107" s="99"/>
      <c r="G107" s="99"/>
      <c r="H107" s="99"/>
      <c r="I107" s="99"/>
      <c r="J107" s="99"/>
      <c r="K107" s="145" t="e">
        <f>MEDIAN(E107:J107)</f>
        <v>#NUM!</v>
      </c>
      <c r="L107" s="145" t="e">
        <f>K107*1.3</f>
        <v>#NUM!</v>
      </c>
      <c r="M107" s="145" t="e">
        <f>K107*0.7</f>
        <v>#NUM!</v>
      </c>
    </row>
    <row r="108" spans="1:13" s="128" customFormat="1" ht="15" hidden="1">
      <c r="A108" s="131"/>
      <c r="B108" s="132"/>
      <c r="C108" s="4" t="s">
        <v>9</v>
      </c>
      <c r="D108" s="179"/>
      <c r="E108" s="80"/>
      <c r="F108" s="80"/>
      <c r="G108" s="80"/>
      <c r="H108" s="80"/>
      <c r="I108" s="80"/>
      <c r="J108" s="80"/>
      <c r="K108" s="145"/>
      <c r="L108" s="145"/>
      <c r="M108" s="145"/>
    </row>
    <row r="109" spans="1:13" s="128" customFormat="1" ht="15" hidden="1">
      <c r="A109" s="131"/>
      <c r="B109" s="132"/>
      <c r="C109" s="4" t="s">
        <v>8</v>
      </c>
      <c r="D109" s="179"/>
      <c r="E109" s="3"/>
      <c r="F109" s="3"/>
      <c r="G109" s="3"/>
      <c r="H109" s="3"/>
      <c r="I109" s="3"/>
      <c r="J109" s="3"/>
      <c r="K109" s="145"/>
      <c r="L109" s="145"/>
      <c r="M109" s="145"/>
    </row>
    <row r="110" spans="1:13" s="128" customFormat="1" ht="15" hidden="1">
      <c r="A110" s="133"/>
      <c r="B110" s="134"/>
      <c r="C110" s="4" t="s">
        <v>7</v>
      </c>
      <c r="D110" s="180"/>
      <c r="E110" s="2"/>
      <c r="F110" s="2"/>
      <c r="G110" s="2"/>
      <c r="H110" s="2"/>
      <c r="I110" s="2"/>
      <c r="J110" s="2"/>
      <c r="K110" s="145"/>
      <c r="L110" s="145"/>
      <c r="M110" s="145"/>
    </row>
    <row r="111" spans="1:13" ht="15">
      <c r="A111" s="6"/>
      <c r="B111" s="5"/>
      <c r="C111" s="5"/>
      <c r="D111" s="5"/>
      <c r="E111" s="5"/>
      <c r="F111" s="5"/>
      <c r="G111" s="5"/>
      <c r="H111" s="5"/>
      <c r="I111" s="5"/>
      <c r="J111" s="5"/>
    </row>
    <row r="112" spans="1:13" s="128" customFormat="1" ht="22.5">
      <c r="A112" s="149" t="s">
        <v>7640</v>
      </c>
      <c r="B112" s="150" t="s">
        <v>7644</v>
      </c>
      <c r="C112" s="151">
        <f>MIN(E114:J114)</f>
        <v>600</v>
      </c>
      <c r="D112" s="152" t="s">
        <v>91</v>
      </c>
      <c r="E112" s="153" t="s">
        <v>11530</v>
      </c>
      <c r="F112" s="153" t="s">
        <v>11529</v>
      </c>
      <c r="G112" s="298" t="s">
        <v>11531</v>
      </c>
      <c r="H112" s="153"/>
      <c r="I112" s="153"/>
      <c r="J112" s="153"/>
      <c r="K112" s="145" t="s">
        <v>96</v>
      </c>
      <c r="L112" s="145"/>
      <c r="M112" s="145"/>
    </row>
    <row r="113" spans="1:13" s="128" customFormat="1" ht="22.5">
      <c r="A113" s="125"/>
      <c r="B113" s="130"/>
      <c r="C113" s="4" t="s">
        <v>172</v>
      </c>
      <c r="D113" s="135"/>
      <c r="E113" s="80" t="s">
        <v>12565</v>
      </c>
      <c r="F113" s="80" t="s">
        <v>12566</v>
      </c>
      <c r="G113" s="80" t="s">
        <v>12567</v>
      </c>
      <c r="H113" s="80"/>
      <c r="I113" s="80"/>
      <c r="J113" s="80"/>
      <c r="K113" s="145" t="s">
        <v>171</v>
      </c>
      <c r="L113" s="145" t="s">
        <v>168</v>
      </c>
      <c r="M113" s="145" t="s">
        <v>169</v>
      </c>
    </row>
    <row r="114" spans="1:13" s="128" customFormat="1" ht="15">
      <c r="A114" s="131"/>
      <c r="B114" s="132"/>
      <c r="C114" s="4" t="s">
        <v>10</v>
      </c>
      <c r="D114" s="136"/>
      <c r="E114" s="99">
        <v>2000</v>
      </c>
      <c r="F114" s="99">
        <v>600</v>
      </c>
      <c r="G114" s="99">
        <v>1200</v>
      </c>
      <c r="H114" s="99"/>
      <c r="I114" s="99"/>
      <c r="J114" s="99"/>
      <c r="K114" s="145">
        <f>MEDIAN(E114:J114)</f>
        <v>1200</v>
      </c>
      <c r="L114" s="145">
        <f>K114*1.3</f>
        <v>1560</v>
      </c>
      <c r="M114" s="145">
        <f>K114*0.7</f>
        <v>840</v>
      </c>
    </row>
    <row r="115" spans="1:13" s="128" customFormat="1" ht="15">
      <c r="A115" s="131"/>
      <c r="B115" s="132"/>
      <c r="C115" s="4" t="s">
        <v>9</v>
      </c>
      <c r="D115" s="136"/>
      <c r="E115" s="80" t="s">
        <v>11532</v>
      </c>
      <c r="F115" s="80" t="s">
        <v>12568</v>
      </c>
      <c r="G115" s="80" t="s">
        <v>12569</v>
      </c>
      <c r="H115" s="80"/>
      <c r="I115" s="80"/>
      <c r="J115" s="80"/>
      <c r="K115" s="145"/>
      <c r="L115" s="145"/>
      <c r="M115" s="145"/>
    </row>
    <row r="116" spans="1:13" s="128" customFormat="1" ht="15">
      <c r="A116" s="131"/>
      <c r="B116" s="132"/>
      <c r="C116" s="4" t="s">
        <v>8</v>
      </c>
      <c r="D116" s="136"/>
      <c r="E116" s="3" t="s">
        <v>12570</v>
      </c>
      <c r="F116" s="3" t="s">
        <v>12571</v>
      </c>
      <c r="G116" s="3" t="s">
        <v>12572</v>
      </c>
      <c r="H116" s="3"/>
      <c r="I116" s="3"/>
      <c r="J116" s="3"/>
      <c r="K116" s="145"/>
      <c r="L116" s="145"/>
      <c r="M116" s="145"/>
    </row>
    <row r="117" spans="1:13" s="128" customFormat="1" ht="15">
      <c r="A117" s="133"/>
      <c r="B117" s="134"/>
      <c r="C117" s="4" t="s">
        <v>7</v>
      </c>
      <c r="D117" s="137"/>
      <c r="E117" s="2">
        <v>44588</v>
      </c>
      <c r="F117" s="2">
        <v>44593</v>
      </c>
      <c r="G117" s="2">
        <v>44595</v>
      </c>
      <c r="H117" s="2"/>
      <c r="I117" s="2"/>
      <c r="J117" s="2"/>
      <c r="K117" s="145"/>
      <c r="L117" s="145"/>
      <c r="M117" s="145"/>
    </row>
    <row r="118" spans="1:13" ht="15">
      <c r="A118" s="6"/>
      <c r="B118" s="5"/>
      <c r="C118" s="5"/>
      <c r="D118" s="5"/>
      <c r="E118" s="5"/>
      <c r="F118" s="5"/>
      <c r="G118" s="5"/>
      <c r="H118" s="5"/>
      <c r="I118" s="5"/>
      <c r="J118" s="5"/>
    </row>
    <row r="119" spans="1:13" s="128" customFormat="1" ht="22.5">
      <c r="A119" s="149" t="s">
        <v>7641</v>
      </c>
      <c r="B119" s="150" t="s">
        <v>7801</v>
      </c>
      <c r="C119" s="151">
        <f>MIN(E121:J121)</f>
        <v>140</v>
      </c>
      <c r="D119" s="152" t="s">
        <v>6</v>
      </c>
      <c r="E119" s="153" t="s">
        <v>11530</v>
      </c>
      <c r="F119" s="153" t="s">
        <v>11529</v>
      </c>
      <c r="G119" s="298" t="s">
        <v>11531</v>
      </c>
      <c r="H119" s="153"/>
      <c r="I119" s="153"/>
      <c r="J119" s="153"/>
      <c r="K119" s="145" t="s">
        <v>96</v>
      </c>
      <c r="L119" s="145"/>
      <c r="M119" s="145"/>
    </row>
    <row r="120" spans="1:13" s="128" customFormat="1" ht="22.5">
      <c r="A120" s="125"/>
      <c r="B120" s="130"/>
      <c r="C120" s="4" t="s">
        <v>172</v>
      </c>
      <c r="D120" s="135"/>
      <c r="E120" s="80" t="s">
        <v>12565</v>
      </c>
      <c r="F120" s="80" t="s">
        <v>12566</v>
      </c>
      <c r="G120" s="80" t="s">
        <v>12567</v>
      </c>
      <c r="H120" s="80"/>
      <c r="I120" s="80"/>
      <c r="J120" s="80"/>
      <c r="K120" s="145" t="s">
        <v>171</v>
      </c>
      <c r="L120" s="145" t="s">
        <v>168</v>
      </c>
      <c r="M120" s="145" t="s">
        <v>169</v>
      </c>
    </row>
    <row r="121" spans="1:13" s="128" customFormat="1" ht="15">
      <c r="A121" s="131"/>
      <c r="B121" s="132"/>
      <c r="C121" s="4" t="s">
        <v>10</v>
      </c>
      <c r="D121" s="136"/>
      <c r="E121" s="99">
        <v>280</v>
      </c>
      <c r="F121" s="99">
        <v>140</v>
      </c>
      <c r="G121" s="99">
        <v>260</v>
      </c>
      <c r="H121" s="99"/>
      <c r="I121" s="99"/>
      <c r="J121" s="99"/>
      <c r="K121" s="145">
        <f>MEDIAN(E121:J121)</f>
        <v>260</v>
      </c>
      <c r="L121" s="145">
        <f>K121*1.3</f>
        <v>338</v>
      </c>
      <c r="M121" s="145">
        <f>K121*0.7</f>
        <v>182</v>
      </c>
    </row>
    <row r="122" spans="1:13" s="128" customFormat="1" ht="15">
      <c r="A122" s="131"/>
      <c r="B122" s="132"/>
      <c r="C122" s="4" t="s">
        <v>9</v>
      </c>
      <c r="D122" s="136"/>
      <c r="E122" s="80" t="s">
        <v>11532</v>
      </c>
      <c r="F122" s="80" t="s">
        <v>12568</v>
      </c>
      <c r="G122" s="80" t="s">
        <v>12569</v>
      </c>
      <c r="H122" s="80"/>
      <c r="I122" s="80"/>
      <c r="J122" s="80"/>
      <c r="K122" s="145"/>
      <c r="L122" s="145"/>
      <c r="M122" s="145"/>
    </row>
    <row r="123" spans="1:13" s="128" customFormat="1" ht="15">
      <c r="A123" s="131"/>
      <c r="B123" s="132"/>
      <c r="C123" s="4" t="s">
        <v>8</v>
      </c>
      <c r="D123" s="136"/>
      <c r="E123" s="3" t="s">
        <v>12570</v>
      </c>
      <c r="F123" s="3" t="s">
        <v>12571</v>
      </c>
      <c r="G123" s="3" t="s">
        <v>12572</v>
      </c>
      <c r="H123" s="3"/>
      <c r="I123" s="3"/>
      <c r="J123" s="3"/>
      <c r="K123" s="145"/>
      <c r="L123" s="145"/>
      <c r="M123" s="145"/>
    </row>
    <row r="124" spans="1:13" s="128" customFormat="1" ht="15">
      <c r="A124" s="133"/>
      <c r="B124" s="134"/>
      <c r="C124" s="4" t="s">
        <v>7</v>
      </c>
      <c r="D124" s="137"/>
      <c r="E124" s="2">
        <v>44588</v>
      </c>
      <c r="F124" s="2">
        <v>44593</v>
      </c>
      <c r="G124" s="2">
        <v>44595</v>
      </c>
      <c r="H124" s="2"/>
      <c r="I124" s="2"/>
      <c r="J124" s="2"/>
      <c r="K124" s="145"/>
      <c r="L124" s="145"/>
      <c r="M124" s="145"/>
    </row>
    <row r="125" spans="1:13" ht="15">
      <c r="A125" s="6"/>
      <c r="B125" s="5"/>
      <c r="C125" s="5"/>
      <c r="D125" s="5"/>
      <c r="E125" s="5"/>
      <c r="F125" s="5"/>
      <c r="G125" s="5"/>
      <c r="H125" s="5"/>
      <c r="I125" s="5"/>
      <c r="J125" s="5"/>
    </row>
    <row r="126" spans="1:13" s="128" customFormat="1" ht="22.5">
      <c r="A126" s="149" t="s">
        <v>7642</v>
      </c>
      <c r="B126" s="150" t="s">
        <v>7802</v>
      </c>
      <c r="C126" s="151">
        <f>MIN(E128:J128)</f>
        <v>230</v>
      </c>
      <c r="D126" s="152" t="s">
        <v>6</v>
      </c>
      <c r="E126" s="153" t="s">
        <v>11530</v>
      </c>
      <c r="F126" s="153" t="s">
        <v>11529</v>
      </c>
      <c r="G126" s="298" t="s">
        <v>11531</v>
      </c>
      <c r="H126" s="153"/>
      <c r="I126" s="153"/>
      <c r="J126" s="153"/>
      <c r="K126" s="145" t="s">
        <v>96</v>
      </c>
      <c r="L126" s="145"/>
      <c r="M126" s="145"/>
    </row>
    <row r="127" spans="1:13" s="128" customFormat="1" ht="22.5">
      <c r="A127" s="125"/>
      <c r="B127" s="130"/>
      <c r="C127" s="4" t="s">
        <v>172</v>
      </c>
      <c r="D127" s="135"/>
      <c r="E127" s="80" t="s">
        <v>12565</v>
      </c>
      <c r="F127" s="80" t="s">
        <v>12566</v>
      </c>
      <c r="G127" s="80" t="s">
        <v>12567</v>
      </c>
      <c r="H127" s="80"/>
      <c r="I127" s="80"/>
      <c r="J127" s="80"/>
      <c r="K127" s="145" t="s">
        <v>171</v>
      </c>
      <c r="L127" s="145" t="s">
        <v>168</v>
      </c>
      <c r="M127" s="145" t="s">
        <v>169</v>
      </c>
    </row>
    <row r="128" spans="1:13" s="128" customFormat="1" ht="15">
      <c r="A128" s="131"/>
      <c r="B128" s="132"/>
      <c r="C128" s="4" t="s">
        <v>10</v>
      </c>
      <c r="D128" s="136"/>
      <c r="E128" s="99">
        <v>550</v>
      </c>
      <c r="F128" s="99">
        <v>230</v>
      </c>
      <c r="G128" s="99">
        <v>360</v>
      </c>
      <c r="H128" s="99"/>
      <c r="I128" s="99"/>
      <c r="J128" s="99"/>
      <c r="K128" s="145">
        <f>MEDIAN(E128:J128)</f>
        <v>360</v>
      </c>
      <c r="L128" s="145">
        <f>K128*1.3</f>
        <v>468</v>
      </c>
      <c r="M128" s="145">
        <f>K128*0.7</f>
        <v>251.99999999999997</v>
      </c>
    </row>
    <row r="129" spans="1:13" s="128" customFormat="1" ht="15">
      <c r="A129" s="131"/>
      <c r="B129" s="132"/>
      <c r="C129" s="4" t="s">
        <v>9</v>
      </c>
      <c r="D129" s="136"/>
      <c r="E129" s="80" t="s">
        <v>11532</v>
      </c>
      <c r="F129" s="80" t="s">
        <v>12568</v>
      </c>
      <c r="G129" s="80" t="s">
        <v>12569</v>
      </c>
      <c r="H129" s="80"/>
      <c r="I129" s="80"/>
      <c r="J129" s="80"/>
      <c r="K129" s="145"/>
      <c r="L129" s="145"/>
      <c r="M129" s="145"/>
    </row>
    <row r="130" spans="1:13" s="128" customFormat="1" ht="15">
      <c r="A130" s="131"/>
      <c r="B130" s="132"/>
      <c r="C130" s="4" t="s">
        <v>8</v>
      </c>
      <c r="D130" s="136"/>
      <c r="E130" s="3" t="s">
        <v>12570</v>
      </c>
      <c r="F130" s="3" t="s">
        <v>12571</v>
      </c>
      <c r="G130" s="3" t="s">
        <v>12572</v>
      </c>
      <c r="H130" s="3"/>
      <c r="I130" s="3"/>
      <c r="J130" s="3"/>
      <c r="K130" s="145"/>
      <c r="L130" s="145"/>
      <c r="M130" s="145"/>
    </row>
    <row r="131" spans="1:13" s="128" customFormat="1" ht="15">
      <c r="A131" s="133"/>
      <c r="B131" s="134"/>
      <c r="C131" s="4" t="s">
        <v>7</v>
      </c>
      <c r="D131" s="137"/>
      <c r="E131" s="2">
        <v>44588</v>
      </c>
      <c r="F131" s="2">
        <v>44593</v>
      </c>
      <c r="G131" s="2">
        <v>44595</v>
      </c>
      <c r="H131" s="2"/>
      <c r="I131" s="2"/>
      <c r="J131" s="2"/>
      <c r="K131" s="145"/>
      <c r="L131" s="145"/>
      <c r="M131" s="145"/>
    </row>
    <row r="132" spans="1:13" ht="15">
      <c r="A132" s="6"/>
      <c r="B132" s="5"/>
      <c r="C132" s="5"/>
      <c r="D132" s="5"/>
      <c r="E132" s="5"/>
      <c r="F132" s="5"/>
      <c r="G132" s="5"/>
      <c r="H132" s="5"/>
      <c r="I132" s="5"/>
      <c r="J132" s="5"/>
    </row>
    <row r="133" spans="1:13" s="128" customFormat="1" ht="22.5">
      <c r="A133" s="149" t="s">
        <v>7646</v>
      </c>
      <c r="B133" s="150" t="s">
        <v>7804</v>
      </c>
      <c r="C133" s="151">
        <f>MIN(E135:J135)</f>
        <v>360</v>
      </c>
      <c r="D133" s="152" t="s">
        <v>6</v>
      </c>
      <c r="E133" s="153" t="s">
        <v>11530</v>
      </c>
      <c r="F133" s="153" t="s">
        <v>11529</v>
      </c>
      <c r="G133" s="298" t="s">
        <v>11531</v>
      </c>
      <c r="H133" s="153"/>
      <c r="I133" s="153"/>
      <c r="J133" s="153"/>
      <c r="K133" s="145" t="s">
        <v>96</v>
      </c>
      <c r="L133" s="145"/>
      <c r="M133" s="145"/>
    </row>
    <row r="134" spans="1:13" s="128" customFormat="1" ht="22.5">
      <c r="A134" s="125"/>
      <c r="B134" s="130"/>
      <c r="C134" s="4" t="s">
        <v>172</v>
      </c>
      <c r="D134" s="135"/>
      <c r="E134" s="80" t="s">
        <v>12565</v>
      </c>
      <c r="F134" s="80" t="s">
        <v>12566</v>
      </c>
      <c r="G134" s="80" t="s">
        <v>12567</v>
      </c>
      <c r="H134" s="80"/>
      <c r="I134" s="80"/>
      <c r="J134" s="80"/>
      <c r="K134" s="145" t="s">
        <v>171</v>
      </c>
      <c r="L134" s="145" t="s">
        <v>168</v>
      </c>
      <c r="M134" s="145" t="s">
        <v>169</v>
      </c>
    </row>
    <row r="135" spans="1:13" s="128" customFormat="1" ht="15">
      <c r="A135" s="131"/>
      <c r="B135" s="132"/>
      <c r="C135" s="4" t="s">
        <v>10</v>
      </c>
      <c r="D135" s="136"/>
      <c r="E135" s="99">
        <v>520</v>
      </c>
      <c r="F135" s="99">
        <v>360</v>
      </c>
      <c r="G135" s="99">
        <v>500</v>
      </c>
      <c r="H135" s="99"/>
      <c r="I135" s="99"/>
      <c r="J135" s="99"/>
      <c r="K135" s="145">
        <f>MEDIAN(E135:J135)</f>
        <v>500</v>
      </c>
      <c r="L135" s="145">
        <f>K135*1.3</f>
        <v>650</v>
      </c>
      <c r="M135" s="145">
        <f>K135*0.7</f>
        <v>350</v>
      </c>
    </row>
    <row r="136" spans="1:13" s="128" customFormat="1" ht="15">
      <c r="A136" s="131"/>
      <c r="B136" s="132"/>
      <c r="C136" s="4" t="s">
        <v>9</v>
      </c>
      <c r="D136" s="136"/>
      <c r="E136" s="80" t="s">
        <v>11532</v>
      </c>
      <c r="F136" s="80" t="s">
        <v>12568</v>
      </c>
      <c r="G136" s="80" t="s">
        <v>12569</v>
      </c>
      <c r="H136" s="80"/>
      <c r="I136" s="80"/>
      <c r="J136" s="80"/>
      <c r="K136" s="145"/>
      <c r="L136" s="145"/>
      <c r="M136" s="145"/>
    </row>
    <row r="137" spans="1:13" s="128" customFormat="1" ht="15">
      <c r="A137" s="131"/>
      <c r="B137" s="132"/>
      <c r="C137" s="4" t="s">
        <v>8</v>
      </c>
      <c r="D137" s="136"/>
      <c r="E137" s="3" t="s">
        <v>12570</v>
      </c>
      <c r="F137" s="3" t="s">
        <v>12571</v>
      </c>
      <c r="G137" s="3" t="s">
        <v>12572</v>
      </c>
      <c r="H137" s="3"/>
      <c r="I137" s="3"/>
      <c r="J137" s="3"/>
      <c r="K137" s="145"/>
      <c r="L137" s="145"/>
      <c r="M137" s="145"/>
    </row>
    <row r="138" spans="1:13" s="128" customFormat="1" ht="15">
      <c r="A138" s="133"/>
      <c r="B138" s="134"/>
      <c r="C138" s="4" t="s">
        <v>7</v>
      </c>
      <c r="D138" s="137"/>
      <c r="E138" s="2">
        <v>44588</v>
      </c>
      <c r="F138" s="2">
        <v>44593</v>
      </c>
      <c r="G138" s="2">
        <v>44595</v>
      </c>
      <c r="H138" s="2"/>
      <c r="I138" s="2"/>
      <c r="J138" s="2"/>
      <c r="K138" s="145"/>
      <c r="L138" s="145"/>
      <c r="M138" s="145"/>
    </row>
    <row r="139" spans="1:13" ht="15">
      <c r="A139" s="6"/>
      <c r="B139" s="5"/>
      <c r="C139" s="5"/>
      <c r="D139" s="5"/>
      <c r="E139" s="5"/>
      <c r="F139" s="5"/>
      <c r="G139" s="5"/>
      <c r="H139" s="5"/>
      <c r="I139" s="5"/>
      <c r="J139" s="5"/>
    </row>
    <row r="140" spans="1:13" s="128" customFormat="1" ht="22.5">
      <c r="A140" s="149" t="s">
        <v>7647</v>
      </c>
      <c r="B140" s="150" t="s">
        <v>7803</v>
      </c>
      <c r="C140" s="151">
        <f>MIN(E142:J142)</f>
        <v>450</v>
      </c>
      <c r="D140" s="152" t="s">
        <v>6</v>
      </c>
      <c r="E140" s="153" t="s">
        <v>11530</v>
      </c>
      <c r="F140" s="153" t="s">
        <v>11529</v>
      </c>
      <c r="G140" s="298" t="s">
        <v>11531</v>
      </c>
      <c r="H140" s="153"/>
      <c r="I140" s="153"/>
      <c r="J140" s="153"/>
      <c r="K140" s="145" t="s">
        <v>96</v>
      </c>
      <c r="L140" s="145"/>
      <c r="M140" s="145"/>
    </row>
    <row r="141" spans="1:13" s="128" customFormat="1" ht="22.5">
      <c r="A141" s="125"/>
      <c r="B141" s="130"/>
      <c r="C141" s="4" t="s">
        <v>172</v>
      </c>
      <c r="D141" s="135"/>
      <c r="E141" s="80" t="s">
        <v>12565</v>
      </c>
      <c r="F141" s="80" t="s">
        <v>12566</v>
      </c>
      <c r="G141" s="80" t="s">
        <v>12567</v>
      </c>
      <c r="H141" s="80"/>
      <c r="I141" s="80"/>
      <c r="J141" s="80"/>
      <c r="K141" s="145" t="s">
        <v>171</v>
      </c>
      <c r="L141" s="145" t="s">
        <v>168</v>
      </c>
      <c r="M141" s="145" t="s">
        <v>169</v>
      </c>
    </row>
    <row r="142" spans="1:13" s="128" customFormat="1" ht="15">
      <c r="A142" s="131"/>
      <c r="B142" s="132"/>
      <c r="C142" s="4" t="s">
        <v>10</v>
      </c>
      <c r="D142" s="136"/>
      <c r="E142" s="99">
        <v>450</v>
      </c>
      <c r="F142" s="99">
        <v>590</v>
      </c>
      <c r="G142" s="99">
        <v>800</v>
      </c>
      <c r="H142" s="99"/>
      <c r="I142" s="99"/>
      <c r="J142" s="99"/>
      <c r="K142" s="145">
        <f>MEDIAN(E142:J142)</f>
        <v>590</v>
      </c>
      <c r="L142" s="145">
        <f>K142*1.3</f>
        <v>767</v>
      </c>
      <c r="M142" s="145">
        <f>K142*0.7</f>
        <v>413</v>
      </c>
    </row>
    <row r="143" spans="1:13" s="128" customFormat="1" ht="15">
      <c r="A143" s="131"/>
      <c r="B143" s="132"/>
      <c r="C143" s="4" t="s">
        <v>9</v>
      </c>
      <c r="D143" s="136"/>
      <c r="E143" s="80" t="s">
        <v>11532</v>
      </c>
      <c r="F143" s="80" t="s">
        <v>12568</v>
      </c>
      <c r="G143" s="80" t="s">
        <v>12569</v>
      </c>
      <c r="H143" s="80"/>
      <c r="I143" s="80"/>
      <c r="J143" s="80"/>
      <c r="K143" s="145"/>
      <c r="L143" s="145"/>
      <c r="M143" s="145"/>
    </row>
    <row r="144" spans="1:13" s="128" customFormat="1" ht="15">
      <c r="A144" s="131"/>
      <c r="B144" s="132"/>
      <c r="C144" s="4" t="s">
        <v>8</v>
      </c>
      <c r="D144" s="136"/>
      <c r="E144" s="3" t="s">
        <v>12570</v>
      </c>
      <c r="F144" s="3" t="s">
        <v>12571</v>
      </c>
      <c r="G144" s="3" t="s">
        <v>12572</v>
      </c>
      <c r="H144" s="3"/>
      <c r="I144" s="3"/>
      <c r="J144" s="3"/>
      <c r="K144" s="145"/>
      <c r="L144" s="145"/>
      <c r="M144" s="145"/>
    </row>
    <row r="145" spans="1:14" s="128" customFormat="1" ht="15">
      <c r="A145" s="133"/>
      <c r="B145" s="134"/>
      <c r="C145" s="4" t="s">
        <v>7</v>
      </c>
      <c r="D145" s="137"/>
      <c r="E145" s="2">
        <v>44588</v>
      </c>
      <c r="F145" s="2">
        <v>44593</v>
      </c>
      <c r="G145" s="2">
        <v>44595</v>
      </c>
      <c r="H145" s="2"/>
      <c r="I145" s="2"/>
      <c r="J145" s="2"/>
      <c r="K145" s="145"/>
      <c r="L145" s="145"/>
      <c r="M145" s="145"/>
    </row>
    <row r="146" spans="1:14" ht="15">
      <c r="A146" s="6"/>
      <c r="B146" s="5"/>
      <c r="C146" s="5"/>
      <c r="D146" s="5"/>
      <c r="E146" s="5"/>
      <c r="F146" s="5"/>
      <c r="G146" s="5"/>
      <c r="H146" s="5"/>
      <c r="I146" s="5"/>
      <c r="J146" s="5"/>
    </row>
    <row r="147" spans="1:14" s="128" customFormat="1" ht="22.5">
      <c r="A147" s="149" t="s">
        <v>7648</v>
      </c>
      <c r="B147" s="150" t="s">
        <v>7649</v>
      </c>
      <c r="C147" s="151">
        <f>MIN(E149:J149)</f>
        <v>3500</v>
      </c>
      <c r="D147" s="152" t="s">
        <v>91</v>
      </c>
      <c r="E147" s="153" t="s">
        <v>11530</v>
      </c>
      <c r="F147" s="153" t="s">
        <v>11529</v>
      </c>
      <c r="G147" s="298" t="s">
        <v>11531</v>
      </c>
      <c r="H147" s="153"/>
      <c r="I147" s="153"/>
      <c r="J147" s="153"/>
      <c r="K147" s="145" t="s">
        <v>96</v>
      </c>
      <c r="L147" s="145"/>
      <c r="M147" s="145"/>
    </row>
    <row r="148" spans="1:14" s="128" customFormat="1" ht="22.5">
      <c r="A148" s="125"/>
      <c r="B148" s="130"/>
      <c r="C148" s="4" t="s">
        <v>172</v>
      </c>
      <c r="D148" s="135"/>
      <c r="E148" s="80" t="s">
        <v>12565</v>
      </c>
      <c r="F148" s="80" t="s">
        <v>12566</v>
      </c>
      <c r="G148" s="80" t="s">
        <v>12567</v>
      </c>
      <c r="H148" s="80"/>
      <c r="I148" s="80"/>
      <c r="J148" s="80"/>
      <c r="K148" s="145" t="s">
        <v>171</v>
      </c>
      <c r="L148" s="145" t="s">
        <v>168</v>
      </c>
      <c r="M148" s="145" t="s">
        <v>169</v>
      </c>
    </row>
    <row r="149" spans="1:14" s="128" customFormat="1" ht="15">
      <c r="A149" s="131"/>
      <c r="B149" s="132"/>
      <c r="C149" s="4" t="s">
        <v>10</v>
      </c>
      <c r="D149" s="179"/>
      <c r="E149" s="99">
        <v>5000</v>
      </c>
      <c r="F149" s="99">
        <v>4000</v>
      </c>
      <c r="G149" s="99">
        <v>3500</v>
      </c>
      <c r="H149" s="99"/>
      <c r="I149" s="99"/>
      <c r="J149" s="99"/>
      <c r="K149" s="145">
        <f>MEDIAN(E149:J149)</f>
        <v>4000</v>
      </c>
      <c r="L149" s="145">
        <f>K149*1.3</f>
        <v>5200</v>
      </c>
      <c r="M149" s="145">
        <f>K149*0.7</f>
        <v>2800</v>
      </c>
    </row>
    <row r="150" spans="1:14" s="128" customFormat="1" ht="16.5" customHeight="1">
      <c r="A150" s="131"/>
      <c r="B150" s="132"/>
      <c r="C150" s="4" t="s">
        <v>9</v>
      </c>
      <c r="D150" s="179"/>
      <c r="E150" s="80" t="s">
        <v>11532</v>
      </c>
      <c r="F150" s="80" t="s">
        <v>12568</v>
      </c>
      <c r="G150" s="80" t="s">
        <v>12569</v>
      </c>
      <c r="H150" s="80"/>
      <c r="I150" s="80"/>
      <c r="J150" s="80"/>
      <c r="K150" s="145"/>
      <c r="L150" s="145"/>
      <c r="M150" s="145"/>
    </row>
    <row r="151" spans="1:14" s="128" customFormat="1" ht="15">
      <c r="A151" s="131"/>
      <c r="B151" s="132"/>
      <c r="C151" s="4" t="s">
        <v>8</v>
      </c>
      <c r="D151" s="136"/>
      <c r="E151" s="3" t="s">
        <v>12570</v>
      </c>
      <c r="F151" s="3" t="s">
        <v>12571</v>
      </c>
      <c r="G151" s="3" t="s">
        <v>12572</v>
      </c>
      <c r="H151" s="3"/>
      <c r="I151" s="3"/>
      <c r="J151" s="3"/>
      <c r="K151" s="145"/>
      <c r="L151" s="145"/>
      <c r="M151" s="145"/>
    </row>
    <row r="152" spans="1:14" s="128" customFormat="1" ht="15">
      <c r="A152" s="133"/>
      <c r="B152" s="134"/>
      <c r="C152" s="4" t="s">
        <v>7</v>
      </c>
      <c r="D152" s="137"/>
      <c r="E152" s="2">
        <v>44588</v>
      </c>
      <c r="F152" s="2">
        <v>44593</v>
      </c>
      <c r="G152" s="2">
        <v>44595</v>
      </c>
      <c r="H152" s="2"/>
      <c r="I152" s="2"/>
      <c r="J152" s="2"/>
      <c r="K152" s="145"/>
      <c r="L152" s="145"/>
      <c r="M152" s="145"/>
    </row>
    <row r="153" spans="1:14" ht="15">
      <c r="A153" s="5"/>
      <c r="B153" s="5"/>
      <c r="C153" s="5"/>
      <c r="D153" s="5"/>
      <c r="E153" s="5"/>
      <c r="F153" s="5"/>
      <c r="G153" s="5"/>
      <c r="H153" s="5"/>
      <c r="I153" s="5"/>
      <c r="J153" s="5"/>
    </row>
    <row r="154" spans="1:14" s="77" customFormat="1" ht="58.5" customHeight="1">
      <c r="A154" s="373" t="s">
        <v>21572</v>
      </c>
      <c r="B154" s="373"/>
      <c r="C154" s="373"/>
      <c r="D154" s="373"/>
      <c r="E154" s="373"/>
      <c r="F154" s="373"/>
      <c r="G154" s="373"/>
      <c r="H154" s="373"/>
      <c r="I154" s="373"/>
      <c r="J154" s="373"/>
      <c r="K154" s="146"/>
      <c r="L154" s="146"/>
      <c r="M154" s="146"/>
      <c r="N154" s="95"/>
    </row>
    <row r="155" spans="1:14" s="77" customFormat="1" ht="58.5" customHeight="1">
      <c r="A155" s="373" t="s">
        <v>21573</v>
      </c>
      <c r="B155" s="373"/>
      <c r="C155" s="373"/>
      <c r="D155" s="373"/>
      <c r="E155" s="373"/>
      <c r="F155" s="373"/>
      <c r="G155" s="373"/>
      <c r="H155" s="373"/>
      <c r="I155" s="373"/>
      <c r="J155" s="373"/>
      <c r="K155" s="146"/>
      <c r="L155" s="146"/>
      <c r="M155" s="146"/>
      <c r="N155" s="95"/>
    </row>
  </sheetData>
  <autoFilter ref="A8:J153">
    <filterColumn colId="5"/>
    <filterColumn colId="6"/>
    <filterColumn colId="7"/>
  </autoFilter>
  <mergeCells count="8">
    <mergeCell ref="A155:J155"/>
    <mergeCell ref="B5:E5"/>
    <mergeCell ref="B6:E6"/>
    <mergeCell ref="A1:J1"/>
    <mergeCell ref="A2:J2"/>
    <mergeCell ref="A3:J3"/>
    <mergeCell ref="A4:J4"/>
    <mergeCell ref="A154:J154"/>
  </mergeCells>
  <hyperlinks>
    <hyperlink ref="E11" r:id="rId1"/>
    <hyperlink ref="I11" r:id="rId2"/>
    <hyperlink ref="J11" r:id="rId3"/>
  </hyperlinks>
  <printOptions horizontalCentered="1"/>
  <pageMargins left="0.78740157480314965" right="0.78740157480314965" top="0.39370078740157483" bottom="0.39370078740157483" header="0.11811023622047245" footer="0.11811023622047245"/>
  <pageSetup paperSize="9" scale="75" orientation="portrait" r:id="rId4"/>
  <headerFooter>
    <oddHeader>&amp;C&amp;F</oddHeader>
    <oddFooter>Página &amp;P de &amp;N</oddFooter>
  </headerFooter>
  <drawing r:id="rId5"/>
  <legacyDrawing r:id="rId6"/>
</worksheet>
</file>

<file path=xl/worksheets/sheet6.xml><?xml version="1.0" encoding="utf-8"?>
<worksheet xmlns="http://schemas.openxmlformats.org/spreadsheetml/2006/main" xmlns:r="http://schemas.openxmlformats.org/officeDocument/2006/relationships">
  <sheetPr>
    <tabColor rgb="FF00B0F0"/>
  </sheetPr>
  <dimension ref="A1:M7207"/>
  <sheetViews>
    <sheetView workbookViewId="0">
      <selection activeCell="A7" sqref="A7:A7207"/>
    </sheetView>
  </sheetViews>
  <sheetFormatPr defaultRowHeight="12.75"/>
  <cols>
    <col min="1" max="1" width="11.140625" style="176" customWidth="1"/>
    <col min="2" max="2" width="101.28515625" style="176" customWidth="1"/>
    <col min="3" max="3" width="8.5703125" style="176" customWidth="1"/>
    <col min="4" max="4" width="13.7109375" style="176" bestFit="1" customWidth="1"/>
    <col min="5" max="5" width="7.85546875" style="176" bestFit="1" customWidth="1"/>
    <col min="6" max="6" width="48.7109375" style="176" customWidth="1"/>
    <col min="7" max="7" width="24.5703125" style="176" customWidth="1"/>
    <col min="8" max="8" width="48.7109375" style="176" customWidth="1"/>
    <col min="9" max="9" width="8.140625" style="176" customWidth="1"/>
    <col min="10" max="10" width="38.7109375" style="176" customWidth="1"/>
    <col min="11" max="11" width="21.140625" style="176" customWidth="1"/>
    <col min="12" max="12" width="82" style="176" customWidth="1"/>
    <col min="13" max="256" width="9.140625" style="176"/>
    <col min="257" max="257" width="11.140625" style="176" customWidth="1"/>
    <col min="258" max="258" width="77.28515625" style="176" customWidth="1"/>
    <col min="259" max="259" width="8.5703125" style="176" customWidth="1"/>
    <col min="260" max="260" width="17.5703125" style="176" customWidth="1"/>
    <col min="261" max="261" width="15.28515625" style="176" customWidth="1"/>
    <col min="262" max="262" width="48.7109375" style="176" customWidth="1"/>
    <col min="263" max="263" width="24.5703125" style="176" customWidth="1"/>
    <col min="264" max="264" width="48.7109375" style="176" customWidth="1"/>
    <col min="265" max="265" width="8.140625" style="176" customWidth="1"/>
    <col min="266" max="266" width="38.7109375" style="176" customWidth="1"/>
    <col min="267" max="267" width="21.140625" style="176" customWidth="1"/>
    <col min="268" max="268" width="82" style="176" customWidth="1"/>
    <col min="269" max="512" width="9.140625" style="176"/>
    <col min="513" max="513" width="11.140625" style="176" customWidth="1"/>
    <col min="514" max="514" width="77.28515625" style="176" customWidth="1"/>
    <col min="515" max="515" width="8.5703125" style="176" customWidth="1"/>
    <col min="516" max="516" width="17.5703125" style="176" customWidth="1"/>
    <col min="517" max="517" width="15.28515625" style="176" customWidth="1"/>
    <col min="518" max="518" width="48.7109375" style="176" customWidth="1"/>
    <col min="519" max="519" width="24.5703125" style="176" customWidth="1"/>
    <col min="520" max="520" width="48.7109375" style="176" customWidth="1"/>
    <col min="521" max="521" width="8.140625" style="176" customWidth="1"/>
    <col min="522" max="522" width="38.7109375" style="176" customWidth="1"/>
    <col min="523" max="523" width="21.140625" style="176" customWidth="1"/>
    <col min="524" max="524" width="82" style="176" customWidth="1"/>
    <col min="525" max="768" width="9.140625" style="176"/>
    <col min="769" max="769" width="11.140625" style="176" customWidth="1"/>
    <col min="770" max="770" width="77.28515625" style="176" customWidth="1"/>
    <col min="771" max="771" width="8.5703125" style="176" customWidth="1"/>
    <col min="772" max="772" width="17.5703125" style="176" customWidth="1"/>
    <col min="773" max="773" width="15.28515625" style="176" customWidth="1"/>
    <col min="774" max="774" width="48.7109375" style="176" customWidth="1"/>
    <col min="775" max="775" width="24.5703125" style="176" customWidth="1"/>
    <col min="776" max="776" width="48.7109375" style="176" customWidth="1"/>
    <col min="777" max="777" width="8.140625" style="176" customWidth="1"/>
    <col min="778" max="778" width="38.7109375" style="176" customWidth="1"/>
    <col min="779" max="779" width="21.140625" style="176" customWidth="1"/>
    <col min="780" max="780" width="82" style="176" customWidth="1"/>
    <col min="781" max="1024" width="9.140625" style="176"/>
    <col min="1025" max="1025" width="11.140625" style="176" customWidth="1"/>
    <col min="1026" max="1026" width="77.28515625" style="176" customWidth="1"/>
    <col min="1027" max="1027" width="8.5703125" style="176" customWidth="1"/>
    <col min="1028" max="1028" width="17.5703125" style="176" customWidth="1"/>
    <col min="1029" max="1029" width="15.28515625" style="176" customWidth="1"/>
    <col min="1030" max="1030" width="48.7109375" style="176" customWidth="1"/>
    <col min="1031" max="1031" width="24.5703125" style="176" customWidth="1"/>
    <col min="1032" max="1032" width="48.7109375" style="176" customWidth="1"/>
    <col min="1033" max="1033" width="8.140625" style="176" customWidth="1"/>
    <col min="1034" max="1034" width="38.7109375" style="176" customWidth="1"/>
    <col min="1035" max="1035" width="21.140625" style="176" customWidth="1"/>
    <col min="1036" max="1036" width="82" style="176" customWidth="1"/>
    <col min="1037" max="1280" width="9.140625" style="176"/>
    <col min="1281" max="1281" width="11.140625" style="176" customWidth="1"/>
    <col min="1282" max="1282" width="77.28515625" style="176" customWidth="1"/>
    <col min="1283" max="1283" width="8.5703125" style="176" customWidth="1"/>
    <col min="1284" max="1284" width="17.5703125" style="176" customWidth="1"/>
    <col min="1285" max="1285" width="15.28515625" style="176" customWidth="1"/>
    <col min="1286" max="1286" width="48.7109375" style="176" customWidth="1"/>
    <col min="1287" max="1287" width="24.5703125" style="176" customWidth="1"/>
    <col min="1288" max="1288" width="48.7109375" style="176" customWidth="1"/>
    <col min="1289" max="1289" width="8.140625" style="176" customWidth="1"/>
    <col min="1290" max="1290" width="38.7109375" style="176" customWidth="1"/>
    <col min="1291" max="1291" width="21.140625" style="176" customWidth="1"/>
    <col min="1292" max="1292" width="82" style="176" customWidth="1"/>
    <col min="1293" max="1536" width="9.140625" style="176"/>
    <col min="1537" max="1537" width="11.140625" style="176" customWidth="1"/>
    <col min="1538" max="1538" width="77.28515625" style="176" customWidth="1"/>
    <col min="1539" max="1539" width="8.5703125" style="176" customWidth="1"/>
    <col min="1540" max="1540" width="17.5703125" style="176" customWidth="1"/>
    <col min="1541" max="1541" width="15.28515625" style="176" customWidth="1"/>
    <col min="1542" max="1542" width="48.7109375" style="176" customWidth="1"/>
    <col min="1543" max="1543" width="24.5703125" style="176" customWidth="1"/>
    <col min="1544" max="1544" width="48.7109375" style="176" customWidth="1"/>
    <col min="1545" max="1545" width="8.140625" style="176" customWidth="1"/>
    <col min="1546" max="1546" width="38.7109375" style="176" customWidth="1"/>
    <col min="1547" max="1547" width="21.140625" style="176" customWidth="1"/>
    <col min="1548" max="1548" width="82" style="176" customWidth="1"/>
    <col min="1549" max="1792" width="9.140625" style="176"/>
    <col min="1793" max="1793" width="11.140625" style="176" customWidth="1"/>
    <col min="1794" max="1794" width="77.28515625" style="176" customWidth="1"/>
    <col min="1795" max="1795" width="8.5703125" style="176" customWidth="1"/>
    <col min="1796" max="1796" width="17.5703125" style="176" customWidth="1"/>
    <col min="1797" max="1797" width="15.28515625" style="176" customWidth="1"/>
    <col min="1798" max="1798" width="48.7109375" style="176" customWidth="1"/>
    <col min="1799" max="1799" width="24.5703125" style="176" customWidth="1"/>
    <col min="1800" max="1800" width="48.7109375" style="176" customWidth="1"/>
    <col min="1801" max="1801" width="8.140625" style="176" customWidth="1"/>
    <col min="1802" max="1802" width="38.7109375" style="176" customWidth="1"/>
    <col min="1803" max="1803" width="21.140625" style="176" customWidth="1"/>
    <col min="1804" max="1804" width="82" style="176" customWidth="1"/>
    <col min="1805" max="2048" width="9.140625" style="176"/>
    <col min="2049" max="2049" width="11.140625" style="176" customWidth="1"/>
    <col min="2050" max="2050" width="77.28515625" style="176" customWidth="1"/>
    <col min="2051" max="2051" width="8.5703125" style="176" customWidth="1"/>
    <col min="2052" max="2052" width="17.5703125" style="176" customWidth="1"/>
    <col min="2053" max="2053" width="15.28515625" style="176" customWidth="1"/>
    <col min="2054" max="2054" width="48.7109375" style="176" customWidth="1"/>
    <col min="2055" max="2055" width="24.5703125" style="176" customWidth="1"/>
    <col min="2056" max="2056" width="48.7109375" style="176" customWidth="1"/>
    <col min="2057" max="2057" width="8.140625" style="176" customWidth="1"/>
    <col min="2058" max="2058" width="38.7109375" style="176" customWidth="1"/>
    <col min="2059" max="2059" width="21.140625" style="176" customWidth="1"/>
    <col min="2060" max="2060" width="82" style="176" customWidth="1"/>
    <col min="2061" max="2304" width="9.140625" style="176"/>
    <col min="2305" max="2305" width="11.140625" style="176" customWidth="1"/>
    <col min="2306" max="2306" width="77.28515625" style="176" customWidth="1"/>
    <col min="2307" max="2307" width="8.5703125" style="176" customWidth="1"/>
    <col min="2308" max="2308" width="17.5703125" style="176" customWidth="1"/>
    <col min="2309" max="2309" width="15.28515625" style="176" customWidth="1"/>
    <col min="2310" max="2310" width="48.7109375" style="176" customWidth="1"/>
    <col min="2311" max="2311" width="24.5703125" style="176" customWidth="1"/>
    <col min="2312" max="2312" width="48.7109375" style="176" customWidth="1"/>
    <col min="2313" max="2313" width="8.140625" style="176" customWidth="1"/>
    <col min="2314" max="2314" width="38.7109375" style="176" customWidth="1"/>
    <col min="2315" max="2315" width="21.140625" style="176" customWidth="1"/>
    <col min="2316" max="2316" width="82" style="176" customWidth="1"/>
    <col min="2317" max="2560" width="9.140625" style="176"/>
    <col min="2561" max="2561" width="11.140625" style="176" customWidth="1"/>
    <col min="2562" max="2562" width="77.28515625" style="176" customWidth="1"/>
    <col min="2563" max="2563" width="8.5703125" style="176" customWidth="1"/>
    <col min="2564" max="2564" width="17.5703125" style="176" customWidth="1"/>
    <col min="2565" max="2565" width="15.28515625" style="176" customWidth="1"/>
    <col min="2566" max="2566" width="48.7109375" style="176" customWidth="1"/>
    <col min="2567" max="2567" width="24.5703125" style="176" customWidth="1"/>
    <col min="2568" max="2568" width="48.7109375" style="176" customWidth="1"/>
    <col min="2569" max="2569" width="8.140625" style="176" customWidth="1"/>
    <col min="2570" max="2570" width="38.7109375" style="176" customWidth="1"/>
    <col min="2571" max="2571" width="21.140625" style="176" customWidth="1"/>
    <col min="2572" max="2572" width="82" style="176" customWidth="1"/>
    <col min="2573" max="2816" width="9.140625" style="176"/>
    <col min="2817" max="2817" width="11.140625" style="176" customWidth="1"/>
    <col min="2818" max="2818" width="77.28515625" style="176" customWidth="1"/>
    <col min="2819" max="2819" width="8.5703125" style="176" customWidth="1"/>
    <col min="2820" max="2820" width="17.5703125" style="176" customWidth="1"/>
    <col min="2821" max="2821" width="15.28515625" style="176" customWidth="1"/>
    <col min="2822" max="2822" width="48.7109375" style="176" customWidth="1"/>
    <col min="2823" max="2823" width="24.5703125" style="176" customWidth="1"/>
    <col min="2824" max="2824" width="48.7109375" style="176" customWidth="1"/>
    <col min="2825" max="2825" width="8.140625" style="176" customWidth="1"/>
    <col min="2826" max="2826" width="38.7109375" style="176" customWidth="1"/>
    <col min="2827" max="2827" width="21.140625" style="176" customWidth="1"/>
    <col min="2828" max="2828" width="82" style="176" customWidth="1"/>
    <col min="2829" max="3072" width="9.140625" style="176"/>
    <col min="3073" max="3073" width="11.140625" style="176" customWidth="1"/>
    <col min="3074" max="3074" width="77.28515625" style="176" customWidth="1"/>
    <col min="3075" max="3075" width="8.5703125" style="176" customWidth="1"/>
    <col min="3076" max="3076" width="17.5703125" style="176" customWidth="1"/>
    <col min="3077" max="3077" width="15.28515625" style="176" customWidth="1"/>
    <col min="3078" max="3078" width="48.7109375" style="176" customWidth="1"/>
    <col min="3079" max="3079" width="24.5703125" style="176" customWidth="1"/>
    <col min="3080" max="3080" width="48.7109375" style="176" customWidth="1"/>
    <col min="3081" max="3081" width="8.140625" style="176" customWidth="1"/>
    <col min="3082" max="3082" width="38.7109375" style="176" customWidth="1"/>
    <col min="3083" max="3083" width="21.140625" style="176" customWidth="1"/>
    <col min="3084" max="3084" width="82" style="176" customWidth="1"/>
    <col min="3085" max="3328" width="9.140625" style="176"/>
    <col min="3329" max="3329" width="11.140625" style="176" customWidth="1"/>
    <col min="3330" max="3330" width="77.28515625" style="176" customWidth="1"/>
    <col min="3331" max="3331" width="8.5703125" style="176" customWidth="1"/>
    <col min="3332" max="3332" width="17.5703125" style="176" customWidth="1"/>
    <col min="3333" max="3333" width="15.28515625" style="176" customWidth="1"/>
    <col min="3334" max="3334" width="48.7109375" style="176" customWidth="1"/>
    <col min="3335" max="3335" width="24.5703125" style="176" customWidth="1"/>
    <col min="3336" max="3336" width="48.7109375" style="176" customWidth="1"/>
    <col min="3337" max="3337" width="8.140625" style="176" customWidth="1"/>
    <col min="3338" max="3338" width="38.7109375" style="176" customWidth="1"/>
    <col min="3339" max="3339" width="21.140625" style="176" customWidth="1"/>
    <col min="3340" max="3340" width="82" style="176" customWidth="1"/>
    <col min="3341" max="3584" width="9.140625" style="176"/>
    <col min="3585" max="3585" width="11.140625" style="176" customWidth="1"/>
    <col min="3586" max="3586" width="77.28515625" style="176" customWidth="1"/>
    <col min="3587" max="3587" width="8.5703125" style="176" customWidth="1"/>
    <col min="3588" max="3588" width="17.5703125" style="176" customWidth="1"/>
    <col min="3589" max="3589" width="15.28515625" style="176" customWidth="1"/>
    <col min="3590" max="3590" width="48.7109375" style="176" customWidth="1"/>
    <col min="3591" max="3591" width="24.5703125" style="176" customWidth="1"/>
    <col min="3592" max="3592" width="48.7109375" style="176" customWidth="1"/>
    <col min="3593" max="3593" width="8.140625" style="176" customWidth="1"/>
    <col min="3594" max="3594" width="38.7109375" style="176" customWidth="1"/>
    <col min="3595" max="3595" width="21.140625" style="176" customWidth="1"/>
    <col min="3596" max="3596" width="82" style="176" customWidth="1"/>
    <col min="3597" max="3840" width="9.140625" style="176"/>
    <col min="3841" max="3841" width="11.140625" style="176" customWidth="1"/>
    <col min="3842" max="3842" width="77.28515625" style="176" customWidth="1"/>
    <col min="3843" max="3843" width="8.5703125" style="176" customWidth="1"/>
    <col min="3844" max="3844" width="17.5703125" style="176" customWidth="1"/>
    <col min="3845" max="3845" width="15.28515625" style="176" customWidth="1"/>
    <col min="3846" max="3846" width="48.7109375" style="176" customWidth="1"/>
    <col min="3847" max="3847" width="24.5703125" style="176" customWidth="1"/>
    <col min="3848" max="3848" width="48.7109375" style="176" customWidth="1"/>
    <col min="3849" max="3849" width="8.140625" style="176" customWidth="1"/>
    <col min="3850" max="3850" width="38.7109375" style="176" customWidth="1"/>
    <col min="3851" max="3851" width="21.140625" style="176" customWidth="1"/>
    <col min="3852" max="3852" width="82" style="176" customWidth="1"/>
    <col min="3853" max="4096" width="9.140625" style="176"/>
    <col min="4097" max="4097" width="11.140625" style="176" customWidth="1"/>
    <col min="4098" max="4098" width="77.28515625" style="176" customWidth="1"/>
    <col min="4099" max="4099" width="8.5703125" style="176" customWidth="1"/>
    <col min="4100" max="4100" width="17.5703125" style="176" customWidth="1"/>
    <col min="4101" max="4101" width="15.28515625" style="176" customWidth="1"/>
    <col min="4102" max="4102" width="48.7109375" style="176" customWidth="1"/>
    <col min="4103" max="4103" width="24.5703125" style="176" customWidth="1"/>
    <col min="4104" max="4104" width="48.7109375" style="176" customWidth="1"/>
    <col min="4105" max="4105" width="8.140625" style="176" customWidth="1"/>
    <col min="4106" max="4106" width="38.7109375" style="176" customWidth="1"/>
    <col min="4107" max="4107" width="21.140625" style="176" customWidth="1"/>
    <col min="4108" max="4108" width="82" style="176" customWidth="1"/>
    <col min="4109" max="4352" width="9.140625" style="176"/>
    <col min="4353" max="4353" width="11.140625" style="176" customWidth="1"/>
    <col min="4354" max="4354" width="77.28515625" style="176" customWidth="1"/>
    <col min="4355" max="4355" width="8.5703125" style="176" customWidth="1"/>
    <col min="4356" max="4356" width="17.5703125" style="176" customWidth="1"/>
    <col min="4357" max="4357" width="15.28515625" style="176" customWidth="1"/>
    <col min="4358" max="4358" width="48.7109375" style="176" customWidth="1"/>
    <col min="4359" max="4359" width="24.5703125" style="176" customWidth="1"/>
    <col min="4360" max="4360" width="48.7109375" style="176" customWidth="1"/>
    <col min="4361" max="4361" width="8.140625" style="176" customWidth="1"/>
    <col min="4362" max="4362" width="38.7109375" style="176" customWidth="1"/>
    <col min="4363" max="4363" width="21.140625" style="176" customWidth="1"/>
    <col min="4364" max="4364" width="82" style="176" customWidth="1"/>
    <col min="4365" max="4608" width="9.140625" style="176"/>
    <col min="4609" max="4609" width="11.140625" style="176" customWidth="1"/>
    <col min="4610" max="4610" width="77.28515625" style="176" customWidth="1"/>
    <col min="4611" max="4611" width="8.5703125" style="176" customWidth="1"/>
    <col min="4612" max="4612" width="17.5703125" style="176" customWidth="1"/>
    <col min="4613" max="4613" width="15.28515625" style="176" customWidth="1"/>
    <col min="4614" max="4614" width="48.7109375" style="176" customWidth="1"/>
    <col min="4615" max="4615" width="24.5703125" style="176" customWidth="1"/>
    <col min="4616" max="4616" width="48.7109375" style="176" customWidth="1"/>
    <col min="4617" max="4617" width="8.140625" style="176" customWidth="1"/>
    <col min="4618" max="4618" width="38.7109375" style="176" customWidth="1"/>
    <col min="4619" max="4619" width="21.140625" style="176" customWidth="1"/>
    <col min="4620" max="4620" width="82" style="176" customWidth="1"/>
    <col min="4621" max="4864" width="9.140625" style="176"/>
    <col min="4865" max="4865" width="11.140625" style="176" customWidth="1"/>
    <col min="4866" max="4866" width="77.28515625" style="176" customWidth="1"/>
    <col min="4867" max="4867" width="8.5703125" style="176" customWidth="1"/>
    <col min="4868" max="4868" width="17.5703125" style="176" customWidth="1"/>
    <col min="4869" max="4869" width="15.28515625" style="176" customWidth="1"/>
    <col min="4870" max="4870" width="48.7109375" style="176" customWidth="1"/>
    <col min="4871" max="4871" width="24.5703125" style="176" customWidth="1"/>
    <col min="4872" max="4872" width="48.7109375" style="176" customWidth="1"/>
    <col min="4873" max="4873" width="8.140625" style="176" customWidth="1"/>
    <col min="4874" max="4874" width="38.7109375" style="176" customWidth="1"/>
    <col min="4875" max="4875" width="21.140625" style="176" customWidth="1"/>
    <col min="4876" max="4876" width="82" style="176" customWidth="1"/>
    <col min="4877" max="5120" width="9.140625" style="176"/>
    <col min="5121" max="5121" width="11.140625" style="176" customWidth="1"/>
    <col min="5122" max="5122" width="77.28515625" style="176" customWidth="1"/>
    <col min="5123" max="5123" width="8.5703125" style="176" customWidth="1"/>
    <col min="5124" max="5124" width="17.5703125" style="176" customWidth="1"/>
    <col min="5125" max="5125" width="15.28515625" style="176" customWidth="1"/>
    <col min="5126" max="5126" width="48.7109375" style="176" customWidth="1"/>
    <col min="5127" max="5127" width="24.5703125" style="176" customWidth="1"/>
    <col min="5128" max="5128" width="48.7109375" style="176" customWidth="1"/>
    <col min="5129" max="5129" width="8.140625" style="176" customWidth="1"/>
    <col min="5130" max="5130" width="38.7109375" style="176" customWidth="1"/>
    <col min="5131" max="5131" width="21.140625" style="176" customWidth="1"/>
    <col min="5132" max="5132" width="82" style="176" customWidth="1"/>
    <col min="5133" max="5376" width="9.140625" style="176"/>
    <col min="5377" max="5377" width="11.140625" style="176" customWidth="1"/>
    <col min="5378" max="5378" width="77.28515625" style="176" customWidth="1"/>
    <col min="5379" max="5379" width="8.5703125" style="176" customWidth="1"/>
    <col min="5380" max="5380" width="17.5703125" style="176" customWidth="1"/>
    <col min="5381" max="5381" width="15.28515625" style="176" customWidth="1"/>
    <col min="5382" max="5382" width="48.7109375" style="176" customWidth="1"/>
    <col min="5383" max="5383" width="24.5703125" style="176" customWidth="1"/>
    <col min="5384" max="5384" width="48.7109375" style="176" customWidth="1"/>
    <col min="5385" max="5385" width="8.140625" style="176" customWidth="1"/>
    <col min="5386" max="5386" width="38.7109375" style="176" customWidth="1"/>
    <col min="5387" max="5387" width="21.140625" style="176" customWidth="1"/>
    <col min="5388" max="5388" width="82" style="176" customWidth="1"/>
    <col min="5389" max="5632" width="9.140625" style="176"/>
    <col min="5633" max="5633" width="11.140625" style="176" customWidth="1"/>
    <col min="5634" max="5634" width="77.28515625" style="176" customWidth="1"/>
    <col min="5635" max="5635" width="8.5703125" style="176" customWidth="1"/>
    <col min="5636" max="5636" width="17.5703125" style="176" customWidth="1"/>
    <col min="5637" max="5637" width="15.28515625" style="176" customWidth="1"/>
    <col min="5638" max="5638" width="48.7109375" style="176" customWidth="1"/>
    <col min="5639" max="5639" width="24.5703125" style="176" customWidth="1"/>
    <col min="5640" max="5640" width="48.7109375" style="176" customWidth="1"/>
    <col min="5641" max="5641" width="8.140625" style="176" customWidth="1"/>
    <col min="5642" max="5642" width="38.7109375" style="176" customWidth="1"/>
    <col min="5643" max="5643" width="21.140625" style="176" customWidth="1"/>
    <col min="5644" max="5644" width="82" style="176" customWidth="1"/>
    <col min="5645" max="5888" width="9.140625" style="176"/>
    <col min="5889" max="5889" width="11.140625" style="176" customWidth="1"/>
    <col min="5890" max="5890" width="77.28515625" style="176" customWidth="1"/>
    <col min="5891" max="5891" width="8.5703125" style="176" customWidth="1"/>
    <col min="5892" max="5892" width="17.5703125" style="176" customWidth="1"/>
    <col min="5893" max="5893" width="15.28515625" style="176" customWidth="1"/>
    <col min="5894" max="5894" width="48.7109375" style="176" customWidth="1"/>
    <col min="5895" max="5895" width="24.5703125" style="176" customWidth="1"/>
    <col min="5896" max="5896" width="48.7109375" style="176" customWidth="1"/>
    <col min="5897" max="5897" width="8.140625" style="176" customWidth="1"/>
    <col min="5898" max="5898" width="38.7109375" style="176" customWidth="1"/>
    <col min="5899" max="5899" width="21.140625" style="176" customWidth="1"/>
    <col min="5900" max="5900" width="82" style="176" customWidth="1"/>
    <col min="5901" max="6144" width="9.140625" style="176"/>
    <col min="6145" max="6145" width="11.140625" style="176" customWidth="1"/>
    <col min="6146" max="6146" width="77.28515625" style="176" customWidth="1"/>
    <col min="6147" max="6147" width="8.5703125" style="176" customWidth="1"/>
    <col min="6148" max="6148" width="17.5703125" style="176" customWidth="1"/>
    <col min="6149" max="6149" width="15.28515625" style="176" customWidth="1"/>
    <col min="6150" max="6150" width="48.7109375" style="176" customWidth="1"/>
    <col min="6151" max="6151" width="24.5703125" style="176" customWidth="1"/>
    <col min="6152" max="6152" width="48.7109375" style="176" customWidth="1"/>
    <col min="6153" max="6153" width="8.140625" style="176" customWidth="1"/>
    <col min="6154" max="6154" width="38.7109375" style="176" customWidth="1"/>
    <col min="6155" max="6155" width="21.140625" style="176" customWidth="1"/>
    <col min="6156" max="6156" width="82" style="176" customWidth="1"/>
    <col min="6157" max="6400" width="9.140625" style="176"/>
    <col min="6401" max="6401" width="11.140625" style="176" customWidth="1"/>
    <col min="6402" max="6402" width="77.28515625" style="176" customWidth="1"/>
    <col min="6403" max="6403" width="8.5703125" style="176" customWidth="1"/>
    <col min="6404" max="6404" width="17.5703125" style="176" customWidth="1"/>
    <col min="6405" max="6405" width="15.28515625" style="176" customWidth="1"/>
    <col min="6406" max="6406" width="48.7109375" style="176" customWidth="1"/>
    <col min="6407" max="6407" width="24.5703125" style="176" customWidth="1"/>
    <col min="6408" max="6408" width="48.7109375" style="176" customWidth="1"/>
    <col min="6409" max="6409" width="8.140625" style="176" customWidth="1"/>
    <col min="6410" max="6410" width="38.7109375" style="176" customWidth="1"/>
    <col min="6411" max="6411" width="21.140625" style="176" customWidth="1"/>
    <col min="6412" max="6412" width="82" style="176" customWidth="1"/>
    <col min="6413" max="6656" width="9.140625" style="176"/>
    <col min="6657" max="6657" width="11.140625" style="176" customWidth="1"/>
    <col min="6658" max="6658" width="77.28515625" style="176" customWidth="1"/>
    <col min="6659" max="6659" width="8.5703125" style="176" customWidth="1"/>
    <col min="6660" max="6660" width="17.5703125" style="176" customWidth="1"/>
    <col min="6661" max="6661" width="15.28515625" style="176" customWidth="1"/>
    <col min="6662" max="6662" width="48.7109375" style="176" customWidth="1"/>
    <col min="6663" max="6663" width="24.5703125" style="176" customWidth="1"/>
    <col min="6664" max="6664" width="48.7109375" style="176" customWidth="1"/>
    <col min="6665" max="6665" width="8.140625" style="176" customWidth="1"/>
    <col min="6666" max="6666" width="38.7109375" style="176" customWidth="1"/>
    <col min="6667" max="6667" width="21.140625" style="176" customWidth="1"/>
    <col min="6668" max="6668" width="82" style="176" customWidth="1"/>
    <col min="6669" max="6912" width="9.140625" style="176"/>
    <col min="6913" max="6913" width="11.140625" style="176" customWidth="1"/>
    <col min="6914" max="6914" width="77.28515625" style="176" customWidth="1"/>
    <col min="6915" max="6915" width="8.5703125" style="176" customWidth="1"/>
    <col min="6916" max="6916" width="17.5703125" style="176" customWidth="1"/>
    <col min="6917" max="6917" width="15.28515625" style="176" customWidth="1"/>
    <col min="6918" max="6918" width="48.7109375" style="176" customWidth="1"/>
    <col min="6919" max="6919" width="24.5703125" style="176" customWidth="1"/>
    <col min="6920" max="6920" width="48.7109375" style="176" customWidth="1"/>
    <col min="6921" max="6921" width="8.140625" style="176" customWidth="1"/>
    <col min="6922" max="6922" width="38.7109375" style="176" customWidth="1"/>
    <col min="6923" max="6923" width="21.140625" style="176" customWidth="1"/>
    <col min="6924" max="6924" width="82" style="176" customWidth="1"/>
    <col min="6925" max="7168" width="9.140625" style="176"/>
    <col min="7169" max="7169" width="11.140625" style="176" customWidth="1"/>
    <col min="7170" max="7170" width="77.28515625" style="176" customWidth="1"/>
    <col min="7171" max="7171" width="8.5703125" style="176" customWidth="1"/>
    <col min="7172" max="7172" width="17.5703125" style="176" customWidth="1"/>
    <col min="7173" max="7173" width="15.28515625" style="176" customWidth="1"/>
    <col min="7174" max="7174" width="48.7109375" style="176" customWidth="1"/>
    <col min="7175" max="7175" width="24.5703125" style="176" customWidth="1"/>
    <col min="7176" max="7176" width="48.7109375" style="176" customWidth="1"/>
    <col min="7177" max="7177" width="8.140625" style="176" customWidth="1"/>
    <col min="7178" max="7178" width="38.7109375" style="176" customWidth="1"/>
    <col min="7179" max="7179" width="21.140625" style="176" customWidth="1"/>
    <col min="7180" max="7180" width="82" style="176" customWidth="1"/>
    <col min="7181" max="7424" width="9.140625" style="176"/>
    <col min="7425" max="7425" width="11.140625" style="176" customWidth="1"/>
    <col min="7426" max="7426" width="77.28515625" style="176" customWidth="1"/>
    <col min="7427" max="7427" width="8.5703125" style="176" customWidth="1"/>
    <col min="7428" max="7428" width="17.5703125" style="176" customWidth="1"/>
    <col min="7429" max="7429" width="15.28515625" style="176" customWidth="1"/>
    <col min="7430" max="7430" width="48.7109375" style="176" customWidth="1"/>
    <col min="7431" max="7431" width="24.5703125" style="176" customWidth="1"/>
    <col min="7432" max="7432" width="48.7109375" style="176" customWidth="1"/>
    <col min="7433" max="7433" width="8.140625" style="176" customWidth="1"/>
    <col min="7434" max="7434" width="38.7109375" style="176" customWidth="1"/>
    <col min="7435" max="7435" width="21.140625" style="176" customWidth="1"/>
    <col min="7436" max="7436" width="82" style="176" customWidth="1"/>
    <col min="7437" max="7680" width="9.140625" style="176"/>
    <col min="7681" max="7681" width="11.140625" style="176" customWidth="1"/>
    <col min="7682" max="7682" width="77.28515625" style="176" customWidth="1"/>
    <col min="7683" max="7683" width="8.5703125" style="176" customWidth="1"/>
    <col min="7684" max="7684" width="17.5703125" style="176" customWidth="1"/>
    <col min="7685" max="7685" width="15.28515625" style="176" customWidth="1"/>
    <col min="7686" max="7686" width="48.7109375" style="176" customWidth="1"/>
    <col min="7687" max="7687" width="24.5703125" style="176" customWidth="1"/>
    <col min="7688" max="7688" width="48.7109375" style="176" customWidth="1"/>
    <col min="7689" max="7689" width="8.140625" style="176" customWidth="1"/>
    <col min="7690" max="7690" width="38.7109375" style="176" customWidth="1"/>
    <col min="7691" max="7691" width="21.140625" style="176" customWidth="1"/>
    <col min="7692" max="7692" width="82" style="176" customWidth="1"/>
    <col min="7693" max="7936" width="9.140625" style="176"/>
    <col min="7937" max="7937" width="11.140625" style="176" customWidth="1"/>
    <col min="7938" max="7938" width="77.28515625" style="176" customWidth="1"/>
    <col min="7939" max="7939" width="8.5703125" style="176" customWidth="1"/>
    <col min="7940" max="7940" width="17.5703125" style="176" customWidth="1"/>
    <col min="7941" max="7941" width="15.28515625" style="176" customWidth="1"/>
    <col min="7942" max="7942" width="48.7109375" style="176" customWidth="1"/>
    <col min="7943" max="7943" width="24.5703125" style="176" customWidth="1"/>
    <col min="7944" max="7944" width="48.7109375" style="176" customWidth="1"/>
    <col min="7945" max="7945" width="8.140625" style="176" customWidth="1"/>
    <col min="7946" max="7946" width="38.7109375" style="176" customWidth="1"/>
    <col min="7947" max="7947" width="21.140625" style="176" customWidth="1"/>
    <col min="7948" max="7948" width="82" style="176" customWidth="1"/>
    <col min="7949" max="8192" width="9.140625" style="176"/>
    <col min="8193" max="8193" width="11.140625" style="176" customWidth="1"/>
    <col min="8194" max="8194" width="77.28515625" style="176" customWidth="1"/>
    <col min="8195" max="8195" width="8.5703125" style="176" customWidth="1"/>
    <col min="8196" max="8196" width="17.5703125" style="176" customWidth="1"/>
    <col min="8197" max="8197" width="15.28515625" style="176" customWidth="1"/>
    <col min="8198" max="8198" width="48.7109375" style="176" customWidth="1"/>
    <col min="8199" max="8199" width="24.5703125" style="176" customWidth="1"/>
    <col min="8200" max="8200" width="48.7109375" style="176" customWidth="1"/>
    <col min="8201" max="8201" width="8.140625" style="176" customWidth="1"/>
    <col min="8202" max="8202" width="38.7109375" style="176" customWidth="1"/>
    <col min="8203" max="8203" width="21.140625" style="176" customWidth="1"/>
    <col min="8204" max="8204" width="82" style="176" customWidth="1"/>
    <col min="8205" max="8448" width="9.140625" style="176"/>
    <col min="8449" max="8449" width="11.140625" style="176" customWidth="1"/>
    <col min="8450" max="8450" width="77.28515625" style="176" customWidth="1"/>
    <col min="8451" max="8451" width="8.5703125" style="176" customWidth="1"/>
    <col min="8452" max="8452" width="17.5703125" style="176" customWidth="1"/>
    <col min="8453" max="8453" width="15.28515625" style="176" customWidth="1"/>
    <col min="8454" max="8454" width="48.7109375" style="176" customWidth="1"/>
    <col min="8455" max="8455" width="24.5703125" style="176" customWidth="1"/>
    <col min="8456" max="8456" width="48.7109375" style="176" customWidth="1"/>
    <col min="8457" max="8457" width="8.140625" style="176" customWidth="1"/>
    <col min="8458" max="8458" width="38.7109375" style="176" customWidth="1"/>
    <col min="8459" max="8459" width="21.140625" style="176" customWidth="1"/>
    <col min="8460" max="8460" width="82" style="176" customWidth="1"/>
    <col min="8461" max="8704" width="9.140625" style="176"/>
    <col min="8705" max="8705" width="11.140625" style="176" customWidth="1"/>
    <col min="8706" max="8706" width="77.28515625" style="176" customWidth="1"/>
    <col min="8707" max="8707" width="8.5703125" style="176" customWidth="1"/>
    <col min="8708" max="8708" width="17.5703125" style="176" customWidth="1"/>
    <col min="8709" max="8709" width="15.28515625" style="176" customWidth="1"/>
    <col min="8710" max="8710" width="48.7109375" style="176" customWidth="1"/>
    <col min="8711" max="8711" width="24.5703125" style="176" customWidth="1"/>
    <col min="8712" max="8712" width="48.7109375" style="176" customWidth="1"/>
    <col min="8713" max="8713" width="8.140625" style="176" customWidth="1"/>
    <col min="8714" max="8714" width="38.7109375" style="176" customWidth="1"/>
    <col min="8715" max="8715" width="21.140625" style="176" customWidth="1"/>
    <col min="8716" max="8716" width="82" style="176" customWidth="1"/>
    <col min="8717" max="8960" width="9.140625" style="176"/>
    <col min="8961" max="8961" width="11.140625" style="176" customWidth="1"/>
    <col min="8962" max="8962" width="77.28515625" style="176" customWidth="1"/>
    <col min="8963" max="8963" width="8.5703125" style="176" customWidth="1"/>
    <col min="8964" max="8964" width="17.5703125" style="176" customWidth="1"/>
    <col min="8965" max="8965" width="15.28515625" style="176" customWidth="1"/>
    <col min="8966" max="8966" width="48.7109375" style="176" customWidth="1"/>
    <col min="8967" max="8967" width="24.5703125" style="176" customWidth="1"/>
    <col min="8968" max="8968" width="48.7109375" style="176" customWidth="1"/>
    <col min="8969" max="8969" width="8.140625" style="176" customWidth="1"/>
    <col min="8970" max="8970" width="38.7109375" style="176" customWidth="1"/>
    <col min="8971" max="8971" width="21.140625" style="176" customWidth="1"/>
    <col min="8972" max="8972" width="82" style="176" customWidth="1"/>
    <col min="8973" max="9216" width="9.140625" style="176"/>
    <col min="9217" max="9217" width="11.140625" style="176" customWidth="1"/>
    <col min="9218" max="9218" width="77.28515625" style="176" customWidth="1"/>
    <col min="9219" max="9219" width="8.5703125" style="176" customWidth="1"/>
    <col min="9220" max="9220" width="17.5703125" style="176" customWidth="1"/>
    <col min="9221" max="9221" width="15.28515625" style="176" customWidth="1"/>
    <col min="9222" max="9222" width="48.7109375" style="176" customWidth="1"/>
    <col min="9223" max="9223" width="24.5703125" style="176" customWidth="1"/>
    <col min="9224" max="9224" width="48.7109375" style="176" customWidth="1"/>
    <col min="9225" max="9225" width="8.140625" style="176" customWidth="1"/>
    <col min="9226" max="9226" width="38.7109375" style="176" customWidth="1"/>
    <col min="9227" max="9227" width="21.140625" style="176" customWidth="1"/>
    <col min="9228" max="9228" width="82" style="176" customWidth="1"/>
    <col min="9229" max="9472" width="9.140625" style="176"/>
    <col min="9473" max="9473" width="11.140625" style="176" customWidth="1"/>
    <col min="9474" max="9474" width="77.28515625" style="176" customWidth="1"/>
    <col min="9475" max="9475" width="8.5703125" style="176" customWidth="1"/>
    <col min="9476" max="9476" width="17.5703125" style="176" customWidth="1"/>
    <col min="9477" max="9477" width="15.28515625" style="176" customWidth="1"/>
    <col min="9478" max="9478" width="48.7109375" style="176" customWidth="1"/>
    <col min="9479" max="9479" width="24.5703125" style="176" customWidth="1"/>
    <col min="9480" max="9480" width="48.7109375" style="176" customWidth="1"/>
    <col min="9481" max="9481" width="8.140625" style="176" customWidth="1"/>
    <col min="9482" max="9482" width="38.7109375" style="176" customWidth="1"/>
    <col min="9483" max="9483" width="21.140625" style="176" customWidth="1"/>
    <col min="9484" max="9484" width="82" style="176" customWidth="1"/>
    <col min="9485" max="9728" width="9.140625" style="176"/>
    <col min="9729" max="9729" width="11.140625" style="176" customWidth="1"/>
    <col min="9730" max="9730" width="77.28515625" style="176" customWidth="1"/>
    <col min="9731" max="9731" width="8.5703125" style="176" customWidth="1"/>
    <col min="9732" max="9732" width="17.5703125" style="176" customWidth="1"/>
    <col min="9733" max="9733" width="15.28515625" style="176" customWidth="1"/>
    <col min="9734" max="9734" width="48.7109375" style="176" customWidth="1"/>
    <col min="9735" max="9735" width="24.5703125" style="176" customWidth="1"/>
    <col min="9736" max="9736" width="48.7109375" style="176" customWidth="1"/>
    <col min="9737" max="9737" width="8.140625" style="176" customWidth="1"/>
    <col min="9738" max="9738" width="38.7109375" style="176" customWidth="1"/>
    <col min="9739" max="9739" width="21.140625" style="176" customWidth="1"/>
    <col min="9740" max="9740" width="82" style="176" customWidth="1"/>
    <col min="9741" max="9984" width="9.140625" style="176"/>
    <col min="9985" max="9985" width="11.140625" style="176" customWidth="1"/>
    <col min="9986" max="9986" width="77.28515625" style="176" customWidth="1"/>
    <col min="9987" max="9987" width="8.5703125" style="176" customWidth="1"/>
    <col min="9988" max="9988" width="17.5703125" style="176" customWidth="1"/>
    <col min="9989" max="9989" width="15.28515625" style="176" customWidth="1"/>
    <col min="9990" max="9990" width="48.7109375" style="176" customWidth="1"/>
    <col min="9991" max="9991" width="24.5703125" style="176" customWidth="1"/>
    <col min="9992" max="9992" width="48.7109375" style="176" customWidth="1"/>
    <col min="9993" max="9993" width="8.140625" style="176" customWidth="1"/>
    <col min="9994" max="9994" width="38.7109375" style="176" customWidth="1"/>
    <col min="9995" max="9995" width="21.140625" style="176" customWidth="1"/>
    <col min="9996" max="9996" width="82" style="176" customWidth="1"/>
    <col min="9997" max="10240" width="9.140625" style="176"/>
    <col min="10241" max="10241" width="11.140625" style="176" customWidth="1"/>
    <col min="10242" max="10242" width="77.28515625" style="176" customWidth="1"/>
    <col min="10243" max="10243" width="8.5703125" style="176" customWidth="1"/>
    <col min="10244" max="10244" width="17.5703125" style="176" customWidth="1"/>
    <col min="10245" max="10245" width="15.28515625" style="176" customWidth="1"/>
    <col min="10246" max="10246" width="48.7109375" style="176" customWidth="1"/>
    <col min="10247" max="10247" width="24.5703125" style="176" customWidth="1"/>
    <col min="10248" max="10248" width="48.7109375" style="176" customWidth="1"/>
    <col min="10249" max="10249" width="8.140625" style="176" customWidth="1"/>
    <col min="10250" max="10250" width="38.7109375" style="176" customWidth="1"/>
    <col min="10251" max="10251" width="21.140625" style="176" customWidth="1"/>
    <col min="10252" max="10252" width="82" style="176" customWidth="1"/>
    <col min="10253" max="10496" width="9.140625" style="176"/>
    <col min="10497" max="10497" width="11.140625" style="176" customWidth="1"/>
    <col min="10498" max="10498" width="77.28515625" style="176" customWidth="1"/>
    <col min="10499" max="10499" width="8.5703125" style="176" customWidth="1"/>
    <col min="10500" max="10500" width="17.5703125" style="176" customWidth="1"/>
    <col min="10501" max="10501" width="15.28515625" style="176" customWidth="1"/>
    <col min="10502" max="10502" width="48.7109375" style="176" customWidth="1"/>
    <col min="10503" max="10503" width="24.5703125" style="176" customWidth="1"/>
    <col min="10504" max="10504" width="48.7109375" style="176" customWidth="1"/>
    <col min="10505" max="10505" width="8.140625" style="176" customWidth="1"/>
    <col min="10506" max="10506" width="38.7109375" style="176" customWidth="1"/>
    <col min="10507" max="10507" width="21.140625" style="176" customWidth="1"/>
    <col min="10508" max="10508" width="82" style="176" customWidth="1"/>
    <col min="10509" max="10752" width="9.140625" style="176"/>
    <col min="10753" max="10753" width="11.140625" style="176" customWidth="1"/>
    <col min="10754" max="10754" width="77.28515625" style="176" customWidth="1"/>
    <col min="10755" max="10755" width="8.5703125" style="176" customWidth="1"/>
    <col min="10756" max="10756" width="17.5703125" style="176" customWidth="1"/>
    <col min="10757" max="10757" width="15.28515625" style="176" customWidth="1"/>
    <col min="10758" max="10758" width="48.7109375" style="176" customWidth="1"/>
    <col min="10759" max="10759" width="24.5703125" style="176" customWidth="1"/>
    <col min="10760" max="10760" width="48.7109375" style="176" customWidth="1"/>
    <col min="10761" max="10761" width="8.140625" style="176" customWidth="1"/>
    <col min="10762" max="10762" width="38.7109375" style="176" customWidth="1"/>
    <col min="10763" max="10763" width="21.140625" style="176" customWidth="1"/>
    <col min="10764" max="10764" width="82" style="176" customWidth="1"/>
    <col min="10765" max="11008" width="9.140625" style="176"/>
    <col min="11009" max="11009" width="11.140625" style="176" customWidth="1"/>
    <col min="11010" max="11010" width="77.28515625" style="176" customWidth="1"/>
    <col min="11011" max="11011" width="8.5703125" style="176" customWidth="1"/>
    <col min="11012" max="11012" width="17.5703125" style="176" customWidth="1"/>
    <col min="11013" max="11013" width="15.28515625" style="176" customWidth="1"/>
    <col min="11014" max="11014" width="48.7109375" style="176" customWidth="1"/>
    <col min="11015" max="11015" width="24.5703125" style="176" customWidth="1"/>
    <col min="11016" max="11016" width="48.7109375" style="176" customWidth="1"/>
    <col min="11017" max="11017" width="8.140625" style="176" customWidth="1"/>
    <col min="11018" max="11018" width="38.7109375" style="176" customWidth="1"/>
    <col min="11019" max="11019" width="21.140625" style="176" customWidth="1"/>
    <col min="11020" max="11020" width="82" style="176" customWidth="1"/>
    <col min="11021" max="11264" width="9.140625" style="176"/>
    <col min="11265" max="11265" width="11.140625" style="176" customWidth="1"/>
    <col min="11266" max="11266" width="77.28515625" style="176" customWidth="1"/>
    <col min="11267" max="11267" width="8.5703125" style="176" customWidth="1"/>
    <col min="11268" max="11268" width="17.5703125" style="176" customWidth="1"/>
    <col min="11269" max="11269" width="15.28515625" style="176" customWidth="1"/>
    <col min="11270" max="11270" width="48.7109375" style="176" customWidth="1"/>
    <col min="11271" max="11271" width="24.5703125" style="176" customWidth="1"/>
    <col min="11272" max="11272" width="48.7109375" style="176" customWidth="1"/>
    <col min="11273" max="11273" width="8.140625" style="176" customWidth="1"/>
    <col min="11274" max="11274" width="38.7109375" style="176" customWidth="1"/>
    <col min="11275" max="11275" width="21.140625" style="176" customWidth="1"/>
    <col min="11276" max="11276" width="82" style="176" customWidth="1"/>
    <col min="11277" max="11520" width="9.140625" style="176"/>
    <col min="11521" max="11521" width="11.140625" style="176" customWidth="1"/>
    <col min="11522" max="11522" width="77.28515625" style="176" customWidth="1"/>
    <col min="11523" max="11523" width="8.5703125" style="176" customWidth="1"/>
    <col min="11524" max="11524" width="17.5703125" style="176" customWidth="1"/>
    <col min="11525" max="11525" width="15.28515625" style="176" customWidth="1"/>
    <col min="11526" max="11526" width="48.7109375" style="176" customWidth="1"/>
    <col min="11527" max="11527" width="24.5703125" style="176" customWidth="1"/>
    <col min="11528" max="11528" width="48.7109375" style="176" customWidth="1"/>
    <col min="11529" max="11529" width="8.140625" style="176" customWidth="1"/>
    <col min="11530" max="11530" width="38.7109375" style="176" customWidth="1"/>
    <col min="11531" max="11531" width="21.140625" style="176" customWidth="1"/>
    <col min="11532" max="11532" width="82" style="176" customWidth="1"/>
    <col min="11533" max="11776" width="9.140625" style="176"/>
    <col min="11777" max="11777" width="11.140625" style="176" customWidth="1"/>
    <col min="11778" max="11778" width="77.28515625" style="176" customWidth="1"/>
    <col min="11779" max="11779" width="8.5703125" style="176" customWidth="1"/>
    <col min="11780" max="11780" width="17.5703125" style="176" customWidth="1"/>
    <col min="11781" max="11781" width="15.28515625" style="176" customWidth="1"/>
    <col min="11782" max="11782" width="48.7109375" style="176" customWidth="1"/>
    <col min="11783" max="11783" width="24.5703125" style="176" customWidth="1"/>
    <col min="11784" max="11784" width="48.7109375" style="176" customWidth="1"/>
    <col min="11785" max="11785" width="8.140625" style="176" customWidth="1"/>
    <col min="11786" max="11786" width="38.7109375" style="176" customWidth="1"/>
    <col min="11787" max="11787" width="21.140625" style="176" customWidth="1"/>
    <col min="11788" max="11788" width="82" style="176" customWidth="1"/>
    <col min="11789" max="12032" width="9.140625" style="176"/>
    <col min="12033" max="12033" width="11.140625" style="176" customWidth="1"/>
    <col min="12034" max="12034" width="77.28515625" style="176" customWidth="1"/>
    <col min="12035" max="12035" width="8.5703125" style="176" customWidth="1"/>
    <col min="12036" max="12036" width="17.5703125" style="176" customWidth="1"/>
    <col min="12037" max="12037" width="15.28515625" style="176" customWidth="1"/>
    <col min="12038" max="12038" width="48.7109375" style="176" customWidth="1"/>
    <col min="12039" max="12039" width="24.5703125" style="176" customWidth="1"/>
    <col min="12040" max="12040" width="48.7109375" style="176" customWidth="1"/>
    <col min="12041" max="12041" width="8.140625" style="176" customWidth="1"/>
    <col min="12042" max="12042" width="38.7109375" style="176" customWidth="1"/>
    <col min="12043" max="12043" width="21.140625" style="176" customWidth="1"/>
    <col min="12044" max="12044" width="82" style="176" customWidth="1"/>
    <col min="12045" max="12288" width="9.140625" style="176"/>
    <col min="12289" max="12289" width="11.140625" style="176" customWidth="1"/>
    <col min="12290" max="12290" width="77.28515625" style="176" customWidth="1"/>
    <col min="12291" max="12291" width="8.5703125" style="176" customWidth="1"/>
    <col min="12292" max="12292" width="17.5703125" style="176" customWidth="1"/>
    <col min="12293" max="12293" width="15.28515625" style="176" customWidth="1"/>
    <col min="12294" max="12294" width="48.7109375" style="176" customWidth="1"/>
    <col min="12295" max="12295" width="24.5703125" style="176" customWidth="1"/>
    <col min="12296" max="12296" width="48.7109375" style="176" customWidth="1"/>
    <col min="12297" max="12297" width="8.140625" style="176" customWidth="1"/>
    <col min="12298" max="12298" width="38.7109375" style="176" customWidth="1"/>
    <col min="12299" max="12299" width="21.140625" style="176" customWidth="1"/>
    <col min="12300" max="12300" width="82" style="176" customWidth="1"/>
    <col min="12301" max="12544" width="9.140625" style="176"/>
    <col min="12545" max="12545" width="11.140625" style="176" customWidth="1"/>
    <col min="12546" max="12546" width="77.28515625" style="176" customWidth="1"/>
    <col min="12547" max="12547" width="8.5703125" style="176" customWidth="1"/>
    <col min="12548" max="12548" width="17.5703125" style="176" customWidth="1"/>
    <col min="12549" max="12549" width="15.28515625" style="176" customWidth="1"/>
    <col min="12550" max="12550" width="48.7109375" style="176" customWidth="1"/>
    <col min="12551" max="12551" width="24.5703125" style="176" customWidth="1"/>
    <col min="12552" max="12552" width="48.7109375" style="176" customWidth="1"/>
    <col min="12553" max="12553" width="8.140625" style="176" customWidth="1"/>
    <col min="12554" max="12554" width="38.7109375" style="176" customWidth="1"/>
    <col min="12555" max="12555" width="21.140625" style="176" customWidth="1"/>
    <col min="12556" max="12556" width="82" style="176" customWidth="1"/>
    <col min="12557" max="12800" width="9.140625" style="176"/>
    <col min="12801" max="12801" width="11.140625" style="176" customWidth="1"/>
    <col min="12802" max="12802" width="77.28515625" style="176" customWidth="1"/>
    <col min="12803" max="12803" width="8.5703125" style="176" customWidth="1"/>
    <col min="12804" max="12804" width="17.5703125" style="176" customWidth="1"/>
    <col min="12805" max="12805" width="15.28515625" style="176" customWidth="1"/>
    <col min="12806" max="12806" width="48.7109375" style="176" customWidth="1"/>
    <col min="12807" max="12807" width="24.5703125" style="176" customWidth="1"/>
    <col min="12808" max="12808" width="48.7109375" style="176" customWidth="1"/>
    <col min="12809" max="12809" width="8.140625" style="176" customWidth="1"/>
    <col min="12810" max="12810" width="38.7109375" style="176" customWidth="1"/>
    <col min="12811" max="12811" width="21.140625" style="176" customWidth="1"/>
    <col min="12812" max="12812" width="82" style="176" customWidth="1"/>
    <col min="12813" max="13056" width="9.140625" style="176"/>
    <col min="13057" max="13057" width="11.140625" style="176" customWidth="1"/>
    <col min="13058" max="13058" width="77.28515625" style="176" customWidth="1"/>
    <col min="13059" max="13059" width="8.5703125" style="176" customWidth="1"/>
    <col min="13060" max="13060" width="17.5703125" style="176" customWidth="1"/>
    <col min="13061" max="13061" width="15.28515625" style="176" customWidth="1"/>
    <col min="13062" max="13062" width="48.7109375" style="176" customWidth="1"/>
    <col min="13063" max="13063" width="24.5703125" style="176" customWidth="1"/>
    <col min="13064" max="13064" width="48.7109375" style="176" customWidth="1"/>
    <col min="13065" max="13065" width="8.140625" style="176" customWidth="1"/>
    <col min="13066" max="13066" width="38.7109375" style="176" customWidth="1"/>
    <col min="13067" max="13067" width="21.140625" style="176" customWidth="1"/>
    <col min="13068" max="13068" width="82" style="176" customWidth="1"/>
    <col min="13069" max="13312" width="9.140625" style="176"/>
    <col min="13313" max="13313" width="11.140625" style="176" customWidth="1"/>
    <col min="13314" max="13314" width="77.28515625" style="176" customWidth="1"/>
    <col min="13315" max="13315" width="8.5703125" style="176" customWidth="1"/>
    <col min="13316" max="13316" width="17.5703125" style="176" customWidth="1"/>
    <col min="13317" max="13317" width="15.28515625" style="176" customWidth="1"/>
    <col min="13318" max="13318" width="48.7109375" style="176" customWidth="1"/>
    <col min="13319" max="13319" width="24.5703125" style="176" customWidth="1"/>
    <col min="13320" max="13320" width="48.7109375" style="176" customWidth="1"/>
    <col min="13321" max="13321" width="8.140625" style="176" customWidth="1"/>
    <col min="13322" max="13322" width="38.7109375" style="176" customWidth="1"/>
    <col min="13323" max="13323" width="21.140625" style="176" customWidth="1"/>
    <col min="13324" max="13324" width="82" style="176" customWidth="1"/>
    <col min="13325" max="13568" width="9.140625" style="176"/>
    <col min="13569" max="13569" width="11.140625" style="176" customWidth="1"/>
    <col min="13570" max="13570" width="77.28515625" style="176" customWidth="1"/>
    <col min="13571" max="13571" width="8.5703125" style="176" customWidth="1"/>
    <col min="13572" max="13572" width="17.5703125" style="176" customWidth="1"/>
    <col min="13573" max="13573" width="15.28515625" style="176" customWidth="1"/>
    <col min="13574" max="13574" width="48.7109375" style="176" customWidth="1"/>
    <col min="13575" max="13575" width="24.5703125" style="176" customWidth="1"/>
    <col min="13576" max="13576" width="48.7109375" style="176" customWidth="1"/>
    <col min="13577" max="13577" width="8.140625" style="176" customWidth="1"/>
    <col min="13578" max="13578" width="38.7109375" style="176" customWidth="1"/>
    <col min="13579" max="13579" width="21.140625" style="176" customWidth="1"/>
    <col min="13580" max="13580" width="82" style="176" customWidth="1"/>
    <col min="13581" max="13824" width="9.140625" style="176"/>
    <col min="13825" max="13825" width="11.140625" style="176" customWidth="1"/>
    <col min="13826" max="13826" width="77.28515625" style="176" customWidth="1"/>
    <col min="13827" max="13827" width="8.5703125" style="176" customWidth="1"/>
    <col min="13828" max="13828" width="17.5703125" style="176" customWidth="1"/>
    <col min="13829" max="13829" width="15.28515625" style="176" customWidth="1"/>
    <col min="13830" max="13830" width="48.7109375" style="176" customWidth="1"/>
    <col min="13831" max="13831" width="24.5703125" style="176" customWidth="1"/>
    <col min="13832" max="13832" width="48.7109375" style="176" customWidth="1"/>
    <col min="13833" max="13833" width="8.140625" style="176" customWidth="1"/>
    <col min="13834" max="13834" width="38.7109375" style="176" customWidth="1"/>
    <col min="13835" max="13835" width="21.140625" style="176" customWidth="1"/>
    <col min="13836" max="13836" width="82" style="176" customWidth="1"/>
    <col min="13837" max="14080" width="9.140625" style="176"/>
    <col min="14081" max="14081" width="11.140625" style="176" customWidth="1"/>
    <col min="14082" max="14082" width="77.28515625" style="176" customWidth="1"/>
    <col min="14083" max="14083" width="8.5703125" style="176" customWidth="1"/>
    <col min="14084" max="14084" width="17.5703125" style="176" customWidth="1"/>
    <col min="14085" max="14085" width="15.28515625" style="176" customWidth="1"/>
    <col min="14086" max="14086" width="48.7109375" style="176" customWidth="1"/>
    <col min="14087" max="14087" width="24.5703125" style="176" customWidth="1"/>
    <col min="14088" max="14088" width="48.7109375" style="176" customWidth="1"/>
    <col min="14089" max="14089" width="8.140625" style="176" customWidth="1"/>
    <col min="14090" max="14090" width="38.7109375" style="176" customWidth="1"/>
    <col min="14091" max="14091" width="21.140625" style="176" customWidth="1"/>
    <col min="14092" max="14092" width="82" style="176" customWidth="1"/>
    <col min="14093" max="14336" width="9.140625" style="176"/>
    <col min="14337" max="14337" width="11.140625" style="176" customWidth="1"/>
    <col min="14338" max="14338" width="77.28515625" style="176" customWidth="1"/>
    <col min="14339" max="14339" width="8.5703125" style="176" customWidth="1"/>
    <col min="14340" max="14340" width="17.5703125" style="176" customWidth="1"/>
    <col min="14341" max="14341" width="15.28515625" style="176" customWidth="1"/>
    <col min="14342" max="14342" width="48.7109375" style="176" customWidth="1"/>
    <col min="14343" max="14343" width="24.5703125" style="176" customWidth="1"/>
    <col min="14344" max="14344" width="48.7109375" style="176" customWidth="1"/>
    <col min="14345" max="14345" width="8.140625" style="176" customWidth="1"/>
    <col min="14346" max="14346" width="38.7109375" style="176" customWidth="1"/>
    <col min="14347" max="14347" width="21.140625" style="176" customWidth="1"/>
    <col min="14348" max="14348" width="82" style="176" customWidth="1"/>
    <col min="14349" max="14592" width="9.140625" style="176"/>
    <col min="14593" max="14593" width="11.140625" style="176" customWidth="1"/>
    <col min="14594" max="14594" width="77.28515625" style="176" customWidth="1"/>
    <col min="14595" max="14595" width="8.5703125" style="176" customWidth="1"/>
    <col min="14596" max="14596" width="17.5703125" style="176" customWidth="1"/>
    <col min="14597" max="14597" width="15.28515625" style="176" customWidth="1"/>
    <col min="14598" max="14598" width="48.7109375" style="176" customWidth="1"/>
    <col min="14599" max="14599" width="24.5703125" style="176" customWidth="1"/>
    <col min="14600" max="14600" width="48.7109375" style="176" customWidth="1"/>
    <col min="14601" max="14601" width="8.140625" style="176" customWidth="1"/>
    <col min="14602" max="14602" width="38.7109375" style="176" customWidth="1"/>
    <col min="14603" max="14603" width="21.140625" style="176" customWidth="1"/>
    <col min="14604" max="14604" width="82" style="176" customWidth="1"/>
    <col min="14605" max="14848" width="9.140625" style="176"/>
    <col min="14849" max="14849" width="11.140625" style="176" customWidth="1"/>
    <col min="14850" max="14850" width="77.28515625" style="176" customWidth="1"/>
    <col min="14851" max="14851" width="8.5703125" style="176" customWidth="1"/>
    <col min="14852" max="14852" width="17.5703125" style="176" customWidth="1"/>
    <col min="14853" max="14853" width="15.28515625" style="176" customWidth="1"/>
    <col min="14854" max="14854" width="48.7109375" style="176" customWidth="1"/>
    <col min="14855" max="14855" width="24.5703125" style="176" customWidth="1"/>
    <col min="14856" max="14856" width="48.7109375" style="176" customWidth="1"/>
    <col min="14857" max="14857" width="8.140625" style="176" customWidth="1"/>
    <col min="14858" max="14858" width="38.7109375" style="176" customWidth="1"/>
    <col min="14859" max="14859" width="21.140625" style="176" customWidth="1"/>
    <col min="14860" max="14860" width="82" style="176" customWidth="1"/>
    <col min="14861" max="15104" width="9.140625" style="176"/>
    <col min="15105" max="15105" width="11.140625" style="176" customWidth="1"/>
    <col min="15106" max="15106" width="77.28515625" style="176" customWidth="1"/>
    <col min="15107" max="15107" width="8.5703125" style="176" customWidth="1"/>
    <col min="15108" max="15108" width="17.5703125" style="176" customWidth="1"/>
    <col min="15109" max="15109" width="15.28515625" style="176" customWidth="1"/>
    <col min="15110" max="15110" width="48.7109375" style="176" customWidth="1"/>
    <col min="15111" max="15111" width="24.5703125" style="176" customWidth="1"/>
    <col min="15112" max="15112" width="48.7109375" style="176" customWidth="1"/>
    <col min="15113" max="15113" width="8.140625" style="176" customWidth="1"/>
    <col min="15114" max="15114" width="38.7109375" style="176" customWidth="1"/>
    <col min="15115" max="15115" width="21.140625" style="176" customWidth="1"/>
    <col min="15116" max="15116" width="82" style="176" customWidth="1"/>
    <col min="15117" max="15360" width="9.140625" style="176"/>
    <col min="15361" max="15361" width="11.140625" style="176" customWidth="1"/>
    <col min="15362" max="15362" width="77.28515625" style="176" customWidth="1"/>
    <col min="15363" max="15363" width="8.5703125" style="176" customWidth="1"/>
    <col min="15364" max="15364" width="17.5703125" style="176" customWidth="1"/>
    <col min="15365" max="15365" width="15.28515625" style="176" customWidth="1"/>
    <col min="15366" max="15366" width="48.7109375" style="176" customWidth="1"/>
    <col min="15367" max="15367" width="24.5703125" style="176" customWidth="1"/>
    <col min="15368" max="15368" width="48.7109375" style="176" customWidth="1"/>
    <col min="15369" max="15369" width="8.140625" style="176" customWidth="1"/>
    <col min="15370" max="15370" width="38.7109375" style="176" customWidth="1"/>
    <col min="15371" max="15371" width="21.140625" style="176" customWidth="1"/>
    <col min="15372" max="15372" width="82" style="176" customWidth="1"/>
    <col min="15373" max="15616" width="9.140625" style="176"/>
    <col min="15617" max="15617" width="11.140625" style="176" customWidth="1"/>
    <col min="15618" max="15618" width="77.28515625" style="176" customWidth="1"/>
    <col min="15619" max="15619" width="8.5703125" style="176" customWidth="1"/>
    <col min="15620" max="15620" width="17.5703125" style="176" customWidth="1"/>
    <col min="15621" max="15621" width="15.28515625" style="176" customWidth="1"/>
    <col min="15622" max="15622" width="48.7109375" style="176" customWidth="1"/>
    <col min="15623" max="15623" width="24.5703125" style="176" customWidth="1"/>
    <col min="15624" max="15624" width="48.7109375" style="176" customWidth="1"/>
    <col min="15625" max="15625" width="8.140625" style="176" customWidth="1"/>
    <col min="15626" max="15626" width="38.7109375" style="176" customWidth="1"/>
    <col min="15627" max="15627" width="21.140625" style="176" customWidth="1"/>
    <col min="15628" max="15628" width="82" style="176" customWidth="1"/>
    <col min="15629" max="15872" width="9.140625" style="176"/>
    <col min="15873" max="15873" width="11.140625" style="176" customWidth="1"/>
    <col min="15874" max="15874" width="77.28515625" style="176" customWidth="1"/>
    <col min="15875" max="15875" width="8.5703125" style="176" customWidth="1"/>
    <col min="15876" max="15876" width="17.5703125" style="176" customWidth="1"/>
    <col min="15877" max="15877" width="15.28515625" style="176" customWidth="1"/>
    <col min="15878" max="15878" width="48.7109375" style="176" customWidth="1"/>
    <col min="15879" max="15879" width="24.5703125" style="176" customWidth="1"/>
    <col min="15880" max="15880" width="48.7109375" style="176" customWidth="1"/>
    <col min="15881" max="15881" width="8.140625" style="176" customWidth="1"/>
    <col min="15882" max="15882" width="38.7109375" style="176" customWidth="1"/>
    <col min="15883" max="15883" width="21.140625" style="176" customWidth="1"/>
    <col min="15884" max="15884" width="82" style="176" customWidth="1"/>
    <col min="15885" max="16128" width="9.140625" style="176"/>
    <col min="16129" max="16129" width="11.140625" style="176" customWidth="1"/>
    <col min="16130" max="16130" width="77.28515625" style="176" customWidth="1"/>
    <col min="16131" max="16131" width="8.5703125" style="176" customWidth="1"/>
    <col min="16132" max="16132" width="17.5703125" style="176" customWidth="1"/>
    <col min="16133" max="16133" width="15.28515625" style="176" customWidth="1"/>
    <col min="16134" max="16134" width="48.7109375" style="176" customWidth="1"/>
    <col min="16135" max="16135" width="24.5703125" style="176" customWidth="1"/>
    <col min="16136" max="16136" width="48.7109375" style="176" customWidth="1"/>
    <col min="16137" max="16137" width="8.140625" style="176" customWidth="1"/>
    <col min="16138" max="16138" width="38.7109375" style="176" customWidth="1"/>
    <col min="16139" max="16139" width="21.140625" style="176" customWidth="1"/>
    <col min="16140" max="16140" width="82" style="176" customWidth="1"/>
    <col min="16141" max="16384" width="9.140625" style="176"/>
  </cols>
  <sheetData>
    <row r="1" spans="1:13" s="175" customFormat="1" ht="13.9" customHeight="1">
      <c r="A1" s="384" t="s">
        <v>18023</v>
      </c>
      <c r="B1" s="385"/>
      <c r="C1" s="385"/>
      <c r="D1" s="385"/>
      <c r="E1" s="385"/>
      <c r="F1" s="385"/>
      <c r="G1" s="385"/>
      <c r="H1" s="385"/>
      <c r="I1" s="385"/>
      <c r="J1" s="385"/>
      <c r="K1" s="385"/>
      <c r="L1" s="385"/>
      <c r="M1" s="385"/>
    </row>
    <row r="2" spans="1:13" s="175" customFormat="1" ht="13.9" customHeight="1">
      <c r="A2" s="384" t="s">
        <v>18024</v>
      </c>
      <c r="B2" s="385"/>
      <c r="C2" s="385"/>
      <c r="D2" s="385"/>
      <c r="E2" s="385"/>
      <c r="F2" s="385"/>
      <c r="G2" s="385"/>
      <c r="H2" s="385"/>
      <c r="I2" s="385"/>
      <c r="J2" s="385"/>
      <c r="K2" s="385"/>
      <c r="L2" s="385"/>
      <c r="M2" s="385"/>
    </row>
    <row r="3" spans="1:13" s="175" customFormat="1" ht="15" customHeight="1">
      <c r="A3" s="384" t="s">
        <v>16810</v>
      </c>
      <c r="B3" s="385"/>
      <c r="C3" s="385"/>
      <c r="D3" s="385"/>
      <c r="E3" s="385"/>
      <c r="F3" s="385"/>
      <c r="G3" s="385"/>
      <c r="H3" s="385"/>
      <c r="I3" s="385"/>
      <c r="J3" s="385"/>
      <c r="K3" s="385"/>
      <c r="L3" s="385"/>
      <c r="M3" s="385"/>
    </row>
    <row r="4" spans="1:13" s="175" customFormat="1" ht="15">
      <c r="A4" s="189"/>
      <c r="B4" s="220"/>
      <c r="C4" s="221"/>
      <c r="D4" s="221"/>
      <c r="E4" s="221"/>
      <c r="F4" s="276"/>
      <c r="G4" s="276"/>
      <c r="H4" s="276"/>
      <c r="I4" s="276"/>
      <c r="J4" s="276"/>
      <c r="K4" s="276"/>
      <c r="L4" s="276"/>
    </row>
    <row r="5" spans="1:13" s="175" customFormat="1" ht="15">
      <c r="A5" s="307" t="s">
        <v>188</v>
      </c>
      <c r="B5" s="307" t="s">
        <v>189</v>
      </c>
      <c r="C5" s="307" t="s">
        <v>190</v>
      </c>
      <c r="D5" s="307" t="s">
        <v>89</v>
      </c>
      <c r="E5" s="307" t="s">
        <v>18025</v>
      </c>
      <c r="F5" s="276"/>
      <c r="G5" s="276"/>
      <c r="H5" s="276"/>
      <c r="I5" s="276"/>
      <c r="J5" s="276"/>
      <c r="K5" s="276"/>
      <c r="L5" s="276"/>
    </row>
    <row r="6" spans="1:13" ht="15">
      <c r="A6" s="308"/>
      <c r="B6" s="308"/>
      <c r="C6" s="308"/>
      <c r="D6" s="308"/>
      <c r="E6" s="308"/>
    </row>
    <row r="7" spans="1:13" ht="40.5">
      <c r="A7" s="309">
        <v>97141</v>
      </c>
      <c r="B7" s="310" t="s">
        <v>2854</v>
      </c>
      <c r="C7" s="310" t="s">
        <v>6</v>
      </c>
      <c r="D7" s="311" t="s">
        <v>17375</v>
      </c>
      <c r="E7" s="312" t="s">
        <v>7875</v>
      </c>
    </row>
    <row r="8" spans="1:13" ht="40.5">
      <c r="A8" s="309">
        <v>97142</v>
      </c>
      <c r="B8" s="310" t="s">
        <v>2855</v>
      </c>
      <c r="C8" s="310" t="s">
        <v>6</v>
      </c>
      <c r="D8" s="311" t="s">
        <v>18026</v>
      </c>
      <c r="E8" s="312" t="s">
        <v>7875</v>
      </c>
    </row>
    <row r="9" spans="1:13" ht="40.5">
      <c r="A9" s="309">
        <v>97143</v>
      </c>
      <c r="B9" s="310" t="s">
        <v>2856</v>
      </c>
      <c r="C9" s="310" t="s">
        <v>6</v>
      </c>
      <c r="D9" s="311" t="s">
        <v>16678</v>
      </c>
      <c r="E9" s="312" t="s">
        <v>7875</v>
      </c>
    </row>
    <row r="10" spans="1:13" ht="40.5">
      <c r="A10" s="309">
        <v>97144</v>
      </c>
      <c r="B10" s="310" t="s">
        <v>2857</v>
      </c>
      <c r="C10" s="310" t="s">
        <v>6</v>
      </c>
      <c r="D10" s="311" t="s">
        <v>18027</v>
      </c>
      <c r="E10" s="312" t="s">
        <v>7875</v>
      </c>
    </row>
    <row r="11" spans="1:13" ht="40.5">
      <c r="A11" s="309">
        <v>97145</v>
      </c>
      <c r="B11" s="310" t="s">
        <v>2858</v>
      </c>
      <c r="C11" s="310" t="s">
        <v>6</v>
      </c>
      <c r="D11" s="311" t="s">
        <v>12739</v>
      </c>
      <c r="E11" s="312" t="s">
        <v>7875</v>
      </c>
    </row>
    <row r="12" spans="1:13" ht="40.5">
      <c r="A12" s="309">
        <v>97146</v>
      </c>
      <c r="B12" s="310" t="s">
        <v>2859</v>
      </c>
      <c r="C12" s="310" t="s">
        <v>6</v>
      </c>
      <c r="D12" s="311" t="s">
        <v>17708</v>
      </c>
      <c r="E12" s="312" t="s">
        <v>7875</v>
      </c>
    </row>
    <row r="13" spans="1:13" ht="40.5">
      <c r="A13" s="309">
        <v>97147</v>
      </c>
      <c r="B13" s="310" t="s">
        <v>2860</v>
      </c>
      <c r="C13" s="310" t="s">
        <v>6</v>
      </c>
      <c r="D13" s="311" t="s">
        <v>14507</v>
      </c>
      <c r="E13" s="312" t="s">
        <v>7875</v>
      </c>
    </row>
    <row r="14" spans="1:13" ht="40.5">
      <c r="A14" s="309">
        <v>97148</v>
      </c>
      <c r="B14" s="310" t="s">
        <v>2861</v>
      </c>
      <c r="C14" s="310" t="s">
        <v>6</v>
      </c>
      <c r="D14" s="311" t="s">
        <v>17192</v>
      </c>
      <c r="E14" s="312" t="s">
        <v>7875</v>
      </c>
    </row>
    <row r="15" spans="1:13" ht="40.5">
      <c r="A15" s="309">
        <v>97149</v>
      </c>
      <c r="B15" s="310" t="s">
        <v>2862</v>
      </c>
      <c r="C15" s="310" t="s">
        <v>6</v>
      </c>
      <c r="D15" s="311" t="s">
        <v>17602</v>
      </c>
      <c r="E15" s="312" t="s">
        <v>7875</v>
      </c>
    </row>
    <row r="16" spans="1:13" ht="40.5">
      <c r="A16" s="309">
        <v>97150</v>
      </c>
      <c r="B16" s="310" t="s">
        <v>2863</v>
      </c>
      <c r="C16" s="310" t="s">
        <v>6</v>
      </c>
      <c r="D16" s="311" t="s">
        <v>18028</v>
      </c>
      <c r="E16" s="312" t="s">
        <v>7875</v>
      </c>
    </row>
    <row r="17" spans="1:5" ht="40.5">
      <c r="A17" s="309">
        <v>97151</v>
      </c>
      <c r="B17" s="310" t="s">
        <v>2864</v>
      </c>
      <c r="C17" s="310" t="s">
        <v>6</v>
      </c>
      <c r="D17" s="311" t="s">
        <v>13872</v>
      </c>
      <c r="E17" s="312" t="s">
        <v>7875</v>
      </c>
    </row>
    <row r="18" spans="1:5" ht="40.5">
      <c r="A18" s="309">
        <v>97152</v>
      </c>
      <c r="B18" s="310" t="s">
        <v>2865</v>
      </c>
      <c r="C18" s="310" t="s">
        <v>6</v>
      </c>
      <c r="D18" s="311" t="s">
        <v>18029</v>
      </c>
      <c r="E18" s="312" t="s">
        <v>7875</v>
      </c>
    </row>
    <row r="19" spans="1:5" ht="40.5">
      <c r="A19" s="309">
        <v>97153</v>
      </c>
      <c r="B19" s="310" t="s">
        <v>2866</v>
      </c>
      <c r="C19" s="310" t="s">
        <v>6</v>
      </c>
      <c r="D19" s="311" t="s">
        <v>16341</v>
      </c>
      <c r="E19" s="312" t="s">
        <v>7875</v>
      </c>
    </row>
    <row r="20" spans="1:5" ht="40.5">
      <c r="A20" s="309">
        <v>97154</v>
      </c>
      <c r="B20" s="310" t="s">
        <v>2867</v>
      </c>
      <c r="C20" s="310" t="s">
        <v>6</v>
      </c>
      <c r="D20" s="311" t="s">
        <v>13009</v>
      </c>
      <c r="E20" s="312" t="s">
        <v>7875</v>
      </c>
    </row>
    <row r="21" spans="1:5" ht="40.5">
      <c r="A21" s="309">
        <v>97155</v>
      </c>
      <c r="B21" s="310" t="s">
        <v>2868</v>
      </c>
      <c r="C21" s="310" t="s">
        <v>6</v>
      </c>
      <c r="D21" s="311" t="s">
        <v>17653</v>
      </c>
      <c r="E21" s="312" t="s">
        <v>7875</v>
      </c>
    </row>
    <row r="22" spans="1:5" ht="40.5">
      <c r="A22" s="309">
        <v>97156</v>
      </c>
      <c r="B22" s="310" t="s">
        <v>2869</v>
      </c>
      <c r="C22" s="310" t="s">
        <v>6</v>
      </c>
      <c r="D22" s="311" t="s">
        <v>18030</v>
      </c>
      <c r="E22" s="312" t="s">
        <v>7875</v>
      </c>
    </row>
    <row r="23" spans="1:5" ht="40.5">
      <c r="A23" s="309">
        <v>97157</v>
      </c>
      <c r="B23" s="310" t="s">
        <v>2870</v>
      </c>
      <c r="C23" s="310" t="s">
        <v>6</v>
      </c>
      <c r="D23" s="311" t="s">
        <v>12623</v>
      </c>
      <c r="E23" s="312" t="s">
        <v>7875</v>
      </c>
    </row>
    <row r="24" spans="1:5" ht="40.5">
      <c r="A24" s="309">
        <v>97158</v>
      </c>
      <c r="B24" s="310" t="s">
        <v>2871</v>
      </c>
      <c r="C24" s="310" t="s">
        <v>6</v>
      </c>
      <c r="D24" s="311" t="s">
        <v>13293</v>
      </c>
      <c r="E24" s="312" t="s">
        <v>7875</v>
      </c>
    </row>
    <row r="25" spans="1:5" ht="40.5">
      <c r="A25" s="309">
        <v>97159</v>
      </c>
      <c r="B25" s="310" t="s">
        <v>2872</v>
      </c>
      <c r="C25" s="310" t="s">
        <v>6</v>
      </c>
      <c r="D25" s="311" t="s">
        <v>16284</v>
      </c>
      <c r="E25" s="312" t="s">
        <v>7875</v>
      </c>
    </row>
    <row r="26" spans="1:5" ht="40.5">
      <c r="A26" s="309">
        <v>97160</v>
      </c>
      <c r="B26" s="310" t="s">
        <v>2873</v>
      </c>
      <c r="C26" s="310" t="s">
        <v>6</v>
      </c>
      <c r="D26" s="311" t="s">
        <v>16975</v>
      </c>
      <c r="E26" s="312" t="s">
        <v>7875</v>
      </c>
    </row>
    <row r="27" spans="1:5" ht="40.5">
      <c r="A27" s="309">
        <v>97161</v>
      </c>
      <c r="B27" s="310" t="s">
        <v>2874</v>
      </c>
      <c r="C27" s="310" t="s">
        <v>6</v>
      </c>
      <c r="D27" s="311" t="s">
        <v>18031</v>
      </c>
      <c r="E27" s="312" t="s">
        <v>7875</v>
      </c>
    </row>
    <row r="28" spans="1:5" ht="40.5">
      <c r="A28" s="309">
        <v>97162</v>
      </c>
      <c r="B28" s="310" t="s">
        <v>2875</v>
      </c>
      <c r="C28" s="310" t="s">
        <v>6</v>
      </c>
      <c r="D28" s="311" t="s">
        <v>17401</v>
      </c>
      <c r="E28" s="312" t="s">
        <v>7875</v>
      </c>
    </row>
    <row r="29" spans="1:5" ht="40.5">
      <c r="A29" s="309">
        <v>97163</v>
      </c>
      <c r="B29" s="310" t="s">
        <v>2876</v>
      </c>
      <c r="C29" s="310" t="s">
        <v>6</v>
      </c>
      <c r="D29" s="311" t="s">
        <v>18032</v>
      </c>
      <c r="E29" s="312" t="s">
        <v>7875</v>
      </c>
    </row>
    <row r="30" spans="1:5" ht="40.5">
      <c r="A30" s="309">
        <v>97164</v>
      </c>
      <c r="B30" s="310" t="s">
        <v>2877</v>
      </c>
      <c r="C30" s="310" t="s">
        <v>6</v>
      </c>
      <c r="D30" s="311" t="s">
        <v>17341</v>
      </c>
      <c r="E30" s="312" t="s">
        <v>7875</v>
      </c>
    </row>
    <row r="31" spans="1:5" ht="40.5">
      <c r="A31" s="309">
        <v>97165</v>
      </c>
      <c r="B31" s="310" t="s">
        <v>2878</v>
      </c>
      <c r="C31" s="310" t="s">
        <v>6</v>
      </c>
      <c r="D31" s="311" t="s">
        <v>12743</v>
      </c>
      <c r="E31" s="312" t="s">
        <v>7875</v>
      </c>
    </row>
    <row r="32" spans="1:5" ht="40.5">
      <c r="A32" s="309">
        <v>97166</v>
      </c>
      <c r="B32" s="310" t="s">
        <v>2879</v>
      </c>
      <c r="C32" s="310" t="s">
        <v>6</v>
      </c>
      <c r="D32" s="311" t="s">
        <v>15047</v>
      </c>
      <c r="E32" s="312" t="s">
        <v>7875</v>
      </c>
    </row>
    <row r="33" spans="1:5" ht="40.5">
      <c r="A33" s="309">
        <v>97167</v>
      </c>
      <c r="B33" s="310" t="s">
        <v>2880</v>
      </c>
      <c r="C33" s="310" t="s">
        <v>6</v>
      </c>
      <c r="D33" s="311" t="s">
        <v>17523</v>
      </c>
      <c r="E33" s="312" t="s">
        <v>7875</v>
      </c>
    </row>
    <row r="34" spans="1:5" ht="40.5">
      <c r="A34" s="309">
        <v>97168</v>
      </c>
      <c r="B34" s="310" t="s">
        <v>2881</v>
      </c>
      <c r="C34" s="310" t="s">
        <v>6</v>
      </c>
      <c r="D34" s="311" t="s">
        <v>15823</v>
      </c>
      <c r="E34" s="312" t="s">
        <v>7875</v>
      </c>
    </row>
    <row r="35" spans="1:5" ht="40.5">
      <c r="A35" s="309">
        <v>97169</v>
      </c>
      <c r="B35" s="310" t="s">
        <v>2882</v>
      </c>
      <c r="C35" s="310" t="s">
        <v>6</v>
      </c>
      <c r="D35" s="311" t="s">
        <v>14783</v>
      </c>
      <c r="E35" s="312" t="s">
        <v>7875</v>
      </c>
    </row>
    <row r="36" spans="1:5" ht="40.5">
      <c r="A36" s="309">
        <v>97170</v>
      </c>
      <c r="B36" s="310" t="s">
        <v>2883</v>
      </c>
      <c r="C36" s="310" t="s">
        <v>6</v>
      </c>
      <c r="D36" s="311" t="s">
        <v>14276</v>
      </c>
      <c r="E36" s="312" t="s">
        <v>7875</v>
      </c>
    </row>
    <row r="37" spans="1:5" ht="40.5">
      <c r="A37" s="309">
        <v>97171</v>
      </c>
      <c r="B37" s="310" t="s">
        <v>2884</v>
      </c>
      <c r="C37" s="310" t="s">
        <v>6</v>
      </c>
      <c r="D37" s="311" t="s">
        <v>14167</v>
      </c>
      <c r="E37" s="312" t="s">
        <v>7875</v>
      </c>
    </row>
    <row r="38" spans="1:5" ht="40.5">
      <c r="A38" s="309">
        <v>97172</v>
      </c>
      <c r="B38" s="310" t="s">
        <v>2885</v>
      </c>
      <c r="C38" s="310" t="s">
        <v>6</v>
      </c>
      <c r="D38" s="311" t="s">
        <v>18033</v>
      </c>
      <c r="E38" s="312" t="s">
        <v>7875</v>
      </c>
    </row>
    <row r="39" spans="1:5" ht="40.5">
      <c r="A39" s="309">
        <v>97173</v>
      </c>
      <c r="B39" s="310" t="s">
        <v>2886</v>
      </c>
      <c r="C39" s="310" t="s">
        <v>6</v>
      </c>
      <c r="D39" s="311" t="s">
        <v>13852</v>
      </c>
      <c r="E39" s="312" t="s">
        <v>7875</v>
      </c>
    </row>
    <row r="40" spans="1:5" ht="40.5">
      <c r="A40" s="309">
        <v>97174</v>
      </c>
      <c r="B40" s="310" t="s">
        <v>2887</v>
      </c>
      <c r="C40" s="310" t="s">
        <v>6</v>
      </c>
      <c r="D40" s="311" t="s">
        <v>17545</v>
      </c>
      <c r="E40" s="312" t="s">
        <v>7875</v>
      </c>
    </row>
    <row r="41" spans="1:5" ht="40.5">
      <c r="A41" s="309">
        <v>97175</v>
      </c>
      <c r="B41" s="310" t="s">
        <v>2888</v>
      </c>
      <c r="C41" s="310" t="s">
        <v>6</v>
      </c>
      <c r="D41" s="311" t="s">
        <v>18034</v>
      </c>
      <c r="E41" s="312" t="s">
        <v>7875</v>
      </c>
    </row>
    <row r="42" spans="1:5" ht="40.5">
      <c r="A42" s="309">
        <v>97176</v>
      </c>
      <c r="B42" s="310" t="s">
        <v>2889</v>
      </c>
      <c r="C42" s="310" t="s">
        <v>6</v>
      </c>
      <c r="D42" s="311" t="s">
        <v>16618</v>
      </c>
      <c r="E42" s="312" t="s">
        <v>7875</v>
      </c>
    </row>
    <row r="43" spans="1:5" ht="40.5">
      <c r="A43" s="309">
        <v>97177</v>
      </c>
      <c r="B43" s="310" t="s">
        <v>2890</v>
      </c>
      <c r="C43" s="310" t="s">
        <v>6</v>
      </c>
      <c r="D43" s="311" t="s">
        <v>18035</v>
      </c>
      <c r="E43" s="312" t="s">
        <v>7875</v>
      </c>
    </row>
    <row r="44" spans="1:5" ht="40.5">
      <c r="A44" s="309">
        <v>97178</v>
      </c>
      <c r="B44" s="310" t="s">
        <v>2891</v>
      </c>
      <c r="C44" s="310" t="s">
        <v>6</v>
      </c>
      <c r="D44" s="311" t="s">
        <v>18036</v>
      </c>
      <c r="E44" s="312" t="s">
        <v>7875</v>
      </c>
    </row>
    <row r="45" spans="1:5" ht="40.5">
      <c r="A45" s="309">
        <v>97179</v>
      </c>
      <c r="B45" s="310" t="s">
        <v>2892</v>
      </c>
      <c r="C45" s="310" t="s">
        <v>6</v>
      </c>
      <c r="D45" s="311" t="s">
        <v>18037</v>
      </c>
      <c r="E45" s="312" t="s">
        <v>7875</v>
      </c>
    </row>
    <row r="46" spans="1:5" ht="40.5">
      <c r="A46" s="309">
        <v>97180</v>
      </c>
      <c r="B46" s="310" t="s">
        <v>2893</v>
      </c>
      <c r="C46" s="310" t="s">
        <v>6</v>
      </c>
      <c r="D46" s="311" t="s">
        <v>18038</v>
      </c>
      <c r="E46" s="312" t="s">
        <v>7875</v>
      </c>
    </row>
    <row r="47" spans="1:5" ht="40.5">
      <c r="A47" s="309">
        <v>97181</v>
      </c>
      <c r="B47" s="310" t="s">
        <v>2894</v>
      </c>
      <c r="C47" s="310" t="s">
        <v>6</v>
      </c>
      <c r="D47" s="311" t="s">
        <v>18039</v>
      </c>
      <c r="E47" s="312" t="s">
        <v>7875</v>
      </c>
    </row>
    <row r="48" spans="1:5" ht="40.5">
      <c r="A48" s="309">
        <v>97182</v>
      </c>
      <c r="B48" s="310" t="s">
        <v>2895</v>
      </c>
      <c r="C48" s="310" t="s">
        <v>6</v>
      </c>
      <c r="D48" s="311" t="s">
        <v>18040</v>
      </c>
      <c r="E48" s="312" t="s">
        <v>7875</v>
      </c>
    </row>
    <row r="49" spans="1:5" ht="40.5">
      <c r="A49" s="309">
        <v>97183</v>
      </c>
      <c r="B49" s="310" t="s">
        <v>2896</v>
      </c>
      <c r="C49" s="310" t="s">
        <v>6</v>
      </c>
      <c r="D49" s="311" t="s">
        <v>16297</v>
      </c>
      <c r="E49" s="312" t="s">
        <v>7875</v>
      </c>
    </row>
    <row r="50" spans="1:5" ht="40.5">
      <c r="A50" s="309">
        <v>97184</v>
      </c>
      <c r="B50" s="310" t="s">
        <v>2897</v>
      </c>
      <c r="C50" s="310" t="s">
        <v>6</v>
      </c>
      <c r="D50" s="311" t="s">
        <v>17511</v>
      </c>
      <c r="E50" s="312" t="s">
        <v>7875</v>
      </c>
    </row>
    <row r="51" spans="1:5" ht="40.5">
      <c r="A51" s="309">
        <v>97185</v>
      </c>
      <c r="B51" s="310" t="s">
        <v>2898</v>
      </c>
      <c r="C51" s="310" t="s">
        <v>6</v>
      </c>
      <c r="D51" s="311" t="s">
        <v>17447</v>
      </c>
      <c r="E51" s="312" t="s">
        <v>7875</v>
      </c>
    </row>
    <row r="52" spans="1:5" ht="40.5">
      <c r="A52" s="309">
        <v>97186</v>
      </c>
      <c r="B52" s="310" t="s">
        <v>2899</v>
      </c>
      <c r="C52" s="310" t="s">
        <v>6</v>
      </c>
      <c r="D52" s="311" t="s">
        <v>18041</v>
      </c>
      <c r="E52" s="312" t="s">
        <v>7875</v>
      </c>
    </row>
    <row r="53" spans="1:5" ht="40.5">
      <c r="A53" s="309">
        <v>97187</v>
      </c>
      <c r="B53" s="310" t="s">
        <v>3322</v>
      </c>
      <c r="C53" s="310" t="s">
        <v>6</v>
      </c>
      <c r="D53" s="311" t="s">
        <v>17261</v>
      </c>
      <c r="E53" s="312" t="s">
        <v>7875</v>
      </c>
    </row>
    <row r="54" spans="1:5" ht="40.5">
      <c r="A54" s="309">
        <v>97188</v>
      </c>
      <c r="B54" s="310" t="s">
        <v>2900</v>
      </c>
      <c r="C54" s="310" t="s">
        <v>6</v>
      </c>
      <c r="D54" s="311" t="s">
        <v>18042</v>
      </c>
      <c r="E54" s="312" t="s">
        <v>7875</v>
      </c>
    </row>
    <row r="55" spans="1:5" ht="40.5">
      <c r="A55" s="309">
        <v>97189</v>
      </c>
      <c r="B55" s="310" t="s">
        <v>2901</v>
      </c>
      <c r="C55" s="310" t="s">
        <v>6</v>
      </c>
      <c r="D55" s="311" t="s">
        <v>18043</v>
      </c>
      <c r="E55" s="312" t="s">
        <v>7875</v>
      </c>
    </row>
    <row r="56" spans="1:5" ht="40.5">
      <c r="A56" s="309">
        <v>97190</v>
      </c>
      <c r="B56" s="310" t="s">
        <v>2902</v>
      </c>
      <c r="C56" s="310" t="s">
        <v>6</v>
      </c>
      <c r="D56" s="311" t="s">
        <v>18044</v>
      </c>
      <c r="E56" s="312" t="s">
        <v>7875</v>
      </c>
    </row>
    <row r="57" spans="1:5" ht="40.5">
      <c r="A57" s="309">
        <v>97191</v>
      </c>
      <c r="B57" s="310" t="s">
        <v>2903</v>
      </c>
      <c r="C57" s="310" t="s">
        <v>6</v>
      </c>
      <c r="D57" s="311" t="s">
        <v>18045</v>
      </c>
      <c r="E57" s="312" t="s">
        <v>7875</v>
      </c>
    </row>
    <row r="58" spans="1:5" ht="40.5">
      <c r="A58" s="309">
        <v>97192</v>
      </c>
      <c r="B58" s="310" t="s">
        <v>2904</v>
      </c>
      <c r="C58" s="310" t="s">
        <v>6</v>
      </c>
      <c r="D58" s="311" t="s">
        <v>17816</v>
      </c>
      <c r="E58" s="312" t="s">
        <v>7875</v>
      </c>
    </row>
    <row r="59" spans="1:5" ht="27">
      <c r="A59" s="309">
        <v>90694</v>
      </c>
      <c r="B59" s="310" t="s">
        <v>7876</v>
      </c>
      <c r="C59" s="310" t="s">
        <v>6</v>
      </c>
      <c r="D59" s="311" t="s">
        <v>18046</v>
      </c>
      <c r="E59" s="312" t="s">
        <v>7875</v>
      </c>
    </row>
    <row r="60" spans="1:5" ht="27">
      <c r="A60" s="309">
        <v>90695</v>
      </c>
      <c r="B60" s="310" t="s">
        <v>7877</v>
      </c>
      <c r="C60" s="310" t="s">
        <v>6</v>
      </c>
      <c r="D60" s="311" t="s">
        <v>18047</v>
      </c>
      <c r="E60" s="312" t="s">
        <v>7875</v>
      </c>
    </row>
    <row r="61" spans="1:5" ht="27">
      <c r="A61" s="309">
        <v>90696</v>
      </c>
      <c r="B61" s="310" t="s">
        <v>7878</v>
      </c>
      <c r="C61" s="310" t="s">
        <v>6</v>
      </c>
      <c r="D61" s="311" t="s">
        <v>18048</v>
      </c>
      <c r="E61" s="312" t="s">
        <v>7875</v>
      </c>
    </row>
    <row r="62" spans="1:5" ht="27">
      <c r="A62" s="309">
        <v>90697</v>
      </c>
      <c r="B62" s="310" t="s">
        <v>7879</v>
      </c>
      <c r="C62" s="310" t="s">
        <v>6</v>
      </c>
      <c r="D62" s="311" t="s">
        <v>18049</v>
      </c>
      <c r="E62" s="312" t="s">
        <v>7875</v>
      </c>
    </row>
    <row r="63" spans="1:5" ht="27">
      <c r="A63" s="309">
        <v>90698</v>
      </c>
      <c r="B63" s="310" t="s">
        <v>7880</v>
      </c>
      <c r="C63" s="310" t="s">
        <v>6</v>
      </c>
      <c r="D63" s="311" t="s">
        <v>18050</v>
      </c>
      <c r="E63" s="312" t="s">
        <v>7875</v>
      </c>
    </row>
    <row r="64" spans="1:5" ht="27">
      <c r="A64" s="309">
        <v>90699</v>
      </c>
      <c r="B64" s="310" t="s">
        <v>7881</v>
      </c>
      <c r="C64" s="310" t="s">
        <v>6</v>
      </c>
      <c r="D64" s="311" t="s">
        <v>18051</v>
      </c>
      <c r="E64" s="312" t="s">
        <v>7875</v>
      </c>
    </row>
    <row r="65" spans="1:5" ht="27">
      <c r="A65" s="309">
        <v>90700</v>
      </c>
      <c r="B65" s="310" t="s">
        <v>7882</v>
      </c>
      <c r="C65" s="310" t="s">
        <v>6</v>
      </c>
      <c r="D65" s="311" t="s">
        <v>18052</v>
      </c>
      <c r="E65" s="312" t="s">
        <v>7875</v>
      </c>
    </row>
    <row r="66" spans="1:5" ht="27">
      <c r="A66" s="309">
        <v>90701</v>
      </c>
      <c r="B66" s="310" t="s">
        <v>7883</v>
      </c>
      <c r="C66" s="310" t="s">
        <v>6</v>
      </c>
      <c r="D66" s="311" t="s">
        <v>18053</v>
      </c>
      <c r="E66" s="312" t="s">
        <v>7875</v>
      </c>
    </row>
    <row r="67" spans="1:5" ht="27">
      <c r="A67" s="309">
        <v>90702</v>
      </c>
      <c r="B67" s="310" t="s">
        <v>7884</v>
      </c>
      <c r="C67" s="310" t="s">
        <v>6</v>
      </c>
      <c r="D67" s="311" t="s">
        <v>18054</v>
      </c>
      <c r="E67" s="312" t="s">
        <v>7875</v>
      </c>
    </row>
    <row r="68" spans="1:5" ht="27">
      <c r="A68" s="309">
        <v>90703</v>
      </c>
      <c r="B68" s="310" t="s">
        <v>7885</v>
      </c>
      <c r="C68" s="310" t="s">
        <v>6</v>
      </c>
      <c r="D68" s="311" t="s">
        <v>18055</v>
      </c>
      <c r="E68" s="312" t="s">
        <v>7875</v>
      </c>
    </row>
    <row r="69" spans="1:5" ht="27">
      <c r="A69" s="309">
        <v>90704</v>
      </c>
      <c r="B69" s="310" t="s">
        <v>7886</v>
      </c>
      <c r="C69" s="310" t="s">
        <v>6</v>
      </c>
      <c r="D69" s="311" t="s">
        <v>18056</v>
      </c>
      <c r="E69" s="312" t="s">
        <v>7875</v>
      </c>
    </row>
    <row r="70" spans="1:5" ht="27">
      <c r="A70" s="309">
        <v>90705</v>
      </c>
      <c r="B70" s="310" t="s">
        <v>7887</v>
      </c>
      <c r="C70" s="310" t="s">
        <v>6</v>
      </c>
      <c r="D70" s="311" t="s">
        <v>18057</v>
      </c>
      <c r="E70" s="312" t="s">
        <v>7875</v>
      </c>
    </row>
    <row r="71" spans="1:5" ht="27">
      <c r="A71" s="309">
        <v>90706</v>
      </c>
      <c r="B71" s="310" t="s">
        <v>7888</v>
      </c>
      <c r="C71" s="310" t="s">
        <v>6</v>
      </c>
      <c r="D71" s="311" t="s">
        <v>18058</v>
      </c>
      <c r="E71" s="312" t="s">
        <v>7875</v>
      </c>
    </row>
    <row r="72" spans="1:5" ht="27">
      <c r="A72" s="309">
        <v>90708</v>
      </c>
      <c r="B72" s="310" t="s">
        <v>7889</v>
      </c>
      <c r="C72" s="310" t="s">
        <v>6</v>
      </c>
      <c r="D72" s="311" t="s">
        <v>18059</v>
      </c>
      <c r="E72" s="312" t="s">
        <v>7875</v>
      </c>
    </row>
    <row r="73" spans="1:5" ht="27">
      <c r="A73" s="309">
        <v>90724</v>
      </c>
      <c r="B73" s="310" t="s">
        <v>7890</v>
      </c>
      <c r="C73" s="310" t="s">
        <v>58</v>
      </c>
      <c r="D73" s="311" t="s">
        <v>16209</v>
      </c>
      <c r="E73" s="312" t="s">
        <v>7875</v>
      </c>
    </row>
    <row r="74" spans="1:5" ht="27">
      <c r="A74" s="309">
        <v>90725</v>
      </c>
      <c r="B74" s="310" t="s">
        <v>7891</v>
      </c>
      <c r="C74" s="310" t="s">
        <v>58</v>
      </c>
      <c r="D74" s="311" t="s">
        <v>17607</v>
      </c>
      <c r="E74" s="312" t="s">
        <v>7875</v>
      </c>
    </row>
    <row r="75" spans="1:5" ht="27">
      <c r="A75" s="309">
        <v>90726</v>
      </c>
      <c r="B75" s="310" t="s">
        <v>7892</v>
      </c>
      <c r="C75" s="310" t="s">
        <v>58</v>
      </c>
      <c r="D75" s="311" t="s">
        <v>14922</v>
      </c>
      <c r="E75" s="312" t="s">
        <v>7875</v>
      </c>
    </row>
    <row r="76" spans="1:5" ht="27">
      <c r="A76" s="309">
        <v>90727</v>
      </c>
      <c r="B76" s="310" t="s">
        <v>7893</v>
      </c>
      <c r="C76" s="310" t="s">
        <v>58</v>
      </c>
      <c r="D76" s="311" t="s">
        <v>16824</v>
      </c>
      <c r="E76" s="312" t="s">
        <v>7875</v>
      </c>
    </row>
    <row r="77" spans="1:5" ht="27">
      <c r="A77" s="309">
        <v>90728</v>
      </c>
      <c r="B77" s="310" t="s">
        <v>7894</v>
      </c>
      <c r="C77" s="310" t="s">
        <v>58</v>
      </c>
      <c r="D77" s="311" t="s">
        <v>13812</v>
      </c>
      <c r="E77" s="312" t="s">
        <v>7875</v>
      </c>
    </row>
    <row r="78" spans="1:5" ht="27">
      <c r="A78" s="309">
        <v>90729</v>
      </c>
      <c r="B78" s="310" t="s">
        <v>7895</v>
      </c>
      <c r="C78" s="310" t="s">
        <v>58</v>
      </c>
      <c r="D78" s="311" t="s">
        <v>17452</v>
      </c>
      <c r="E78" s="312" t="s">
        <v>7875</v>
      </c>
    </row>
    <row r="79" spans="1:5" ht="27">
      <c r="A79" s="309">
        <v>90730</v>
      </c>
      <c r="B79" s="310" t="s">
        <v>7896</v>
      </c>
      <c r="C79" s="310" t="s">
        <v>58</v>
      </c>
      <c r="D79" s="311" t="s">
        <v>14390</v>
      </c>
      <c r="E79" s="312" t="s">
        <v>7875</v>
      </c>
    </row>
    <row r="80" spans="1:5" ht="27">
      <c r="A80" s="309">
        <v>90731</v>
      </c>
      <c r="B80" s="310" t="s">
        <v>7897</v>
      </c>
      <c r="C80" s="310" t="s">
        <v>58</v>
      </c>
      <c r="D80" s="311" t="s">
        <v>18060</v>
      </c>
      <c r="E80" s="312" t="s">
        <v>7875</v>
      </c>
    </row>
    <row r="81" spans="1:5" ht="27">
      <c r="A81" s="309">
        <v>90732</v>
      </c>
      <c r="B81" s="310" t="s">
        <v>7898</v>
      </c>
      <c r="C81" s="310" t="s">
        <v>58</v>
      </c>
      <c r="D81" s="311" t="s">
        <v>14897</v>
      </c>
      <c r="E81" s="312" t="s">
        <v>7875</v>
      </c>
    </row>
    <row r="82" spans="1:5" ht="27">
      <c r="A82" s="309">
        <v>90733</v>
      </c>
      <c r="B82" s="310" t="s">
        <v>7899</v>
      </c>
      <c r="C82" s="310" t="s">
        <v>6</v>
      </c>
      <c r="D82" s="311" t="s">
        <v>13028</v>
      </c>
      <c r="E82" s="312" t="s">
        <v>7875</v>
      </c>
    </row>
    <row r="83" spans="1:5" ht="27">
      <c r="A83" s="309">
        <v>90734</v>
      </c>
      <c r="B83" s="310" t="s">
        <v>7900</v>
      </c>
      <c r="C83" s="310" t="s">
        <v>6</v>
      </c>
      <c r="D83" s="311" t="s">
        <v>16834</v>
      </c>
      <c r="E83" s="312" t="s">
        <v>7875</v>
      </c>
    </row>
    <row r="84" spans="1:5" ht="27">
      <c r="A84" s="309">
        <v>90735</v>
      </c>
      <c r="B84" s="310" t="s">
        <v>7901</v>
      </c>
      <c r="C84" s="310" t="s">
        <v>6</v>
      </c>
      <c r="D84" s="311" t="s">
        <v>14486</v>
      </c>
      <c r="E84" s="312" t="s">
        <v>7875</v>
      </c>
    </row>
    <row r="85" spans="1:5" ht="27">
      <c r="A85" s="309">
        <v>90736</v>
      </c>
      <c r="B85" s="310" t="s">
        <v>7902</v>
      </c>
      <c r="C85" s="310" t="s">
        <v>6</v>
      </c>
      <c r="D85" s="311" t="s">
        <v>12750</v>
      </c>
      <c r="E85" s="312" t="s">
        <v>7875</v>
      </c>
    </row>
    <row r="86" spans="1:5" ht="27">
      <c r="A86" s="309">
        <v>90737</v>
      </c>
      <c r="B86" s="310" t="s">
        <v>7903</v>
      </c>
      <c r="C86" s="310" t="s">
        <v>6</v>
      </c>
      <c r="D86" s="311" t="s">
        <v>18061</v>
      </c>
      <c r="E86" s="312" t="s">
        <v>7875</v>
      </c>
    </row>
    <row r="87" spans="1:5" ht="27">
      <c r="A87" s="309">
        <v>90738</v>
      </c>
      <c r="B87" s="310" t="s">
        <v>7904</v>
      </c>
      <c r="C87" s="310" t="s">
        <v>6</v>
      </c>
      <c r="D87" s="311" t="s">
        <v>14321</v>
      </c>
      <c r="E87" s="312" t="s">
        <v>7875</v>
      </c>
    </row>
    <row r="88" spans="1:5" ht="27">
      <c r="A88" s="309">
        <v>90739</v>
      </c>
      <c r="B88" s="310" t="s">
        <v>7905</v>
      </c>
      <c r="C88" s="310" t="s">
        <v>6</v>
      </c>
      <c r="D88" s="311" t="s">
        <v>17237</v>
      </c>
      <c r="E88" s="312" t="s">
        <v>7875</v>
      </c>
    </row>
    <row r="89" spans="1:5" ht="27">
      <c r="A89" s="309">
        <v>90740</v>
      </c>
      <c r="B89" s="310" t="s">
        <v>7906</v>
      </c>
      <c r="C89" s="310" t="s">
        <v>6</v>
      </c>
      <c r="D89" s="311" t="s">
        <v>14153</v>
      </c>
      <c r="E89" s="312" t="s">
        <v>7875</v>
      </c>
    </row>
    <row r="90" spans="1:5" ht="27">
      <c r="A90" s="309">
        <v>90741</v>
      </c>
      <c r="B90" s="310" t="s">
        <v>7907</v>
      </c>
      <c r="C90" s="310" t="s">
        <v>6</v>
      </c>
      <c r="D90" s="311" t="s">
        <v>13040</v>
      </c>
      <c r="E90" s="312" t="s">
        <v>7875</v>
      </c>
    </row>
    <row r="91" spans="1:5" ht="27">
      <c r="A91" s="309">
        <v>90742</v>
      </c>
      <c r="B91" s="310" t="s">
        <v>7908</v>
      </c>
      <c r="C91" s="310" t="s">
        <v>6</v>
      </c>
      <c r="D91" s="311" t="s">
        <v>15584</v>
      </c>
      <c r="E91" s="312" t="s">
        <v>7875</v>
      </c>
    </row>
    <row r="92" spans="1:5" ht="27">
      <c r="A92" s="309">
        <v>90743</v>
      </c>
      <c r="B92" s="310" t="s">
        <v>7909</v>
      </c>
      <c r="C92" s="310" t="s">
        <v>6</v>
      </c>
      <c r="D92" s="311" t="s">
        <v>13545</v>
      </c>
      <c r="E92" s="312" t="s">
        <v>7875</v>
      </c>
    </row>
    <row r="93" spans="1:5" ht="27">
      <c r="A93" s="309">
        <v>90744</v>
      </c>
      <c r="B93" s="310" t="s">
        <v>7910</v>
      </c>
      <c r="C93" s="310" t="s">
        <v>6</v>
      </c>
      <c r="D93" s="311" t="s">
        <v>15461</v>
      </c>
      <c r="E93" s="312" t="s">
        <v>7875</v>
      </c>
    </row>
    <row r="94" spans="1:5" ht="27">
      <c r="A94" s="309">
        <v>90745</v>
      </c>
      <c r="B94" s="310" t="s">
        <v>7911</v>
      </c>
      <c r="C94" s="310" t="s">
        <v>6</v>
      </c>
      <c r="D94" s="311" t="s">
        <v>18062</v>
      </c>
      <c r="E94" s="312" t="s">
        <v>7875</v>
      </c>
    </row>
    <row r="95" spans="1:5" ht="27">
      <c r="A95" s="309">
        <v>90746</v>
      </c>
      <c r="B95" s="310" t="s">
        <v>7912</v>
      </c>
      <c r="C95" s="310" t="s">
        <v>6</v>
      </c>
      <c r="D95" s="311" t="s">
        <v>12783</v>
      </c>
      <c r="E95" s="312" t="s">
        <v>7875</v>
      </c>
    </row>
    <row r="96" spans="1:5" ht="27">
      <c r="A96" s="309">
        <v>90747</v>
      </c>
      <c r="B96" s="310" t="s">
        <v>7913</v>
      </c>
      <c r="C96" s="310" t="s">
        <v>6</v>
      </c>
      <c r="D96" s="311" t="s">
        <v>18063</v>
      </c>
      <c r="E96" s="312" t="s">
        <v>7875</v>
      </c>
    </row>
    <row r="97" spans="1:5" ht="27">
      <c r="A97" s="309">
        <v>94869</v>
      </c>
      <c r="B97" s="310" t="s">
        <v>7914</v>
      </c>
      <c r="C97" s="310" t="s">
        <v>6</v>
      </c>
      <c r="D97" s="311" t="s">
        <v>18064</v>
      </c>
      <c r="E97" s="312" t="s">
        <v>7875</v>
      </c>
    </row>
    <row r="98" spans="1:5" ht="27">
      <c r="A98" s="309">
        <v>94870</v>
      </c>
      <c r="B98" s="310" t="s">
        <v>7915</v>
      </c>
      <c r="C98" s="310" t="s">
        <v>6</v>
      </c>
      <c r="D98" s="311" t="s">
        <v>17109</v>
      </c>
      <c r="E98" s="312" t="s">
        <v>7875</v>
      </c>
    </row>
    <row r="99" spans="1:5" ht="27">
      <c r="A99" s="309">
        <v>94871</v>
      </c>
      <c r="B99" s="310" t="s">
        <v>7916</v>
      </c>
      <c r="C99" s="310" t="s">
        <v>6</v>
      </c>
      <c r="D99" s="311" t="s">
        <v>18065</v>
      </c>
      <c r="E99" s="312" t="s">
        <v>7875</v>
      </c>
    </row>
    <row r="100" spans="1:5" ht="27">
      <c r="A100" s="309">
        <v>94872</v>
      </c>
      <c r="B100" s="310" t="s">
        <v>7917</v>
      </c>
      <c r="C100" s="310" t="s">
        <v>6</v>
      </c>
      <c r="D100" s="311" t="s">
        <v>15304</v>
      </c>
      <c r="E100" s="312" t="s">
        <v>7875</v>
      </c>
    </row>
    <row r="101" spans="1:5" ht="27">
      <c r="A101" s="309">
        <v>94875</v>
      </c>
      <c r="B101" s="310" t="s">
        <v>7918</v>
      </c>
      <c r="C101" s="310" t="s">
        <v>6</v>
      </c>
      <c r="D101" s="311" t="s">
        <v>18066</v>
      </c>
      <c r="E101" s="312" t="s">
        <v>7875</v>
      </c>
    </row>
    <row r="102" spans="1:5" ht="27">
      <c r="A102" s="309">
        <v>94876</v>
      </c>
      <c r="B102" s="310" t="s">
        <v>7919</v>
      </c>
      <c r="C102" s="310" t="s">
        <v>6</v>
      </c>
      <c r="D102" s="311" t="s">
        <v>18067</v>
      </c>
      <c r="E102" s="312" t="s">
        <v>7875</v>
      </c>
    </row>
    <row r="103" spans="1:5" ht="27">
      <c r="A103" s="309">
        <v>94878</v>
      </c>
      <c r="B103" s="310" t="s">
        <v>7920</v>
      </c>
      <c r="C103" s="310" t="s">
        <v>6</v>
      </c>
      <c r="D103" s="311" t="s">
        <v>18068</v>
      </c>
      <c r="E103" s="312" t="s">
        <v>7875</v>
      </c>
    </row>
    <row r="104" spans="1:5" ht="27">
      <c r="A104" s="309">
        <v>94879</v>
      </c>
      <c r="B104" s="310" t="s">
        <v>7921</v>
      </c>
      <c r="C104" s="310" t="s">
        <v>6</v>
      </c>
      <c r="D104" s="311" t="s">
        <v>18069</v>
      </c>
      <c r="E104" s="312" t="s">
        <v>7875</v>
      </c>
    </row>
    <row r="105" spans="1:5" ht="27">
      <c r="A105" s="309">
        <v>94880</v>
      </c>
      <c r="B105" s="310" t="s">
        <v>7922</v>
      </c>
      <c r="C105" s="310" t="s">
        <v>6</v>
      </c>
      <c r="D105" s="311" t="s">
        <v>18070</v>
      </c>
      <c r="E105" s="312" t="s">
        <v>7875</v>
      </c>
    </row>
    <row r="106" spans="1:5" ht="27">
      <c r="A106" s="309">
        <v>94881</v>
      </c>
      <c r="B106" s="310" t="s">
        <v>7923</v>
      </c>
      <c r="C106" s="310" t="s">
        <v>6</v>
      </c>
      <c r="D106" s="311" t="s">
        <v>18071</v>
      </c>
      <c r="E106" s="312" t="s">
        <v>7875</v>
      </c>
    </row>
    <row r="107" spans="1:5" ht="27">
      <c r="A107" s="309">
        <v>94882</v>
      </c>
      <c r="B107" s="310" t="s">
        <v>7924</v>
      </c>
      <c r="C107" s="310" t="s">
        <v>6</v>
      </c>
      <c r="D107" s="311" t="s">
        <v>18072</v>
      </c>
      <c r="E107" s="312" t="s">
        <v>7875</v>
      </c>
    </row>
    <row r="108" spans="1:5" ht="27">
      <c r="A108" s="309">
        <v>94884</v>
      </c>
      <c r="B108" s="310" t="s">
        <v>7925</v>
      </c>
      <c r="C108" s="310" t="s">
        <v>6</v>
      </c>
      <c r="D108" s="311" t="s">
        <v>18073</v>
      </c>
      <c r="E108" s="312" t="s">
        <v>7875</v>
      </c>
    </row>
    <row r="109" spans="1:5" ht="40.5">
      <c r="A109" s="309">
        <v>97121</v>
      </c>
      <c r="B109" s="310" t="s">
        <v>2905</v>
      </c>
      <c r="C109" s="310" t="s">
        <v>6</v>
      </c>
      <c r="D109" s="311" t="s">
        <v>14476</v>
      </c>
      <c r="E109" s="312" t="s">
        <v>7875</v>
      </c>
    </row>
    <row r="110" spans="1:5" ht="40.5">
      <c r="A110" s="309">
        <v>97122</v>
      </c>
      <c r="B110" s="310" t="s">
        <v>2906</v>
      </c>
      <c r="C110" s="310" t="s">
        <v>6</v>
      </c>
      <c r="D110" s="311" t="s">
        <v>13851</v>
      </c>
      <c r="E110" s="312" t="s">
        <v>7875</v>
      </c>
    </row>
    <row r="111" spans="1:5" ht="40.5">
      <c r="A111" s="309">
        <v>97123</v>
      </c>
      <c r="B111" s="310" t="s">
        <v>2907</v>
      </c>
      <c r="C111" s="310" t="s">
        <v>6</v>
      </c>
      <c r="D111" s="311" t="s">
        <v>17236</v>
      </c>
      <c r="E111" s="312" t="s">
        <v>7875</v>
      </c>
    </row>
    <row r="112" spans="1:5" ht="40.5">
      <c r="A112" s="309">
        <v>97124</v>
      </c>
      <c r="B112" s="310" t="s">
        <v>2908</v>
      </c>
      <c r="C112" s="310" t="s">
        <v>6</v>
      </c>
      <c r="D112" s="311" t="s">
        <v>13032</v>
      </c>
      <c r="E112" s="312" t="s">
        <v>7875</v>
      </c>
    </row>
    <row r="113" spans="1:5" ht="40.5">
      <c r="A113" s="309">
        <v>97125</v>
      </c>
      <c r="B113" s="310" t="s">
        <v>2909</v>
      </c>
      <c r="C113" s="310" t="s">
        <v>6</v>
      </c>
      <c r="D113" s="311" t="s">
        <v>17870</v>
      </c>
      <c r="E113" s="312" t="s">
        <v>7875</v>
      </c>
    </row>
    <row r="114" spans="1:5" ht="40.5">
      <c r="A114" s="309">
        <v>97126</v>
      </c>
      <c r="B114" s="310" t="s">
        <v>2910</v>
      </c>
      <c r="C114" s="310" t="s">
        <v>6</v>
      </c>
      <c r="D114" s="311" t="s">
        <v>14948</v>
      </c>
      <c r="E114" s="312" t="s">
        <v>7875</v>
      </c>
    </row>
    <row r="115" spans="1:5" ht="27">
      <c r="A115" s="309">
        <v>102264</v>
      </c>
      <c r="B115" s="310" t="s">
        <v>7926</v>
      </c>
      <c r="C115" s="310" t="s">
        <v>6</v>
      </c>
      <c r="D115" s="311" t="s">
        <v>18074</v>
      </c>
      <c r="E115" s="312" t="s">
        <v>7875</v>
      </c>
    </row>
    <row r="116" spans="1:5" ht="27">
      <c r="A116" s="309">
        <v>102265</v>
      </c>
      <c r="B116" s="310" t="s">
        <v>7927</v>
      </c>
      <c r="C116" s="310" t="s">
        <v>58</v>
      </c>
      <c r="D116" s="311" t="s">
        <v>18075</v>
      </c>
      <c r="E116" s="312" t="s">
        <v>7875</v>
      </c>
    </row>
    <row r="117" spans="1:5" ht="27">
      <c r="A117" s="309">
        <v>102266</v>
      </c>
      <c r="B117" s="310" t="s">
        <v>7928</v>
      </c>
      <c r="C117" s="310" t="s">
        <v>58</v>
      </c>
      <c r="D117" s="311" t="s">
        <v>18076</v>
      </c>
      <c r="E117" s="312" t="s">
        <v>7875</v>
      </c>
    </row>
    <row r="118" spans="1:5" ht="27">
      <c r="A118" s="309">
        <v>102267</v>
      </c>
      <c r="B118" s="310" t="s">
        <v>7929</v>
      </c>
      <c r="C118" s="310" t="s">
        <v>58</v>
      </c>
      <c r="D118" s="311" t="s">
        <v>18077</v>
      </c>
      <c r="E118" s="312" t="s">
        <v>7875</v>
      </c>
    </row>
    <row r="119" spans="1:5" ht="27">
      <c r="A119" s="309">
        <v>102268</v>
      </c>
      <c r="B119" s="310" t="s">
        <v>7930</v>
      </c>
      <c r="C119" s="310" t="s">
        <v>58</v>
      </c>
      <c r="D119" s="311" t="s">
        <v>18078</v>
      </c>
      <c r="E119" s="312" t="s">
        <v>7875</v>
      </c>
    </row>
    <row r="120" spans="1:5" ht="27">
      <c r="A120" s="309">
        <v>102269</v>
      </c>
      <c r="B120" s="310" t="s">
        <v>7931</v>
      </c>
      <c r="C120" s="310" t="s">
        <v>58</v>
      </c>
      <c r="D120" s="311" t="s">
        <v>18079</v>
      </c>
      <c r="E120" s="312" t="s">
        <v>7875</v>
      </c>
    </row>
    <row r="121" spans="1:5" ht="40.5">
      <c r="A121" s="309">
        <v>92833</v>
      </c>
      <c r="B121" s="310" t="s">
        <v>191</v>
      </c>
      <c r="C121" s="310" t="s">
        <v>6</v>
      </c>
      <c r="D121" s="311" t="s">
        <v>18080</v>
      </c>
      <c r="E121" s="312" t="s">
        <v>7875</v>
      </c>
    </row>
    <row r="122" spans="1:5" ht="40.5">
      <c r="A122" s="309">
        <v>92834</v>
      </c>
      <c r="B122" s="310" t="s">
        <v>192</v>
      </c>
      <c r="C122" s="310" t="s">
        <v>6</v>
      </c>
      <c r="D122" s="311" t="s">
        <v>12612</v>
      </c>
      <c r="E122" s="312" t="s">
        <v>7875</v>
      </c>
    </row>
    <row r="123" spans="1:5" ht="40.5">
      <c r="A123" s="309">
        <v>92835</v>
      </c>
      <c r="B123" s="310" t="s">
        <v>193</v>
      </c>
      <c r="C123" s="310" t="s">
        <v>6</v>
      </c>
      <c r="D123" s="311" t="s">
        <v>18081</v>
      </c>
      <c r="E123" s="312" t="s">
        <v>7875</v>
      </c>
    </row>
    <row r="124" spans="1:5" ht="40.5">
      <c r="A124" s="309">
        <v>92836</v>
      </c>
      <c r="B124" s="310" t="s">
        <v>194</v>
      </c>
      <c r="C124" s="310" t="s">
        <v>6</v>
      </c>
      <c r="D124" s="311" t="s">
        <v>12933</v>
      </c>
      <c r="E124" s="312" t="s">
        <v>7875</v>
      </c>
    </row>
    <row r="125" spans="1:5" ht="40.5">
      <c r="A125" s="309">
        <v>92837</v>
      </c>
      <c r="B125" s="310" t="s">
        <v>195</v>
      </c>
      <c r="C125" s="310" t="s">
        <v>6</v>
      </c>
      <c r="D125" s="311" t="s">
        <v>18082</v>
      </c>
      <c r="E125" s="312" t="s">
        <v>7875</v>
      </c>
    </row>
    <row r="126" spans="1:5" ht="40.5">
      <c r="A126" s="309">
        <v>92838</v>
      </c>
      <c r="B126" s="310" t="s">
        <v>196</v>
      </c>
      <c r="C126" s="310" t="s">
        <v>6</v>
      </c>
      <c r="D126" s="311" t="s">
        <v>14036</v>
      </c>
      <c r="E126" s="312" t="s">
        <v>7875</v>
      </c>
    </row>
    <row r="127" spans="1:5" ht="40.5">
      <c r="A127" s="309">
        <v>92839</v>
      </c>
      <c r="B127" s="310" t="s">
        <v>197</v>
      </c>
      <c r="C127" s="310" t="s">
        <v>6</v>
      </c>
      <c r="D127" s="311" t="s">
        <v>18083</v>
      </c>
      <c r="E127" s="312" t="s">
        <v>7875</v>
      </c>
    </row>
    <row r="128" spans="1:5" ht="40.5">
      <c r="A128" s="309">
        <v>92840</v>
      </c>
      <c r="B128" s="310" t="s">
        <v>198</v>
      </c>
      <c r="C128" s="310" t="s">
        <v>6</v>
      </c>
      <c r="D128" s="311" t="s">
        <v>17337</v>
      </c>
      <c r="E128" s="312" t="s">
        <v>7875</v>
      </c>
    </row>
    <row r="129" spans="1:5" ht="40.5">
      <c r="A129" s="309">
        <v>92841</v>
      </c>
      <c r="B129" s="310" t="s">
        <v>199</v>
      </c>
      <c r="C129" s="310" t="s">
        <v>6</v>
      </c>
      <c r="D129" s="311" t="s">
        <v>18084</v>
      </c>
      <c r="E129" s="312" t="s">
        <v>7875</v>
      </c>
    </row>
    <row r="130" spans="1:5" ht="40.5">
      <c r="A130" s="309">
        <v>92842</v>
      </c>
      <c r="B130" s="310" t="s">
        <v>200</v>
      </c>
      <c r="C130" s="310" t="s">
        <v>6</v>
      </c>
      <c r="D130" s="311" t="s">
        <v>18085</v>
      </c>
      <c r="E130" s="312" t="s">
        <v>7875</v>
      </c>
    </row>
    <row r="131" spans="1:5" ht="40.5">
      <c r="A131" s="309">
        <v>92843</v>
      </c>
      <c r="B131" s="310" t="s">
        <v>7932</v>
      </c>
      <c r="C131" s="310" t="s">
        <v>6</v>
      </c>
      <c r="D131" s="311" t="s">
        <v>18086</v>
      </c>
      <c r="E131" s="312" t="s">
        <v>7875</v>
      </c>
    </row>
    <row r="132" spans="1:5" ht="40.5">
      <c r="A132" s="309">
        <v>92844</v>
      </c>
      <c r="B132" s="310" t="s">
        <v>201</v>
      </c>
      <c r="C132" s="310" t="s">
        <v>6</v>
      </c>
      <c r="D132" s="311" t="s">
        <v>15529</v>
      </c>
      <c r="E132" s="312" t="s">
        <v>7875</v>
      </c>
    </row>
    <row r="133" spans="1:5" ht="40.5">
      <c r="A133" s="309">
        <v>92845</v>
      </c>
      <c r="B133" s="310" t="s">
        <v>7933</v>
      </c>
      <c r="C133" s="310" t="s">
        <v>6</v>
      </c>
      <c r="D133" s="311" t="s">
        <v>18087</v>
      </c>
      <c r="E133" s="312" t="s">
        <v>7875</v>
      </c>
    </row>
    <row r="134" spans="1:5" ht="40.5">
      <c r="A134" s="309">
        <v>92846</v>
      </c>
      <c r="B134" s="310" t="s">
        <v>202</v>
      </c>
      <c r="C134" s="310" t="s">
        <v>6</v>
      </c>
      <c r="D134" s="311" t="s">
        <v>17895</v>
      </c>
      <c r="E134" s="312" t="s">
        <v>7875</v>
      </c>
    </row>
    <row r="135" spans="1:5" ht="40.5">
      <c r="A135" s="309">
        <v>92847</v>
      </c>
      <c r="B135" s="310" t="s">
        <v>203</v>
      </c>
      <c r="C135" s="310" t="s">
        <v>6</v>
      </c>
      <c r="D135" s="313" t="s">
        <v>18088</v>
      </c>
      <c r="E135" s="312" t="s">
        <v>7875</v>
      </c>
    </row>
    <row r="136" spans="1:5" ht="40.5">
      <c r="A136" s="309">
        <v>92848</v>
      </c>
      <c r="B136" s="310" t="s">
        <v>204</v>
      </c>
      <c r="C136" s="310" t="s">
        <v>6</v>
      </c>
      <c r="D136" s="311" t="s">
        <v>13647</v>
      </c>
      <c r="E136" s="312" t="s">
        <v>7875</v>
      </c>
    </row>
    <row r="137" spans="1:5" ht="40.5">
      <c r="A137" s="309">
        <v>92849</v>
      </c>
      <c r="B137" s="310" t="s">
        <v>205</v>
      </c>
      <c r="C137" s="310" t="s">
        <v>6</v>
      </c>
      <c r="D137" s="311" t="s">
        <v>18089</v>
      </c>
      <c r="E137" s="312" t="s">
        <v>7875</v>
      </c>
    </row>
    <row r="138" spans="1:5" ht="40.5">
      <c r="A138" s="309">
        <v>92850</v>
      </c>
      <c r="B138" s="310" t="s">
        <v>206</v>
      </c>
      <c r="C138" s="310" t="s">
        <v>6</v>
      </c>
      <c r="D138" s="311" t="s">
        <v>18090</v>
      </c>
      <c r="E138" s="312" t="s">
        <v>7875</v>
      </c>
    </row>
    <row r="139" spans="1:5" ht="40.5">
      <c r="A139" s="309">
        <v>92851</v>
      </c>
      <c r="B139" s="310" t="s">
        <v>207</v>
      </c>
      <c r="C139" s="310" t="s">
        <v>6</v>
      </c>
      <c r="D139" s="311" t="s">
        <v>18091</v>
      </c>
      <c r="E139" s="312" t="s">
        <v>7875</v>
      </c>
    </row>
    <row r="140" spans="1:5" ht="40.5">
      <c r="A140" s="309">
        <v>92852</v>
      </c>
      <c r="B140" s="310" t="s">
        <v>208</v>
      </c>
      <c r="C140" s="310" t="s">
        <v>6</v>
      </c>
      <c r="D140" s="311" t="s">
        <v>16149</v>
      </c>
      <c r="E140" s="312" t="s">
        <v>7875</v>
      </c>
    </row>
    <row r="141" spans="1:5" ht="40.5">
      <c r="A141" s="309">
        <v>92853</v>
      </c>
      <c r="B141" s="310" t="s">
        <v>209</v>
      </c>
      <c r="C141" s="310" t="s">
        <v>6</v>
      </c>
      <c r="D141" s="311" t="s">
        <v>18092</v>
      </c>
      <c r="E141" s="312" t="s">
        <v>7875</v>
      </c>
    </row>
    <row r="142" spans="1:5" ht="40.5">
      <c r="A142" s="309">
        <v>92854</v>
      </c>
      <c r="B142" s="310" t="s">
        <v>210</v>
      </c>
      <c r="C142" s="310" t="s">
        <v>6</v>
      </c>
      <c r="D142" s="311" t="s">
        <v>14440</v>
      </c>
      <c r="E142" s="312" t="s">
        <v>7875</v>
      </c>
    </row>
    <row r="143" spans="1:5" ht="40.5">
      <c r="A143" s="309">
        <v>92855</v>
      </c>
      <c r="B143" s="310" t="s">
        <v>211</v>
      </c>
      <c r="C143" s="310" t="s">
        <v>6</v>
      </c>
      <c r="D143" s="311" t="s">
        <v>18093</v>
      </c>
      <c r="E143" s="312" t="s">
        <v>7875</v>
      </c>
    </row>
    <row r="144" spans="1:5" ht="40.5">
      <c r="A144" s="309">
        <v>92856</v>
      </c>
      <c r="B144" s="310" t="s">
        <v>212</v>
      </c>
      <c r="C144" s="310" t="s">
        <v>6</v>
      </c>
      <c r="D144" s="311" t="s">
        <v>16696</v>
      </c>
      <c r="E144" s="312" t="s">
        <v>7875</v>
      </c>
    </row>
    <row r="145" spans="1:5" ht="40.5">
      <c r="A145" s="309">
        <v>92857</v>
      </c>
      <c r="B145" s="310" t="s">
        <v>213</v>
      </c>
      <c r="C145" s="310" t="s">
        <v>6</v>
      </c>
      <c r="D145" s="311" t="s">
        <v>18094</v>
      </c>
      <c r="E145" s="312" t="s">
        <v>7875</v>
      </c>
    </row>
    <row r="146" spans="1:5" ht="40.5">
      <c r="A146" s="309">
        <v>92858</v>
      </c>
      <c r="B146" s="310" t="s">
        <v>214</v>
      </c>
      <c r="C146" s="310" t="s">
        <v>6</v>
      </c>
      <c r="D146" s="311" t="s">
        <v>17913</v>
      </c>
      <c r="E146" s="312" t="s">
        <v>7875</v>
      </c>
    </row>
    <row r="147" spans="1:5" ht="40.5">
      <c r="A147" s="309">
        <v>92859</v>
      </c>
      <c r="B147" s="310" t="s">
        <v>7934</v>
      </c>
      <c r="C147" s="310" t="s">
        <v>6</v>
      </c>
      <c r="D147" s="313" t="s">
        <v>18095</v>
      </c>
      <c r="E147" s="312" t="s">
        <v>7875</v>
      </c>
    </row>
    <row r="148" spans="1:5" ht="40.5">
      <c r="A148" s="309">
        <v>92860</v>
      </c>
      <c r="B148" s="310" t="s">
        <v>215</v>
      </c>
      <c r="C148" s="310" t="s">
        <v>6</v>
      </c>
      <c r="D148" s="311" t="s">
        <v>12654</v>
      </c>
      <c r="E148" s="312" t="s">
        <v>7875</v>
      </c>
    </row>
    <row r="149" spans="1:5" ht="40.5">
      <c r="A149" s="309">
        <v>92861</v>
      </c>
      <c r="B149" s="310" t="s">
        <v>7935</v>
      </c>
      <c r="C149" s="310" t="s">
        <v>6</v>
      </c>
      <c r="D149" s="311" t="s">
        <v>18096</v>
      </c>
      <c r="E149" s="312" t="s">
        <v>7875</v>
      </c>
    </row>
    <row r="150" spans="1:5" ht="40.5">
      <c r="A150" s="309">
        <v>92862</v>
      </c>
      <c r="B150" s="310" t="s">
        <v>216</v>
      </c>
      <c r="C150" s="310" t="s">
        <v>6</v>
      </c>
      <c r="D150" s="311" t="s">
        <v>17273</v>
      </c>
      <c r="E150" s="312" t="s">
        <v>7875</v>
      </c>
    </row>
    <row r="151" spans="1:5" ht="40.5">
      <c r="A151" s="309">
        <v>92863</v>
      </c>
      <c r="B151" s="310" t="s">
        <v>217</v>
      </c>
      <c r="C151" s="310" t="s">
        <v>6</v>
      </c>
      <c r="D151" s="311" t="s">
        <v>18097</v>
      </c>
      <c r="E151" s="312" t="s">
        <v>7875</v>
      </c>
    </row>
    <row r="152" spans="1:5" ht="40.5">
      <c r="A152" s="309">
        <v>92864</v>
      </c>
      <c r="B152" s="310" t="s">
        <v>218</v>
      </c>
      <c r="C152" s="310" t="s">
        <v>6</v>
      </c>
      <c r="D152" s="311" t="s">
        <v>18098</v>
      </c>
      <c r="E152" s="312" t="s">
        <v>7875</v>
      </c>
    </row>
    <row r="153" spans="1:5" ht="40.5">
      <c r="A153" s="309">
        <v>92210</v>
      </c>
      <c r="B153" s="310" t="s">
        <v>174</v>
      </c>
      <c r="C153" s="310" t="s">
        <v>6</v>
      </c>
      <c r="D153" s="311" t="s">
        <v>18099</v>
      </c>
      <c r="E153" s="312" t="s">
        <v>7875</v>
      </c>
    </row>
    <row r="154" spans="1:5" ht="40.5">
      <c r="A154" s="309">
        <v>92211</v>
      </c>
      <c r="B154" s="310" t="s">
        <v>219</v>
      </c>
      <c r="C154" s="310" t="s">
        <v>6</v>
      </c>
      <c r="D154" s="311" t="s">
        <v>18100</v>
      </c>
      <c r="E154" s="312" t="s">
        <v>7875</v>
      </c>
    </row>
    <row r="155" spans="1:5" ht="40.5">
      <c r="A155" s="309">
        <v>92212</v>
      </c>
      <c r="B155" s="310" t="s">
        <v>220</v>
      </c>
      <c r="C155" s="310" t="s">
        <v>6</v>
      </c>
      <c r="D155" s="311" t="s">
        <v>18101</v>
      </c>
      <c r="E155" s="312" t="s">
        <v>7875</v>
      </c>
    </row>
    <row r="156" spans="1:5" ht="40.5">
      <c r="A156" s="309">
        <v>92213</v>
      </c>
      <c r="B156" s="310" t="s">
        <v>221</v>
      </c>
      <c r="C156" s="310" t="s">
        <v>6</v>
      </c>
      <c r="D156" s="311" t="s">
        <v>18102</v>
      </c>
      <c r="E156" s="312" t="s">
        <v>7875</v>
      </c>
    </row>
    <row r="157" spans="1:5" ht="40.5">
      <c r="A157" s="309">
        <v>92214</v>
      </c>
      <c r="B157" s="310" t="s">
        <v>222</v>
      </c>
      <c r="C157" s="310" t="s">
        <v>6</v>
      </c>
      <c r="D157" s="311" t="s">
        <v>18103</v>
      </c>
      <c r="E157" s="312" t="s">
        <v>7875</v>
      </c>
    </row>
    <row r="158" spans="1:5" ht="40.5">
      <c r="A158" s="309">
        <v>92215</v>
      </c>
      <c r="B158" s="310" t="s">
        <v>223</v>
      </c>
      <c r="C158" s="310" t="s">
        <v>6</v>
      </c>
      <c r="D158" s="311" t="s">
        <v>18104</v>
      </c>
      <c r="E158" s="312" t="s">
        <v>7875</v>
      </c>
    </row>
    <row r="159" spans="1:5" ht="40.5">
      <c r="A159" s="309">
        <v>92216</v>
      </c>
      <c r="B159" s="310" t="s">
        <v>224</v>
      </c>
      <c r="C159" s="310" t="s">
        <v>6</v>
      </c>
      <c r="D159" s="311" t="s">
        <v>18105</v>
      </c>
      <c r="E159" s="312" t="s">
        <v>7875</v>
      </c>
    </row>
    <row r="160" spans="1:5" ht="40.5">
      <c r="A160" s="309">
        <v>92219</v>
      </c>
      <c r="B160" s="310" t="s">
        <v>225</v>
      </c>
      <c r="C160" s="310" t="s">
        <v>6</v>
      </c>
      <c r="D160" s="311" t="s">
        <v>18106</v>
      </c>
      <c r="E160" s="312" t="s">
        <v>7875</v>
      </c>
    </row>
    <row r="161" spans="1:5" ht="40.5">
      <c r="A161" s="309">
        <v>92220</v>
      </c>
      <c r="B161" s="310" t="s">
        <v>226</v>
      </c>
      <c r="C161" s="310" t="s">
        <v>6</v>
      </c>
      <c r="D161" s="311" t="s">
        <v>18107</v>
      </c>
      <c r="E161" s="312" t="s">
        <v>7875</v>
      </c>
    </row>
    <row r="162" spans="1:5" ht="40.5">
      <c r="A162" s="309">
        <v>92221</v>
      </c>
      <c r="B162" s="310" t="s">
        <v>227</v>
      </c>
      <c r="C162" s="310" t="s">
        <v>6</v>
      </c>
      <c r="D162" s="311" t="s">
        <v>18108</v>
      </c>
      <c r="E162" s="312" t="s">
        <v>7875</v>
      </c>
    </row>
    <row r="163" spans="1:5" ht="40.5">
      <c r="A163" s="309">
        <v>92222</v>
      </c>
      <c r="B163" s="310" t="s">
        <v>228</v>
      </c>
      <c r="C163" s="310" t="s">
        <v>6</v>
      </c>
      <c r="D163" s="311" t="s">
        <v>18109</v>
      </c>
      <c r="E163" s="312" t="s">
        <v>7875</v>
      </c>
    </row>
    <row r="164" spans="1:5" ht="40.5">
      <c r="A164" s="309">
        <v>92223</v>
      </c>
      <c r="B164" s="310" t="s">
        <v>229</v>
      </c>
      <c r="C164" s="310" t="s">
        <v>6</v>
      </c>
      <c r="D164" s="311" t="s">
        <v>18110</v>
      </c>
      <c r="E164" s="312" t="s">
        <v>7875</v>
      </c>
    </row>
    <row r="165" spans="1:5" ht="40.5">
      <c r="A165" s="309">
        <v>92224</v>
      </c>
      <c r="B165" s="310" t="s">
        <v>230</v>
      </c>
      <c r="C165" s="310" t="s">
        <v>6</v>
      </c>
      <c r="D165" s="311" t="s">
        <v>18111</v>
      </c>
      <c r="E165" s="312" t="s">
        <v>7875</v>
      </c>
    </row>
    <row r="166" spans="1:5" ht="40.5">
      <c r="A166" s="309">
        <v>92226</v>
      </c>
      <c r="B166" s="310" t="s">
        <v>231</v>
      </c>
      <c r="C166" s="310" t="s">
        <v>6</v>
      </c>
      <c r="D166" s="311" t="s">
        <v>17845</v>
      </c>
      <c r="E166" s="312" t="s">
        <v>7875</v>
      </c>
    </row>
    <row r="167" spans="1:5" ht="40.5">
      <c r="A167" s="309">
        <v>92808</v>
      </c>
      <c r="B167" s="310" t="s">
        <v>232</v>
      </c>
      <c r="C167" s="310" t="s">
        <v>6</v>
      </c>
      <c r="D167" s="311" t="s">
        <v>17068</v>
      </c>
      <c r="E167" s="312" t="s">
        <v>7875</v>
      </c>
    </row>
    <row r="168" spans="1:5" ht="40.5">
      <c r="A168" s="309">
        <v>92809</v>
      </c>
      <c r="B168" s="310" t="s">
        <v>233</v>
      </c>
      <c r="C168" s="310" t="s">
        <v>6</v>
      </c>
      <c r="D168" s="311" t="s">
        <v>18112</v>
      </c>
      <c r="E168" s="312" t="s">
        <v>7875</v>
      </c>
    </row>
    <row r="169" spans="1:5" ht="40.5">
      <c r="A169" s="309">
        <v>92810</v>
      </c>
      <c r="B169" s="310" t="s">
        <v>234</v>
      </c>
      <c r="C169" s="310" t="s">
        <v>6</v>
      </c>
      <c r="D169" s="311" t="s">
        <v>18113</v>
      </c>
      <c r="E169" s="312" t="s">
        <v>7875</v>
      </c>
    </row>
    <row r="170" spans="1:5" ht="40.5">
      <c r="A170" s="309">
        <v>92811</v>
      </c>
      <c r="B170" s="310" t="s">
        <v>235</v>
      </c>
      <c r="C170" s="310" t="s">
        <v>6</v>
      </c>
      <c r="D170" s="311" t="s">
        <v>18114</v>
      </c>
      <c r="E170" s="312" t="s">
        <v>7875</v>
      </c>
    </row>
    <row r="171" spans="1:5" ht="40.5">
      <c r="A171" s="309">
        <v>92812</v>
      </c>
      <c r="B171" s="310" t="s">
        <v>236</v>
      </c>
      <c r="C171" s="310" t="s">
        <v>6</v>
      </c>
      <c r="D171" s="311" t="s">
        <v>18115</v>
      </c>
      <c r="E171" s="312" t="s">
        <v>7875</v>
      </c>
    </row>
    <row r="172" spans="1:5" ht="40.5">
      <c r="A172" s="309">
        <v>92813</v>
      </c>
      <c r="B172" s="310" t="s">
        <v>237</v>
      </c>
      <c r="C172" s="310" t="s">
        <v>6</v>
      </c>
      <c r="D172" s="311" t="s">
        <v>18116</v>
      </c>
      <c r="E172" s="312" t="s">
        <v>7875</v>
      </c>
    </row>
    <row r="173" spans="1:5" ht="40.5">
      <c r="A173" s="309">
        <v>92814</v>
      </c>
      <c r="B173" s="310" t="s">
        <v>238</v>
      </c>
      <c r="C173" s="310" t="s">
        <v>6</v>
      </c>
      <c r="D173" s="311" t="s">
        <v>18117</v>
      </c>
      <c r="E173" s="312" t="s">
        <v>7875</v>
      </c>
    </row>
    <row r="174" spans="1:5" ht="40.5">
      <c r="A174" s="309">
        <v>92815</v>
      </c>
      <c r="B174" s="310" t="s">
        <v>239</v>
      </c>
      <c r="C174" s="310" t="s">
        <v>6</v>
      </c>
      <c r="D174" s="311" t="s">
        <v>18118</v>
      </c>
      <c r="E174" s="312" t="s">
        <v>7875</v>
      </c>
    </row>
    <row r="175" spans="1:5" ht="40.5">
      <c r="A175" s="309">
        <v>92816</v>
      </c>
      <c r="B175" s="310" t="s">
        <v>240</v>
      </c>
      <c r="C175" s="310" t="s">
        <v>6</v>
      </c>
      <c r="D175" s="311" t="s">
        <v>18119</v>
      </c>
      <c r="E175" s="312" t="s">
        <v>7875</v>
      </c>
    </row>
    <row r="176" spans="1:5" ht="40.5">
      <c r="A176" s="309">
        <v>92817</v>
      </c>
      <c r="B176" s="310" t="s">
        <v>241</v>
      </c>
      <c r="C176" s="310" t="s">
        <v>6</v>
      </c>
      <c r="D176" s="311" t="s">
        <v>18120</v>
      </c>
      <c r="E176" s="312" t="s">
        <v>7875</v>
      </c>
    </row>
    <row r="177" spans="1:5" ht="40.5">
      <c r="A177" s="309">
        <v>92818</v>
      </c>
      <c r="B177" s="310" t="s">
        <v>242</v>
      </c>
      <c r="C177" s="310" t="s">
        <v>6</v>
      </c>
      <c r="D177" s="311" t="s">
        <v>18121</v>
      </c>
      <c r="E177" s="312" t="s">
        <v>7875</v>
      </c>
    </row>
    <row r="178" spans="1:5" ht="40.5">
      <c r="A178" s="309">
        <v>92819</v>
      </c>
      <c r="B178" s="310" t="s">
        <v>243</v>
      </c>
      <c r="C178" s="310" t="s">
        <v>6</v>
      </c>
      <c r="D178" s="311" t="s">
        <v>17777</v>
      </c>
      <c r="E178" s="312" t="s">
        <v>7875</v>
      </c>
    </row>
    <row r="179" spans="1:5" ht="40.5">
      <c r="A179" s="309">
        <v>92820</v>
      </c>
      <c r="B179" s="310" t="s">
        <v>244</v>
      </c>
      <c r="C179" s="310" t="s">
        <v>6</v>
      </c>
      <c r="D179" s="311" t="s">
        <v>17642</v>
      </c>
      <c r="E179" s="312" t="s">
        <v>7875</v>
      </c>
    </row>
    <row r="180" spans="1:5" ht="40.5">
      <c r="A180" s="309">
        <v>92821</v>
      </c>
      <c r="B180" s="310" t="s">
        <v>245</v>
      </c>
      <c r="C180" s="310" t="s">
        <v>6</v>
      </c>
      <c r="D180" s="311" t="s">
        <v>18122</v>
      </c>
      <c r="E180" s="312" t="s">
        <v>7875</v>
      </c>
    </row>
    <row r="181" spans="1:5" ht="40.5">
      <c r="A181" s="309">
        <v>92822</v>
      </c>
      <c r="B181" s="310" t="s">
        <v>246</v>
      </c>
      <c r="C181" s="310" t="s">
        <v>6</v>
      </c>
      <c r="D181" s="311" t="s">
        <v>17546</v>
      </c>
      <c r="E181" s="312" t="s">
        <v>7875</v>
      </c>
    </row>
    <row r="182" spans="1:5" ht="40.5">
      <c r="A182" s="309">
        <v>92824</v>
      </c>
      <c r="B182" s="310" t="s">
        <v>247</v>
      </c>
      <c r="C182" s="310" t="s">
        <v>6</v>
      </c>
      <c r="D182" s="311" t="s">
        <v>18123</v>
      </c>
      <c r="E182" s="312" t="s">
        <v>7875</v>
      </c>
    </row>
    <row r="183" spans="1:5" ht="40.5">
      <c r="A183" s="309">
        <v>92825</v>
      </c>
      <c r="B183" s="310" t="s">
        <v>248</v>
      </c>
      <c r="C183" s="310" t="s">
        <v>6</v>
      </c>
      <c r="D183" s="311" t="s">
        <v>18124</v>
      </c>
      <c r="E183" s="312" t="s">
        <v>7875</v>
      </c>
    </row>
    <row r="184" spans="1:5" ht="40.5">
      <c r="A184" s="309">
        <v>92826</v>
      </c>
      <c r="B184" s="310" t="s">
        <v>249</v>
      </c>
      <c r="C184" s="310" t="s">
        <v>6</v>
      </c>
      <c r="D184" s="311" t="s">
        <v>16719</v>
      </c>
      <c r="E184" s="312" t="s">
        <v>7875</v>
      </c>
    </row>
    <row r="185" spans="1:5" ht="40.5">
      <c r="A185" s="309">
        <v>92827</v>
      </c>
      <c r="B185" s="310" t="s">
        <v>250</v>
      </c>
      <c r="C185" s="310" t="s">
        <v>6</v>
      </c>
      <c r="D185" s="311" t="s">
        <v>17787</v>
      </c>
      <c r="E185" s="312" t="s">
        <v>7875</v>
      </c>
    </row>
    <row r="186" spans="1:5" ht="40.5">
      <c r="A186" s="309">
        <v>92828</v>
      </c>
      <c r="B186" s="310" t="s">
        <v>251</v>
      </c>
      <c r="C186" s="310" t="s">
        <v>6</v>
      </c>
      <c r="D186" s="311" t="s">
        <v>18125</v>
      </c>
      <c r="E186" s="312" t="s">
        <v>7875</v>
      </c>
    </row>
    <row r="187" spans="1:5" ht="40.5">
      <c r="A187" s="309">
        <v>92829</v>
      </c>
      <c r="B187" s="310" t="s">
        <v>252</v>
      </c>
      <c r="C187" s="310" t="s">
        <v>6</v>
      </c>
      <c r="D187" s="311" t="s">
        <v>18126</v>
      </c>
      <c r="E187" s="312" t="s">
        <v>7875</v>
      </c>
    </row>
    <row r="188" spans="1:5" ht="40.5">
      <c r="A188" s="309">
        <v>92830</v>
      </c>
      <c r="B188" s="310" t="s">
        <v>253</v>
      </c>
      <c r="C188" s="310" t="s">
        <v>6</v>
      </c>
      <c r="D188" s="311" t="s">
        <v>18127</v>
      </c>
      <c r="E188" s="312" t="s">
        <v>7875</v>
      </c>
    </row>
    <row r="189" spans="1:5" ht="40.5">
      <c r="A189" s="309">
        <v>92831</v>
      </c>
      <c r="B189" s="310" t="s">
        <v>254</v>
      </c>
      <c r="C189" s="310" t="s">
        <v>6</v>
      </c>
      <c r="D189" s="311" t="s">
        <v>18128</v>
      </c>
      <c r="E189" s="312" t="s">
        <v>7875</v>
      </c>
    </row>
    <row r="190" spans="1:5" ht="40.5">
      <c r="A190" s="309">
        <v>92832</v>
      </c>
      <c r="B190" s="310" t="s">
        <v>255</v>
      </c>
      <c r="C190" s="310" t="s">
        <v>6</v>
      </c>
      <c r="D190" s="311" t="s">
        <v>18129</v>
      </c>
      <c r="E190" s="312" t="s">
        <v>7875</v>
      </c>
    </row>
    <row r="191" spans="1:5" ht="40.5">
      <c r="A191" s="309">
        <v>95565</v>
      </c>
      <c r="B191" s="310" t="s">
        <v>173</v>
      </c>
      <c r="C191" s="310" t="s">
        <v>6</v>
      </c>
      <c r="D191" s="311" t="s">
        <v>17499</v>
      </c>
      <c r="E191" s="312" t="s">
        <v>7875</v>
      </c>
    </row>
    <row r="192" spans="1:5" ht="40.5">
      <c r="A192" s="309">
        <v>95566</v>
      </c>
      <c r="B192" s="310" t="s">
        <v>256</v>
      </c>
      <c r="C192" s="310" t="s">
        <v>6</v>
      </c>
      <c r="D192" s="311" t="s">
        <v>18048</v>
      </c>
      <c r="E192" s="312" t="s">
        <v>7875</v>
      </c>
    </row>
    <row r="193" spans="1:5" ht="40.5">
      <c r="A193" s="309">
        <v>95567</v>
      </c>
      <c r="B193" s="310" t="s">
        <v>257</v>
      </c>
      <c r="C193" s="310" t="s">
        <v>6</v>
      </c>
      <c r="D193" s="311" t="s">
        <v>18130</v>
      </c>
      <c r="E193" s="312" t="s">
        <v>7875</v>
      </c>
    </row>
    <row r="194" spans="1:5" ht="40.5">
      <c r="A194" s="309">
        <v>95568</v>
      </c>
      <c r="B194" s="310" t="s">
        <v>258</v>
      </c>
      <c r="C194" s="310" t="s">
        <v>6</v>
      </c>
      <c r="D194" s="311" t="s">
        <v>18131</v>
      </c>
      <c r="E194" s="312" t="s">
        <v>7875</v>
      </c>
    </row>
    <row r="195" spans="1:5" ht="40.5">
      <c r="A195" s="309">
        <v>95569</v>
      </c>
      <c r="B195" s="310" t="s">
        <v>259</v>
      </c>
      <c r="C195" s="310" t="s">
        <v>6</v>
      </c>
      <c r="D195" s="311" t="s">
        <v>18132</v>
      </c>
      <c r="E195" s="312" t="s">
        <v>7875</v>
      </c>
    </row>
    <row r="196" spans="1:5" ht="40.5">
      <c r="A196" s="309">
        <v>95570</v>
      </c>
      <c r="B196" s="310" t="s">
        <v>260</v>
      </c>
      <c r="C196" s="310" t="s">
        <v>6</v>
      </c>
      <c r="D196" s="311" t="s">
        <v>17783</v>
      </c>
      <c r="E196" s="312" t="s">
        <v>7875</v>
      </c>
    </row>
    <row r="197" spans="1:5" ht="40.5">
      <c r="A197" s="309">
        <v>95571</v>
      </c>
      <c r="B197" s="310" t="s">
        <v>261</v>
      </c>
      <c r="C197" s="310" t="s">
        <v>6</v>
      </c>
      <c r="D197" s="311" t="s">
        <v>18133</v>
      </c>
      <c r="E197" s="312" t="s">
        <v>7875</v>
      </c>
    </row>
    <row r="198" spans="1:5" ht="40.5">
      <c r="A198" s="309">
        <v>95572</v>
      </c>
      <c r="B198" s="310" t="s">
        <v>262</v>
      </c>
      <c r="C198" s="310" t="s">
        <v>6</v>
      </c>
      <c r="D198" s="311" t="s">
        <v>18134</v>
      </c>
      <c r="E198" s="312" t="s">
        <v>7875</v>
      </c>
    </row>
    <row r="199" spans="1:5" ht="40.5">
      <c r="A199" s="309">
        <v>97127</v>
      </c>
      <c r="B199" s="310" t="s">
        <v>2911</v>
      </c>
      <c r="C199" s="310" t="s">
        <v>6</v>
      </c>
      <c r="D199" s="311" t="s">
        <v>15110</v>
      </c>
      <c r="E199" s="312" t="s">
        <v>7875</v>
      </c>
    </row>
    <row r="200" spans="1:5" ht="40.5">
      <c r="A200" s="309">
        <v>97128</v>
      </c>
      <c r="B200" s="310" t="s">
        <v>2912</v>
      </c>
      <c r="C200" s="310" t="s">
        <v>6</v>
      </c>
      <c r="D200" s="311" t="s">
        <v>16040</v>
      </c>
      <c r="E200" s="312" t="s">
        <v>7875</v>
      </c>
    </row>
    <row r="201" spans="1:5" ht="40.5">
      <c r="A201" s="309">
        <v>97129</v>
      </c>
      <c r="B201" s="310" t="s">
        <v>2913</v>
      </c>
      <c r="C201" s="310" t="s">
        <v>6</v>
      </c>
      <c r="D201" s="311" t="s">
        <v>12648</v>
      </c>
      <c r="E201" s="312" t="s">
        <v>7875</v>
      </c>
    </row>
    <row r="202" spans="1:5" ht="40.5">
      <c r="A202" s="309">
        <v>97130</v>
      </c>
      <c r="B202" s="310" t="s">
        <v>2914</v>
      </c>
      <c r="C202" s="310" t="s">
        <v>6</v>
      </c>
      <c r="D202" s="311" t="s">
        <v>17565</v>
      </c>
      <c r="E202" s="312" t="s">
        <v>7875</v>
      </c>
    </row>
    <row r="203" spans="1:5" ht="40.5">
      <c r="A203" s="309">
        <v>97131</v>
      </c>
      <c r="B203" s="310" t="s">
        <v>2915</v>
      </c>
      <c r="C203" s="310" t="s">
        <v>6</v>
      </c>
      <c r="D203" s="311" t="s">
        <v>13695</v>
      </c>
      <c r="E203" s="312" t="s">
        <v>7875</v>
      </c>
    </row>
    <row r="204" spans="1:5" ht="40.5">
      <c r="A204" s="309">
        <v>97132</v>
      </c>
      <c r="B204" s="310" t="s">
        <v>2916</v>
      </c>
      <c r="C204" s="310" t="s">
        <v>6</v>
      </c>
      <c r="D204" s="311" t="s">
        <v>13809</v>
      </c>
      <c r="E204" s="312" t="s">
        <v>7875</v>
      </c>
    </row>
    <row r="205" spans="1:5" ht="40.5">
      <c r="A205" s="309">
        <v>97133</v>
      </c>
      <c r="B205" s="310" t="s">
        <v>2917</v>
      </c>
      <c r="C205" s="310" t="s">
        <v>6</v>
      </c>
      <c r="D205" s="311" t="s">
        <v>15490</v>
      </c>
      <c r="E205" s="312" t="s">
        <v>7875</v>
      </c>
    </row>
    <row r="206" spans="1:5" ht="40.5">
      <c r="A206" s="309">
        <v>97134</v>
      </c>
      <c r="B206" s="310" t="s">
        <v>2918</v>
      </c>
      <c r="C206" s="310" t="s">
        <v>6</v>
      </c>
      <c r="D206" s="311" t="s">
        <v>12607</v>
      </c>
      <c r="E206" s="312" t="s">
        <v>7875</v>
      </c>
    </row>
    <row r="207" spans="1:5" ht="40.5">
      <c r="A207" s="309">
        <v>97135</v>
      </c>
      <c r="B207" s="310" t="s">
        <v>2919</v>
      </c>
      <c r="C207" s="310" t="s">
        <v>6</v>
      </c>
      <c r="D207" s="311" t="s">
        <v>12770</v>
      </c>
      <c r="E207" s="312" t="s">
        <v>7875</v>
      </c>
    </row>
    <row r="208" spans="1:5" ht="40.5">
      <c r="A208" s="309">
        <v>97136</v>
      </c>
      <c r="B208" s="310" t="s">
        <v>2920</v>
      </c>
      <c r="C208" s="310" t="s">
        <v>6</v>
      </c>
      <c r="D208" s="311" t="s">
        <v>17120</v>
      </c>
      <c r="E208" s="312" t="s">
        <v>7875</v>
      </c>
    </row>
    <row r="209" spans="1:5" ht="40.5">
      <c r="A209" s="309">
        <v>97137</v>
      </c>
      <c r="B209" s="310" t="s">
        <v>2921</v>
      </c>
      <c r="C209" s="310" t="s">
        <v>6</v>
      </c>
      <c r="D209" s="311" t="s">
        <v>14045</v>
      </c>
      <c r="E209" s="312" t="s">
        <v>7875</v>
      </c>
    </row>
    <row r="210" spans="1:5" ht="40.5">
      <c r="A210" s="309">
        <v>97138</v>
      </c>
      <c r="B210" s="310" t="s">
        <v>2922</v>
      </c>
      <c r="C210" s="310" t="s">
        <v>6</v>
      </c>
      <c r="D210" s="311" t="s">
        <v>17208</v>
      </c>
      <c r="E210" s="312" t="s">
        <v>7875</v>
      </c>
    </row>
    <row r="211" spans="1:5" ht="40.5">
      <c r="A211" s="309">
        <v>97139</v>
      </c>
      <c r="B211" s="310" t="s">
        <v>2923</v>
      </c>
      <c r="C211" s="310" t="s">
        <v>6</v>
      </c>
      <c r="D211" s="311" t="s">
        <v>14825</v>
      </c>
      <c r="E211" s="312" t="s">
        <v>7875</v>
      </c>
    </row>
    <row r="212" spans="1:5" ht="40.5">
      <c r="A212" s="309">
        <v>97140</v>
      </c>
      <c r="B212" s="310" t="s">
        <v>2924</v>
      </c>
      <c r="C212" s="310" t="s">
        <v>6</v>
      </c>
      <c r="D212" s="311" t="s">
        <v>18135</v>
      </c>
      <c r="E212" s="312" t="s">
        <v>7875</v>
      </c>
    </row>
    <row r="213" spans="1:5" ht="27">
      <c r="A213" s="309">
        <v>103089</v>
      </c>
      <c r="B213" s="310" t="s">
        <v>11544</v>
      </c>
      <c r="C213" s="310" t="s">
        <v>6</v>
      </c>
      <c r="D213" s="311" t="s">
        <v>12731</v>
      </c>
      <c r="E213" s="312" t="s">
        <v>7875</v>
      </c>
    </row>
    <row r="214" spans="1:5" ht="27">
      <c r="A214" s="309">
        <v>103090</v>
      </c>
      <c r="B214" s="310" t="s">
        <v>11545</v>
      </c>
      <c r="C214" s="310" t="s">
        <v>6</v>
      </c>
      <c r="D214" s="311" t="s">
        <v>15315</v>
      </c>
      <c r="E214" s="312" t="s">
        <v>7875</v>
      </c>
    </row>
    <row r="215" spans="1:5" ht="27">
      <c r="A215" s="309">
        <v>103091</v>
      </c>
      <c r="B215" s="310" t="s">
        <v>11546</v>
      </c>
      <c r="C215" s="310" t="s">
        <v>6</v>
      </c>
      <c r="D215" s="311" t="s">
        <v>14833</v>
      </c>
      <c r="E215" s="312" t="s">
        <v>7875</v>
      </c>
    </row>
    <row r="216" spans="1:5" ht="27">
      <c r="A216" s="309">
        <v>103092</v>
      </c>
      <c r="B216" s="310" t="s">
        <v>11547</v>
      </c>
      <c r="C216" s="310" t="s">
        <v>6</v>
      </c>
      <c r="D216" s="311" t="s">
        <v>12678</v>
      </c>
      <c r="E216" s="312" t="s">
        <v>7875</v>
      </c>
    </row>
    <row r="217" spans="1:5" ht="27">
      <c r="A217" s="309">
        <v>103093</v>
      </c>
      <c r="B217" s="310" t="s">
        <v>11548</v>
      </c>
      <c r="C217" s="310" t="s">
        <v>6</v>
      </c>
      <c r="D217" s="311" t="s">
        <v>18136</v>
      </c>
      <c r="E217" s="312" t="s">
        <v>7875</v>
      </c>
    </row>
    <row r="218" spans="1:5" ht="27">
      <c r="A218" s="309">
        <v>103094</v>
      </c>
      <c r="B218" s="310" t="s">
        <v>11549</v>
      </c>
      <c r="C218" s="310" t="s">
        <v>6</v>
      </c>
      <c r="D218" s="311" t="s">
        <v>18137</v>
      </c>
      <c r="E218" s="312" t="s">
        <v>7875</v>
      </c>
    </row>
    <row r="219" spans="1:5" ht="27">
      <c r="A219" s="309">
        <v>103095</v>
      </c>
      <c r="B219" s="310" t="s">
        <v>11550</v>
      </c>
      <c r="C219" s="310" t="s">
        <v>6</v>
      </c>
      <c r="D219" s="311" t="s">
        <v>18138</v>
      </c>
      <c r="E219" s="312" t="s">
        <v>7875</v>
      </c>
    </row>
    <row r="220" spans="1:5" ht="27">
      <c r="A220" s="309">
        <v>103096</v>
      </c>
      <c r="B220" s="310" t="s">
        <v>11551</v>
      </c>
      <c r="C220" s="310" t="s">
        <v>6</v>
      </c>
      <c r="D220" s="311" t="s">
        <v>17465</v>
      </c>
      <c r="E220" s="312" t="s">
        <v>7875</v>
      </c>
    </row>
    <row r="221" spans="1:5" ht="27">
      <c r="A221" s="309">
        <v>103097</v>
      </c>
      <c r="B221" s="310" t="s">
        <v>11552</v>
      </c>
      <c r="C221" s="310" t="s">
        <v>6</v>
      </c>
      <c r="D221" s="311" t="s">
        <v>17498</v>
      </c>
      <c r="E221" s="312" t="s">
        <v>7875</v>
      </c>
    </row>
    <row r="222" spans="1:5" ht="27">
      <c r="A222" s="309">
        <v>103098</v>
      </c>
      <c r="B222" s="310" t="s">
        <v>11553</v>
      </c>
      <c r="C222" s="310" t="s">
        <v>6</v>
      </c>
      <c r="D222" s="311" t="s">
        <v>17496</v>
      </c>
      <c r="E222" s="312" t="s">
        <v>7875</v>
      </c>
    </row>
    <row r="223" spans="1:5" ht="27">
      <c r="A223" s="309">
        <v>103099</v>
      </c>
      <c r="B223" s="310" t="s">
        <v>11554</v>
      </c>
      <c r="C223" s="310" t="s">
        <v>6</v>
      </c>
      <c r="D223" s="311" t="s">
        <v>18139</v>
      </c>
      <c r="E223" s="312" t="s">
        <v>7875</v>
      </c>
    </row>
    <row r="224" spans="1:5" ht="27">
      <c r="A224" s="309">
        <v>103100</v>
      </c>
      <c r="B224" s="310" t="s">
        <v>11555</v>
      </c>
      <c r="C224" s="310" t="s">
        <v>6</v>
      </c>
      <c r="D224" s="311" t="s">
        <v>17748</v>
      </c>
      <c r="E224" s="312" t="s">
        <v>7875</v>
      </c>
    </row>
    <row r="225" spans="1:5" ht="27">
      <c r="A225" s="309">
        <v>103101</v>
      </c>
      <c r="B225" s="310" t="s">
        <v>11556</v>
      </c>
      <c r="C225" s="310" t="s">
        <v>6</v>
      </c>
      <c r="D225" s="311" t="s">
        <v>17440</v>
      </c>
      <c r="E225" s="312" t="s">
        <v>7875</v>
      </c>
    </row>
    <row r="226" spans="1:5" ht="27">
      <c r="A226" s="309">
        <v>103102</v>
      </c>
      <c r="B226" s="310" t="s">
        <v>11557</v>
      </c>
      <c r="C226" s="310" t="s">
        <v>6</v>
      </c>
      <c r="D226" s="311" t="s">
        <v>18140</v>
      </c>
      <c r="E226" s="312" t="s">
        <v>7875</v>
      </c>
    </row>
    <row r="227" spans="1:5" ht="27">
      <c r="A227" s="309">
        <v>103103</v>
      </c>
      <c r="B227" s="310" t="s">
        <v>11558</v>
      </c>
      <c r="C227" s="310" t="s">
        <v>6</v>
      </c>
      <c r="D227" s="311" t="s">
        <v>18141</v>
      </c>
      <c r="E227" s="312" t="s">
        <v>7875</v>
      </c>
    </row>
    <row r="228" spans="1:5" ht="27">
      <c r="A228" s="309">
        <v>103104</v>
      </c>
      <c r="B228" s="310" t="s">
        <v>11559</v>
      </c>
      <c r="C228" s="310" t="s">
        <v>6</v>
      </c>
      <c r="D228" s="311" t="s">
        <v>18142</v>
      </c>
      <c r="E228" s="312" t="s">
        <v>7875</v>
      </c>
    </row>
    <row r="229" spans="1:5" ht="27">
      <c r="A229" s="309">
        <v>103105</v>
      </c>
      <c r="B229" s="310" t="s">
        <v>11560</v>
      </c>
      <c r="C229" s="310" t="s">
        <v>58</v>
      </c>
      <c r="D229" s="311" t="s">
        <v>18143</v>
      </c>
      <c r="E229" s="312" t="s">
        <v>7875</v>
      </c>
    </row>
    <row r="230" spans="1:5" ht="27">
      <c r="A230" s="309">
        <v>103106</v>
      </c>
      <c r="B230" s="310" t="s">
        <v>11561</v>
      </c>
      <c r="C230" s="310" t="s">
        <v>58</v>
      </c>
      <c r="D230" s="311" t="s">
        <v>18144</v>
      </c>
      <c r="E230" s="312" t="s">
        <v>7875</v>
      </c>
    </row>
    <row r="231" spans="1:5" ht="27">
      <c r="A231" s="309">
        <v>103107</v>
      </c>
      <c r="B231" s="310" t="s">
        <v>11562</v>
      </c>
      <c r="C231" s="310" t="s">
        <v>58</v>
      </c>
      <c r="D231" s="311" t="s">
        <v>18145</v>
      </c>
      <c r="E231" s="312" t="s">
        <v>7875</v>
      </c>
    </row>
    <row r="232" spans="1:5" ht="27">
      <c r="A232" s="309">
        <v>103108</v>
      </c>
      <c r="B232" s="310" t="s">
        <v>11563</v>
      </c>
      <c r="C232" s="310" t="s">
        <v>58</v>
      </c>
      <c r="D232" s="311" t="s">
        <v>18146</v>
      </c>
      <c r="E232" s="312" t="s">
        <v>7875</v>
      </c>
    </row>
    <row r="233" spans="1:5" ht="27">
      <c r="A233" s="309">
        <v>103109</v>
      </c>
      <c r="B233" s="310" t="s">
        <v>11564</v>
      </c>
      <c r="C233" s="310" t="s">
        <v>58</v>
      </c>
      <c r="D233" s="311" t="s">
        <v>18147</v>
      </c>
      <c r="E233" s="312" t="s">
        <v>7875</v>
      </c>
    </row>
    <row r="234" spans="1:5" ht="27">
      <c r="A234" s="309">
        <v>103110</v>
      </c>
      <c r="B234" s="310" t="s">
        <v>11565</v>
      </c>
      <c r="C234" s="310" t="s">
        <v>58</v>
      </c>
      <c r="D234" s="311" t="s">
        <v>18148</v>
      </c>
      <c r="E234" s="312" t="s">
        <v>7875</v>
      </c>
    </row>
    <row r="235" spans="1:5" ht="27">
      <c r="A235" s="309">
        <v>103111</v>
      </c>
      <c r="B235" s="310" t="s">
        <v>11566</v>
      </c>
      <c r="C235" s="310" t="s">
        <v>58</v>
      </c>
      <c r="D235" s="311" t="s">
        <v>18149</v>
      </c>
      <c r="E235" s="312" t="s">
        <v>7875</v>
      </c>
    </row>
    <row r="236" spans="1:5" ht="27">
      <c r="A236" s="309">
        <v>103112</v>
      </c>
      <c r="B236" s="310" t="s">
        <v>11567</v>
      </c>
      <c r="C236" s="310" t="s">
        <v>58</v>
      </c>
      <c r="D236" s="311" t="s">
        <v>18150</v>
      </c>
      <c r="E236" s="312" t="s">
        <v>7875</v>
      </c>
    </row>
    <row r="237" spans="1:5" ht="27">
      <c r="A237" s="309">
        <v>103113</v>
      </c>
      <c r="B237" s="310" t="s">
        <v>11568</v>
      </c>
      <c r="C237" s="310" t="s">
        <v>58</v>
      </c>
      <c r="D237" s="311" t="s">
        <v>18151</v>
      </c>
      <c r="E237" s="312" t="s">
        <v>7875</v>
      </c>
    </row>
    <row r="238" spans="1:5" ht="27">
      <c r="A238" s="309">
        <v>103114</v>
      </c>
      <c r="B238" s="310" t="s">
        <v>11569</v>
      </c>
      <c r="C238" s="310" t="s">
        <v>58</v>
      </c>
      <c r="D238" s="311" t="s">
        <v>18152</v>
      </c>
      <c r="E238" s="312" t="s">
        <v>7875</v>
      </c>
    </row>
    <row r="239" spans="1:5" ht="27">
      <c r="A239" s="309">
        <v>103115</v>
      </c>
      <c r="B239" s="310" t="s">
        <v>11570</v>
      </c>
      <c r="C239" s="310" t="s">
        <v>58</v>
      </c>
      <c r="D239" s="311" t="s">
        <v>18153</v>
      </c>
      <c r="E239" s="312" t="s">
        <v>7875</v>
      </c>
    </row>
    <row r="240" spans="1:5" ht="27">
      <c r="A240" s="309">
        <v>103116</v>
      </c>
      <c r="B240" s="310" t="s">
        <v>11571</v>
      </c>
      <c r="C240" s="310" t="s">
        <v>58</v>
      </c>
      <c r="D240" s="311" t="s">
        <v>18154</v>
      </c>
      <c r="E240" s="312" t="s">
        <v>7875</v>
      </c>
    </row>
    <row r="241" spans="1:5" ht="27">
      <c r="A241" s="309">
        <v>103117</v>
      </c>
      <c r="B241" s="310" t="s">
        <v>11572</v>
      </c>
      <c r="C241" s="310" t="s">
        <v>58</v>
      </c>
      <c r="D241" s="311" t="s">
        <v>18155</v>
      </c>
      <c r="E241" s="312" t="s">
        <v>7875</v>
      </c>
    </row>
    <row r="242" spans="1:5" ht="27">
      <c r="A242" s="309">
        <v>103118</v>
      </c>
      <c r="B242" s="310" t="s">
        <v>11573</v>
      </c>
      <c r="C242" s="310" t="s">
        <v>58</v>
      </c>
      <c r="D242" s="311" t="s">
        <v>18156</v>
      </c>
      <c r="E242" s="312" t="s">
        <v>7875</v>
      </c>
    </row>
    <row r="243" spans="1:5" ht="27">
      <c r="A243" s="309">
        <v>103119</v>
      </c>
      <c r="B243" s="310" t="s">
        <v>11574</v>
      </c>
      <c r="C243" s="310" t="s">
        <v>58</v>
      </c>
      <c r="D243" s="311" t="s">
        <v>18157</v>
      </c>
      <c r="E243" s="312" t="s">
        <v>7875</v>
      </c>
    </row>
    <row r="244" spans="1:5" ht="27">
      <c r="A244" s="309">
        <v>103120</v>
      </c>
      <c r="B244" s="310" t="s">
        <v>11575</v>
      </c>
      <c r="C244" s="310" t="s">
        <v>58</v>
      </c>
      <c r="D244" s="311" t="s">
        <v>18158</v>
      </c>
      <c r="E244" s="312" t="s">
        <v>7875</v>
      </c>
    </row>
    <row r="245" spans="1:5" ht="27">
      <c r="A245" s="309">
        <v>103121</v>
      </c>
      <c r="B245" s="310" t="s">
        <v>11576</v>
      </c>
      <c r="C245" s="310" t="s">
        <v>58</v>
      </c>
      <c r="D245" s="311" t="s">
        <v>14505</v>
      </c>
      <c r="E245" s="312" t="s">
        <v>7875</v>
      </c>
    </row>
    <row r="246" spans="1:5" ht="27">
      <c r="A246" s="309">
        <v>103122</v>
      </c>
      <c r="B246" s="310" t="s">
        <v>11577</v>
      </c>
      <c r="C246" s="310" t="s">
        <v>58</v>
      </c>
      <c r="D246" s="311" t="s">
        <v>18159</v>
      </c>
      <c r="E246" s="312" t="s">
        <v>7875</v>
      </c>
    </row>
    <row r="247" spans="1:5" ht="27">
      <c r="A247" s="309">
        <v>103123</v>
      </c>
      <c r="B247" s="310" t="s">
        <v>11578</v>
      </c>
      <c r="C247" s="310" t="s">
        <v>58</v>
      </c>
      <c r="D247" s="311" t="s">
        <v>18160</v>
      </c>
      <c r="E247" s="312" t="s">
        <v>7875</v>
      </c>
    </row>
    <row r="248" spans="1:5" ht="27">
      <c r="A248" s="309">
        <v>103124</v>
      </c>
      <c r="B248" s="310" t="s">
        <v>11579</v>
      </c>
      <c r="C248" s="310" t="s">
        <v>58</v>
      </c>
      <c r="D248" s="311" t="s">
        <v>18161</v>
      </c>
      <c r="E248" s="312" t="s">
        <v>7875</v>
      </c>
    </row>
    <row r="249" spans="1:5" ht="27">
      <c r="A249" s="309">
        <v>103125</v>
      </c>
      <c r="B249" s="310" t="s">
        <v>11580</v>
      </c>
      <c r="C249" s="310" t="s">
        <v>58</v>
      </c>
      <c r="D249" s="311" t="s">
        <v>18162</v>
      </c>
      <c r="E249" s="312" t="s">
        <v>7875</v>
      </c>
    </row>
    <row r="250" spans="1:5" ht="27">
      <c r="A250" s="309">
        <v>103126</v>
      </c>
      <c r="B250" s="310" t="s">
        <v>11581</v>
      </c>
      <c r="C250" s="310" t="s">
        <v>58</v>
      </c>
      <c r="D250" s="311" t="s">
        <v>18163</v>
      </c>
      <c r="E250" s="312" t="s">
        <v>7875</v>
      </c>
    </row>
    <row r="251" spans="1:5" ht="27">
      <c r="A251" s="309">
        <v>103127</v>
      </c>
      <c r="B251" s="310" t="s">
        <v>11582</v>
      </c>
      <c r="C251" s="310" t="s">
        <v>58</v>
      </c>
      <c r="D251" s="311" t="s">
        <v>18164</v>
      </c>
      <c r="E251" s="312" t="s">
        <v>7875</v>
      </c>
    </row>
    <row r="252" spans="1:5" ht="27">
      <c r="A252" s="309">
        <v>103128</v>
      </c>
      <c r="B252" s="310" t="s">
        <v>11583</v>
      </c>
      <c r="C252" s="310" t="s">
        <v>58</v>
      </c>
      <c r="D252" s="311" t="s">
        <v>18165</v>
      </c>
      <c r="E252" s="312" t="s">
        <v>7875</v>
      </c>
    </row>
    <row r="253" spans="1:5" ht="27">
      <c r="A253" s="309">
        <v>103129</v>
      </c>
      <c r="B253" s="310" t="s">
        <v>11584</v>
      </c>
      <c r="C253" s="310" t="s">
        <v>58</v>
      </c>
      <c r="D253" s="311" t="s">
        <v>18166</v>
      </c>
      <c r="E253" s="312" t="s">
        <v>7875</v>
      </c>
    </row>
    <row r="254" spans="1:5" ht="27">
      <c r="A254" s="309">
        <v>103130</v>
      </c>
      <c r="B254" s="310" t="s">
        <v>11585</v>
      </c>
      <c r="C254" s="310" t="s">
        <v>58</v>
      </c>
      <c r="D254" s="311" t="s">
        <v>18167</v>
      </c>
      <c r="E254" s="312" t="s">
        <v>7875</v>
      </c>
    </row>
    <row r="255" spans="1:5" ht="27">
      <c r="A255" s="309">
        <v>103131</v>
      </c>
      <c r="B255" s="310" t="s">
        <v>11586</v>
      </c>
      <c r="C255" s="310" t="s">
        <v>58</v>
      </c>
      <c r="D255" s="311" t="s">
        <v>18168</v>
      </c>
      <c r="E255" s="312" t="s">
        <v>7875</v>
      </c>
    </row>
    <row r="256" spans="1:5" ht="27">
      <c r="A256" s="309">
        <v>103132</v>
      </c>
      <c r="B256" s="310" t="s">
        <v>11587</v>
      </c>
      <c r="C256" s="310" t="s">
        <v>58</v>
      </c>
      <c r="D256" s="311" t="s">
        <v>18169</v>
      </c>
      <c r="E256" s="312" t="s">
        <v>7875</v>
      </c>
    </row>
    <row r="257" spans="1:5" ht="27">
      <c r="A257" s="309">
        <v>103133</v>
      </c>
      <c r="B257" s="310" t="s">
        <v>11588</v>
      </c>
      <c r="C257" s="310" t="s">
        <v>58</v>
      </c>
      <c r="D257" s="311" t="s">
        <v>18170</v>
      </c>
      <c r="E257" s="312" t="s">
        <v>7875</v>
      </c>
    </row>
    <row r="258" spans="1:5" ht="27">
      <c r="A258" s="309">
        <v>103134</v>
      </c>
      <c r="B258" s="310" t="s">
        <v>11589</v>
      </c>
      <c r="C258" s="310" t="s">
        <v>58</v>
      </c>
      <c r="D258" s="311" t="s">
        <v>18171</v>
      </c>
      <c r="E258" s="312" t="s">
        <v>7875</v>
      </c>
    </row>
    <row r="259" spans="1:5" ht="27">
      <c r="A259" s="309">
        <v>103135</v>
      </c>
      <c r="B259" s="310" t="s">
        <v>11590</v>
      </c>
      <c r="C259" s="310" t="s">
        <v>58</v>
      </c>
      <c r="D259" s="311" t="s">
        <v>18172</v>
      </c>
      <c r="E259" s="312" t="s">
        <v>7875</v>
      </c>
    </row>
    <row r="260" spans="1:5" ht="27">
      <c r="A260" s="309">
        <v>103136</v>
      </c>
      <c r="B260" s="310" t="s">
        <v>11591</v>
      </c>
      <c r="C260" s="310" t="s">
        <v>58</v>
      </c>
      <c r="D260" s="311" t="s">
        <v>18173</v>
      </c>
      <c r="E260" s="312" t="s">
        <v>7875</v>
      </c>
    </row>
    <row r="261" spans="1:5" ht="27">
      <c r="A261" s="309">
        <v>103137</v>
      </c>
      <c r="B261" s="310" t="s">
        <v>11592</v>
      </c>
      <c r="C261" s="310" t="s">
        <v>58</v>
      </c>
      <c r="D261" s="311" t="s">
        <v>17954</v>
      </c>
      <c r="E261" s="312" t="s">
        <v>7875</v>
      </c>
    </row>
    <row r="262" spans="1:5" ht="27">
      <c r="A262" s="309">
        <v>103138</v>
      </c>
      <c r="B262" s="310" t="s">
        <v>11593</v>
      </c>
      <c r="C262" s="310" t="s">
        <v>58</v>
      </c>
      <c r="D262" s="311" t="s">
        <v>18174</v>
      </c>
      <c r="E262" s="312" t="s">
        <v>7875</v>
      </c>
    </row>
    <row r="263" spans="1:5" ht="27">
      <c r="A263" s="309">
        <v>103139</v>
      </c>
      <c r="B263" s="310" t="s">
        <v>11594</v>
      </c>
      <c r="C263" s="310" t="s">
        <v>58</v>
      </c>
      <c r="D263" s="311" t="s">
        <v>18175</v>
      </c>
      <c r="E263" s="312" t="s">
        <v>7875</v>
      </c>
    </row>
    <row r="264" spans="1:5" ht="27">
      <c r="A264" s="309">
        <v>103140</v>
      </c>
      <c r="B264" s="310" t="s">
        <v>11595</v>
      </c>
      <c r="C264" s="310" t="s">
        <v>58</v>
      </c>
      <c r="D264" s="311" t="s">
        <v>15792</v>
      </c>
      <c r="E264" s="312" t="s">
        <v>7875</v>
      </c>
    </row>
    <row r="265" spans="1:5" ht="27">
      <c r="A265" s="309">
        <v>103141</v>
      </c>
      <c r="B265" s="310" t="s">
        <v>11596</v>
      </c>
      <c r="C265" s="310" t="s">
        <v>58</v>
      </c>
      <c r="D265" s="311" t="s">
        <v>12687</v>
      </c>
      <c r="E265" s="312" t="s">
        <v>7875</v>
      </c>
    </row>
    <row r="266" spans="1:5" ht="27">
      <c r="A266" s="309">
        <v>103142</v>
      </c>
      <c r="B266" s="310" t="s">
        <v>11597</v>
      </c>
      <c r="C266" s="310" t="s">
        <v>58</v>
      </c>
      <c r="D266" s="311" t="s">
        <v>18176</v>
      </c>
      <c r="E266" s="312" t="s">
        <v>7875</v>
      </c>
    </row>
    <row r="267" spans="1:5" ht="27">
      <c r="A267" s="309">
        <v>103143</v>
      </c>
      <c r="B267" s="310" t="s">
        <v>11598</v>
      </c>
      <c r="C267" s="310" t="s">
        <v>58</v>
      </c>
      <c r="D267" s="313" t="s">
        <v>17807</v>
      </c>
      <c r="E267" s="312" t="s">
        <v>7875</v>
      </c>
    </row>
    <row r="268" spans="1:5" ht="27">
      <c r="A268" s="309">
        <v>103144</v>
      </c>
      <c r="B268" s="310" t="s">
        <v>11599</v>
      </c>
      <c r="C268" s="310" t="s">
        <v>58</v>
      </c>
      <c r="D268" s="313" t="s">
        <v>18177</v>
      </c>
      <c r="E268" s="312" t="s">
        <v>7875</v>
      </c>
    </row>
    <row r="269" spans="1:5" ht="27">
      <c r="A269" s="309">
        <v>103145</v>
      </c>
      <c r="B269" s="310" t="s">
        <v>11600</v>
      </c>
      <c r="C269" s="310" t="s">
        <v>58</v>
      </c>
      <c r="D269" s="313" t="s">
        <v>18178</v>
      </c>
      <c r="E269" s="312" t="s">
        <v>7875</v>
      </c>
    </row>
    <row r="270" spans="1:5" ht="27">
      <c r="A270" s="309">
        <v>103146</v>
      </c>
      <c r="B270" s="310" t="s">
        <v>11601</v>
      </c>
      <c r="C270" s="310" t="s">
        <v>58</v>
      </c>
      <c r="D270" s="313" t="s">
        <v>17813</v>
      </c>
      <c r="E270" s="312" t="s">
        <v>7875</v>
      </c>
    </row>
    <row r="271" spans="1:5" ht="27">
      <c r="A271" s="309">
        <v>103147</v>
      </c>
      <c r="B271" s="310" t="s">
        <v>11602</v>
      </c>
      <c r="C271" s="310" t="s">
        <v>58</v>
      </c>
      <c r="D271" s="313" t="s">
        <v>18179</v>
      </c>
      <c r="E271" s="312" t="s">
        <v>7875</v>
      </c>
    </row>
    <row r="272" spans="1:5" ht="27">
      <c r="A272" s="309">
        <v>103148</v>
      </c>
      <c r="B272" s="310" t="s">
        <v>11603</v>
      </c>
      <c r="C272" s="310" t="s">
        <v>58</v>
      </c>
      <c r="D272" s="311" t="s">
        <v>17480</v>
      </c>
      <c r="E272" s="312" t="s">
        <v>7875</v>
      </c>
    </row>
    <row r="273" spans="1:5" ht="27">
      <c r="A273" s="309">
        <v>103149</v>
      </c>
      <c r="B273" s="310" t="s">
        <v>11604</v>
      </c>
      <c r="C273" s="310" t="s">
        <v>58</v>
      </c>
      <c r="D273" s="311" t="s">
        <v>18180</v>
      </c>
      <c r="E273" s="312" t="s">
        <v>7875</v>
      </c>
    </row>
    <row r="274" spans="1:5" ht="27">
      <c r="A274" s="309">
        <v>103150</v>
      </c>
      <c r="B274" s="310" t="s">
        <v>11605</v>
      </c>
      <c r="C274" s="310" t="s">
        <v>58</v>
      </c>
      <c r="D274" s="311" t="s">
        <v>18181</v>
      </c>
      <c r="E274" s="312" t="s">
        <v>7875</v>
      </c>
    </row>
    <row r="275" spans="1:5" ht="27">
      <c r="A275" s="309">
        <v>103151</v>
      </c>
      <c r="B275" s="310" t="s">
        <v>11606</v>
      </c>
      <c r="C275" s="310" t="s">
        <v>58</v>
      </c>
      <c r="D275" s="311" t="s">
        <v>18182</v>
      </c>
      <c r="E275" s="312" t="s">
        <v>7875</v>
      </c>
    </row>
    <row r="276" spans="1:5" ht="27">
      <c r="A276" s="309">
        <v>103152</v>
      </c>
      <c r="B276" s="310" t="s">
        <v>11607</v>
      </c>
      <c r="C276" s="310" t="s">
        <v>58</v>
      </c>
      <c r="D276" s="311" t="s">
        <v>18183</v>
      </c>
      <c r="E276" s="312" t="s">
        <v>7875</v>
      </c>
    </row>
    <row r="277" spans="1:5" ht="27">
      <c r="A277" s="309">
        <v>103372</v>
      </c>
      <c r="B277" s="310" t="s">
        <v>16852</v>
      </c>
      <c r="C277" s="310" t="s">
        <v>6</v>
      </c>
      <c r="D277" s="311" t="s">
        <v>16276</v>
      </c>
      <c r="E277" s="312" t="s">
        <v>7875</v>
      </c>
    </row>
    <row r="278" spans="1:5" ht="27">
      <c r="A278" s="309">
        <v>103373</v>
      </c>
      <c r="B278" s="310" t="s">
        <v>16853</v>
      </c>
      <c r="C278" s="310" t="s">
        <v>6</v>
      </c>
      <c r="D278" s="311" t="s">
        <v>13694</v>
      </c>
      <c r="E278" s="312" t="s">
        <v>7875</v>
      </c>
    </row>
    <row r="279" spans="1:5" ht="27">
      <c r="A279" s="309">
        <v>103376</v>
      </c>
      <c r="B279" s="310" t="s">
        <v>16854</v>
      </c>
      <c r="C279" s="310" t="s">
        <v>6</v>
      </c>
      <c r="D279" s="311" t="s">
        <v>18184</v>
      </c>
      <c r="E279" s="312" t="s">
        <v>7875</v>
      </c>
    </row>
    <row r="280" spans="1:5" ht="27">
      <c r="A280" s="309">
        <v>103377</v>
      </c>
      <c r="B280" s="310" t="s">
        <v>16855</v>
      </c>
      <c r="C280" s="310" t="s">
        <v>6</v>
      </c>
      <c r="D280" s="311" t="s">
        <v>18185</v>
      </c>
      <c r="E280" s="312" t="s">
        <v>7875</v>
      </c>
    </row>
    <row r="281" spans="1:5" ht="27">
      <c r="A281" s="309">
        <v>103379</v>
      </c>
      <c r="B281" s="310" t="s">
        <v>16856</v>
      </c>
      <c r="C281" s="310" t="s">
        <v>6</v>
      </c>
      <c r="D281" s="311" t="s">
        <v>18186</v>
      </c>
      <c r="E281" s="312" t="s">
        <v>7875</v>
      </c>
    </row>
    <row r="282" spans="1:5" ht="27">
      <c r="A282" s="309">
        <v>103383</v>
      </c>
      <c r="B282" s="310" t="s">
        <v>16857</v>
      </c>
      <c r="C282" s="310" t="s">
        <v>6</v>
      </c>
      <c r="D282" s="311" t="s">
        <v>18187</v>
      </c>
      <c r="E282" s="312" t="s">
        <v>7875</v>
      </c>
    </row>
    <row r="283" spans="1:5" ht="27">
      <c r="A283" s="309">
        <v>103385</v>
      </c>
      <c r="B283" s="310" t="s">
        <v>16858</v>
      </c>
      <c r="C283" s="310" t="s">
        <v>6</v>
      </c>
      <c r="D283" s="311" t="s">
        <v>18188</v>
      </c>
      <c r="E283" s="312" t="s">
        <v>7875</v>
      </c>
    </row>
    <row r="284" spans="1:5" ht="27">
      <c r="A284" s="309">
        <v>103387</v>
      </c>
      <c r="B284" s="310" t="s">
        <v>16859</v>
      </c>
      <c r="C284" s="310" t="s">
        <v>6</v>
      </c>
      <c r="D284" s="311" t="s">
        <v>18189</v>
      </c>
      <c r="E284" s="312" t="s">
        <v>7875</v>
      </c>
    </row>
    <row r="285" spans="1:5" ht="27">
      <c r="A285" s="309">
        <v>103389</v>
      </c>
      <c r="B285" s="310" t="s">
        <v>16860</v>
      </c>
      <c r="C285" s="310" t="s">
        <v>6</v>
      </c>
      <c r="D285" s="311" t="s">
        <v>18190</v>
      </c>
      <c r="E285" s="312" t="s">
        <v>7875</v>
      </c>
    </row>
    <row r="286" spans="1:5" ht="27">
      <c r="A286" s="309">
        <v>103391</v>
      </c>
      <c r="B286" s="310" t="s">
        <v>16861</v>
      </c>
      <c r="C286" s="310" t="s">
        <v>6</v>
      </c>
      <c r="D286" s="311" t="s">
        <v>18191</v>
      </c>
      <c r="E286" s="312" t="s">
        <v>7875</v>
      </c>
    </row>
    <row r="287" spans="1:5" ht="27">
      <c r="A287" s="309">
        <v>103392</v>
      </c>
      <c r="B287" s="310" t="s">
        <v>16862</v>
      </c>
      <c r="C287" s="310" t="s">
        <v>6</v>
      </c>
      <c r="D287" s="311" t="s">
        <v>18192</v>
      </c>
      <c r="E287" s="312" t="s">
        <v>7875</v>
      </c>
    </row>
    <row r="288" spans="1:5" ht="27">
      <c r="A288" s="309">
        <v>103393</v>
      </c>
      <c r="B288" s="310" t="s">
        <v>16863</v>
      </c>
      <c r="C288" s="310" t="s">
        <v>6</v>
      </c>
      <c r="D288" s="311" t="s">
        <v>18193</v>
      </c>
      <c r="E288" s="312" t="s">
        <v>7875</v>
      </c>
    </row>
    <row r="289" spans="1:5" ht="27">
      <c r="A289" s="309">
        <v>103394</v>
      </c>
      <c r="B289" s="310" t="s">
        <v>16864</v>
      </c>
      <c r="C289" s="310" t="s">
        <v>6</v>
      </c>
      <c r="D289" s="311" t="s">
        <v>18194</v>
      </c>
      <c r="E289" s="312" t="s">
        <v>7875</v>
      </c>
    </row>
    <row r="290" spans="1:5" ht="27">
      <c r="A290" s="309">
        <v>103395</v>
      </c>
      <c r="B290" s="310" t="s">
        <v>16865</v>
      </c>
      <c r="C290" s="310" t="s">
        <v>6</v>
      </c>
      <c r="D290" s="311" t="s">
        <v>18195</v>
      </c>
      <c r="E290" s="312" t="s">
        <v>7875</v>
      </c>
    </row>
    <row r="291" spans="1:5" ht="27">
      <c r="A291" s="309">
        <v>103396</v>
      </c>
      <c r="B291" s="310" t="s">
        <v>16866</v>
      </c>
      <c r="C291" s="310" t="s">
        <v>6</v>
      </c>
      <c r="D291" s="311" t="s">
        <v>18196</v>
      </c>
      <c r="E291" s="312" t="s">
        <v>7875</v>
      </c>
    </row>
    <row r="292" spans="1:5" ht="40.5">
      <c r="A292" s="309">
        <v>103397</v>
      </c>
      <c r="B292" s="310" t="s">
        <v>16867</v>
      </c>
      <c r="C292" s="310" t="s">
        <v>58</v>
      </c>
      <c r="D292" s="311" t="s">
        <v>12769</v>
      </c>
      <c r="E292" s="312" t="s">
        <v>7875</v>
      </c>
    </row>
    <row r="293" spans="1:5" ht="40.5">
      <c r="A293" s="309">
        <v>103398</v>
      </c>
      <c r="B293" s="310" t="s">
        <v>16869</v>
      </c>
      <c r="C293" s="310" t="s">
        <v>58</v>
      </c>
      <c r="D293" s="313" t="s">
        <v>13039</v>
      </c>
      <c r="E293" s="312" t="s">
        <v>7875</v>
      </c>
    </row>
    <row r="294" spans="1:5" ht="40.5">
      <c r="A294" s="309">
        <v>103399</v>
      </c>
      <c r="B294" s="310" t="s">
        <v>16870</v>
      </c>
      <c r="C294" s="310" t="s">
        <v>58</v>
      </c>
      <c r="D294" s="313" t="s">
        <v>17517</v>
      </c>
      <c r="E294" s="312" t="s">
        <v>7875</v>
      </c>
    </row>
    <row r="295" spans="1:5" ht="40.5">
      <c r="A295" s="309">
        <v>103400</v>
      </c>
      <c r="B295" s="310" t="s">
        <v>16871</v>
      </c>
      <c r="C295" s="310" t="s">
        <v>58</v>
      </c>
      <c r="D295" s="311" t="s">
        <v>18197</v>
      </c>
      <c r="E295" s="312" t="s">
        <v>7875</v>
      </c>
    </row>
    <row r="296" spans="1:5" ht="40.5">
      <c r="A296" s="309">
        <v>103401</v>
      </c>
      <c r="B296" s="310" t="s">
        <v>16872</v>
      </c>
      <c r="C296" s="310" t="s">
        <v>58</v>
      </c>
      <c r="D296" s="311" t="s">
        <v>18198</v>
      </c>
      <c r="E296" s="312" t="s">
        <v>7875</v>
      </c>
    </row>
    <row r="297" spans="1:5" ht="40.5">
      <c r="A297" s="309">
        <v>103402</v>
      </c>
      <c r="B297" s="310" t="s">
        <v>16873</v>
      </c>
      <c r="C297" s="310" t="s">
        <v>58</v>
      </c>
      <c r="D297" s="311" t="s">
        <v>16929</v>
      </c>
      <c r="E297" s="312" t="s">
        <v>7875</v>
      </c>
    </row>
    <row r="298" spans="1:5" ht="40.5">
      <c r="A298" s="309">
        <v>103403</v>
      </c>
      <c r="B298" s="310" t="s">
        <v>16874</v>
      </c>
      <c r="C298" s="310" t="s">
        <v>58</v>
      </c>
      <c r="D298" s="311" t="s">
        <v>18199</v>
      </c>
      <c r="E298" s="312" t="s">
        <v>7875</v>
      </c>
    </row>
    <row r="299" spans="1:5" ht="40.5">
      <c r="A299" s="309">
        <v>103404</v>
      </c>
      <c r="B299" s="310" t="s">
        <v>16875</v>
      </c>
      <c r="C299" s="310" t="s">
        <v>58</v>
      </c>
      <c r="D299" s="311" t="s">
        <v>18200</v>
      </c>
      <c r="E299" s="312" t="s">
        <v>7875</v>
      </c>
    </row>
    <row r="300" spans="1:5" ht="40.5">
      <c r="A300" s="309">
        <v>103405</v>
      </c>
      <c r="B300" s="310" t="s">
        <v>16877</v>
      </c>
      <c r="C300" s="310" t="s">
        <v>58</v>
      </c>
      <c r="D300" s="311" t="s">
        <v>15865</v>
      </c>
      <c r="E300" s="312" t="s">
        <v>7875</v>
      </c>
    </row>
    <row r="301" spans="1:5" ht="40.5">
      <c r="A301" s="309">
        <v>103406</v>
      </c>
      <c r="B301" s="310" t="s">
        <v>16878</v>
      </c>
      <c r="C301" s="310" t="s">
        <v>58</v>
      </c>
      <c r="D301" s="311" t="s">
        <v>17459</v>
      </c>
      <c r="E301" s="312" t="s">
        <v>7875</v>
      </c>
    </row>
    <row r="302" spans="1:5" ht="40.5">
      <c r="A302" s="309">
        <v>103407</v>
      </c>
      <c r="B302" s="310" t="s">
        <v>16880</v>
      </c>
      <c r="C302" s="310" t="s">
        <v>58</v>
      </c>
      <c r="D302" s="311" t="s">
        <v>18201</v>
      </c>
      <c r="E302" s="312" t="s">
        <v>7875</v>
      </c>
    </row>
    <row r="303" spans="1:5" ht="40.5">
      <c r="A303" s="309">
        <v>103408</v>
      </c>
      <c r="B303" s="310" t="s">
        <v>16881</v>
      </c>
      <c r="C303" s="310" t="s">
        <v>58</v>
      </c>
      <c r="D303" s="311" t="s">
        <v>17370</v>
      </c>
      <c r="E303" s="312" t="s">
        <v>7875</v>
      </c>
    </row>
    <row r="304" spans="1:5" ht="40.5">
      <c r="A304" s="309">
        <v>103409</v>
      </c>
      <c r="B304" s="310" t="s">
        <v>16882</v>
      </c>
      <c r="C304" s="310" t="s">
        <v>58</v>
      </c>
      <c r="D304" s="311" t="s">
        <v>15494</v>
      </c>
      <c r="E304" s="312" t="s">
        <v>7875</v>
      </c>
    </row>
    <row r="305" spans="1:5" ht="40.5">
      <c r="A305" s="309">
        <v>103410</v>
      </c>
      <c r="B305" s="310" t="s">
        <v>16883</v>
      </c>
      <c r="C305" s="310" t="s">
        <v>58</v>
      </c>
      <c r="D305" s="311" t="s">
        <v>18202</v>
      </c>
      <c r="E305" s="312" t="s">
        <v>7875</v>
      </c>
    </row>
    <row r="306" spans="1:5" ht="40.5">
      <c r="A306" s="309">
        <v>103411</v>
      </c>
      <c r="B306" s="310" t="s">
        <v>16884</v>
      </c>
      <c r="C306" s="310" t="s">
        <v>58</v>
      </c>
      <c r="D306" s="311" t="s">
        <v>16819</v>
      </c>
      <c r="E306" s="312" t="s">
        <v>7875</v>
      </c>
    </row>
    <row r="307" spans="1:5" ht="40.5">
      <c r="A307" s="309">
        <v>103412</v>
      </c>
      <c r="B307" s="310" t="s">
        <v>16885</v>
      </c>
      <c r="C307" s="310" t="s">
        <v>58</v>
      </c>
      <c r="D307" s="311" t="s">
        <v>14359</v>
      </c>
      <c r="E307" s="312" t="s">
        <v>7875</v>
      </c>
    </row>
    <row r="308" spans="1:5" ht="40.5">
      <c r="A308" s="309">
        <v>103413</v>
      </c>
      <c r="B308" s="310" t="s">
        <v>16886</v>
      </c>
      <c r="C308" s="310" t="s">
        <v>58</v>
      </c>
      <c r="D308" s="311" t="s">
        <v>14764</v>
      </c>
      <c r="E308" s="312" t="s">
        <v>7875</v>
      </c>
    </row>
    <row r="309" spans="1:5" ht="40.5">
      <c r="A309" s="309">
        <v>103414</v>
      </c>
      <c r="B309" s="310" t="s">
        <v>16887</v>
      </c>
      <c r="C309" s="310" t="s">
        <v>58</v>
      </c>
      <c r="D309" s="311" t="s">
        <v>18199</v>
      </c>
      <c r="E309" s="312" t="s">
        <v>7875</v>
      </c>
    </row>
    <row r="310" spans="1:5" ht="40.5">
      <c r="A310" s="309">
        <v>103415</v>
      </c>
      <c r="B310" s="310" t="s">
        <v>16888</v>
      </c>
      <c r="C310" s="310" t="s">
        <v>58</v>
      </c>
      <c r="D310" s="311" t="s">
        <v>18203</v>
      </c>
      <c r="E310" s="312" t="s">
        <v>7875</v>
      </c>
    </row>
    <row r="311" spans="1:5" ht="40.5">
      <c r="A311" s="309">
        <v>103416</v>
      </c>
      <c r="B311" s="310" t="s">
        <v>16889</v>
      </c>
      <c r="C311" s="310" t="s">
        <v>58</v>
      </c>
      <c r="D311" s="311" t="s">
        <v>18204</v>
      </c>
      <c r="E311" s="312" t="s">
        <v>7875</v>
      </c>
    </row>
    <row r="312" spans="1:5" ht="40.5">
      <c r="A312" s="309">
        <v>103417</v>
      </c>
      <c r="B312" s="310" t="s">
        <v>16890</v>
      </c>
      <c r="C312" s="310" t="s">
        <v>58</v>
      </c>
      <c r="D312" s="311" t="s">
        <v>18205</v>
      </c>
      <c r="E312" s="312" t="s">
        <v>7875</v>
      </c>
    </row>
    <row r="313" spans="1:5" ht="40.5">
      <c r="A313" s="309">
        <v>103418</v>
      </c>
      <c r="B313" s="310" t="s">
        <v>16891</v>
      </c>
      <c r="C313" s="310" t="s">
        <v>58</v>
      </c>
      <c r="D313" s="311" t="s">
        <v>18202</v>
      </c>
      <c r="E313" s="312" t="s">
        <v>7875</v>
      </c>
    </row>
    <row r="314" spans="1:5" ht="40.5">
      <c r="A314" s="309">
        <v>103419</v>
      </c>
      <c r="B314" s="310" t="s">
        <v>16892</v>
      </c>
      <c r="C314" s="310" t="s">
        <v>58</v>
      </c>
      <c r="D314" s="311" t="s">
        <v>18206</v>
      </c>
      <c r="E314" s="312" t="s">
        <v>7875</v>
      </c>
    </row>
    <row r="315" spans="1:5" ht="40.5">
      <c r="A315" s="309">
        <v>103420</v>
      </c>
      <c r="B315" s="310" t="s">
        <v>16894</v>
      </c>
      <c r="C315" s="310" t="s">
        <v>58</v>
      </c>
      <c r="D315" s="311" t="s">
        <v>18207</v>
      </c>
      <c r="E315" s="312" t="s">
        <v>7875</v>
      </c>
    </row>
    <row r="316" spans="1:5" ht="40.5">
      <c r="A316" s="309">
        <v>103421</v>
      </c>
      <c r="B316" s="310" t="s">
        <v>16896</v>
      </c>
      <c r="C316" s="310" t="s">
        <v>58</v>
      </c>
      <c r="D316" s="311" t="s">
        <v>18208</v>
      </c>
      <c r="E316" s="312" t="s">
        <v>7875</v>
      </c>
    </row>
    <row r="317" spans="1:5" ht="40.5">
      <c r="A317" s="309">
        <v>103422</v>
      </c>
      <c r="B317" s="310" t="s">
        <v>16897</v>
      </c>
      <c r="C317" s="310" t="s">
        <v>58</v>
      </c>
      <c r="D317" s="311" t="s">
        <v>18209</v>
      </c>
      <c r="E317" s="312" t="s">
        <v>7875</v>
      </c>
    </row>
    <row r="318" spans="1:5" ht="40.5">
      <c r="A318" s="309">
        <v>103423</v>
      </c>
      <c r="B318" s="310" t="s">
        <v>16898</v>
      </c>
      <c r="C318" s="310" t="s">
        <v>58</v>
      </c>
      <c r="D318" s="311" t="s">
        <v>18210</v>
      </c>
      <c r="E318" s="312" t="s">
        <v>7875</v>
      </c>
    </row>
    <row r="319" spans="1:5" ht="40.5">
      <c r="A319" s="309">
        <v>103424</v>
      </c>
      <c r="B319" s="310" t="s">
        <v>16899</v>
      </c>
      <c r="C319" s="310" t="s">
        <v>58</v>
      </c>
      <c r="D319" s="311" t="s">
        <v>14933</v>
      </c>
      <c r="E319" s="312" t="s">
        <v>7875</v>
      </c>
    </row>
    <row r="320" spans="1:5" ht="27">
      <c r="A320" s="309">
        <v>103425</v>
      </c>
      <c r="B320" s="310" t="s">
        <v>16900</v>
      </c>
      <c r="C320" s="310" t="s">
        <v>58</v>
      </c>
      <c r="D320" s="311" t="s">
        <v>17712</v>
      </c>
      <c r="E320" s="312" t="s">
        <v>7875</v>
      </c>
    </row>
    <row r="321" spans="1:5" ht="27">
      <c r="A321" s="309">
        <v>103426</v>
      </c>
      <c r="B321" s="310" t="s">
        <v>16901</v>
      </c>
      <c r="C321" s="310" t="s">
        <v>58</v>
      </c>
      <c r="D321" s="311" t="s">
        <v>18211</v>
      </c>
      <c r="E321" s="312" t="s">
        <v>7875</v>
      </c>
    </row>
    <row r="322" spans="1:5" ht="27">
      <c r="A322" s="309">
        <v>103427</v>
      </c>
      <c r="B322" s="310" t="s">
        <v>16903</v>
      </c>
      <c r="C322" s="310" t="s">
        <v>58</v>
      </c>
      <c r="D322" s="311" t="s">
        <v>17004</v>
      </c>
      <c r="E322" s="312" t="s">
        <v>7875</v>
      </c>
    </row>
    <row r="323" spans="1:5" ht="27">
      <c r="A323" s="309">
        <v>103428</v>
      </c>
      <c r="B323" s="310" t="s">
        <v>16904</v>
      </c>
      <c r="C323" s="310" t="s">
        <v>58</v>
      </c>
      <c r="D323" s="311" t="s">
        <v>18212</v>
      </c>
      <c r="E323" s="312" t="s">
        <v>7875</v>
      </c>
    </row>
    <row r="324" spans="1:5" ht="27">
      <c r="A324" s="309">
        <v>103429</v>
      </c>
      <c r="B324" s="310" t="s">
        <v>16905</v>
      </c>
      <c r="C324" s="310" t="s">
        <v>58</v>
      </c>
      <c r="D324" s="311" t="s">
        <v>18213</v>
      </c>
      <c r="E324" s="312" t="s">
        <v>7875</v>
      </c>
    </row>
    <row r="325" spans="1:5" ht="27">
      <c r="A325" s="309">
        <v>103430</v>
      </c>
      <c r="B325" s="310" t="s">
        <v>16906</v>
      </c>
      <c r="C325" s="310" t="s">
        <v>58</v>
      </c>
      <c r="D325" s="311" t="s">
        <v>15358</v>
      </c>
      <c r="E325" s="312" t="s">
        <v>7875</v>
      </c>
    </row>
    <row r="326" spans="1:5" ht="27">
      <c r="A326" s="309">
        <v>103431</v>
      </c>
      <c r="B326" s="310" t="s">
        <v>16907</v>
      </c>
      <c r="C326" s="310" t="s">
        <v>58</v>
      </c>
      <c r="D326" s="311" t="s">
        <v>16077</v>
      </c>
      <c r="E326" s="312" t="s">
        <v>7875</v>
      </c>
    </row>
    <row r="327" spans="1:5" ht="27">
      <c r="A327" s="309">
        <v>103432</v>
      </c>
      <c r="B327" s="310" t="s">
        <v>16908</v>
      </c>
      <c r="C327" s="310" t="s">
        <v>58</v>
      </c>
      <c r="D327" s="311" t="s">
        <v>18214</v>
      </c>
      <c r="E327" s="312" t="s">
        <v>7875</v>
      </c>
    </row>
    <row r="328" spans="1:5" ht="27">
      <c r="A328" s="309">
        <v>103433</v>
      </c>
      <c r="B328" s="310" t="s">
        <v>16909</v>
      </c>
      <c r="C328" s="310" t="s">
        <v>58</v>
      </c>
      <c r="D328" s="311" t="s">
        <v>18215</v>
      </c>
      <c r="E328" s="312" t="s">
        <v>7875</v>
      </c>
    </row>
    <row r="329" spans="1:5" ht="27">
      <c r="A329" s="309">
        <v>103434</v>
      </c>
      <c r="B329" s="310" t="s">
        <v>16910</v>
      </c>
      <c r="C329" s="310" t="s">
        <v>58</v>
      </c>
      <c r="D329" s="311" t="s">
        <v>18216</v>
      </c>
      <c r="E329" s="312" t="s">
        <v>7875</v>
      </c>
    </row>
    <row r="330" spans="1:5" ht="27">
      <c r="A330" s="309">
        <v>103435</v>
      </c>
      <c r="B330" s="310" t="s">
        <v>16911</v>
      </c>
      <c r="C330" s="310" t="s">
        <v>58</v>
      </c>
      <c r="D330" s="311" t="s">
        <v>18217</v>
      </c>
      <c r="E330" s="312" t="s">
        <v>7875</v>
      </c>
    </row>
    <row r="331" spans="1:5" ht="40.5">
      <c r="A331" s="309">
        <v>103436</v>
      </c>
      <c r="B331" s="310" t="s">
        <v>16912</v>
      </c>
      <c r="C331" s="310" t="s">
        <v>58</v>
      </c>
      <c r="D331" s="311" t="s">
        <v>18218</v>
      </c>
      <c r="E331" s="312" t="s">
        <v>7875</v>
      </c>
    </row>
    <row r="332" spans="1:5" ht="27">
      <c r="A332" s="309">
        <v>103437</v>
      </c>
      <c r="B332" s="310" t="s">
        <v>16913</v>
      </c>
      <c r="C332" s="310" t="s">
        <v>58</v>
      </c>
      <c r="D332" s="311" t="s">
        <v>18219</v>
      </c>
      <c r="E332" s="312" t="s">
        <v>7875</v>
      </c>
    </row>
    <row r="333" spans="1:5" ht="27">
      <c r="A333" s="309">
        <v>103438</v>
      </c>
      <c r="B333" s="310" t="s">
        <v>16914</v>
      </c>
      <c r="C333" s="310" t="s">
        <v>58</v>
      </c>
      <c r="D333" s="311" t="s">
        <v>18219</v>
      </c>
      <c r="E333" s="312" t="s">
        <v>7875</v>
      </c>
    </row>
    <row r="334" spans="1:5" ht="27">
      <c r="A334" s="309">
        <v>103439</v>
      </c>
      <c r="B334" s="310" t="s">
        <v>16915</v>
      </c>
      <c r="C334" s="310" t="s">
        <v>58</v>
      </c>
      <c r="D334" s="311" t="s">
        <v>18220</v>
      </c>
      <c r="E334" s="312" t="s">
        <v>7875</v>
      </c>
    </row>
    <row r="335" spans="1:5" ht="27">
      <c r="A335" s="309">
        <v>103440</v>
      </c>
      <c r="B335" s="310" t="s">
        <v>16916</v>
      </c>
      <c r="C335" s="310" t="s">
        <v>58</v>
      </c>
      <c r="D335" s="311" t="s">
        <v>18221</v>
      </c>
      <c r="E335" s="312" t="s">
        <v>7875</v>
      </c>
    </row>
    <row r="336" spans="1:5" ht="27">
      <c r="A336" s="309">
        <v>103441</v>
      </c>
      <c r="B336" s="310" t="s">
        <v>16917</v>
      </c>
      <c r="C336" s="310" t="s">
        <v>58</v>
      </c>
      <c r="D336" s="311" t="s">
        <v>18222</v>
      </c>
      <c r="E336" s="312" t="s">
        <v>7875</v>
      </c>
    </row>
    <row r="337" spans="1:5" ht="27">
      <c r="A337" s="309">
        <v>103442</v>
      </c>
      <c r="B337" s="310" t="s">
        <v>16918</v>
      </c>
      <c r="C337" s="310" t="s">
        <v>58</v>
      </c>
      <c r="D337" s="311" t="s">
        <v>18223</v>
      </c>
      <c r="E337" s="312" t="s">
        <v>7875</v>
      </c>
    </row>
    <row r="338" spans="1:5" ht="27">
      <c r="A338" s="309">
        <v>93206</v>
      </c>
      <c r="B338" s="310" t="s">
        <v>263</v>
      </c>
      <c r="C338" s="310" t="s">
        <v>88</v>
      </c>
      <c r="D338" s="311" t="s">
        <v>18224</v>
      </c>
      <c r="E338" s="312" t="s">
        <v>7875</v>
      </c>
    </row>
    <row r="339" spans="1:5" ht="27">
      <c r="A339" s="309">
        <v>93207</v>
      </c>
      <c r="B339" s="310" t="s">
        <v>121</v>
      </c>
      <c r="C339" s="310" t="s">
        <v>88</v>
      </c>
      <c r="D339" s="311" t="s">
        <v>18225</v>
      </c>
      <c r="E339" s="312" t="s">
        <v>7875</v>
      </c>
    </row>
    <row r="340" spans="1:5" ht="27">
      <c r="A340" s="309">
        <v>93208</v>
      </c>
      <c r="B340" s="310" t="s">
        <v>264</v>
      </c>
      <c r="C340" s="310" t="s">
        <v>88</v>
      </c>
      <c r="D340" s="311" t="s">
        <v>18226</v>
      </c>
      <c r="E340" s="312" t="s">
        <v>7875</v>
      </c>
    </row>
    <row r="341" spans="1:5" ht="27">
      <c r="A341" s="309">
        <v>93209</v>
      </c>
      <c r="B341" s="310" t="s">
        <v>265</v>
      </c>
      <c r="C341" s="310" t="s">
        <v>88</v>
      </c>
      <c r="D341" s="311" t="s">
        <v>18227</v>
      </c>
      <c r="E341" s="312" t="s">
        <v>7875</v>
      </c>
    </row>
    <row r="342" spans="1:5" ht="27">
      <c r="A342" s="309">
        <v>93210</v>
      </c>
      <c r="B342" s="310" t="s">
        <v>122</v>
      </c>
      <c r="C342" s="310" t="s">
        <v>88</v>
      </c>
      <c r="D342" s="311" t="s">
        <v>18228</v>
      </c>
      <c r="E342" s="312" t="s">
        <v>7875</v>
      </c>
    </row>
    <row r="343" spans="1:5" ht="27">
      <c r="A343" s="309">
        <v>93211</v>
      </c>
      <c r="B343" s="310" t="s">
        <v>266</v>
      </c>
      <c r="C343" s="310" t="s">
        <v>88</v>
      </c>
      <c r="D343" s="311" t="s">
        <v>18229</v>
      </c>
      <c r="E343" s="312" t="s">
        <v>7875</v>
      </c>
    </row>
    <row r="344" spans="1:5" ht="27">
      <c r="A344" s="309">
        <v>93212</v>
      </c>
      <c r="B344" s="310" t="s">
        <v>123</v>
      </c>
      <c r="C344" s="310" t="s">
        <v>88</v>
      </c>
      <c r="D344" s="311" t="s">
        <v>18230</v>
      </c>
      <c r="E344" s="312" t="s">
        <v>7875</v>
      </c>
    </row>
    <row r="345" spans="1:5" ht="27">
      <c r="A345" s="309">
        <v>93213</v>
      </c>
      <c r="B345" s="310" t="s">
        <v>267</v>
      </c>
      <c r="C345" s="310" t="s">
        <v>88</v>
      </c>
      <c r="D345" s="311" t="s">
        <v>18231</v>
      </c>
      <c r="E345" s="312" t="s">
        <v>7875</v>
      </c>
    </row>
    <row r="346" spans="1:5" ht="27">
      <c r="A346" s="309">
        <v>93214</v>
      </c>
      <c r="B346" s="310" t="s">
        <v>82</v>
      </c>
      <c r="C346" s="310" t="s">
        <v>58</v>
      </c>
      <c r="D346" s="311" t="s">
        <v>18232</v>
      </c>
      <c r="E346" s="312" t="s">
        <v>7875</v>
      </c>
    </row>
    <row r="347" spans="1:5" ht="27">
      <c r="A347" s="309">
        <v>93243</v>
      </c>
      <c r="B347" s="310" t="s">
        <v>2925</v>
      </c>
      <c r="C347" s="310" t="s">
        <v>58</v>
      </c>
      <c r="D347" s="311" t="s">
        <v>18233</v>
      </c>
      <c r="E347" s="312" t="s">
        <v>7875</v>
      </c>
    </row>
    <row r="348" spans="1:5" ht="27">
      <c r="A348" s="309">
        <v>93582</v>
      </c>
      <c r="B348" s="310" t="s">
        <v>124</v>
      </c>
      <c r="C348" s="310" t="s">
        <v>88</v>
      </c>
      <c r="D348" s="311" t="s">
        <v>17323</v>
      </c>
      <c r="E348" s="312" t="s">
        <v>7875</v>
      </c>
    </row>
    <row r="349" spans="1:5" ht="27">
      <c r="A349" s="309">
        <v>93583</v>
      </c>
      <c r="B349" s="310" t="s">
        <v>125</v>
      </c>
      <c r="C349" s="310" t="s">
        <v>88</v>
      </c>
      <c r="D349" s="311" t="s">
        <v>17848</v>
      </c>
      <c r="E349" s="312" t="s">
        <v>7875</v>
      </c>
    </row>
    <row r="350" spans="1:5" ht="27">
      <c r="A350" s="309">
        <v>93584</v>
      </c>
      <c r="B350" s="310" t="s">
        <v>126</v>
      </c>
      <c r="C350" s="310" t="s">
        <v>88</v>
      </c>
      <c r="D350" s="311" t="s">
        <v>18234</v>
      </c>
      <c r="E350" s="312" t="s">
        <v>7875</v>
      </c>
    </row>
    <row r="351" spans="1:5" ht="27">
      <c r="A351" s="309">
        <v>93585</v>
      </c>
      <c r="B351" s="310" t="s">
        <v>268</v>
      </c>
      <c r="C351" s="310" t="s">
        <v>88</v>
      </c>
      <c r="D351" s="311" t="s">
        <v>18235</v>
      </c>
      <c r="E351" s="312" t="s">
        <v>7875</v>
      </c>
    </row>
    <row r="352" spans="1:5" ht="27">
      <c r="A352" s="309">
        <v>98441</v>
      </c>
      <c r="B352" s="310" t="s">
        <v>3323</v>
      </c>
      <c r="C352" s="310" t="s">
        <v>88</v>
      </c>
      <c r="D352" s="311" t="s">
        <v>18236</v>
      </c>
      <c r="E352" s="312" t="s">
        <v>7875</v>
      </c>
    </row>
    <row r="353" spans="1:5" ht="27">
      <c r="A353" s="309">
        <v>98442</v>
      </c>
      <c r="B353" s="310" t="s">
        <v>3324</v>
      </c>
      <c r="C353" s="310" t="s">
        <v>88</v>
      </c>
      <c r="D353" s="311" t="s">
        <v>18237</v>
      </c>
      <c r="E353" s="312" t="s">
        <v>7875</v>
      </c>
    </row>
    <row r="354" spans="1:5" ht="27">
      <c r="A354" s="309">
        <v>98443</v>
      </c>
      <c r="B354" s="310" t="s">
        <v>3325</v>
      </c>
      <c r="C354" s="310" t="s">
        <v>88</v>
      </c>
      <c r="D354" s="311" t="s">
        <v>18238</v>
      </c>
      <c r="E354" s="312" t="s">
        <v>7875</v>
      </c>
    </row>
    <row r="355" spans="1:5" ht="27">
      <c r="A355" s="309">
        <v>98444</v>
      </c>
      <c r="B355" s="310" t="s">
        <v>3326</v>
      </c>
      <c r="C355" s="310" t="s">
        <v>88</v>
      </c>
      <c r="D355" s="311" t="s">
        <v>18239</v>
      </c>
      <c r="E355" s="312" t="s">
        <v>7875</v>
      </c>
    </row>
    <row r="356" spans="1:5" ht="27">
      <c r="A356" s="309">
        <v>98445</v>
      </c>
      <c r="B356" s="310" t="s">
        <v>3327</v>
      </c>
      <c r="C356" s="310" t="s">
        <v>88</v>
      </c>
      <c r="D356" s="311" t="s">
        <v>18240</v>
      </c>
      <c r="E356" s="312" t="s">
        <v>7875</v>
      </c>
    </row>
    <row r="357" spans="1:5" ht="27">
      <c r="A357" s="309">
        <v>98446</v>
      </c>
      <c r="B357" s="310" t="s">
        <v>3328</v>
      </c>
      <c r="C357" s="310" t="s">
        <v>88</v>
      </c>
      <c r="D357" s="311" t="s">
        <v>18241</v>
      </c>
      <c r="E357" s="312" t="s">
        <v>7875</v>
      </c>
    </row>
    <row r="358" spans="1:5" ht="27">
      <c r="A358" s="309">
        <v>98447</v>
      </c>
      <c r="B358" s="310" t="s">
        <v>3329</v>
      </c>
      <c r="C358" s="310" t="s">
        <v>88</v>
      </c>
      <c r="D358" s="311" t="s">
        <v>17325</v>
      </c>
      <c r="E358" s="312" t="s">
        <v>7875</v>
      </c>
    </row>
    <row r="359" spans="1:5" ht="27">
      <c r="A359" s="309">
        <v>98448</v>
      </c>
      <c r="B359" s="310" t="s">
        <v>3330</v>
      </c>
      <c r="C359" s="310" t="s">
        <v>88</v>
      </c>
      <c r="D359" s="311" t="s">
        <v>18242</v>
      </c>
      <c r="E359" s="312" t="s">
        <v>7875</v>
      </c>
    </row>
    <row r="360" spans="1:5" ht="27">
      <c r="A360" s="309">
        <v>98449</v>
      </c>
      <c r="B360" s="310" t="s">
        <v>3331</v>
      </c>
      <c r="C360" s="310" t="s">
        <v>88</v>
      </c>
      <c r="D360" s="311" t="s">
        <v>18243</v>
      </c>
      <c r="E360" s="312" t="s">
        <v>7875</v>
      </c>
    </row>
    <row r="361" spans="1:5" ht="27">
      <c r="A361" s="309">
        <v>98450</v>
      </c>
      <c r="B361" s="310" t="s">
        <v>3332</v>
      </c>
      <c r="C361" s="310" t="s">
        <v>88</v>
      </c>
      <c r="D361" s="311" t="s">
        <v>18244</v>
      </c>
      <c r="E361" s="312" t="s">
        <v>7875</v>
      </c>
    </row>
    <row r="362" spans="1:5" ht="27">
      <c r="A362" s="309">
        <v>98451</v>
      </c>
      <c r="B362" s="310" t="s">
        <v>3333</v>
      </c>
      <c r="C362" s="310" t="s">
        <v>88</v>
      </c>
      <c r="D362" s="311" t="s">
        <v>18245</v>
      </c>
      <c r="E362" s="312" t="s">
        <v>7875</v>
      </c>
    </row>
    <row r="363" spans="1:5" ht="27">
      <c r="A363" s="309">
        <v>98452</v>
      </c>
      <c r="B363" s="310" t="s">
        <v>3334</v>
      </c>
      <c r="C363" s="310" t="s">
        <v>88</v>
      </c>
      <c r="D363" s="311" t="s">
        <v>18246</v>
      </c>
      <c r="E363" s="312" t="s">
        <v>7875</v>
      </c>
    </row>
    <row r="364" spans="1:5" ht="27">
      <c r="A364" s="309">
        <v>98453</v>
      </c>
      <c r="B364" s="310" t="s">
        <v>3335</v>
      </c>
      <c r="C364" s="310" t="s">
        <v>88</v>
      </c>
      <c r="D364" s="311" t="s">
        <v>18247</v>
      </c>
      <c r="E364" s="312" t="s">
        <v>7875</v>
      </c>
    </row>
    <row r="365" spans="1:5" ht="27">
      <c r="A365" s="309">
        <v>98454</v>
      </c>
      <c r="B365" s="310" t="s">
        <v>3336</v>
      </c>
      <c r="C365" s="310" t="s">
        <v>88</v>
      </c>
      <c r="D365" s="311" t="s">
        <v>14866</v>
      </c>
      <c r="E365" s="312" t="s">
        <v>7875</v>
      </c>
    </row>
    <row r="366" spans="1:5" ht="27">
      <c r="A366" s="309">
        <v>98455</v>
      </c>
      <c r="B366" s="310" t="s">
        <v>3337</v>
      </c>
      <c r="C366" s="310" t="s">
        <v>88</v>
      </c>
      <c r="D366" s="311" t="s">
        <v>18248</v>
      </c>
      <c r="E366" s="312" t="s">
        <v>7875</v>
      </c>
    </row>
    <row r="367" spans="1:5" ht="27">
      <c r="A367" s="309">
        <v>98456</v>
      </c>
      <c r="B367" s="310" t="s">
        <v>3338</v>
      </c>
      <c r="C367" s="310" t="s">
        <v>88</v>
      </c>
      <c r="D367" s="311" t="s">
        <v>18249</v>
      </c>
      <c r="E367" s="312" t="s">
        <v>7875</v>
      </c>
    </row>
    <row r="368" spans="1:5" ht="13.5">
      <c r="A368" s="309">
        <v>98458</v>
      </c>
      <c r="B368" s="310" t="s">
        <v>3339</v>
      </c>
      <c r="C368" s="310" t="s">
        <v>88</v>
      </c>
      <c r="D368" s="311" t="s">
        <v>18250</v>
      </c>
      <c r="E368" s="312" t="s">
        <v>7875</v>
      </c>
    </row>
    <row r="369" spans="1:5" ht="13.5">
      <c r="A369" s="309">
        <v>98459</v>
      </c>
      <c r="B369" s="310" t="s">
        <v>3340</v>
      </c>
      <c r="C369" s="310" t="s">
        <v>88</v>
      </c>
      <c r="D369" s="311" t="s">
        <v>18251</v>
      </c>
      <c r="E369" s="312" t="s">
        <v>7875</v>
      </c>
    </row>
    <row r="370" spans="1:5" ht="13.5">
      <c r="A370" s="309">
        <v>98460</v>
      </c>
      <c r="B370" s="310" t="s">
        <v>3341</v>
      </c>
      <c r="C370" s="310" t="s">
        <v>88</v>
      </c>
      <c r="D370" s="311" t="s">
        <v>17268</v>
      </c>
      <c r="E370" s="312" t="s">
        <v>7875</v>
      </c>
    </row>
    <row r="371" spans="1:5" ht="27">
      <c r="A371" s="309">
        <v>98461</v>
      </c>
      <c r="B371" s="310" t="s">
        <v>7936</v>
      </c>
      <c r="C371" s="310" t="s">
        <v>58</v>
      </c>
      <c r="D371" s="311" t="s">
        <v>18252</v>
      </c>
      <c r="E371" s="312" t="s">
        <v>7875</v>
      </c>
    </row>
    <row r="372" spans="1:5" ht="27">
      <c r="A372" s="309">
        <v>98462</v>
      </c>
      <c r="B372" s="310" t="s">
        <v>7937</v>
      </c>
      <c r="C372" s="310" t="s">
        <v>58</v>
      </c>
      <c r="D372" s="311" t="s">
        <v>18253</v>
      </c>
      <c r="E372" s="312" t="s">
        <v>7875</v>
      </c>
    </row>
    <row r="373" spans="1:5" ht="27">
      <c r="A373" s="309">
        <v>5631</v>
      </c>
      <c r="B373" s="310" t="s">
        <v>270</v>
      </c>
      <c r="C373" s="310" t="s">
        <v>101</v>
      </c>
      <c r="D373" s="311" t="s">
        <v>18254</v>
      </c>
      <c r="E373" s="312" t="s">
        <v>2840</v>
      </c>
    </row>
    <row r="374" spans="1:5" ht="40.5">
      <c r="A374" s="309">
        <v>5678</v>
      </c>
      <c r="B374" s="310" t="s">
        <v>271</v>
      </c>
      <c r="C374" s="310" t="s">
        <v>101</v>
      </c>
      <c r="D374" s="311" t="s">
        <v>18255</v>
      </c>
      <c r="E374" s="312" t="s">
        <v>2840</v>
      </c>
    </row>
    <row r="375" spans="1:5" ht="40.5">
      <c r="A375" s="309">
        <v>5680</v>
      </c>
      <c r="B375" s="310" t="s">
        <v>272</v>
      </c>
      <c r="C375" s="310" t="s">
        <v>101</v>
      </c>
      <c r="D375" s="311" t="s">
        <v>18256</v>
      </c>
      <c r="E375" s="312" t="s">
        <v>2840</v>
      </c>
    </row>
    <row r="376" spans="1:5" ht="40.5">
      <c r="A376" s="309">
        <v>5684</v>
      </c>
      <c r="B376" s="310" t="s">
        <v>273</v>
      </c>
      <c r="C376" s="310" t="s">
        <v>101</v>
      </c>
      <c r="D376" s="311" t="s">
        <v>18257</v>
      </c>
      <c r="E376" s="312" t="s">
        <v>2840</v>
      </c>
    </row>
    <row r="377" spans="1:5" ht="27">
      <c r="A377" s="309">
        <v>5689</v>
      </c>
      <c r="B377" s="310" t="s">
        <v>274</v>
      </c>
      <c r="C377" s="310" t="s">
        <v>101</v>
      </c>
      <c r="D377" s="311" t="s">
        <v>16920</v>
      </c>
      <c r="E377" s="312" t="s">
        <v>2840</v>
      </c>
    </row>
    <row r="378" spans="1:5" ht="27">
      <c r="A378" s="309">
        <v>5795</v>
      </c>
      <c r="B378" s="310" t="s">
        <v>275</v>
      </c>
      <c r="C378" s="310" t="s">
        <v>101</v>
      </c>
      <c r="D378" s="311" t="s">
        <v>17588</v>
      </c>
      <c r="E378" s="312" t="s">
        <v>2840</v>
      </c>
    </row>
    <row r="379" spans="1:5" ht="40.5">
      <c r="A379" s="309">
        <v>5811</v>
      </c>
      <c r="B379" s="310" t="s">
        <v>276</v>
      </c>
      <c r="C379" s="310" t="s">
        <v>101</v>
      </c>
      <c r="D379" s="311" t="s">
        <v>18258</v>
      </c>
      <c r="E379" s="312" t="s">
        <v>2840</v>
      </c>
    </row>
    <row r="380" spans="1:5" ht="27">
      <c r="A380" s="309">
        <v>5823</v>
      </c>
      <c r="B380" s="310" t="s">
        <v>277</v>
      </c>
      <c r="C380" s="310" t="s">
        <v>101</v>
      </c>
      <c r="D380" s="311" t="s">
        <v>18259</v>
      </c>
      <c r="E380" s="312" t="s">
        <v>2840</v>
      </c>
    </row>
    <row r="381" spans="1:5" ht="40.5">
      <c r="A381" s="309">
        <v>5824</v>
      </c>
      <c r="B381" s="310" t="s">
        <v>278</v>
      </c>
      <c r="C381" s="310" t="s">
        <v>101</v>
      </c>
      <c r="D381" s="311" t="s">
        <v>18260</v>
      </c>
      <c r="E381" s="312" t="s">
        <v>2840</v>
      </c>
    </row>
    <row r="382" spans="1:5" ht="27">
      <c r="A382" s="309">
        <v>5835</v>
      </c>
      <c r="B382" s="310" t="s">
        <v>279</v>
      </c>
      <c r="C382" s="310" t="s">
        <v>101</v>
      </c>
      <c r="D382" s="311" t="s">
        <v>18261</v>
      </c>
      <c r="E382" s="312" t="s">
        <v>2840</v>
      </c>
    </row>
    <row r="383" spans="1:5" ht="27">
      <c r="A383" s="309">
        <v>5839</v>
      </c>
      <c r="B383" s="310" t="s">
        <v>280</v>
      </c>
      <c r="C383" s="310" t="s">
        <v>101</v>
      </c>
      <c r="D383" s="311" t="s">
        <v>13946</v>
      </c>
      <c r="E383" s="312" t="s">
        <v>2840</v>
      </c>
    </row>
    <row r="384" spans="1:5" ht="27">
      <c r="A384" s="309">
        <v>5843</v>
      </c>
      <c r="B384" s="310" t="s">
        <v>281</v>
      </c>
      <c r="C384" s="310" t="s">
        <v>101</v>
      </c>
      <c r="D384" s="311" t="s">
        <v>18262</v>
      </c>
      <c r="E384" s="312" t="s">
        <v>2840</v>
      </c>
    </row>
    <row r="385" spans="1:5" ht="27">
      <c r="A385" s="309">
        <v>5847</v>
      </c>
      <c r="B385" s="310" t="s">
        <v>282</v>
      </c>
      <c r="C385" s="310" t="s">
        <v>101</v>
      </c>
      <c r="D385" s="311" t="s">
        <v>18263</v>
      </c>
      <c r="E385" s="312" t="s">
        <v>2840</v>
      </c>
    </row>
    <row r="386" spans="1:5" ht="27">
      <c r="A386" s="309">
        <v>5851</v>
      </c>
      <c r="B386" s="310" t="s">
        <v>283</v>
      </c>
      <c r="C386" s="310" t="s">
        <v>101</v>
      </c>
      <c r="D386" s="311" t="s">
        <v>18264</v>
      </c>
      <c r="E386" s="312" t="s">
        <v>2840</v>
      </c>
    </row>
    <row r="387" spans="1:5" ht="27">
      <c r="A387" s="309">
        <v>5855</v>
      </c>
      <c r="B387" s="310" t="s">
        <v>284</v>
      </c>
      <c r="C387" s="310" t="s">
        <v>101</v>
      </c>
      <c r="D387" s="311" t="s">
        <v>18265</v>
      </c>
      <c r="E387" s="312" t="s">
        <v>2840</v>
      </c>
    </row>
    <row r="388" spans="1:5" ht="40.5">
      <c r="A388" s="309">
        <v>5863</v>
      </c>
      <c r="B388" s="310" t="s">
        <v>285</v>
      </c>
      <c r="C388" s="310" t="s">
        <v>101</v>
      </c>
      <c r="D388" s="311" t="s">
        <v>16922</v>
      </c>
      <c r="E388" s="312" t="s">
        <v>2840</v>
      </c>
    </row>
    <row r="389" spans="1:5" ht="27">
      <c r="A389" s="309">
        <v>5867</v>
      </c>
      <c r="B389" s="310" t="s">
        <v>286</v>
      </c>
      <c r="C389" s="310" t="s">
        <v>101</v>
      </c>
      <c r="D389" s="311" t="s">
        <v>17751</v>
      </c>
      <c r="E389" s="312" t="s">
        <v>2840</v>
      </c>
    </row>
    <row r="390" spans="1:5" ht="40.5">
      <c r="A390" s="309">
        <v>5875</v>
      </c>
      <c r="B390" s="310" t="s">
        <v>287</v>
      </c>
      <c r="C390" s="310" t="s">
        <v>101</v>
      </c>
      <c r="D390" s="311" t="s">
        <v>18266</v>
      </c>
      <c r="E390" s="312" t="s">
        <v>2840</v>
      </c>
    </row>
    <row r="391" spans="1:5" ht="40.5">
      <c r="A391" s="309">
        <v>5879</v>
      </c>
      <c r="B391" s="310" t="s">
        <v>288</v>
      </c>
      <c r="C391" s="310" t="s">
        <v>101</v>
      </c>
      <c r="D391" s="311" t="s">
        <v>18267</v>
      </c>
      <c r="E391" s="312" t="s">
        <v>2840</v>
      </c>
    </row>
    <row r="392" spans="1:5" ht="40.5">
      <c r="A392" s="309">
        <v>5882</v>
      </c>
      <c r="B392" s="310" t="s">
        <v>289</v>
      </c>
      <c r="C392" s="310" t="s">
        <v>101</v>
      </c>
      <c r="D392" s="311" t="s">
        <v>18268</v>
      </c>
      <c r="E392" s="312" t="s">
        <v>2840</v>
      </c>
    </row>
    <row r="393" spans="1:5" ht="27">
      <c r="A393" s="309">
        <v>5890</v>
      </c>
      <c r="B393" s="310" t="s">
        <v>290</v>
      </c>
      <c r="C393" s="310" t="s">
        <v>101</v>
      </c>
      <c r="D393" s="311" t="s">
        <v>18269</v>
      </c>
      <c r="E393" s="312" t="s">
        <v>2840</v>
      </c>
    </row>
    <row r="394" spans="1:5" ht="27">
      <c r="A394" s="309">
        <v>5894</v>
      </c>
      <c r="B394" s="310" t="s">
        <v>291</v>
      </c>
      <c r="C394" s="310" t="s">
        <v>101</v>
      </c>
      <c r="D394" s="311" t="s">
        <v>18270</v>
      </c>
      <c r="E394" s="312" t="s">
        <v>2840</v>
      </c>
    </row>
    <row r="395" spans="1:5" ht="40.5">
      <c r="A395" s="309">
        <v>5901</v>
      </c>
      <c r="B395" s="310" t="s">
        <v>292</v>
      </c>
      <c r="C395" s="310" t="s">
        <v>101</v>
      </c>
      <c r="D395" s="311" t="s">
        <v>18271</v>
      </c>
      <c r="E395" s="312" t="s">
        <v>2840</v>
      </c>
    </row>
    <row r="396" spans="1:5" ht="27">
      <c r="A396" s="309">
        <v>5909</v>
      </c>
      <c r="B396" s="310" t="s">
        <v>293</v>
      </c>
      <c r="C396" s="310" t="s">
        <v>101</v>
      </c>
      <c r="D396" s="311" t="s">
        <v>18272</v>
      </c>
      <c r="E396" s="312" t="s">
        <v>2840</v>
      </c>
    </row>
    <row r="397" spans="1:5" ht="27">
      <c r="A397" s="309">
        <v>5921</v>
      </c>
      <c r="B397" s="310" t="s">
        <v>294</v>
      </c>
      <c r="C397" s="310" t="s">
        <v>101</v>
      </c>
      <c r="D397" s="311" t="s">
        <v>16924</v>
      </c>
      <c r="E397" s="312" t="s">
        <v>2840</v>
      </c>
    </row>
    <row r="398" spans="1:5" ht="40.5">
      <c r="A398" s="309">
        <v>5928</v>
      </c>
      <c r="B398" s="310" t="s">
        <v>186</v>
      </c>
      <c r="C398" s="310" t="s">
        <v>101</v>
      </c>
      <c r="D398" s="311" t="s">
        <v>18273</v>
      </c>
      <c r="E398" s="312" t="s">
        <v>2840</v>
      </c>
    </row>
    <row r="399" spans="1:5" ht="27">
      <c r="A399" s="309">
        <v>5932</v>
      </c>
      <c r="B399" s="310" t="s">
        <v>295</v>
      </c>
      <c r="C399" s="310" t="s">
        <v>101</v>
      </c>
      <c r="D399" s="311" t="s">
        <v>18274</v>
      </c>
      <c r="E399" s="312" t="s">
        <v>2840</v>
      </c>
    </row>
    <row r="400" spans="1:5" ht="27">
      <c r="A400" s="309">
        <v>5940</v>
      </c>
      <c r="B400" s="310" t="s">
        <v>296</v>
      </c>
      <c r="C400" s="310" t="s">
        <v>101</v>
      </c>
      <c r="D400" s="311" t="s">
        <v>18275</v>
      </c>
      <c r="E400" s="312" t="s">
        <v>2840</v>
      </c>
    </row>
    <row r="401" spans="1:5" ht="27">
      <c r="A401" s="309">
        <v>5944</v>
      </c>
      <c r="B401" s="310" t="s">
        <v>297</v>
      </c>
      <c r="C401" s="310" t="s">
        <v>101</v>
      </c>
      <c r="D401" s="311" t="s">
        <v>18276</v>
      </c>
      <c r="E401" s="312" t="s">
        <v>2840</v>
      </c>
    </row>
    <row r="402" spans="1:5" ht="27">
      <c r="A402" s="309">
        <v>5953</v>
      </c>
      <c r="B402" s="310" t="s">
        <v>298</v>
      </c>
      <c r="C402" s="310" t="s">
        <v>101</v>
      </c>
      <c r="D402" s="311" t="s">
        <v>14427</v>
      </c>
      <c r="E402" s="312" t="s">
        <v>2840</v>
      </c>
    </row>
    <row r="403" spans="1:5" ht="40.5">
      <c r="A403" s="309">
        <v>6259</v>
      </c>
      <c r="B403" s="310" t="s">
        <v>299</v>
      </c>
      <c r="C403" s="310" t="s">
        <v>101</v>
      </c>
      <c r="D403" s="311" t="s">
        <v>18277</v>
      </c>
      <c r="E403" s="312" t="s">
        <v>2840</v>
      </c>
    </row>
    <row r="404" spans="1:5" ht="27">
      <c r="A404" s="309">
        <v>6879</v>
      </c>
      <c r="B404" s="310" t="s">
        <v>300</v>
      </c>
      <c r="C404" s="310" t="s">
        <v>101</v>
      </c>
      <c r="D404" s="311" t="s">
        <v>18278</v>
      </c>
      <c r="E404" s="312" t="s">
        <v>2840</v>
      </c>
    </row>
    <row r="405" spans="1:5" ht="27">
      <c r="A405" s="309">
        <v>7030</v>
      </c>
      <c r="B405" s="310" t="s">
        <v>301</v>
      </c>
      <c r="C405" s="310" t="s">
        <v>101</v>
      </c>
      <c r="D405" s="311" t="s">
        <v>16925</v>
      </c>
      <c r="E405" s="312" t="s">
        <v>2840</v>
      </c>
    </row>
    <row r="406" spans="1:5" ht="40.5">
      <c r="A406" s="309">
        <v>7042</v>
      </c>
      <c r="B406" s="310" t="s">
        <v>302</v>
      </c>
      <c r="C406" s="310" t="s">
        <v>101</v>
      </c>
      <c r="D406" s="311" t="s">
        <v>16926</v>
      </c>
      <c r="E406" s="312" t="s">
        <v>2840</v>
      </c>
    </row>
    <row r="407" spans="1:5" ht="40.5">
      <c r="A407" s="309">
        <v>7049</v>
      </c>
      <c r="B407" s="310" t="s">
        <v>303</v>
      </c>
      <c r="C407" s="310" t="s">
        <v>101</v>
      </c>
      <c r="D407" s="311" t="s">
        <v>18279</v>
      </c>
      <c r="E407" s="312" t="s">
        <v>2840</v>
      </c>
    </row>
    <row r="408" spans="1:5" ht="40.5">
      <c r="A408" s="309">
        <v>67826</v>
      </c>
      <c r="B408" s="310" t="s">
        <v>304</v>
      </c>
      <c r="C408" s="310" t="s">
        <v>101</v>
      </c>
      <c r="D408" s="311" t="s">
        <v>12823</v>
      </c>
      <c r="E408" s="312" t="s">
        <v>2840</v>
      </c>
    </row>
    <row r="409" spans="1:5" ht="13.5">
      <c r="A409" s="309">
        <v>73417</v>
      </c>
      <c r="B409" s="310" t="s">
        <v>305</v>
      </c>
      <c r="C409" s="310" t="s">
        <v>101</v>
      </c>
      <c r="D409" s="311" t="s">
        <v>16927</v>
      </c>
      <c r="E409" s="312" t="s">
        <v>2840</v>
      </c>
    </row>
    <row r="410" spans="1:5" ht="40.5">
      <c r="A410" s="309">
        <v>73436</v>
      </c>
      <c r="B410" s="310" t="s">
        <v>306</v>
      </c>
      <c r="C410" s="310" t="s">
        <v>101</v>
      </c>
      <c r="D410" s="311" t="s">
        <v>18280</v>
      </c>
      <c r="E410" s="312" t="s">
        <v>2840</v>
      </c>
    </row>
    <row r="411" spans="1:5" ht="40.5">
      <c r="A411" s="309">
        <v>73467</v>
      </c>
      <c r="B411" s="310" t="s">
        <v>307</v>
      </c>
      <c r="C411" s="310" t="s">
        <v>101</v>
      </c>
      <c r="D411" s="311" t="s">
        <v>18281</v>
      </c>
      <c r="E411" s="312" t="s">
        <v>2840</v>
      </c>
    </row>
    <row r="412" spans="1:5" ht="40.5">
      <c r="A412" s="309">
        <v>73536</v>
      </c>
      <c r="B412" s="310" t="s">
        <v>308</v>
      </c>
      <c r="C412" s="310" t="s">
        <v>101</v>
      </c>
      <c r="D412" s="313" t="s">
        <v>16929</v>
      </c>
      <c r="E412" s="312" t="s">
        <v>2840</v>
      </c>
    </row>
    <row r="413" spans="1:5" ht="40.5">
      <c r="A413" s="309">
        <v>83362</v>
      </c>
      <c r="B413" s="310" t="s">
        <v>309</v>
      </c>
      <c r="C413" s="310" t="s">
        <v>101</v>
      </c>
      <c r="D413" s="311" t="s">
        <v>18282</v>
      </c>
      <c r="E413" s="312" t="s">
        <v>2840</v>
      </c>
    </row>
    <row r="414" spans="1:5" ht="27">
      <c r="A414" s="309">
        <v>83765</v>
      </c>
      <c r="B414" s="310" t="s">
        <v>310</v>
      </c>
      <c r="C414" s="310" t="s">
        <v>101</v>
      </c>
      <c r="D414" s="311" t="s">
        <v>18283</v>
      </c>
      <c r="E414" s="312" t="s">
        <v>2840</v>
      </c>
    </row>
    <row r="415" spans="1:5" ht="27">
      <c r="A415" s="309">
        <v>87445</v>
      </c>
      <c r="B415" s="310" t="s">
        <v>311</v>
      </c>
      <c r="C415" s="310" t="s">
        <v>101</v>
      </c>
      <c r="D415" s="311" t="s">
        <v>13039</v>
      </c>
      <c r="E415" s="312" t="s">
        <v>2840</v>
      </c>
    </row>
    <row r="416" spans="1:5" ht="27">
      <c r="A416" s="309">
        <v>88386</v>
      </c>
      <c r="B416" s="310" t="s">
        <v>312</v>
      </c>
      <c r="C416" s="310" t="s">
        <v>101</v>
      </c>
      <c r="D416" s="311" t="s">
        <v>16930</v>
      </c>
      <c r="E416" s="312" t="s">
        <v>2840</v>
      </c>
    </row>
    <row r="417" spans="1:5" ht="27">
      <c r="A417" s="309">
        <v>88393</v>
      </c>
      <c r="B417" s="310" t="s">
        <v>313</v>
      </c>
      <c r="C417" s="310" t="s">
        <v>101</v>
      </c>
      <c r="D417" s="311" t="s">
        <v>12610</v>
      </c>
      <c r="E417" s="312" t="s">
        <v>2840</v>
      </c>
    </row>
    <row r="418" spans="1:5" ht="27">
      <c r="A418" s="309">
        <v>88399</v>
      </c>
      <c r="B418" s="310" t="s">
        <v>314</v>
      </c>
      <c r="C418" s="310" t="s">
        <v>101</v>
      </c>
      <c r="D418" s="311" t="s">
        <v>16747</v>
      </c>
      <c r="E418" s="312" t="s">
        <v>2840</v>
      </c>
    </row>
    <row r="419" spans="1:5" ht="27">
      <c r="A419" s="309">
        <v>88418</v>
      </c>
      <c r="B419" s="310" t="s">
        <v>315</v>
      </c>
      <c r="C419" s="310" t="s">
        <v>101</v>
      </c>
      <c r="D419" s="311" t="s">
        <v>13842</v>
      </c>
      <c r="E419" s="312" t="s">
        <v>2840</v>
      </c>
    </row>
    <row r="420" spans="1:5" ht="27">
      <c r="A420" s="309">
        <v>88433</v>
      </c>
      <c r="B420" s="310" t="s">
        <v>316</v>
      </c>
      <c r="C420" s="310" t="s">
        <v>101</v>
      </c>
      <c r="D420" s="311" t="s">
        <v>16931</v>
      </c>
      <c r="E420" s="312" t="s">
        <v>2840</v>
      </c>
    </row>
    <row r="421" spans="1:5" ht="27">
      <c r="A421" s="309">
        <v>88830</v>
      </c>
      <c r="B421" s="310" t="s">
        <v>317</v>
      </c>
      <c r="C421" s="310" t="s">
        <v>101</v>
      </c>
      <c r="D421" s="311" t="s">
        <v>15232</v>
      </c>
      <c r="E421" s="312" t="s">
        <v>2840</v>
      </c>
    </row>
    <row r="422" spans="1:5" ht="27">
      <c r="A422" s="309">
        <v>88843</v>
      </c>
      <c r="B422" s="310" t="s">
        <v>318</v>
      </c>
      <c r="C422" s="310" t="s">
        <v>101</v>
      </c>
      <c r="D422" s="311" t="s">
        <v>18284</v>
      </c>
      <c r="E422" s="312" t="s">
        <v>2840</v>
      </c>
    </row>
    <row r="423" spans="1:5" ht="27">
      <c r="A423" s="309">
        <v>88907</v>
      </c>
      <c r="B423" s="310" t="s">
        <v>319</v>
      </c>
      <c r="C423" s="310" t="s">
        <v>101</v>
      </c>
      <c r="D423" s="311" t="s">
        <v>18285</v>
      </c>
      <c r="E423" s="312" t="s">
        <v>2840</v>
      </c>
    </row>
    <row r="424" spans="1:5" ht="40.5">
      <c r="A424" s="309">
        <v>89021</v>
      </c>
      <c r="B424" s="310" t="s">
        <v>320</v>
      </c>
      <c r="C424" s="310" t="s">
        <v>101</v>
      </c>
      <c r="D424" s="311" t="s">
        <v>13068</v>
      </c>
      <c r="E424" s="312" t="s">
        <v>2840</v>
      </c>
    </row>
    <row r="425" spans="1:5" ht="27">
      <c r="A425" s="309">
        <v>89028</v>
      </c>
      <c r="B425" s="310" t="s">
        <v>321</v>
      </c>
      <c r="C425" s="310" t="s">
        <v>101</v>
      </c>
      <c r="D425" s="311" t="s">
        <v>16932</v>
      </c>
      <c r="E425" s="312" t="s">
        <v>2840</v>
      </c>
    </row>
    <row r="426" spans="1:5" ht="27">
      <c r="A426" s="309">
        <v>89032</v>
      </c>
      <c r="B426" s="310" t="s">
        <v>322</v>
      </c>
      <c r="C426" s="310" t="s">
        <v>101</v>
      </c>
      <c r="D426" s="311" t="s">
        <v>15839</v>
      </c>
      <c r="E426" s="312" t="s">
        <v>2840</v>
      </c>
    </row>
    <row r="427" spans="1:5" ht="27">
      <c r="A427" s="309">
        <v>89035</v>
      </c>
      <c r="B427" s="310" t="s">
        <v>323</v>
      </c>
      <c r="C427" s="310" t="s">
        <v>101</v>
      </c>
      <c r="D427" s="311" t="s">
        <v>18286</v>
      </c>
      <c r="E427" s="312" t="s">
        <v>2840</v>
      </c>
    </row>
    <row r="428" spans="1:5" ht="27">
      <c r="A428" s="309">
        <v>89225</v>
      </c>
      <c r="B428" s="310" t="s">
        <v>324</v>
      </c>
      <c r="C428" s="310" t="s">
        <v>101</v>
      </c>
      <c r="D428" s="311" t="s">
        <v>16933</v>
      </c>
      <c r="E428" s="312" t="s">
        <v>2840</v>
      </c>
    </row>
    <row r="429" spans="1:5" ht="27">
      <c r="A429" s="309">
        <v>89234</v>
      </c>
      <c r="B429" s="310" t="s">
        <v>325</v>
      </c>
      <c r="C429" s="310" t="s">
        <v>101</v>
      </c>
      <c r="D429" s="311" t="s">
        <v>18287</v>
      </c>
      <c r="E429" s="312" t="s">
        <v>2840</v>
      </c>
    </row>
    <row r="430" spans="1:5" ht="27">
      <c r="A430" s="309">
        <v>89242</v>
      </c>
      <c r="B430" s="310" t="s">
        <v>326</v>
      </c>
      <c r="C430" s="310" t="s">
        <v>101</v>
      </c>
      <c r="D430" s="311" t="s">
        <v>18288</v>
      </c>
      <c r="E430" s="312" t="s">
        <v>2840</v>
      </c>
    </row>
    <row r="431" spans="1:5" ht="27">
      <c r="A431" s="309">
        <v>89250</v>
      </c>
      <c r="B431" s="310" t="s">
        <v>327</v>
      </c>
      <c r="C431" s="310" t="s">
        <v>101</v>
      </c>
      <c r="D431" s="311" t="s">
        <v>18289</v>
      </c>
      <c r="E431" s="312" t="s">
        <v>2840</v>
      </c>
    </row>
    <row r="432" spans="1:5" ht="27">
      <c r="A432" s="309">
        <v>89257</v>
      </c>
      <c r="B432" s="310" t="s">
        <v>328</v>
      </c>
      <c r="C432" s="310" t="s">
        <v>101</v>
      </c>
      <c r="D432" s="311" t="s">
        <v>18290</v>
      </c>
      <c r="E432" s="312" t="s">
        <v>2840</v>
      </c>
    </row>
    <row r="433" spans="1:5" ht="27">
      <c r="A433" s="309">
        <v>89272</v>
      </c>
      <c r="B433" s="310" t="s">
        <v>180</v>
      </c>
      <c r="C433" s="310" t="s">
        <v>101</v>
      </c>
      <c r="D433" s="311" t="s">
        <v>18291</v>
      </c>
      <c r="E433" s="312" t="s">
        <v>2840</v>
      </c>
    </row>
    <row r="434" spans="1:5" ht="27">
      <c r="A434" s="309">
        <v>89278</v>
      </c>
      <c r="B434" s="310" t="s">
        <v>329</v>
      </c>
      <c r="C434" s="310" t="s">
        <v>101</v>
      </c>
      <c r="D434" s="311" t="s">
        <v>16934</v>
      </c>
      <c r="E434" s="312" t="s">
        <v>2840</v>
      </c>
    </row>
    <row r="435" spans="1:5" ht="27">
      <c r="A435" s="309">
        <v>89843</v>
      </c>
      <c r="B435" s="310" t="s">
        <v>330</v>
      </c>
      <c r="C435" s="310" t="s">
        <v>101</v>
      </c>
      <c r="D435" s="311" t="s">
        <v>18292</v>
      </c>
      <c r="E435" s="312" t="s">
        <v>2840</v>
      </c>
    </row>
    <row r="436" spans="1:5" ht="40.5">
      <c r="A436" s="309">
        <v>89876</v>
      </c>
      <c r="B436" s="310" t="s">
        <v>331</v>
      </c>
      <c r="C436" s="310" t="s">
        <v>101</v>
      </c>
      <c r="D436" s="311" t="s">
        <v>18293</v>
      </c>
      <c r="E436" s="312" t="s">
        <v>2840</v>
      </c>
    </row>
    <row r="437" spans="1:5" ht="40.5">
      <c r="A437" s="309">
        <v>89883</v>
      </c>
      <c r="B437" s="310" t="s">
        <v>332</v>
      </c>
      <c r="C437" s="310" t="s">
        <v>101</v>
      </c>
      <c r="D437" s="311" t="s">
        <v>18294</v>
      </c>
      <c r="E437" s="312" t="s">
        <v>2840</v>
      </c>
    </row>
    <row r="438" spans="1:5" ht="27">
      <c r="A438" s="309">
        <v>90586</v>
      </c>
      <c r="B438" s="310" t="s">
        <v>333</v>
      </c>
      <c r="C438" s="310" t="s">
        <v>101</v>
      </c>
      <c r="D438" s="311" t="s">
        <v>14326</v>
      </c>
      <c r="E438" s="312" t="s">
        <v>2840</v>
      </c>
    </row>
    <row r="439" spans="1:5" ht="27">
      <c r="A439" s="309">
        <v>90625</v>
      </c>
      <c r="B439" s="310" t="s">
        <v>334</v>
      </c>
      <c r="C439" s="310" t="s">
        <v>101</v>
      </c>
      <c r="D439" s="311" t="s">
        <v>15254</v>
      </c>
      <c r="E439" s="312" t="s">
        <v>2840</v>
      </c>
    </row>
    <row r="440" spans="1:5" ht="27">
      <c r="A440" s="309">
        <v>90631</v>
      </c>
      <c r="B440" s="310" t="s">
        <v>335</v>
      </c>
      <c r="C440" s="310" t="s">
        <v>101</v>
      </c>
      <c r="D440" s="311" t="s">
        <v>18295</v>
      </c>
      <c r="E440" s="312" t="s">
        <v>2840</v>
      </c>
    </row>
    <row r="441" spans="1:5" ht="40.5">
      <c r="A441" s="309">
        <v>90637</v>
      </c>
      <c r="B441" s="310" t="s">
        <v>336</v>
      </c>
      <c r="C441" s="310" t="s">
        <v>101</v>
      </c>
      <c r="D441" s="311" t="s">
        <v>14714</v>
      </c>
      <c r="E441" s="312" t="s">
        <v>2840</v>
      </c>
    </row>
    <row r="442" spans="1:5" ht="27">
      <c r="A442" s="309">
        <v>90643</v>
      </c>
      <c r="B442" s="310" t="s">
        <v>337</v>
      </c>
      <c r="C442" s="310" t="s">
        <v>101</v>
      </c>
      <c r="D442" s="311" t="s">
        <v>14771</v>
      </c>
      <c r="E442" s="312" t="s">
        <v>2840</v>
      </c>
    </row>
    <row r="443" spans="1:5" ht="27">
      <c r="A443" s="309">
        <v>90650</v>
      </c>
      <c r="B443" s="310" t="s">
        <v>338</v>
      </c>
      <c r="C443" s="310" t="s">
        <v>101</v>
      </c>
      <c r="D443" s="311" t="s">
        <v>12660</v>
      </c>
      <c r="E443" s="312" t="s">
        <v>2840</v>
      </c>
    </row>
    <row r="444" spans="1:5" ht="27">
      <c r="A444" s="309">
        <v>90656</v>
      </c>
      <c r="B444" s="310" t="s">
        <v>339</v>
      </c>
      <c r="C444" s="310" t="s">
        <v>101</v>
      </c>
      <c r="D444" s="311" t="s">
        <v>16936</v>
      </c>
      <c r="E444" s="312" t="s">
        <v>2840</v>
      </c>
    </row>
    <row r="445" spans="1:5" ht="27">
      <c r="A445" s="309">
        <v>90662</v>
      </c>
      <c r="B445" s="310" t="s">
        <v>340</v>
      </c>
      <c r="C445" s="310" t="s">
        <v>101</v>
      </c>
      <c r="D445" s="311" t="s">
        <v>16937</v>
      </c>
      <c r="E445" s="312" t="s">
        <v>2840</v>
      </c>
    </row>
    <row r="446" spans="1:5" ht="40.5">
      <c r="A446" s="309">
        <v>90668</v>
      </c>
      <c r="B446" s="310" t="s">
        <v>341</v>
      </c>
      <c r="C446" s="310" t="s">
        <v>101</v>
      </c>
      <c r="D446" s="311" t="s">
        <v>16938</v>
      </c>
      <c r="E446" s="312" t="s">
        <v>2840</v>
      </c>
    </row>
    <row r="447" spans="1:5" ht="40.5">
      <c r="A447" s="309">
        <v>90674</v>
      </c>
      <c r="B447" s="310" t="s">
        <v>342</v>
      </c>
      <c r="C447" s="310" t="s">
        <v>101</v>
      </c>
      <c r="D447" s="311" t="s">
        <v>18296</v>
      </c>
      <c r="E447" s="312" t="s">
        <v>2840</v>
      </c>
    </row>
    <row r="448" spans="1:5" ht="40.5">
      <c r="A448" s="309">
        <v>90680</v>
      </c>
      <c r="B448" s="310" t="s">
        <v>343</v>
      </c>
      <c r="C448" s="310" t="s">
        <v>101</v>
      </c>
      <c r="D448" s="311" t="s">
        <v>18297</v>
      </c>
      <c r="E448" s="312" t="s">
        <v>2840</v>
      </c>
    </row>
    <row r="449" spans="1:5" ht="27">
      <c r="A449" s="309">
        <v>90686</v>
      </c>
      <c r="B449" s="310" t="s">
        <v>344</v>
      </c>
      <c r="C449" s="310" t="s">
        <v>101</v>
      </c>
      <c r="D449" s="311" t="s">
        <v>18298</v>
      </c>
      <c r="E449" s="312" t="s">
        <v>2840</v>
      </c>
    </row>
    <row r="450" spans="1:5" ht="27">
      <c r="A450" s="309">
        <v>90692</v>
      </c>
      <c r="B450" s="310" t="s">
        <v>345</v>
      </c>
      <c r="C450" s="310" t="s">
        <v>101</v>
      </c>
      <c r="D450" s="311" t="s">
        <v>18299</v>
      </c>
      <c r="E450" s="312" t="s">
        <v>2840</v>
      </c>
    </row>
    <row r="451" spans="1:5" ht="27">
      <c r="A451" s="309">
        <v>90964</v>
      </c>
      <c r="B451" s="310" t="s">
        <v>346</v>
      </c>
      <c r="C451" s="310" t="s">
        <v>101</v>
      </c>
      <c r="D451" s="311" t="s">
        <v>16939</v>
      </c>
      <c r="E451" s="312" t="s">
        <v>2840</v>
      </c>
    </row>
    <row r="452" spans="1:5" ht="27">
      <c r="A452" s="309">
        <v>90972</v>
      </c>
      <c r="B452" s="310" t="s">
        <v>347</v>
      </c>
      <c r="C452" s="310" t="s">
        <v>101</v>
      </c>
      <c r="D452" s="311" t="s">
        <v>16940</v>
      </c>
      <c r="E452" s="312" t="s">
        <v>2840</v>
      </c>
    </row>
    <row r="453" spans="1:5" ht="27">
      <c r="A453" s="309">
        <v>90979</v>
      </c>
      <c r="B453" s="310" t="s">
        <v>348</v>
      </c>
      <c r="C453" s="310" t="s">
        <v>101</v>
      </c>
      <c r="D453" s="311" t="s">
        <v>16941</v>
      </c>
      <c r="E453" s="312" t="s">
        <v>2840</v>
      </c>
    </row>
    <row r="454" spans="1:5" ht="27">
      <c r="A454" s="309">
        <v>90991</v>
      </c>
      <c r="B454" s="310" t="s">
        <v>349</v>
      </c>
      <c r="C454" s="310" t="s">
        <v>101</v>
      </c>
      <c r="D454" s="311" t="s">
        <v>18300</v>
      </c>
      <c r="E454" s="312" t="s">
        <v>2840</v>
      </c>
    </row>
    <row r="455" spans="1:5" ht="27">
      <c r="A455" s="309">
        <v>90999</v>
      </c>
      <c r="B455" s="310" t="s">
        <v>350</v>
      </c>
      <c r="C455" s="310" t="s">
        <v>101</v>
      </c>
      <c r="D455" s="311" t="s">
        <v>16942</v>
      </c>
      <c r="E455" s="312" t="s">
        <v>2840</v>
      </c>
    </row>
    <row r="456" spans="1:5" ht="40.5">
      <c r="A456" s="309">
        <v>91031</v>
      </c>
      <c r="B456" s="310" t="s">
        <v>351</v>
      </c>
      <c r="C456" s="310" t="s">
        <v>101</v>
      </c>
      <c r="D456" s="311" t="s">
        <v>18301</v>
      </c>
      <c r="E456" s="312" t="s">
        <v>2840</v>
      </c>
    </row>
    <row r="457" spans="1:5" ht="27">
      <c r="A457" s="309">
        <v>91277</v>
      </c>
      <c r="B457" s="310" t="s">
        <v>119</v>
      </c>
      <c r="C457" s="310" t="s">
        <v>101</v>
      </c>
      <c r="D457" s="311" t="s">
        <v>15349</v>
      </c>
      <c r="E457" s="312" t="s">
        <v>2840</v>
      </c>
    </row>
    <row r="458" spans="1:5" ht="40.5">
      <c r="A458" s="309">
        <v>91283</v>
      </c>
      <c r="B458" s="310" t="s">
        <v>352</v>
      </c>
      <c r="C458" s="310" t="s">
        <v>101</v>
      </c>
      <c r="D458" s="311" t="s">
        <v>16133</v>
      </c>
      <c r="E458" s="312" t="s">
        <v>2840</v>
      </c>
    </row>
    <row r="459" spans="1:5" ht="40.5">
      <c r="A459" s="309">
        <v>91386</v>
      </c>
      <c r="B459" s="310" t="s">
        <v>353</v>
      </c>
      <c r="C459" s="310" t="s">
        <v>101</v>
      </c>
      <c r="D459" s="311" t="s">
        <v>18302</v>
      </c>
      <c r="E459" s="312" t="s">
        <v>2840</v>
      </c>
    </row>
    <row r="460" spans="1:5" ht="27">
      <c r="A460" s="309">
        <v>91533</v>
      </c>
      <c r="B460" s="310" t="s">
        <v>354</v>
      </c>
      <c r="C460" s="310" t="s">
        <v>101</v>
      </c>
      <c r="D460" s="311" t="s">
        <v>17555</v>
      </c>
      <c r="E460" s="312" t="s">
        <v>2840</v>
      </c>
    </row>
    <row r="461" spans="1:5" ht="40.5">
      <c r="A461" s="309">
        <v>91634</v>
      </c>
      <c r="B461" s="310" t="s">
        <v>355</v>
      </c>
      <c r="C461" s="310" t="s">
        <v>101</v>
      </c>
      <c r="D461" s="311" t="s">
        <v>17586</v>
      </c>
      <c r="E461" s="312" t="s">
        <v>2840</v>
      </c>
    </row>
    <row r="462" spans="1:5" ht="40.5">
      <c r="A462" s="309">
        <v>91645</v>
      </c>
      <c r="B462" s="310" t="s">
        <v>356</v>
      </c>
      <c r="C462" s="310" t="s">
        <v>101</v>
      </c>
      <c r="D462" s="311" t="s">
        <v>18303</v>
      </c>
      <c r="E462" s="312" t="s">
        <v>2840</v>
      </c>
    </row>
    <row r="463" spans="1:5" ht="27">
      <c r="A463" s="309">
        <v>91692</v>
      </c>
      <c r="B463" s="310" t="s">
        <v>357</v>
      </c>
      <c r="C463" s="310" t="s">
        <v>101</v>
      </c>
      <c r="D463" s="311" t="s">
        <v>13855</v>
      </c>
      <c r="E463" s="312" t="s">
        <v>2840</v>
      </c>
    </row>
    <row r="464" spans="1:5" ht="27">
      <c r="A464" s="309">
        <v>92043</v>
      </c>
      <c r="B464" s="310" t="s">
        <v>358</v>
      </c>
      <c r="C464" s="310" t="s">
        <v>101</v>
      </c>
      <c r="D464" s="311" t="s">
        <v>16943</v>
      </c>
      <c r="E464" s="312" t="s">
        <v>2840</v>
      </c>
    </row>
    <row r="465" spans="1:5" ht="40.5">
      <c r="A465" s="309">
        <v>92106</v>
      </c>
      <c r="B465" s="310" t="s">
        <v>359</v>
      </c>
      <c r="C465" s="310" t="s">
        <v>101</v>
      </c>
      <c r="D465" s="311" t="s">
        <v>18304</v>
      </c>
      <c r="E465" s="312" t="s">
        <v>2840</v>
      </c>
    </row>
    <row r="466" spans="1:5" ht="27">
      <c r="A466" s="309">
        <v>92112</v>
      </c>
      <c r="B466" s="310" t="s">
        <v>360</v>
      </c>
      <c r="C466" s="310" t="s">
        <v>101</v>
      </c>
      <c r="D466" s="311" t="s">
        <v>16944</v>
      </c>
      <c r="E466" s="312" t="s">
        <v>2840</v>
      </c>
    </row>
    <row r="467" spans="1:5" ht="13.5">
      <c r="A467" s="309">
        <v>92118</v>
      </c>
      <c r="B467" s="310" t="s">
        <v>361</v>
      </c>
      <c r="C467" s="310" t="s">
        <v>101</v>
      </c>
      <c r="D467" s="311" t="s">
        <v>13462</v>
      </c>
      <c r="E467" s="312" t="s">
        <v>2840</v>
      </c>
    </row>
    <row r="468" spans="1:5" ht="27">
      <c r="A468" s="309">
        <v>92138</v>
      </c>
      <c r="B468" s="310" t="s">
        <v>362</v>
      </c>
      <c r="C468" s="310" t="s">
        <v>101</v>
      </c>
      <c r="D468" s="311" t="s">
        <v>18305</v>
      </c>
      <c r="E468" s="312" t="s">
        <v>2840</v>
      </c>
    </row>
    <row r="469" spans="1:5" ht="27">
      <c r="A469" s="309">
        <v>92145</v>
      </c>
      <c r="B469" s="310" t="s">
        <v>363</v>
      </c>
      <c r="C469" s="310" t="s">
        <v>101</v>
      </c>
      <c r="D469" s="311" t="s">
        <v>18306</v>
      </c>
      <c r="E469" s="312" t="s">
        <v>2840</v>
      </c>
    </row>
    <row r="470" spans="1:5" ht="40.5">
      <c r="A470" s="309">
        <v>92242</v>
      </c>
      <c r="B470" s="310" t="s">
        <v>364</v>
      </c>
      <c r="C470" s="310" t="s">
        <v>101</v>
      </c>
      <c r="D470" s="311" t="s">
        <v>18307</v>
      </c>
      <c r="E470" s="312" t="s">
        <v>2840</v>
      </c>
    </row>
    <row r="471" spans="1:5" ht="27">
      <c r="A471" s="309">
        <v>92716</v>
      </c>
      <c r="B471" s="310" t="s">
        <v>365</v>
      </c>
      <c r="C471" s="310" t="s">
        <v>101</v>
      </c>
      <c r="D471" s="311" t="s">
        <v>16945</v>
      </c>
      <c r="E471" s="312" t="s">
        <v>2840</v>
      </c>
    </row>
    <row r="472" spans="1:5" ht="27">
      <c r="A472" s="309">
        <v>92960</v>
      </c>
      <c r="B472" s="310" t="s">
        <v>366</v>
      </c>
      <c r="C472" s="310" t="s">
        <v>101</v>
      </c>
      <c r="D472" s="311" t="s">
        <v>16122</v>
      </c>
      <c r="E472" s="312" t="s">
        <v>2840</v>
      </c>
    </row>
    <row r="473" spans="1:5" ht="27">
      <c r="A473" s="309">
        <v>92966</v>
      </c>
      <c r="B473" s="310" t="s">
        <v>367</v>
      </c>
      <c r="C473" s="310" t="s">
        <v>101</v>
      </c>
      <c r="D473" s="311" t="s">
        <v>18308</v>
      </c>
      <c r="E473" s="312" t="s">
        <v>2840</v>
      </c>
    </row>
    <row r="474" spans="1:5" ht="40.5">
      <c r="A474" s="309">
        <v>93224</v>
      </c>
      <c r="B474" s="310" t="s">
        <v>368</v>
      </c>
      <c r="C474" s="310" t="s">
        <v>101</v>
      </c>
      <c r="D474" s="311" t="s">
        <v>18309</v>
      </c>
      <c r="E474" s="312" t="s">
        <v>2840</v>
      </c>
    </row>
    <row r="475" spans="1:5" ht="27">
      <c r="A475" s="309">
        <v>93233</v>
      </c>
      <c r="B475" s="310" t="s">
        <v>369</v>
      </c>
      <c r="C475" s="310" t="s">
        <v>101</v>
      </c>
      <c r="D475" s="311" t="s">
        <v>14802</v>
      </c>
      <c r="E475" s="312" t="s">
        <v>2840</v>
      </c>
    </row>
    <row r="476" spans="1:5" ht="27">
      <c r="A476" s="309">
        <v>93272</v>
      </c>
      <c r="B476" s="310" t="s">
        <v>370</v>
      </c>
      <c r="C476" s="310" t="s">
        <v>101</v>
      </c>
      <c r="D476" s="311" t="s">
        <v>18310</v>
      </c>
      <c r="E476" s="312" t="s">
        <v>2840</v>
      </c>
    </row>
    <row r="477" spans="1:5" ht="27">
      <c r="A477" s="309">
        <v>93281</v>
      </c>
      <c r="B477" s="310" t="s">
        <v>105</v>
      </c>
      <c r="C477" s="310" t="s">
        <v>101</v>
      </c>
      <c r="D477" s="311" t="s">
        <v>18311</v>
      </c>
      <c r="E477" s="312" t="s">
        <v>2840</v>
      </c>
    </row>
    <row r="478" spans="1:5" ht="27">
      <c r="A478" s="309">
        <v>93287</v>
      </c>
      <c r="B478" s="310" t="s">
        <v>102</v>
      </c>
      <c r="C478" s="310" t="s">
        <v>101</v>
      </c>
      <c r="D478" s="311" t="s">
        <v>18312</v>
      </c>
      <c r="E478" s="312" t="s">
        <v>2840</v>
      </c>
    </row>
    <row r="479" spans="1:5" ht="40.5">
      <c r="A479" s="309">
        <v>93402</v>
      </c>
      <c r="B479" s="310" t="s">
        <v>371</v>
      </c>
      <c r="C479" s="310" t="s">
        <v>101</v>
      </c>
      <c r="D479" s="311" t="s">
        <v>18313</v>
      </c>
      <c r="E479" s="312" t="s">
        <v>2840</v>
      </c>
    </row>
    <row r="480" spans="1:5" ht="40.5">
      <c r="A480" s="309">
        <v>93408</v>
      </c>
      <c r="B480" s="310" t="s">
        <v>7938</v>
      </c>
      <c r="C480" s="310" t="s">
        <v>101</v>
      </c>
      <c r="D480" s="311" t="s">
        <v>18314</v>
      </c>
      <c r="E480" s="312" t="s">
        <v>2840</v>
      </c>
    </row>
    <row r="481" spans="1:5" ht="27">
      <c r="A481" s="309">
        <v>93415</v>
      </c>
      <c r="B481" s="310" t="s">
        <v>372</v>
      </c>
      <c r="C481" s="310" t="s">
        <v>101</v>
      </c>
      <c r="D481" s="311" t="s">
        <v>13871</v>
      </c>
      <c r="E481" s="312" t="s">
        <v>2840</v>
      </c>
    </row>
    <row r="482" spans="1:5" ht="13.5">
      <c r="A482" s="309">
        <v>93421</v>
      </c>
      <c r="B482" s="310" t="s">
        <v>373</v>
      </c>
      <c r="C482" s="310" t="s">
        <v>101</v>
      </c>
      <c r="D482" s="311" t="s">
        <v>16947</v>
      </c>
      <c r="E482" s="312" t="s">
        <v>2840</v>
      </c>
    </row>
    <row r="483" spans="1:5" ht="13.5">
      <c r="A483" s="309">
        <v>93427</v>
      </c>
      <c r="B483" s="310" t="s">
        <v>374</v>
      </c>
      <c r="C483" s="310" t="s">
        <v>101</v>
      </c>
      <c r="D483" s="311" t="s">
        <v>16948</v>
      </c>
      <c r="E483" s="312" t="s">
        <v>2840</v>
      </c>
    </row>
    <row r="484" spans="1:5" ht="27">
      <c r="A484" s="309">
        <v>93433</v>
      </c>
      <c r="B484" s="310" t="s">
        <v>375</v>
      </c>
      <c r="C484" s="310" t="s">
        <v>101</v>
      </c>
      <c r="D484" s="311" t="s">
        <v>18315</v>
      </c>
      <c r="E484" s="312" t="s">
        <v>2840</v>
      </c>
    </row>
    <row r="485" spans="1:5" ht="27">
      <c r="A485" s="309">
        <v>93439</v>
      </c>
      <c r="B485" s="310" t="s">
        <v>376</v>
      </c>
      <c r="C485" s="310" t="s">
        <v>101</v>
      </c>
      <c r="D485" s="311" t="s">
        <v>18316</v>
      </c>
      <c r="E485" s="312" t="s">
        <v>2840</v>
      </c>
    </row>
    <row r="486" spans="1:5" ht="27">
      <c r="A486" s="309">
        <v>95121</v>
      </c>
      <c r="B486" s="310" t="s">
        <v>377</v>
      </c>
      <c r="C486" s="310" t="s">
        <v>101</v>
      </c>
      <c r="D486" s="311" t="s">
        <v>18317</v>
      </c>
      <c r="E486" s="312" t="s">
        <v>2840</v>
      </c>
    </row>
    <row r="487" spans="1:5" ht="27">
      <c r="A487" s="309">
        <v>95127</v>
      </c>
      <c r="B487" s="310" t="s">
        <v>378</v>
      </c>
      <c r="C487" s="310" t="s">
        <v>101</v>
      </c>
      <c r="D487" s="311" t="s">
        <v>18318</v>
      </c>
      <c r="E487" s="312" t="s">
        <v>2840</v>
      </c>
    </row>
    <row r="488" spans="1:5" ht="27">
      <c r="A488" s="309">
        <v>95133</v>
      </c>
      <c r="B488" s="310" t="s">
        <v>379</v>
      </c>
      <c r="C488" s="310" t="s">
        <v>101</v>
      </c>
      <c r="D488" s="311" t="s">
        <v>18319</v>
      </c>
      <c r="E488" s="312" t="s">
        <v>2840</v>
      </c>
    </row>
    <row r="489" spans="1:5" ht="27">
      <c r="A489" s="309">
        <v>95139</v>
      </c>
      <c r="B489" s="310" t="s">
        <v>380</v>
      </c>
      <c r="C489" s="310" t="s">
        <v>101</v>
      </c>
      <c r="D489" s="311" t="s">
        <v>14443</v>
      </c>
      <c r="E489" s="312" t="s">
        <v>2840</v>
      </c>
    </row>
    <row r="490" spans="1:5" ht="27">
      <c r="A490" s="309">
        <v>95212</v>
      </c>
      <c r="B490" s="310" t="s">
        <v>381</v>
      </c>
      <c r="C490" s="310" t="s">
        <v>101</v>
      </c>
      <c r="D490" s="311" t="s">
        <v>18320</v>
      </c>
      <c r="E490" s="312" t="s">
        <v>2840</v>
      </c>
    </row>
    <row r="491" spans="1:5" ht="13.5">
      <c r="A491" s="309">
        <v>95258</v>
      </c>
      <c r="B491" s="310" t="s">
        <v>382</v>
      </c>
      <c r="C491" s="310" t="s">
        <v>101</v>
      </c>
      <c r="D491" s="311" t="s">
        <v>18321</v>
      </c>
      <c r="E491" s="312" t="s">
        <v>2840</v>
      </c>
    </row>
    <row r="492" spans="1:5" ht="27">
      <c r="A492" s="309">
        <v>95264</v>
      </c>
      <c r="B492" s="310" t="s">
        <v>383</v>
      </c>
      <c r="C492" s="310" t="s">
        <v>101</v>
      </c>
      <c r="D492" s="311" t="s">
        <v>12790</v>
      </c>
      <c r="E492" s="312" t="s">
        <v>2840</v>
      </c>
    </row>
    <row r="493" spans="1:5" ht="27">
      <c r="A493" s="309">
        <v>95270</v>
      </c>
      <c r="B493" s="310" t="s">
        <v>384</v>
      </c>
      <c r="C493" s="310" t="s">
        <v>101</v>
      </c>
      <c r="D493" s="311" t="s">
        <v>16949</v>
      </c>
      <c r="E493" s="312" t="s">
        <v>2840</v>
      </c>
    </row>
    <row r="494" spans="1:5" ht="27">
      <c r="A494" s="309">
        <v>95276</v>
      </c>
      <c r="B494" s="310" t="s">
        <v>175</v>
      </c>
      <c r="C494" s="310" t="s">
        <v>101</v>
      </c>
      <c r="D494" s="311" t="s">
        <v>13069</v>
      </c>
      <c r="E494" s="312" t="s">
        <v>2840</v>
      </c>
    </row>
    <row r="495" spans="1:5" ht="27">
      <c r="A495" s="309">
        <v>95282</v>
      </c>
      <c r="B495" s="310" t="s">
        <v>385</v>
      </c>
      <c r="C495" s="310" t="s">
        <v>101</v>
      </c>
      <c r="D495" s="311" t="s">
        <v>16950</v>
      </c>
      <c r="E495" s="312" t="s">
        <v>2840</v>
      </c>
    </row>
    <row r="496" spans="1:5" ht="27">
      <c r="A496" s="309">
        <v>95620</v>
      </c>
      <c r="B496" s="310" t="s">
        <v>386</v>
      </c>
      <c r="C496" s="310" t="s">
        <v>101</v>
      </c>
      <c r="D496" s="311" t="s">
        <v>13690</v>
      </c>
      <c r="E496" s="312" t="s">
        <v>2840</v>
      </c>
    </row>
    <row r="497" spans="1:5" ht="27">
      <c r="A497" s="309">
        <v>95631</v>
      </c>
      <c r="B497" s="310" t="s">
        <v>387</v>
      </c>
      <c r="C497" s="310" t="s">
        <v>101</v>
      </c>
      <c r="D497" s="311" t="s">
        <v>18322</v>
      </c>
      <c r="E497" s="312" t="s">
        <v>2840</v>
      </c>
    </row>
    <row r="498" spans="1:5" ht="27">
      <c r="A498" s="309">
        <v>95702</v>
      </c>
      <c r="B498" s="310" t="s">
        <v>388</v>
      </c>
      <c r="C498" s="310" t="s">
        <v>101</v>
      </c>
      <c r="D498" s="311" t="s">
        <v>17654</v>
      </c>
      <c r="E498" s="312" t="s">
        <v>2840</v>
      </c>
    </row>
    <row r="499" spans="1:5" ht="27">
      <c r="A499" s="309">
        <v>95708</v>
      </c>
      <c r="B499" s="310" t="s">
        <v>389</v>
      </c>
      <c r="C499" s="310" t="s">
        <v>101</v>
      </c>
      <c r="D499" s="311" t="s">
        <v>18323</v>
      </c>
      <c r="E499" s="312" t="s">
        <v>2840</v>
      </c>
    </row>
    <row r="500" spans="1:5" ht="40.5">
      <c r="A500" s="309">
        <v>95714</v>
      </c>
      <c r="B500" s="310" t="s">
        <v>390</v>
      </c>
      <c r="C500" s="310" t="s">
        <v>101</v>
      </c>
      <c r="D500" s="311" t="s">
        <v>18324</v>
      </c>
      <c r="E500" s="312" t="s">
        <v>2840</v>
      </c>
    </row>
    <row r="501" spans="1:5" ht="40.5">
      <c r="A501" s="309">
        <v>95720</v>
      </c>
      <c r="B501" s="310" t="s">
        <v>391</v>
      </c>
      <c r="C501" s="310" t="s">
        <v>101</v>
      </c>
      <c r="D501" s="311" t="s">
        <v>18325</v>
      </c>
      <c r="E501" s="312" t="s">
        <v>2840</v>
      </c>
    </row>
    <row r="502" spans="1:5" ht="27">
      <c r="A502" s="309">
        <v>95872</v>
      </c>
      <c r="B502" s="310" t="s">
        <v>392</v>
      </c>
      <c r="C502" s="310" t="s">
        <v>101</v>
      </c>
      <c r="D502" s="311" t="s">
        <v>16952</v>
      </c>
      <c r="E502" s="312" t="s">
        <v>2840</v>
      </c>
    </row>
    <row r="503" spans="1:5" ht="27">
      <c r="A503" s="309">
        <v>96013</v>
      </c>
      <c r="B503" s="310" t="s">
        <v>393</v>
      </c>
      <c r="C503" s="310" t="s">
        <v>101</v>
      </c>
      <c r="D503" s="311" t="s">
        <v>18326</v>
      </c>
      <c r="E503" s="312" t="s">
        <v>2840</v>
      </c>
    </row>
    <row r="504" spans="1:5" ht="27">
      <c r="A504" s="309">
        <v>96020</v>
      </c>
      <c r="B504" s="310" t="s">
        <v>394</v>
      </c>
      <c r="C504" s="310" t="s">
        <v>101</v>
      </c>
      <c r="D504" s="311" t="s">
        <v>18327</v>
      </c>
      <c r="E504" s="312" t="s">
        <v>2840</v>
      </c>
    </row>
    <row r="505" spans="1:5" ht="27">
      <c r="A505" s="309">
        <v>96028</v>
      </c>
      <c r="B505" s="310" t="s">
        <v>395</v>
      </c>
      <c r="C505" s="310" t="s">
        <v>101</v>
      </c>
      <c r="D505" s="311" t="s">
        <v>18328</v>
      </c>
      <c r="E505" s="312" t="s">
        <v>2840</v>
      </c>
    </row>
    <row r="506" spans="1:5" ht="27">
      <c r="A506" s="309">
        <v>96035</v>
      </c>
      <c r="B506" s="310" t="s">
        <v>396</v>
      </c>
      <c r="C506" s="310" t="s">
        <v>101</v>
      </c>
      <c r="D506" s="311" t="s">
        <v>14378</v>
      </c>
      <c r="E506" s="312" t="s">
        <v>2840</v>
      </c>
    </row>
    <row r="507" spans="1:5" ht="27">
      <c r="A507" s="309">
        <v>96157</v>
      </c>
      <c r="B507" s="310" t="s">
        <v>397</v>
      </c>
      <c r="C507" s="310" t="s">
        <v>101</v>
      </c>
      <c r="D507" s="311" t="s">
        <v>18329</v>
      </c>
      <c r="E507" s="312" t="s">
        <v>2840</v>
      </c>
    </row>
    <row r="508" spans="1:5" ht="27">
      <c r="A508" s="309">
        <v>96158</v>
      </c>
      <c r="B508" s="310" t="s">
        <v>398</v>
      </c>
      <c r="C508" s="310" t="s">
        <v>101</v>
      </c>
      <c r="D508" s="311" t="s">
        <v>17247</v>
      </c>
      <c r="E508" s="312" t="s">
        <v>2840</v>
      </c>
    </row>
    <row r="509" spans="1:5" ht="27">
      <c r="A509" s="309">
        <v>96245</v>
      </c>
      <c r="B509" s="310" t="s">
        <v>399</v>
      </c>
      <c r="C509" s="310" t="s">
        <v>101</v>
      </c>
      <c r="D509" s="311" t="s">
        <v>18330</v>
      </c>
      <c r="E509" s="312" t="s">
        <v>2840</v>
      </c>
    </row>
    <row r="510" spans="1:5" ht="27">
      <c r="A510" s="309">
        <v>96463</v>
      </c>
      <c r="B510" s="310" t="s">
        <v>400</v>
      </c>
      <c r="C510" s="310" t="s">
        <v>101</v>
      </c>
      <c r="D510" s="311" t="s">
        <v>18331</v>
      </c>
      <c r="E510" s="312" t="s">
        <v>2840</v>
      </c>
    </row>
    <row r="511" spans="1:5" ht="27">
      <c r="A511" s="309">
        <v>98764</v>
      </c>
      <c r="B511" s="310" t="s">
        <v>3342</v>
      </c>
      <c r="C511" s="310" t="s">
        <v>101</v>
      </c>
      <c r="D511" s="311" t="s">
        <v>14320</v>
      </c>
      <c r="E511" s="312" t="s">
        <v>2840</v>
      </c>
    </row>
    <row r="512" spans="1:5" ht="27">
      <c r="A512" s="309">
        <v>99833</v>
      </c>
      <c r="B512" s="310" t="s">
        <v>7939</v>
      </c>
      <c r="C512" s="310" t="s">
        <v>101</v>
      </c>
      <c r="D512" s="311" t="s">
        <v>15996</v>
      </c>
      <c r="E512" s="312" t="s">
        <v>2840</v>
      </c>
    </row>
    <row r="513" spans="1:5" ht="27">
      <c r="A513" s="309">
        <v>100641</v>
      </c>
      <c r="B513" s="310" t="s">
        <v>7940</v>
      </c>
      <c r="C513" s="310" t="s">
        <v>101</v>
      </c>
      <c r="D513" s="311" t="s">
        <v>18332</v>
      </c>
      <c r="E513" s="312" t="s">
        <v>2840</v>
      </c>
    </row>
    <row r="514" spans="1:5" ht="13.5">
      <c r="A514" s="309">
        <v>100647</v>
      </c>
      <c r="B514" s="310" t="s">
        <v>7941</v>
      </c>
      <c r="C514" s="310" t="s">
        <v>101</v>
      </c>
      <c r="D514" s="311" t="s">
        <v>18333</v>
      </c>
      <c r="E514" s="312" t="s">
        <v>2840</v>
      </c>
    </row>
    <row r="515" spans="1:5" ht="27">
      <c r="A515" s="309">
        <v>102275</v>
      </c>
      <c r="B515" s="310" t="s">
        <v>7942</v>
      </c>
      <c r="C515" s="310" t="s">
        <v>101</v>
      </c>
      <c r="D515" s="311" t="s">
        <v>18334</v>
      </c>
      <c r="E515" s="312" t="s">
        <v>2840</v>
      </c>
    </row>
    <row r="516" spans="1:5" ht="27">
      <c r="A516" s="309">
        <v>5632</v>
      </c>
      <c r="B516" s="310" t="s">
        <v>401</v>
      </c>
      <c r="C516" s="310" t="s">
        <v>104</v>
      </c>
      <c r="D516" s="311" t="s">
        <v>18335</v>
      </c>
      <c r="E516" s="312" t="s">
        <v>2840</v>
      </c>
    </row>
    <row r="517" spans="1:5" ht="40.5">
      <c r="A517" s="309">
        <v>5679</v>
      </c>
      <c r="B517" s="310" t="s">
        <v>402</v>
      </c>
      <c r="C517" s="310" t="s">
        <v>104</v>
      </c>
      <c r="D517" s="311" t="s">
        <v>18336</v>
      </c>
      <c r="E517" s="312" t="s">
        <v>2840</v>
      </c>
    </row>
    <row r="518" spans="1:5" ht="40.5">
      <c r="A518" s="309">
        <v>5681</v>
      </c>
      <c r="B518" s="310" t="s">
        <v>403</v>
      </c>
      <c r="C518" s="310" t="s">
        <v>104</v>
      </c>
      <c r="D518" s="311" t="s">
        <v>18337</v>
      </c>
      <c r="E518" s="312" t="s">
        <v>2840</v>
      </c>
    </row>
    <row r="519" spans="1:5" ht="40.5">
      <c r="A519" s="309">
        <v>5685</v>
      </c>
      <c r="B519" s="310" t="s">
        <v>404</v>
      </c>
      <c r="C519" s="310" t="s">
        <v>104</v>
      </c>
      <c r="D519" s="311" t="s">
        <v>13564</v>
      </c>
      <c r="E519" s="312" t="s">
        <v>2840</v>
      </c>
    </row>
    <row r="520" spans="1:5" ht="27">
      <c r="A520" s="309">
        <v>5690</v>
      </c>
      <c r="B520" s="310" t="s">
        <v>405</v>
      </c>
      <c r="C520" s="310" t="s">
        <v>104</v>
      </c>
      <c r="D520" s="311" t="s">
        <v>12629</v>
      </c>
      <c r="E520" s="312" t="s">
        <v>2840</v>
      </c>
    </row>
    <row r="521" spans="1:5" ht="40.5">
      <c r="A521" s="309">
        <v>5806</v>
      </c>
      <c r="B521" s="310" t="s">
        <v>406</v>
      </c>
      <c r="C521" s="310" t="s">
        <v>104</v>
      </c>
      <c r="D521" s="311" t="s">
        <v>15376</v>
      </c>
      <c r="E521" s="312" t="s">
        <v>2840</v>
      </c>
    </row>
    <row r="522" spans="1:5" ht="40.5">
      <c r="A522" s="309">
        <v>5826</v>
      </c>
      <c r="B522" s="310" t="s">
        <v>407</v>
      </c>
      <c r="C522" s="310" t="s">
        <v>104</v>
      </c>
      <c r="D522" s="311" t="s">
        <v>17489</v>
      </c>
      <c r="E522" s="312" t="s">
        <v>2840</v>
      </c>
    </row>
    <row r="523" spans="1:5" ht="27">
      <c r="A523" s="309">
        <v>5829</v>
      </c>
      <c r="B523" s="310" t="s">
        <v>408</v>
      </c>
      <c r="C523" s="310" t="s">
        <v>104</v>
      </c>
      <c r="D523" s="311" t="s">
        <v>18338</v>
      </c>
      <c r="E523" s="312" t="s">
        <v>2840</v>
      </c>
    </row>
    <row r="524" spans="1:5" ht="27">
      <c r="A524" s="309">
        <v>5837</v>
      </c>
      <c r="B524" s="310" t="s">
        <v>409</v>
      </c>
      <c r="C524" s="310" t="s">
        <v>104</v>
      </c>
      <c r="D524" s="311" t="s">
        <v>14587</v>
      </c>
      <c r="E524" s="312" t="s">
        <v>2840</v>
      </c>
    </row>
    <row r="525" spans="1:5" ht="27">
      <c r="A525" s="309">
        <v>5841</v>
      </c>
      <c r="B525" s="310" t="s">
        <v>410</v>
      </c>
      <c r="C525" s="310" t="s">
        <v>104</v>
      </c>
      <c r="D525" s="311" t="s">
        <v>15465</v>
      </c>
      <c r="E525" s="312" t="s">
        <v>2840</v>
      </c>
    </row>
    <row r="526" spans="1:5" ht="27">
      <c r="A526" s="309">
        <v>5845</v>
      </c>
      <c r="B526" s="310" t="s">
        <v>411</v>
      </c>
      <c r="C526" s="310" t="s">
        <v>104</v>
      </c>
      <c r="D526" s="311" t="s">
        <v>17828</v>
      </c>
      <c r="E526" s="312" t="s">
        <v>2840</v>
      </c>
    </row>
    <row r="527" spans="1:5" ht="27">
      <c r="A527" s="309">
        <v>5849</v>
      </c>
      <c r="B527" s="310" t="s">
        <v>412</v>
      </c>
      <c r="C527" s="310" t="s">
        <v>104</v>
      </c>
      <c r="D527" s="311" t="s">
        <v>18339</v>
      </c>
      <c r="E527" s="312" t="s">
        <v>2840</v>
      </c>
    </row>
    <row r="528" spans="1:5" ht="27">
      <c r="A528" s="309">
        <v>5853</v>
      </c>
      <c r="B528" s="310" t="s">
        <v>413</v>
      </c>
      <c r="C528" s="310" t="s">
        <v>104</v>
      </c>
      <c r="D528" s="311" t="s">
        <v>17507</v>
      </c>
      <c r="E528" s="312" t="s">
        <v>2840</v>
      </c>
    </row>
    <row r="529" spans="1:5" ht="27">
      <c r="A529" s="309">
        <v>5857</v>
      </c>
      <c r="B529" s="310" t="s">
        <v>414</v>
      </c>
      <c r="C529" s="310" t="s">
        <v>104</v>
      </c>
      <c r="D529" s="311" t="s">
        <v>18340</v>
      </c>
      <c r="E529" s="312" t="s">
        <v>2840</v>
      </c>
    </row>
    <row r="530" spans="1:5" ht="40.5">
      <c r="A530" s="309">
        <v>5865</v>
      </c>
      <c r="B530" s="310" t="s">
        <v>415</v>
      </c>
      <c r="C530" s="310" t="s">
        <v>104</v>
      </c>
      <c r="D530" s="311" t="s">
        <v>16957</v>
      </c>
      <c r="E530" s="312" t="s">
        <v>2840</v>
      </c>
    </row>
    <row r="531" spans="1:5" ht="27">
      <c r="A531" s="309">
        <v>5869</v>
      </c>
      <c r="B531" s="310" t="s">
        <v>416</v>
      </c>
      <c r="C531" s="310" t="s">
        <v>104</v>
      </c>
      <c r="D531" s="311" t="s">
        <v>17672</v>
      </c>
      <c r="E531" s="312" t="s">
        <v>2840</v>
      </c>
    </row>
    <row r="532" spans="1:5" ht="40.5">
      <c r="A532" s="309">
        <v>5877</v>
      </c>
      <c r="B532" s="310" t="s">
        <v>417</v>
      </c>
      <c r="C532" s="310" t="s">
        <v>104</v>
      </c>
      <c r="D532" s="311" t="s">
        <v>15105</v>
      </c>
      <c r="E532" s="312" t="s">
        <v>2840</v>
      </c>
    </row>
    <row r="533" spans="1:5" ht="40.5">
      <c r="A533" s="309">
        <v>5881</v>
      </c>
      <c r="B533" s="310" t="s">
        <v>418</v>
      </c>
      <c r="C533" s="310" t="s">
        <v>104</v>
      </c>
      <c r="D533" s="311" t="s">
        <v>18341</v>
      </c>
      <c r="E533" s="312" t="s">
        <v>2840</v>
      </c>
    </row>
    <row r="534" spans="1:5" ht="40.5">
      <c r="A534" s="309">
        <v>5884</v>
      </c>
      <c r="B534" s="310" t="s">
        <v>419</v>
      </c>
      <c r="C534" s="310" t="s">
        <v>104</v>
      </c>
      <c r="D534" s="311" t="s">
        <v>18342</v>
      </c>
      <c r="E534" s="312" t="s">
        <v>2840</v>
      </c>
    </row>
    <row r="535" spans="1:5" ht="27">
      <c r="A535" s="309">
        <v>5892</v>
      </c>
      <c r="B535" s="310" t="s">
        <v>420</v>
      </c>
      <c r="C535" s="310" t="s">
        <v>104</v>
      </c>
      <c r="D535" s="311" t="s">
        <v>13516</v>
      </c>
      <c r="E535" s="312" t="s">
        <v>2840</v>
      </c>
    </row>
    <row r="536" spans="1:5" ht="27">
      <c r="A536" s="309">
        <v>5896</v>
      </c>
      <c r="B536" s="310" t="s">
        <v>421</v>
      </c>
      <c r="C536" s="310" t="s">
        <v>104</v>
      </c>
      <c r="D536" s="311" t="s">
        <v>18343</v>
      </c>
      <c r="E536" s="312" t="s">
        <v>2840</v>
      </c>
    </row>
    <row r="537" spans="1:5" ht="40.5">
      <c r="A537" s="309">
        <v>5903</v>
      </c>
      <c r="B537" s="310" t="s">
        <v>422</v>
      </c>
      <c r="C537" s="310" t="s">
        <v>104</v>
      </c>
      <c r="D537" s="311" t="s">
        <v>17279</v>
      </c>
      <c r="E537" s="312" t="s">
        <v>2840</v>
      </c>
    </row>
    <row r="538" spans="1:5" ht="27">
      <c r="A538" s="309">
        <v>5911</v>
      </c>
      <c r="B538" s="310" t="s">
        <v>423</v>
      </c>
      <c r="C538" s="310" t="s">
        <v>104</v>
      </c>
      <c r="D538" s="311" t="s">
        <v>18344</v>
      </c>
      <c r="E538" s="312" t="s">
        <v>2840</v>
      </c>
    </row>
    <row r="539" spans="1:5" ht="27">
      <c r="A539" s="309">
        <v>5923</v>
      </c>
      <c r="B539" s="310" t="s">
        <v>424</v>
      </c>
      <c r="C539" s="310" t="s">
        <v>104</v>
      </c>
      <c r="D539" s="311" t="s">
        <v>13070</v>
      </c>
      <c r="E539" s="312" t="s">
        <v>2840</v>
      </c>
    </row>
    <row r="540" spans="1:5" ht="40.5">
      <c r="A540" s="309">
        <v>5930</v>
      </c>
      <c r="B540" s="310" t="s">
        <v>425</v>
      </c>
      <c r="C540" s="310" t="s">
        <v>104</v>
      </c>
      <c r="D540" s="311" t="s">
        <v>18345</v>
      </c>
      <c r="E540" s="314" t="s">
        <v>2840</v>
      </c>
    </row>
    <row r="541" spans="1:5" ht="27">
      <c r="A541" s="309">
        <v>5934</v>
      </c>
      <c r="B541" s="310" t="s">
        <v>426</v>
      </c>
      <c r="C541" s="310" t="s">
        <v>104</v>
      </c>
      <c r="D541" s="311" t="s">
        <v>17505</v>
      </c>
      <c r="E541" s="314" t="s">
        <v>2840</v>
      </c>
    </row>
    <row r="542" spans="1:5" ht="27">
      <c r="A542" s="309">
        <v>5942</v>
      </c>
      <c r="B542" s="310" t="s">
        <v>427</v>
      </c>
      <c r="C542" s="310" t="s">
        <v>104</v>
      </c>
      <c r="D542" s="311" t="s">
        <v>13333</v>
      </c>
      <c r="E542" s="314" t="s">
        <v>2840</v>
      </c>
    </row>
    <row r="543" spans="1:5" ht="27">
      <c r="A543" s="309">
        <v>5946</v>
      </c>
      <c r="B543" s="310" t="s">
        <v>428</v>
      </c>
      <c r="C543" s="310" t="s">
        <v>104</v>
      </c>
      <c r="D543" s="311" t="s">
        <v>18346</v>
      </c>
      <c r="E543" s="314" t="s">
        <v>2840</v>
      </c>
    </row>
    <row r="544" spans="1:5" ht="27">
      <c r="A544" s="309">
        <v>5952</v>
      </c>
      <c r="B544" s="310" t="s">
        <v>429</v>
      </c>
      <c r="C544" s="310" t="s">
        <v>104</v>
      </c>
      <c r="D544" s="311" t="s">
        <v>15094</v>
      </c>
      <c r="E544" s="314" t="s">
        <v>2840</v>
      </c>
    </row>
    <row r="545" spans="1:5" ht="27">
      <c r="A545" s="309">
        <v>5954</v>
      </c>
      <c r="B545" s="310" t="s">
        <v>430</v>
      </c>
      <c r="C545" s="310" t="s">
        <v>104</v>
      </c>
      <c r="D545" s="311" t="s">
        <v>13505</v>
      </c>
      <c r="E545" s="314" t="s">
        <v>2840</v>
      </c>
    </row>
    <row r="546" spans="1:5" ht="40.5">
      <c r="A546" s="309">
        <v>5961</v>
      </c>
      <c r="B546" s="310" t="s">
        <v>431</v>
      </c>
      <c r="C546" s="310" t="s">
        <v>104</v>
      </c>
      <c r="D546" s="311" t="s">
        <v>18347</v>
      </c>
      <c r="E546" s="314" t="s">
        <v>2840</v>
      </c>
    </row>
    <row r="547" spans="1:5" ht="40.5">
      <c r="A547" s="309">
        <v>6260</v>
      </c>
      <c r="B547" s="310" t="s">
        <v>432</v>
      </c>
      <c r="C547" s="310" t="s">
        <v>104</v>
      </c>
      <c r="D547" s="311" t="s">
        <v>13777</v>
      </c>
      <c r="E547" s="314" t="s">
        <v>2840</v>
      </c>
    </row>
    <row r="548" spans="1:5" ht="27">
      <c r="A548" s="309">
        <v>6880</v>
      </c>
      <c r="B548" s="310" t="s">
        <v>433</v>
      </c>
      <c r="C548" s="310" t="s">
        <v>104</v>
      </c>
      <c r="D548" s="311" t="s">
        <v>18348</v>
      </c>
      <c r="E548" s="314" t="s">
        <v>2840</v>
      </c>
    </row>
    <row r="549" spans="1:5" ht="27">
      <c r="A549" s="309">
        <v>7031</v>
      </c>
      <c r="B549" s="310" t="s">
        <v>434</v>
      </c>
      <c r="C549" s="310" t="s">
        <v>104</v>
      </c>
      <c r="D549" s="311" t="s">
        <v>16959</v>
      </c>
      <c r="E549" s="314" t="s">
        <v>2840</v>
      </c>
    </row>
    <row r="550" spans="1:5" ht="40.5">
      <c r="A550" s="309">
        <v>7043</v>
      </c>
      <c r="B550" s="310" t="s">
        <v>435</v>
      </c>
      <c r="C550" s="310" t="s">
        <v>104</v>
      </c>
      <c r="D550" s="311" t="s">
        <v>16960</v>
      </c>
      <c r="E550" s="314" t="s">
        <v>2840</v>
      </c>
    </row>
    <row r="551" spans="1:5" ht="40.5">
      <c r="A551" s="309">
        <v>7050</v>
      </c>
      <c r="B551" s="310" t="s">
        <v>436</v>
      </c>
      <c r="C551" s="310" t="s">
        <v>104</v>
      </c>
      <c r="D551" s="311" t="s">
        <v>18349</v>
      </c>
      <c r="E551" s="314" t="s">
        <v>2840</v>
      </c>
    </row>
    <row r="552" spans="1:5" ht="40.5">
      <c r="A552" s="309">
        <v>67827</v>
      </c>
      <c r="B552" s="310" t="s">
        <v>437</v>
      </c>
      <c r="C552" s="310" t="s">
        <v>104</v>
      </c>
      <c r="D552" s="311" t="s">
        <v>18350</v>
      </c>
      <c r="E552" s="314" t="s">
        <v>2840</v>
      </c>
    </row>
    <row r="553" spans="1:5" ht="13.5">
      <c r="A553" s="309">
        <v>73395</v>
      </c>
      <c r="B553" s="310" t="s">
        <v>438</v>
      </c>
      <c r="C553" s="310" t="s">
        <v>104</v>
      </c>
      <c r="D553" s="311" t="s">
        <v>16962</v>
      </c>
      <c r="E553" s="314" t="s">
        <v>2840</v>
      </c>
    </row>
    <row r="554" spans="1:5" ht="27">
      <c r="A554" s="309">
        <v>83766</v>
      </c>
      <c r="B554" s="310" t="s">
        <v>439</v>
      </c>
      <c r="C554" s="310" t="s">
        <v>104</v>
      </c>
      <c r="D554" s="311" t="s">
        <v>18351</v>
      </c>
      <c r="E554" s="314" t="s">
        <v>2840</v>
      </c>
    </row>
    <row r="555" spans="1:5" ht="27">
      <c r="A555" s="309">
        <v>84013</v>
      </c>
      <c r="B555" s="310" t="s">
        <v>440</v>
      </c>
      <c r="C555" s="310" t="s">
        <v>104</v>
      </c>
      <c r="D555" s="311" t="s">
        <v>18352</v>
      </c>
      <c r="E555" s="314" t="s">
        <v>2840</v>
      </c>
    </row>
    <row r="556" spans="1:5" ht="27">
      <c r="A556" s="309">
        <v>87446</v>
      </c>
      <c r="B556" s="310" t="s">
        <v>441</v>
      </c>
      <c r="C556" s="310" t="s">
        <v>104</v>
      </c>
      <c r="D556" s="311" t="s">
        <v>16761</v>
      </c>
      <c r="E556" s="314" t="s">
        <v>2840</v>
      </c>
    </row>
    <row r="557" spans="1:5" ht="27">
      <c r="A557" s="309">
        <v>88392</v>
      </c>
      <c r="B557" s="310" t="s">
        <v>442</v>
      </c>
      <c r="C557" s="310" t="s">
        <v>104</v>
      </c>
      <c r="D557" s="311" t="s">
        <v>16964</v>
      </c>
      <c r="E557" s="314" t="s">
        <v>2840</v>
      </c>
    </row>
    <row r="558" spans="1:5" ht="27">
      <c r="A558" s="309">
        <v>88398</v>
      </c>
      <c r="B558" s="310" t="s">
        <v>443</v>
      </c>
      <c r="C558" s="310" t="s">
        <v>104</v>
      </c>
      <c r="D558" s="311" t="s">
        <v>15090</v>
      </c>
      <c r="E558" s="314" t="s">
        <v>2840</v>
      </c>
    </row>
    <row r="559" spans="1:5" ht="27">
      <c r="A559" s="309">
        <v>88404</v>
      </c>
      <c r="B559" s="310" t="s">
        <v>444</v>
      </c>
      <c r="C559" s="310" t="s">
        <v>104</v>
      </c>
      <c r="D559" s="311" t="s">
        <v>12931</v>
      </c>
      <c r="E559" s="314" t="s">
        <v>2840</v>
      </c>
    </row>
    <row r="560" spans="1:5" ht="27">
      <c r="A560" s="309">
        <v>88430</v>
      </c>
      <c r="B560" s="310" t="s">
        <v>445</v>
      </c>
      <c r="C560" s="310" t="s">
        <v>104</v>
      </c>
      <c r="D560" s="311" t="s">
        <v>12603</v>
      </c>
      <c r="E560" s="314" t="s">
        <v>2840</v>
      </c>
    </row>
    <row r="561" spans="1:5" ht="27">
      <c r="A561" s="309">
        <v>88438</v>
      </c>
      <c r="B561" s="310" t="s">
        <v>446</v>
      </c>
      <c r="C561" s="310" t="s">
        <v>104</v>
      </c>
      <c r="D561" s="311" t="s">
        <v>12790</v>
      </c>
      <c r="E561" s="314" t="s">
        <v>2840</v>
      </c>
    </row>
    <row r="562" spans="1:5" ht="27">
      <c r="A562" s="309">
        <v>88831</v>
      </c>
      <c r="B562" s="310" t="s">
        <v>447</v>
      </c>
      <c r="C562" s="310" t="s">
        <v>104</v>
      </c>
      <c r="D562" s="311" t="s">
        <v>14449</v>
      </c>
      <c r="E562" s="314" t="s">
        <v>2840</v>
      </c>
    </row>
    <row r="563" spans="1:5" ht="27">
      <c r="A563" s="309">
        <v>88844</v>
      </c>
      <c r="B563" s="310" t="s">
        <v>448</v>
      </c>
      <c r="C563" s="310" t="s">
        <v>104</v>
      </c>
      <c r="D563" s="311" t="s">
        <v>17662</v>
      </c>
      <c r="E563" s="314" t="s">
        <v>2840</v>
      </c>
    </row>
    <row r="564" spans="1:5" ht="27">
      <c r="A564" s="309">
        <v>88908</v>
      </c>
      <c r="B564" s="310" t="s">
        <v>449</v>
      </c>
      <c r="C564" s="310" t="s">
        <v>104</v>
      </c>
      <c r="D564" s="311" t="s">
        <v>18353</v>
      </c>
      <c r="E564" s="314" t="s">
        <v>2840</v>
      </c>
    </row>
    <row r="565" spans="1:5" ht="40.5">
      <c r="A565" s="309">
        <v>89022</v>
      </c>
      <c r="B565" s="310" t="s">
        <v>450</v>
      </c>
      <c r="C565" s="310" t="s">
        <v>104</v>
      </c>
      <c r="D565" s="311" t="s">
        <v>14449</v>
      </c>
      <c r="E565" s="314" t="s">
        <v>2840</v>
      </c>
    </row>
    <row r="566" spans="1:5" ht="27">
      <c r="A566" s="309">
        <v>89027</v>
      </c>
      <c r="B566" s="310" t="s">
        <v>451</v>
      </c>
      <c r="C566" s="310" t="s">
        <v>104</v>
      </c>
      <c r="D566" s="311" t="s">
        <v>16965</v>
      </c>
      <c r="E566" s="314" t="s">
        <v>2840</v>
      </c>
    </row>
    <row r="567" spans="1:5" ht="27">
      <c r="A567" s="309">
        <v>89031</v>
      </c>
      <c r="B567" s="310" t="s">
        <v>452</v>
      </c>
      <c r="C567" s="310" t="s">
        <v>104</v>
      </c>
      <c r="D567" s="311" t="s">
        <v>18354</v>
      </c>
      <c r="E567" s="314" t="s">
        <v>2840</v>
      </c>
    </row>
    <row r="568" spans="1:5" ht="27">
      <c r="A568" s="309">
        <v>89036</v>
      </c>
      <c r="B568" s="310" t="s">
        <v>453</v>
      </c>
      <c r="C568" s="310" t="s">
        <v>104</v>
      </c>
      <c r="D568" s="311" t="s">
        <v>18355</v>
      </c>
      <c r="E568" s="314" t="s">
        <v>2840</v>
      </c>
    </row>
    <row r="569" spans="1:5" ht="27">
      <c r="A569" s="309">
        <v>89218</v>
      </c>
      <c r="B569" s="310" t="s">
        <v>454</v>
      </c>
      <c r="C569" s="310" t="s">
        <v>104</v>
      </c>
      <c r="D569" s="311" t="s">
        <v>18356</v>
      </c>
      <c r="E569" s="314" t="s">
        <v>2840</v>
      </c>
    </row>
    <row r="570" spans="1:5" ht="27">
      <c r="A570" s="309">
        <v>89226</v>
      </c>
      <c r="B570" s="310" t="s">
        <v>455</v>
      </c>
      <c r="C570" s="310" t="s">
        <v>104</v>
      </c>
      <c r="D570" s="311" t="s">
        <v>14858</v>
      </c>
      <c r="E570" s="314" t="s">
        <v>2840</v>
      </c>
    </row>
    <row r="571" spans="1:5" ht="27">
      <c r="A571" s="309">
        <v>89235</v>
      </c>
      <c r="B571" s="310" t="s">
        <v>456</v>
      </c>
      <c r="C571" s="310" t="s">
        <v>104</v>
      </c>
      <c r="D571" s="311" t="s">
        <v>17630</v>
      </c>
      <c r="E571" s="314" t="s">
        <v>2840</v>
      </c>
    </row>
    <row r="572" spans="1:5" ht="27">
      <c r="A572" s="309">
        <v>89243</v>
      </c>
      <c r="B572" s="310" t="s">
        <v>457</v>
      </c>
      <c r="C572" s="310" t="s">
        <v>104</v>
      </c>
      <c r="D572" s="311" t="s">
        <v>18357</v>
      </c>
      <c r="E572" s="314" t="s">
        <v>2840</v>
      </c>
    </row>
    <row r="573" spans="1:5" ht="27">
      <c r="A573" s="309">
        <v>89251</v>
      </c>
      <c r="B573" s="310" t="s">
        <v>458</v>
      </c>
      <c r="C573" s="310" t="s">
        <v>104</v>
      </c>
      <c r="D573" s="311" t="s">
        <v>18358</v>
      </c>
      <c r="E573" s="314" t="s">
        <v>2840</v>
      </c>
    </row>
    <row r="574" spans="1:5" ht="27">
      <c r="A574" s="309">
        <v>89258</v>
      </c>
      <c r="B574" s="310" t="s">
        <v>459</v>
      </c>
      <c r="C574" s="310" t="s">
        <v>104</v>
      </c>
      <c r="D574" s="311" t="s">
        <v>18359</v>
      </c>
      <c r="E574" s="314" t="s">
        <v>2840</v>
      </c>
    </row>
    <row r="575" spans="1:5" ht="27">
      <c r="A575" s="309">
        <v>89273</v>
      </c>
      <c r="B575" s="310" t="s">
        <v>460</v>
      </c>
      <c r="C575" s="310" t="s">
        <v>104</v>
      </c>
      <c r="D575" s="311" t="s">
        <v>18360</v>
      </c>
      <c r="E575" s="314" t="s">
        <v>2840</v>
      </c>
    </row>
    <row r="576" spans="1:5" ht="27">
      <c r="A576" s="309">
        <v>89279</v>
      </c>
      <c r="B576" s="310" t="s">
        <v>461</v>
      </c>
      <c r="C576" s="310" t="s">
        <v>104</v>
      </c>
      <c r="D576" s="311" t="s">
        <v>16966</v>
      </c>
      <c r="E576" s="314" t="s">
        <v>2840</v>
      </c>
    </row>
    <row r="577" spans="1:5" ht="40.5">
      <c r="A577" s="309">
        <v>89877</v>
      </c>
      <c r="B577" s="310" t="s">
        <v>462</v>
      </c>
      <c r="C577" s="310" t="s">
        <v>104</v>
      </c>
      <c r="D577" s="311" t="s">
        <v>18361</v>
      </c>
      <c r="E577" s="314" t="s">
        <v>2840</v>
      </c>
    </row>
    <row r="578" spans="1:5" ht="40.5">
      <c r="A578" s="309">
        <v>89884</v>
      </c>
      <c r="B578" s="310" t="s">
        <v>463</v>
      </c>
      <c r="C578" s="310" t="s">
        <v>104</v>
      </c>
      <c r="D578" s="311" t="s">
        <v>18362</v>
      </c>
      <c r="E578" s="314" t="s">
        <v>2840</v>
      </c>
    </row>
    <row r="579" spans="1:5" ht="27">
      <c r="A579" s="309">
        <v>90587</v>
      </c>
      <c r="B579" s="310" t="s">
        <v>464</v>
      </c>
      <c r="C579" s="310" t="s">
        <v>104</v>
      </c>
      <c r="D579" s="311" t="s">
        <v>15396</v>
      </c>
      <c r="E579" s="314" t="s">
        <v>2840</v>
      </c>
    </row>
    <row r="580" spans="1:5" ht="27">
      <c r="A580" s="309">
        <v>90626</v>
      </c>
      <c r="B580" s="310" t="s">
        <v>465</v>
      </c>
      <c r="C580" s="310" t="s">
        <v>104</v>
      </c>
      <c r="D580" s="311" t="s">
        <v>15232</v>
      </c>
      <c r="E580" s="314" t="s">
        <v>2840</v>
      </c>
    </row>
    <row r="581" spans="1:5" ht="27">
      <c r="A581" s="309">
        <v>90632</v>
      </c>
      <c r="B581" s="310" t="s">
        <v>466</v>
      </c>
      <c r="C581" s="310" t="s">
        <v>104</v>
      </c>
      <c r="D581" s="311" t="s">
        <v>18363</v>
      </c>
      <c r="E581" s="314" t="s">
        <v>2840</v>
      </c>
    </row>
    <row r="582" spans="1:5" ht="40.5">
      <c r="A582" s="309">
        <v>90638</v>
      </c>
      <c r="B582" s="310" t="s">
        <v>467</v>
      </c>
      <c r="C582" s="310" t="s">
        <v>104</v>
      </c>
      <c r="D582" s="311" t="s">
        <v>14067</v>
      </c>
      <c r="E582" s="314" t="s">
        <v>2840</v>
      </c>
    </row>
    <row r="583" spans="1:5" ht="27">
      <c r="A583" s="309">
        <v>90644</v>
      </c>
      <c r="B583" s="310" t="s">
        <v>468</v>
      </c>
      <c r="C583" s="310" t="s">
        <v>104</v>
      </c>
      <c r="D583" s="311" t="s">
        <v>16968</v>
      </c>
      <c r="E583" s="314" t="s">
        <v>2840</v>
      </c>
    </row>
    <row r="584" spans="1:5" ht="27">
      <c r="A584" s="309">
        <v>90651</v>
      </c>
      <c r="B584" s="310" t="s">
        <v>469</v>
      </c>
      <c r="C584" s="310" t="s">
        <v>104</v>
      </c>
      <c r="D584" s="311" t="s">
        <v>16969</v>
      </c>
      <c r="E584" s="314" t="s">
        <v>2840</v>
      </c>
    </row>
    <row r="585" spans="1:5" ht="27">
      <c r="A585" s="309">
        <v>90657</v>
      </c>
      <c r="B585" s="310" t="s">
        <v>470</v>
      </c>
      <c r="C585" s="310" t="s">
        <v>104</v>
      </c>
      <c r="D585" s="311" t="s">
        <v>13848</v>
      </c>
      <c r="E585" s="314" t="s">
        <v>2840</v>
      </c>
    </row>
    <row r="586" spans="1:5" ht="27">
      <c r="A586" s="309">
        <v>90663</v>
      </c>
      <c r="B586" s="310" t="s">
        <v>471</v>
      </c>
      <c r="C586" s="310" t="s">
        <v>104</v>
      </c>
      <c r="D586" s="311" t="s">
        <v>14955</v>
      </c>
      <c r="E586" s="314" t="s">
        <v>2840</v>
      </c>
    </row>
    <row r="587" spans="1:5" ht="40.5">
      <c r="A587" s="309">
        <v>90669</v>
      </c>
      <c r="B587" s="310" t="s">
        <v>472</v>
      </c>
      <c r="C587" s="310" t="s">
        <v>104</v>
      </c>
      <c r="D587" s="311" t="s">
        <v>12610</v>
      </c>
      <c r="E587" s="314" t="s">
        <v>2840</v>
      </c>
    </row>
    <row r="588" spans="1:5" ht="40.5">
      <c r="A588" s="309">
        <v>90675</v>
      </c>
      <c r="B588" s="310" t="s">
        <v>473</v>
      </c>
      <c r="C588" s="310" t="s">
        <v>104</v>
      </c>
      <c r="D588" s="311" t="s">
        <v>18364</v>
      </c>
      <c r="E588" s="314" t="s">
        <v>2840</v>
      </c>
    </row>
    <row r="589" spans="1:5" ht="40.5">
      <c r="A589" s="309">
        <v>90681</v>
      </c>
      <c r="B589" s="310" t="s">
        <v>474</v>
      </c>
      <c r="C589" s="310" t="s">
        <v>104</v>
      </c>
      <c r="D589" s="311" t="s">
        <v>18365</v>
      </c>
      <c r="E589" s="314" t="s">
        <v>2840</v>
      </c>
    </row>
    <row r="590" spans="1:5" ht="27">
      <c r="A590" s="309">
        <v>90687</v>
      </c>
      <c r="B590" s="310" t="s">
        <v>475</v>
      </c>
      <c r="C590" s="310" t="s">
        <v>104</v>
      </c>
      <c r="D590" s="311" t="s">
        <v>18366</v>
      </c>
      <c r="E590" s="314" t="s">
        <v>2840</v>
      </c>
    </row>
    <row r="591" spans="1:5" ht="27">
      <c r="A591" s="309">
        <v>90693</v>
      </c>
      <c r="B591" s="310" t="s">
        <v>476</v>
      </c>
      <c r="C591" s="310" t="s">
        <v>104</v>
      </c>
      <c r="D591" s="311" t="s">
        <v>13640</v>
      </c>
      <c r="E591" s="314" t="s">
        <v>2840</v>
      </c>
    </row>
    <row r="592" spans="1:5" ht="27">
      <c r="A592" s="309">
        <v>90965</v>
      </c>
      <c r="B592" s="310" t="s">
        <v>477</v>
      </c>
      <c r="C592" s="310" t="s">
        <v>104</v>
      </c>
      <c r="D592" s="311" t="s">
        <v>12622</v>
      </c>
      <c r="E592" s="314" t="s">
        <v>2840</v>
      </c>
    </row>
    <row r="593" spans="1:5" ht="27">
      <c r="A593" s="309">
        <v>90973</v>
      </c>
      <c r="B593" s="310" t="s">
        <v>478</v>
      </c>
      <c r="C593" s="310" t="s">
        <v>104</v>
      </c>
      <c r="D593" s="311" t="s">
        <v>14081</v>
      </c>
      <c r="E593" s="314" t="s">
        <v>2840</v>
      </c>
    </row>
    <row r="594" spans="1:5" ht="27">
      <c r="A594" s="309">
        <v>90982</v>
      </c>
      <c r="B594" s="310" t="s">
        <v>479</v>
      </c>
      <c r="C594" s="310" t="s">
        <v>104</v>
      </c>
      <c r="D594" s="311" t="s">
        <v>16971</v>
      </c>
      <c r="E594" s="314" t="s">
        <v>2840</v>
      </c>
    </row>
    <row r="595" spans="1:5" ht="27">
      <c r="A595" s="309">
        <v>91001</v>
      </c>
      <c r="B595" s="310" t="s">
        <v>480</v>
      </c>
      <c r="C595" s="310" t="s">
        <v>104</v>
      </c>
      <c r="D595" s="311" t="s">
        <v>16972</v>
      </c>
      <c r="E595" s="314" t="s">
        <v>2840</v>
      </c>
    </row>
    <row r="596" spans="1:5" ht="40.5">
      <c r="A596" s="309">
        <v>91032</v>
      </c>
      <c r="B596" s="310" t="s">
        <v>481</v>
      </c>
      <c r="C596" s="310" t="s">
        <v>104</v>
      </c>
      <c r="D596" s="311" t="s">
        <v>16392</v>
      </c>
      <c r="E596" s="314" t="s">
        <v>2840</v>
      </c>
    </row>
    <row r="597" spans="1:5" ht="27">
      <c r="A597" s="309">
        <v>91278</v>
      </c>
      <c r="B597" s="310" t="s">
        <v>120</v>
      </c>
      <c r="C597" s="310" t="s">
        <v>104</v>
      </c>
      <c r="D597" s="311" t="s">
        <v>12621</v>
      </c>
      <c r="E597" s="314" t="s">
        <v>2840</v>
      </c>
    </row>
    <row r="598" spans="1:5" ht="40.5">
      <c r="A598" s="309">
        <v>91285</v>
      </c>
      <c r="B598" s="310" t="s">
        <v>482</v>
      </c>
      <c r="C598" s="310" t="s">
        <v>104</v>
      </c>
      <c r="D598" s="311" t="s">
        <v>13130</v>
      </c>
      <c r="E598" s="314" t="s">
        <v>2840</v>
      </c>
    </row>
    <row r="599" spans="1:5" ht="40.5">
      <c r="A599" s="309">
        <v>91387</v>
      </c>
      <c r="B599" s="310" t="s">
        <v>483</v>
      </c>
      <c r="C599" s="310" t="s">
        <v>104</v>
      </c>
      <c r="D599" s="311" t="s">
        <v>17618</v>
      </c>
      <c r="E599" s="314" t="s">
        <v>2840</v>
      </c>
    </row>
    <row r="600" spans="1:5" ht="40.5">
      <c r="A600" s="309">
        <v>91395</v>
      </c>
      <c r="B600" s="310" t="s">
        <v>484</v>
      </c>
      <c r="C600" s="310" t="s">
        <v>104</v>
      </c>
      <c r="D600" s="311" t="s">
        <v>12709</v>
      </c>
      <c r="E600" s="314" t="s">
        <v>2840</v>
      </c>
    </row>
    <row r="601" spans="1:5" ht="40.5">
      <c r="A601" s="309">
        <v>91486</v>
      </c>
      <c r="B601" s="310" t="s">
        <v>485</v>
      </c>
      <c r="C601" s="310" t="s">
        <v>104</v>
      </c>
      <c r="D601" s="311" t="s">
        <v>17157</v>
      </c>
      <c r="E601" s="314" t="s">
        <v>2840</v>
      </c>
    </row>
    <row r="602" spans="1:5" ht="27">
      <c r="A602" s="309">
        <v>91534</v>
      </c>
      <c r="B602" s="310" t="s">
        <v>486</v>
      </c>
      <c r="C602" s="310" t="s">
        <v>104</v>
      </c>
      <c r="D602" s="311" t="s">
        <v>18367</v>
      </c>
      <c r="E602" s="314" t="s">
        <v>2840</v>
      </c>
    </row>
    <row r="603" spans="1:5" ht="40.5">
      <c r="A603" s="309">
        <v>91635</v>
      </c>
      <c r="B603" s="310" t="s">
        <v>487</v>
      </c>
      <c r="C603" s="310" t="s">
        <v>104</v>
      </c>
      <c r="D603" s="311" t="s">
        <v>16958</v>
      </c>
      <c r="E603" s="314" t="s">
        <v>2840</v>
      </c>
    </row>
    <row r="604" spans="1:5" ht="40.5">
      <c r="A604" s="309">
        <v>91646</v>
      </c>
      <c r="B604" s="310" t="s">
        <v>488</v>
      </c>
      <c r="C604" s="310" t="s">
        <v>104</v>
      </c>
      <c r="D604" s="311" t="s">
        <v>18368</v>
      </c>
      <c r="E604" s="314" t="s">
        <v>2840</v>
      </c>
    </row>
    <row r="605" spans="1:5" ht="27">
      <c r="A605" s="309">
        <v>91693</v>
      </c>
      <c r="B605" s="310" t="s">
        <v>489</v>
      </c>
      <c r="C605" s="310" t="s">
        <v>104</v>
      </c>
      <c r="D605" s="311" t="s">
        <v>18369</v>
      </c>
      <c r="E605" s="314" t="s">
        <v>2840</v>
      </c>
    </row>
    <row r="606" spans="1:5" ht="27">
      <c r="A606" s="309">
        <v>92044</v>
      </c>
      <c r="B606" s="310" t="s">
        <v>490</v>
      </c>
      <c r="C606" s="310" t="s">
        <v>104</v>
      </c>
      <c r="D606" s="311" t="s">
        <v>16975</v>
      </c>
      <c r="E606" s="314" t="s">
        <v>2840</v>
      </c>
    </row>
    <row r="607" spans="1:5" ht="40.5">
      <c r="A607" s="309">
        <v>92107</v>
      </c>
      <c r="B607" s="310" t="s">
        <v>491</v>
      </c>
      <c r="C607" s="310" t="s">
        <v>104</v>
      </c>
      <c r="D607" s="311" t="s">
        <v>13422</v>
      </c>
      <c r="E607" s="314" t="s">
        <v>2840</v>
      </c>
    </row>
    <row r="608" spans="1:5" ht="27">
      <c r="A608" s="309">
        <v>92113</v>
      </c>
      <c r="B608" s="310" t="s">
        <v>492</v>
      </c>
      <c r="C608" s="310" t="s">
        <v>104</v>
      </c>
      <c r="D608" s="311" t="s">
        <v>12925</v>
      </c>
      <c r="E608" s="314" t="s">
        <v>2840</v>
      </c>
    </row>
    <row r="609" spans="1:5" ht="13.5">
      <c r="A609" s="309">
        <v>92119</v>
      </c>
      <c r="B609" s="310" t="s">
        <v>493</v>
      </c>
      <c r="C609" s="310" t="s">
        <v>104</v>
      </c>
      <c r="D609" s="311" t="s">
        <v>12591</v>
      </c>
      <c r="E609" s="314" t="s">
        <v>2840</v>
      </c>
    </row>
    <row r="610" spans="1:5" ht="27">
      <c r="A610" s="309">
        <v>92139</v>
      </c>
      <c r="B610" s="310" t="s">
        <v>494</v>
      </c>
      <c r="C610" s="310" t="s">
        <v>104</v>
      </c>
      <c r="D610" s="311" t="s">
        <v>18370</v>
      </c>
      <c r="E610" s="314" t="s">
        <v>2840</v>
      </c>
    </row>
    <row r="611" spans="1:5" ht="27">
      <c r="A611" s="309">
        <v>92146</v>
      </c>
      <c r="B611" s="310" t="s">
        <v>495</v>
      </c>
      <c r="C611" s="310" t="s">
        <v>104</v>
      </c>
      <c r="D611" s="311" t="s">
        <v>14440</v>
      </c>
      <c r="E611" s="314" t="s">
        <v>2840</v>
      </c>
    </row>
    <row r="612" spans="1:5" ht="40.5">
      <c r="A612" s="309">
        <v>92243</v>
      </c>
      <c r="B612" s="310" t="s">
        <v>496</v>
      </c>
      <c r="C612" s="310" t="s">
        <v>104</v>
      </c>
      <c r="D612" s="311" t="s">
        <v>17722</v>
      </c>
      <c r="E612" s="314" t="s">
        <v>2840</v>
      </c>
    </row>
    <row r="613" spans="1:5" ht="27">
      <c r="A613" s="309">
        <v>92717</v>
      </c>
      <c r="B613" s="310" t="s">
        <v>497</v>
      </c>
      <c r="C613" s="310" t="s">
        <v>104</v>
      </c>
      <c r="D613" s="311" t="s">
        <v>15372</v>
      </c>
      <c r="E613" s="314" t="s">
        <v>2840</v>
      </c>
    </row>
    <row r="614" spans="1:5" ht="27">
      <c r="A614" s="309">
        <v>92961</v>
      </c>
      <c r="B614" s="310" t="s">
        <v>498</v>
      </c>
      <c r="C614" s="310" t="s">
        <v>104</v>
      </c>
      <c r="D614" s="311" t="s">
        <v>15038</v>
      </c>
      <c r="E614" s="314" t="s">
        <v>2840</v>
      </c>
    </row>
    <row r="615" spans="1:5" ht="27">
      <c r="A615" s="309">
        <v>92967</v>
      </c>
      <c r="B615" s="310" t="s">
        <v>499</v>
      </c>
      <c r="C615" s="310" t="s">
        <v>104</v>
      </c>
      <c r="D615" s="311" t="s">
        <v>15121</v>
      </c>
      <c r="E615" s="314" t="s">
        <v>2840</v>
      </c>
    </row>
    <row r="616" spans="1:5" ht="40.5">
      <c r="A616" s="309">
        <v>93225</v>
      </c>
      <c r="B616" s="310" t="s">
        <v>500</v>
      </c>
      <c r="C616" s="310" t="s">
        <v>104</v>
      </c>
      <c r="D616" s="311" t="s">
        <v>18371</v>
      </c>
      <c r="E616" s="314" t="s">
        <v>2840</v>
      </c>
    </row>
    <row r="617" spans="1:5" ht="27">
      <c r="A617" s="309">
        <v>93234</v>
      </c>
      <c r="B617" s="310" t="s">
        <v>501</v>
      </c>
      <c r="C617" s="310" t="s">
        <v>104</v>
      </c>
      <c r="D617" s="311" t="s">
        <v>16978</v>
      </c>
      <c r="E617" s="314" t="s">
        <v>2840</v>
      </c>
    </row>
    <row r="618" spans="1:5" ht="40.5">
      <c r="A618" s="309">
        <v>93244</v>
      </c>
      <c r="B618" s="310" t="s">
        <v>502</v>
      </c>
      <c r="C618" s="310" t="s">
        <v>104</v>
      </c>
      <c r="D618" s="311" t="s">
        <v>15113</v>
      </c>
      <c r="E618" s="314" t="s">
        <v>2840</v>
      </c>
    </row>
    <row r="619" spans="1:5" ht="27">
      <c r="A619" s="309">
        <v>93274</v>
      </c>
      <c r="B619" s="310" t="s">
        <v>503</v>
      </c>
      <c r="C619" s="310" t="s">
        <v>104</v>
      </c>
      <c r="D619" s="311" t="s">
        <v>18372</v>
      </c>
      <c r="E619" s="314" t="s">
        <v>2840</v>
      </c>
    </row>
    <row r="620" spans="1:5" ht="27">
      <c r="A620" s="309">
        <v>93282</v>
      </c>
      <c r="B620" s="310" t="s">
        <v>106</v>
      </c>
      <c r="C620" s="310" t="s">
        <v>104</v>
      </c>
      <c r="D620" s="311" t="s">
        <v>16210</v>
      </c>
      <c r="E620" s="314" t="s">
        <v>2840</v>
      </c>
    </row>
    <row r="621" spans="1:5" ht="27">
      <c r="A621" s="309">
        <v>93288</v>
      </c>
      <c r="B621" s="310" t="s">
        <v>103</v>
      </c>
      <c r="C621" s="310" t="s">
        <v>104</v>
      </c>
      <c r="D621" s="311" t="s">
        <v>18373</v>
      </c>
      <c r="E621" s="314" t="s">
        <v>2840</v>
      </c>
    </row>
    <row r="622" spans="1:5" ht="40.5">
      <c r="A622" s="309">
        <v>93403</v>
      </c>
      <c r="B622" s="310" t="s">
        <v>504</v>
      </c>
      <c r="C622" s="310" t="s">
        <v>104</v>
      </c>
      <c r="D622" s="311" t="s">
        <v>16958</v>
      </c>
      <c r="E622" s="314" t="s">
        <v>2840</v>
      </c>
    </row>
    <row r="623" spans="1:5" ht="40.5">
      <c r="A623" s="309">
        <v>93409</v>
      </c>
      <c r="B623" s="310" t="s">
        <v>7943</v>
      </c>
      <c r="C623" s="310" t="s">
        <v>104</v>
      </c>
      <c r="D623" s="311" t="s">
        <v>18374</v>
      </c>
      <c r="E623" s="314" t="s">
        <v>2840</v>
      </c>
    </row>
    <row r="624" spans="1:5" ht="27">
      <c r="A624" s="309">
        <v>93416</v>
      </c>
      <c r="B624" s="310" t="s">
        <v>505</v>
      </c>
      <c r="C624" s="310" t="s">
        <v>104</v>
      </c>
      <c r="D624" s="311" t="s">
        <v>13887</v>
      </c>
      <c r="E624" s="314" t="s">
        <v>2840</v>
      </c>
    </row>
    <row r="625" spans="1:5" ht="13.5">
      <c r="A625" s="309">
        <v>93422</v>
      </c>
      <c r="B625" s="310" t="s">
        <v>506</v>
      </c>
      <c r="C625" s="310" t="s">
        <v>104</v>
      </c>
      <c r="D625" s="311" t="s">
        <v>13848</v>
      </c>
      <c r="E625" s="314" t="s">
        <v>2840</v>
      </c>
    </row>
    <row r="626" spans="1:5" ht="13.5">
      <c r="A626" s="309">
        <v>93428</v>
      </c>
      <c r="B626" s="310" t="s">
        <v>507</v>
      </c>
      <c r="C626" s="310" t="s">
        <v>104</v>
      </c>
      <c r="D626" s="311" t="s">
        <v>16199</v>
      </c>
      <c r="E626" s="314" t="s">
        <v>2840</v>
      </c>
    </row>
    <row r="627" spans="1:5" ht="27">
      <c r="A627" s="309">
        <v>93434</v>
      </c>
      <c r="B627" s="310" t="s">
        <v>508</v>
      </c>
      <c r="C627" s="310" t="s">
        <v>104</v>
      </c>
      <c r="D627" s="311" t="s">
        <v>18375</v>
      </c>
      <c r="E627" s="314" t="s">
        <v>2840</v>
      </c>
    </row>
    <row r="628" spans="1:5" ht="27">
      <c r="A628" s="309">
        <v>93440</v>
      </c>
      <c r="B628" s="310" t="s">
        <v>509</v>
      </c>
      <c r="C628" s="310" t="s">
        <v>104</v>
      </c>
      <c r="D628" s="311" t="s">
        <v>14520</v>
      </c>
      <c r="E628" s="314" t="s">
        <v>2840</v>
      </c>
    </row>
    <row r="629" spans="1:5" ht="27">
      <c r="A629" s="309">
        <v>95122</v>
      </c>
      <c r="B629" s="310" t="s">
        <v>510</v>
      </c>
      <c r="C629" s="310" t="s">
        <v>104</v>
      </c>
      <c r="D629" s="311" t="s">
        <v>17310</v>
      </c>
      <c r="E629" s="314" t="s">
        <v>2840</v>
      </c>
    </row>
    <row r="630" spans="1:5" ht="27">
      <c r="A630" s="309">
        <v>95128</v>
      </c>
      <c r="B630" s="310" t="s">
        <v>511</v>
      </c>
      <c r="C630" s="310" t="s">
        <v>104</v>
      </c>
      <c r="D630" s="311" t="s">
        <v>18376</v>
      </c>
      <c r="E630" s="314" t="s">
        <v>2840</v>
      </c>
    </row>
    <row r="631" spans="1:5" ht="27">
      <c r="A631" s="309">
        <v>95140</v>
      </c>
      <c r="B631" s="310" t="s">
        <v>512</v>
      </c>
      <c r="C631" s="310" t="s">
        <v>104</v>
      </c>
      <c r="D631" s="311" t="s">
        <v>16981</v>
      </c>
      <c r="E631" s="314" t="s">
        <v>2840</v>
      </c>
    </row>
    <row r="632" spans="1:5" ht="27">
      <c r="A632" s="309">
        <v>95213</v>
      </c>
      <c r="B632" s="310" t="s">
        <v>513</v>
      </c>
      <c r="C632" s="310" t="s">
        <v>104</v>
      </c>
      <c r="D632" s="311" t="s">
        <v>14920</v>
      </c>
      <c r="E632" s="314" t="s">
        <v>2840</v>
      </c>
    </row>
    <row r="633" spans="1:5" ht="13.5">
      <c r="A633" s="309">
        <v>95259</v>
      </c>
      <c r="B633" s="310" t="s">
        <v>514</v>
      </c>
      <c r="C633" s="310" t="s">
        <v>104</v>
      </c>
      <c r="D633" s="311" t="s">
        <v>16583</v>
      </c>
      <c r="E633" s="314" t="s">
        <v>2840</v>
      </c>
    </row>
    <row r="634" spans="1:5" ht="27">
      <c r="A634" s="309">
        <v>95265</v>
      </c>
      <c r="B634" s="310" t="s">
        <v>515</v>
      </c>
      <c r="C634" s="310" t="s">
        <v>104</v>
      </c>
      <c r="D634" s="311" t="s">
        <v>14324</v>
      </c>
      <c r="E634" s="314" t="s">
        <v>2840</v>
      </c>
    </row>
    <row r="635" spans="1:5" ht="27">
      <c r="A635" s="309">
        <v>95271</v>
      </c>
      <c r="B635" s="310" t="s">
        <v>516</v>
      </c>
      <c r="C635" s="310" t="s">
        <v>104</v>
      </c>
      <c r="D635" s="311" t="s">
        <v>16984</v>
      </c>
      <c r="E635" s="314" t="s">
        <v>2840</v>
      </c>
    </row>
    <row r="636" spans="1:5" ht="27">
      <c r="A636" s="309">
        <v>95277</v>
      </c>
      <c r="B636" s="310" t="s">
        <v>176</v>
      </c>
      <c r="C636" s="310" t="s">
        <v>104</v>
      </c>
      <c r="D636" s="311" t="s">
        <v>16984</v>
      </c>
      <c r="E636" s="314" t="s">
        <v>2840</v>
      </c>
    </row>
    <row r="637" spans="1:5" ht="27">
      <c r="A637" s="309">
        <v>95283</v>
      </c>
      <c r="B637" s="310" t="s">
        <v>517</v>
      </c>
      <c r="C637" s="310" t="s">
        <v>104</v>
      </c>
      <c r="D637" s="311" t="s">
        <v>12905</v>
      </c>
      <c r="E637" s="314" t="s">
        <v>2840</v>
      </c>
    </row>
    <row r="638" spans="1:5" ht="27">
      <c r="A638" s="309">
        <v>95621</v>
      </c>
      <c r="B638" s="310" t="s">
        <v>518</v>
      </c>
      <c r="C638" s="310" t="s">
        <v>104</v>
      </c>
      <c r="D638" s="311" t="s">
        <v>15076</v>
      </c>
      <c r="E638" s="314" t="s">
        <v>2840</v>
      </c>
    </row>
    <row r="639" spans="1:5" ht="27">
      <c r="A639" s="309">
        <v>95632</v>
      </c>
      <c r="B639" s="310" t="s">
        <v>519</v>
      </c>
      <c r="C639" s="310" t="s">
        <v>104</v>
      </c>
      <c r="D639" s="311" t="s">
        <v>16982</v>
      </c>
      <c r="E639" s="314" t="s">
        <v>2840</v>
      </c>
    </row>
    <row r="640" spans="1:5" ht="27">
      <c r="A640" s="309">
        <v>95703</v>
      </c>
      <c r="B640" s="310" t="s">
        <v>520</v>
      </c>
      <c r="C640" s="310" t="s">
        <v>104</v>
      </c>
      <c r="D640" s="311" t="s">
        <v>18377</v>
      </c>
      <c r="E640" s="314" t="s">
        <v>2840</v>
      </c>
    </row>
    <row r="641" spans="1:5" ht="27">
      <c r="A641" s="309">
        <v>95709</v>
      </c>
      <c r="B641" s="310" t="s">
        <v>521</v>
      </c>
      <c r="C641" s="310" t="s">
        <v>104</v>
      </c>
      <c r="D641" s="311" t="s">
        <v>18378</v>
      </c>
      <c r="E641" s="314" t="s">
        <v>2840</v>
      </c>
    </row>
    <row r="642" spans="1:5" ht="40.5">
      <c r="A642" s="309">
        <v>95715</v>
      </c>
      <c r="B642" s="310" t="s">
        <v>522</v>
      </c>
      <c r="C642" s="310" t="s">
        <v>104</v>
      </c>
      <c r="D642" s="311" t="s">
        <v>17595</v>
      </c>
      <c r="E642" s="314" t="s">
        <v>2840</v>
      </c>
    </row>
    <row r="643" spans="1:5" ht="40.5">
      <c r="A643" s="309">
        <v>95721</v>
      </c>
      <c r="B643" s="310" t="s">
        <v>523</v>
      </c>
      <c r="C643" s="310" t="s">
        <v>104</v>
      </c>
      <c r="D643" s="311" t="s">
        <v>18379</v>
      </c>
      <c r="E643" s="314" t="s">
        <v>2840</v>
      </c>
    </row>
    <row r="644" spans="1:5" ht="27">
      <c r="A644" s="309">
        <v>95873</v>
      </c>
      <c r="B644" s="310" t="s">
        <v>524</v>
      </c>
      <c r="C644" s="310" t="s">
        <v>104</v>
      </c>
      <c r="D644" s="311" t="s">
        <v>13139</v>
      </c>
      <c r="E644" s="314" t="s">
        <v>2840</v>
      </c>
    </row>
    <row r="645" spans="1:5" ht="27">
      <c r="A645" s="309">
        <v>96014</v>
      </c>
      <c r="B645" s="310" t="s">
        <v>525</v>
      </c>
      <c r="C645" s="310" t="s">
        <v>104</v>
      </c>
      <c r="D645" s="311" t="s">
        <v>18380</v>
      </c>
      <c r="E645" s="314" t="s">
        <v>2840</v>
      </c>
    </row>
    <row r="646" spans="1:5" ht="27">
      <c r="A646" s="309">
        <v>96021</v>
      </c>
      <c r="B646" s="310" t="s">
        <v>526</v>
      </c>
      <c r="C646" s="310" t="s">
        <v>104</v>
      </c>
      <c r="D646" s="311" t="s">
        <v>18381</v>
      </c>
      <c r="E646" s="314" t="s">
        <v>2840</v>
      </c>
    </row>
    <row r="647" spans="1:5" ht="27">
      <c r="A647" s="309">
        <v>96029</v>
      </c>
      <c r="B647" s="310" t="s">
        <v>527</v>
      </c>
      <c r="C647" s="310" t="s">
        <v>104</v>
      </c>
      <c r="D647" s="311" t="s">
        <v>18382</v>
      </c>
      <c r="E647" s="314" t="s">
        <v>2840</v>
      </c>
    </row>
    <row r="648" spans="1:5" ht="27">
      <c r="A648" s="309">
        <v>96036</v>
      </c>
      <c r="B648" s="310" t="s">
        <v>528</v>
      </c>
      <c r="C648" s="310" t="s">
        <v>104</v>
      </c>
      <c r="D648" s="311" t="s">
        <v>18383</v>
      </c>
      <c r="E648" s="314" t="s">
        <v>2840</v>
      </c>
    </row>
    <row r="649" spans="1:5" ht="27">
      <c r="A649" s="309">
        <v>96155</v>
      </c>
      <c r="B649" s="310" t="s">
        <v>529</v>
      </c>
      <c r="C649" s="310" t="s">
        <v>104</v>
      </c>
      <c r="D649" s="311" t="s">
        <v>18384</v>
      </c>
      <c r="E649" s="314" t="s">
        <v>2840</v>
      </c>
    </row>
    <row r="650" spans="1:5" ht="27">
      <c r="A650" s="309">
        <v>96156</v>
      </c>
      <c r="B650" s="310" t="s">
        <v>530</v>
      </c>
      <c r="C650" s="310" t="s">
        <v>104</v>
      </c>
      <c r="D650" s="311" t="s">
        <v>13973</v>
      </c>
      <c r="E650" s="314" t="s">
        <v>2840</v>
      </c>
    </row>
    <row r="651" spans="1:5" ht="27">
      <c r="A651" s="309">
        <v>96159</v>
      </c>
      <c r="B651" s="310" t="s">
        <v>531</v>
      </c>
      <c r="C651" s="310" t="s">
        <v>104</v>
      </c>
      <c r="D651" s="311" t="s">
        <v>18385</v>
      </c>
      <c r="E651" s="314" t="s">
        <v>2840</v>
      </c>
    </row>
    <row r="652" spans="1:5" ht="27">
      <c r="A652" s="309">
        <v>96246</v>
      </c>
      <c r="B652" s="310" t="s">
        <v>532</v>
      </c>
      <c r="C652" s="310" t="s">
        <v>104</v>
      </c>
      <c r="D652" s="311" t="s">
        <v>18386</v>
      </c>
      <c r="E652" s="314" t="s">
        <v>2840</v>
      </c>
    </row>
    <row r="653" spans="1:5" ht="27">
      <c r="A653" s="309">
        <v>96464</v>
      </c>
      <c r="B653" s="310" t="s">
        <v>533</v>
      </c>
      <c r="C653" s="310" t="s">
        <v>104</v>
      </c>
      <c r="D653" s="311" t="s">
        <v>18387</v>
      </c>
      <c r="E653" s="314" t="s">
        <v>2840</v>
      </c>
    </row>
    <row r="654" spans="1:5" ht="27">
      <c r="A654" s="309">
        <v>98765</v>
      </c>
      <c r="B654" s="310" t="s">
        <v>3343</v>
      </c>
      <c r="C654" s="310" t="s">
        <v>104</v>
      </c>
      <c r="D654" s="311" t="s">
        <v>15898</v>
      </c>
      <c r="E654" s="314" t="s">
        <v>2840</v>
      </c>
    </row>
    <row r="655" spans="1:5" ht="27">
      <c r="A655" s="309">
        <v>99834</v>
      </c>
      <c r="B655" s="310" t="s">
        <v>7944</v>
      </c>
      <c r="C655" s="310" t="s">
        <v>104</v>
      </c>
      <c r="D655" s="311" t="s">
        <v>16986</v>
      </c>
      <c r="E655" s="314" t="s">
        <v>2840</v>
      </c>
    </row>
    <row r="656" spans="1:5" ht="27">
      <c r="A656" s="309">
        <v>100642</v>
      </c>
      <c r="B656" s="310" t="s">
        <v>7945</v>
      </c>
      <c r="C656" s="310" t="s">
        <v>104</v>
      </c>
      <c r="D656" s="311" t="s">
        <v>18388</v>
      </c>
      <c r="E656" s="314" t="s">
        <v>2840</v>
      </c>
    </row>
    <row r="657" spans="1:5" ht="13.5">
      <c r="A657" s="309">
        <v>100648</v>
      </c>
      <c r="B657" s="310" t="s">
        <v>7946</v>
      </c>
      <c r="C657" s="310" t="s">
        <v>104</v>
      </c>
      <c r="D657" s="311" t="s">
        <v>18389</v>
      </c>
      <c r="E657" s="314" t="s">
        <v>2840</v>
      </c>
    </row>
    <row r="658" spans="1:5" ht="27">
      <c r="A658" s="309">
        <v>102274</v>
      </c>
      <c r="B658" s="310" t="s">
        <v>7947</v>
      </c>
      <c r="C658" s="310" t="s">
        <v>104</v>
      </c>
      <c r="D658" s="311" t="s">
        <v>17534</v>
      </c>
      <c r="E658" s="314" t="s">
        <v>2840</v>
      </c>
    </row>
    <row r="659" spans="1:5" ht="40.5">
      <c r="A659" s="309">
        <v>5089</v>
      </c>
      <c r="B659" s="310" t="s">
        <v>534</v>
      </c>
      <c r="C659" s="310" t="s">
        <v>95</v>
      </c>
      <c r="D659" s="311" t="s">
        <v>16987</v>
      </c>
      <c r="E659" s="314" t="s">
        <v>2840</v>
      </c>
    </row>
    <row r="660" spans="1:5" ht="27">
      <c r="A660" s="309">
        <v>5627</v>
      </c>
      <c r="B660" s="310" t="s">
        <v>535</v>
      </c>
      <c r="C660" s="310" t="s">
        <v>95</v>
      </c>
      <c r="D660" s="311" t="s">
        <v>16988</v>
      </c>
      <c r="E660" s="314" t="s">
        <v>2840</v>
      </c>
    </row>
    <row r="661" spans="1:5" ht="27">
      <c r="A661" s="309">
        <v>5628</v>
      </c>
      <c r="B661" s="310" t="s">
        <v>536</v>
      </c>
      <c r="C661" s="310" t="s">
        <v>95</v>
      </c>
      <c r="D661" s="311" t="s">
        <v>14725</v>
      </c>
      <c r="E661" s="314" t="s">
        <v>2840</v>
      </c>
    </row>
    <row r="662" spans="1:5" ht="27">
      <c r="A662" s="309">
        <v>5629</v>
      </c>
      <c r="B662" s="310" t="s">
        <v>537</v>
      </c>
      <c r="C662" s="310" t="s">
        <v>95</v>
      </c>
      <c r="D662" s="311" t="s">
        <v>16651</v>
      </c>
      <c r="E662" s="314" t="s">
        <v>2840</v>
      </c>
    </row>
    <row r="663" spans="1:5" ht="27">
      <c r="A663" s="309">
        <v>5630</v>
      </c>
      <c r="B663" s="310" t="s">
        <v>538</v>
      </c>
      <c r="C663" s="310" t="s">
        <v>95</v>
      </c>
      <c r="D663" s="311" t="s">
        <v>16976</v>
      </c>
      <c r="E663" s="314" t="s">
        <v>2840</v>
      </c>
    </row>
    <row r="664" spans="1:5" ht="27">
      <c r="A664" s="309">
        <v>5658</v>
      </c>
      <c r="B664" s="310" t="s">
        <v>539</v>
      </c>
      <c r="C664" s="310" t="s">
        <v>95</v>
      </c>
      <c r="D664" s="311" t="s">
        <v>13550</v>
      </c>
      <c r="E664" s="314" t="s">
        <v>2840</v>
      </c>
    </row>
    <row r="665" spans="1:5" ht="40.5">
      <c r="A665" s="309">
        <v>5664</v>
      </c>
      <c r="B665" s="310" t="s">
        <v>540</v>
      </c>
      <c r="C665" s="310" t="s">
        <v>95</v>
      </c>
      <c r="D665" s="311" t="s">
        <v>16989</v>
      </c>
      <c r="E665" s="314" t="s">
        <v>2840</v>
      </c>
    </row>
    <row r="666" spans="1:5" ht="40.5">
      <c r="A666" s="309">
        <v>5667</v>
      </c>
      <c r="B666" s="310" t="s">
        <v>541</v>
      </c>
      <c r="C666" s="310" t="s">
        <v>95</v>
      </c>
      <c r="D666" s="311" t="s">
        <v>16990</v>
      </c>
      <c r="E666" s="314" t="s">
        <v>2840</v>
      </c>
    </row>
    <row r="667" spans="1:5" ht="40.5">
      <c r="A667" s="309">
        <v>5668</v>
      </c>
      <c r="B667" s="310" t="s">
        <v>542</v>
      </c>
      <c r="C667" s="310" t="s">
        <v>95</v>
      </c>
      <c r="D667" s="311" t="s">
        <v>16991</v>
      </c>
      <c r="E667" s="314" t="s">
        <v>2840</v>
      </c>
    </row>
    <row r="668" spans="1:5" ht="40.5">
      <c r="A668" s="309">
        <v>5674</v>
      </c>
      <c r="B668" s="310" t="s">
        <v>543</v>
      </c>
      <c r="C668" s="310" t="s">
        <v>95</v>
      </c>
      <c r="D668" s="311" t="s">
        <v>14985</v>
      </c>
      <c r="E668" s="314" t="s">
        <v>2840</v>
      </c>
    </row>
    <row r="669" spans="1:5" ht="40.5">
      <c r="A669" s="309">
        <v>5692</v>
      </c>
      <c r="B669" s="310" t="s">
        <v>544</v>
      </c>
      <c r="C669" s="310" t="s">
        <v>95</v>
      </c>
      <c r="D669" s="311" t="s">
        <v>15376</v>
      </c>
      <c r="E669" s="314" t="s">
        <v>2840</v>
      </c>
    </row>
    <row r="670" spans="1:5" ht="40.5">
      <c r="A670" s="309">
        <v>5693</v>
      </c>
      <c r="B670" s="310" t="s">
        <v>545</v>
      </c>
      <c r="C670" s="310" t="s">
        <v>95</v>
      </c>
      <c r="D670" s="311" t="s">
        <v>16992</v>
      </c>
      <c r="E670" s="314" t="s">
        <v>2840</v>
      </c>
    </row>
    <row r="671" spans="1:5" ht="40.5">
      <c r="A671" s="309">
        <v>5695</v>
      </c>
      <c r="B671" s="310" t="s">
        <v>546</v>
      </c>
      <c r="C671" s="310" t="s">
        <v>95</v>
      </c>
      <c r="D671" s="311" t="s">
        <v>16993</v>
      </c>
      <c r="E671" s="314" t="s">
        <v>2840</v>
      </c>
    </row>
    <row r="672" spans="1:5" ht="27">
      <c r="A672" s="309">
        <v>5703</v>
      </c>
      <c r="B672" s="310" t="s">
        <v>547</v>
      </c>
      <c r="C672" s="310" t="s">
        <v>95</v>
      </c>
      <c r="D672" s="311" t="s">
        <v>15391</v>
      </c>
      <c r="E672" s="314" t="s">
        <v>2840</v>
      </c>
    </row>
    <row r="673" spans="1:5" ht="40.5">
      <c r="A673" s="309">
        <v>5705</v>
      </c>
      <c r="B673" s="310" t="s">
        <v>548</v>
      </c>
      <c r="C673" s="310" t="s">
        <v>95</v>
      </c>
      <c r="D673" s="311" t="s">
        <v>16994</v>
      </c>
      <c r="E673" s="314" t="s">
        <v>2840</v>
      </c>
    </row>
    <row r="674" spans="1:5" ht="27">
      <c r="A674" s="309">
        <v>5707</v>
      </c>
      <c r="B674" s="310" t="s">
        <v>549</v>
      </c>
      <c r="C674" s="310" t="s">
        <v>95</v>
      </c>
      <c r="D674" s="311" t="s">
        <v>16995</v>
      </c>
      <c r="E674" s="314" t="s">
        <v>2840</v>
      </c>
    </row>
    <row r="675" spans="1:5" ht="27">
      <c r="A675" s="309">
        <v>5710</v>
      </c>
      <c r="B675" s="310" t="s">
        <v>550</v>
      </c>
      <c r="C675" s="310" t="s">
        <v>95</v>
      </c>
      <c r="D675" s="311" t="s">
        <v>16996</v>
      </c>
      <c r="E675" s="314" t="s">
        <v>2840</v>
      </c>
    </row>
    <row r="676" spans="1:5" ht="27">
      <c r="A676" s="309">
        <v>5711</v>
      </c>
      <c r="B676" s="310" t="s">
        <v>551</v>
      </c>
      <c r="C676" s="310" t="s">
        <v>95</v>
      </c>
      <c r="D676" s="311" t="s">
        <v>16997</v>
      </c>
      <c r="E676" s="314" t="s">
        <v>2840</v>
      </c>
    </row>
    <row r="677" spans="1:5" ht="27">
      <c r="A677" s="309">
        <v>5714</v>
      </c>
      <c r="B677" s="310" t="s">
        <v>552</v>
      </c>
      <c r="C677" s="310" t="s">
        <v>95</v>
      </c>
      <c r="D677" s="311" t="s">
        <v>16998</v>
      </c>
      <c r="E677" s="314" t="s">
        <v>2840</v>
      </c>
    </row>
    <row r="678" spans="1:5" ht="27">
      <c r="A678" s="309">
        <v>5715</v>
      </c>
      <c r="B678" s="310" t="s">
        <v>553</v>
      </c>
      <c r="C678" s="310" t="s">
        <v>95</v>
      </c>
      <c r="D678" s="311" t="s">
        <v>16757</v>
      </c>
      <c r="E678" s="314" t="s">
        <v>2840</v>
      </c>
    </row>
    <row r="679" spans="1:5" ht="27">
      <c r="A679" s="309">
        <v>5718</v>
      </c>
      <c r="B679" s="310" t="s">
        <v>554</v>
      </c>
      <c r="C679" s="310" t="s">
        <v>95</v>
      </c>
      <c r="D679" s="311" t="s">
        <v>16999</v>
      </c>
      <c r="E679" s="314" t="s">
        <v>2840</v>
      </c>
    </row>
    <row r="680" spans="1:5" ht="27">
      <c r="A680" s="309">
        <v>5721</v>
      </c>
      <c r="B680" s="310" t="s">
        <v>555</v>
      </c>
      <c r="C680" s="310" t="s">
        <v>95</v>
      </c>
      <c r="D680" s="311" t="s">
        <v>17000</v>
      </c>
      <c r="E680" s="314" t="s">
        <v>2840</v>
      </c>
    </row>
    <row r="681" spans="1:5" ht="27">
      <c r="A681" s="309">
        <v>5722</v>
      </c>
      <c r="B681" s="310" t="s">
        <v>556</v>
      </c>
      <c r="C681" s="310" t="s">
        <v>95</v>
      </c>
      <c r="D681" s="311" t="s">
        <v>17001</v>
      </c>
      <c r="E681" s="314" t="s">
        <v>2840</v>
      </c>
    </row>
    <row r="682" spans="1:5" ht="27">
      <c r="A682" s="309">
        <v>5724</v>
      </c>
      <c r="B682" s="310" t="s">
        <v>557</v>
      </c>
      <c r="C682" s="310" t="s">
        <v>95</v>
      </c>
      <c r="D682" s="311" t="s">
        <v>17002</v>
      </c>
      <c r="E682" s="314" t="s">
        <v>2840</v>
      </c>
    </row>
    <row r="683" spans="1:5" ht="40.5">
      <c r="A683" s="309">
        <v>5727</v>
      </c>
      <c r="B683" s="310" t="s">
        <v>558</v>
      </c>
      <c r="C683" s="310" t="s">
        <v>95</v>
      </c>
      <c r="D683" s="311" t="s">
        <v>12645</v>
      </c>
      <c r="E683" s="314" t="s">
        <v>2840</v>
      </c>
    </row>
    <row r="684" spans="1:5" ht="27">
      <c r="A684" s="309">
        <v>5729</v>
      </c>
      <c r="B684" s="310" t="s">
        <v>559</v>
      </c>
      <c r="C684" s="310" t="s">
        <v>95</v>
      </c>
      <c r="D684" s="311" t="s">
        <v>17003</v>
      </c>
      <c r="E684" s="314" t="s">
        <v>2840</v>
      </c>
    </row>
    <row r="685" spans="1:5" ht="27">
      <c r="A685" s="309">
        <v>5730</v>
      </c>
      <c r="B685" s="310" t="s">
        <v>560</v>
      </c>
      <c r="C685" s="310" t="s">
        <v>95</v>
      </c>
      <c r="D685" s="311" t="s">
        <v>17004</v>
      </c>
      <c r="E685" s="314" t="s">
        <v>2840</v>
      </c>
    </row>
    <row r="686" spans="1:5" ht="40.5">
      <c r="A686" s="309">
        <v>5735</v>
      </c>
      <c r="B686" s="310" t="s">
        <v>561</v>
      </c>
      <c r="C686" s="310" t="s">
        <v>95</v>
      </c>
      <c r="D686" s="311" t="s">
        <v>17005</v>
      </c>
      <c r="E686" s="314" t="s">
        <v>2840</v>
      </c>
    </row>
    <row r="687" spans="1:5" ht="40.5">
      <c r="A687" s="309">
        <v>5736</v>
      </c>
      <c r="B687" s="310" t="s">
        <v>562</v>
      </c>
      <c r="C687" s="310" t="s">
        <v>95</v>
      </c>
      <c r="D687" s="311" t="s">
        <v>15421</v>
      </c>
      <c r="E687" s="314" t="s">
        <v>2840</v>
      </c>
    </row>
    <row r="688" spans="1:5" ht="40.5">
      <c r="A688" s="309">
        <v>5738</v>
      </c>
      <c r="B688" s="310" t="s">
        <v>563</v>
      </c>
      <c r="C688" s="310" t="s">
        <v>95</v>
      </c>
      <c r="D688" s="311" t="s">
        <v>15955</v>
      </c>
      <c r="E688" s="314" t="s">
        <v>2840</v>
      </c>
    </row>
    <row r="689" spans="1:5" ht="40.5">
      <c r="A689" s="309">
        <v>5739</v>
      </c>
      <c r="B689" s="310" t="s">
        <v>564</v>
      </c>
      <c r="C689" s="310" t="s">
        <v>95</v>
      </c>
      <c r="D689" s="311" t="s">
        <v>17006</v>
      </c>
      <c r="E689" s="314" t="s">
        <v>2840</v>
      </c>
    </row>
    <row r="690" spans="1:5" ht="40.5">
      <c r="A690" s="309">
        <v>5741</v>
      </c>
      <c r="B690" s="310" t="s">
        <v>565</v>
      </c>
      <c r="C690" s="310" t="s">
        <v>95</v>
      </c>
      <c r="D690" s="311" t="s">
        <v>17007</v>
      </c>
      <c r="E690" s="314" t="s">
        <v>2840</v>
      </c>
    </row>
    <row r="691" spans="1:5" ht="40.5">
      <c r="A691" s="309">
        <v>5742</v>
      </c>
      <c r="B691" s="310" t="s">
        <v>566</v>
      </c>
      <c r="C691" s="310" t="s">
        <v>95</v>
      </c>
      <c r="D691" s="311" t="s">
        <v>14295</v>
      </c>
      <c r="E691" s="314" t="s">
        <v>2840</v>
      </c>
    </row>
    <row r="692" spans="1:5" ht="40.5">
      <c r="A692" s="309">
        <v>5747</v>
      </c>
      <c r="B692" s="310" t="s">
        <v>567</v>
      </c>
      <c r="C692" s="310" t="s">
        <v>95</v>
      </c>
      <c r="D692" s="311" t="s">
        <v>14717</v>
      </c>
      <c r="E692" s="314" t="s">
        <v>2840</v>
      </c>
    </row>
    <row r="693" spans="1:5" ht="27">
      <c r="A693" s="309">
        <v>5751</v>
      </c>
      <c r="B693" s="310" t="s">
        <v>568</v>
      </c>
      <c r="C693" s="310" t="s">
        <v>95</v>
      </c>
      <c r="D693" s="311" t="s">
        <v>17008</v>
      </c>
      <c r="E693" s="314" t="s">
        <v>2840</v>
      </c>
    </row>
    <row r="694" spans="1:5" ht="27">
      <c r="A694" s="309">
        <v>5754</v>
      </c>
      <c r="B694" s="310" t="s">
        <v>569</v>
      </c>
      <c r="C694" s="310" t="s">
        <v>95</v>
      </c>
      <c r="D694" s="311" t="s">
        <v>17009</v>
      </c>
      <c r="E694" s="314" t="s">
        <v>2840</v>
      </c>
    </row>
    <row r="695" spans="1:5" ht="40.5">
      <c r="A695" s="309">
        <v>5763</v>
      </c>
      <c r="B695" s="310" t="s">
        <v>570</v>
      </c>
      <c r="C695" s="310" t="s">
        <v>95</v>
      </c>
      <c r="D695" s="311" t="s">
        <v>17010</v>
      </c>
      <c r="E695" s="314" t="s">
        <v>2840</v>
      </c>
    </row>
    <row r="696" spans="1:5" ht="27">
      <c r="A696" s="309">
        <v>5765</v>
      </c>
      <c r="B696" s="310" t="s">
        <v>571</v>
      </c>
      <c r="C696" s="310" t="s">
        <v>95</v>
      </c>
      <c r="D696" s="311" t="s">
        <v>17011</v>
      </c>
      <c r="E696" s="314" t="s">
        <v>2840</v>
      </c>
    </row>
    <row r="697" spans="1:5" ht="27">
      <c r="A697" s="309">
        <v>5766</v>
      </c>
      <c r="B697" s="310" t="s">
        <v>572</v>
      </c>
      <c r="C697" s="310" t="s">
        <v>95</v>
      </c>
      <c r="D697" s="311" t="s">
        <v>17012</v>
      </c>
      <c r="E697" s="314" t="s">
        <v>2840</v>
      </c>
    </row>
    <row r="698" spans="1:5" ht="27">
      <c r="A698" s="309">
        <v>5779</v>
      </c>
      <c r="B698" s="310" t="s">
        <v>573</v>
      </c>
      <c r="C698" s="310" t="s">
        <v>95</v>
      </c>
      <c r="D698" s="311" t="s">
        <v>17013</v>
      </c>
      <c r="E698" s="314" t="s">
        <v>2840</v>
      </c>
    </row>
    <row r="699" spans="1:5" ht="27">
      <c r="A699" s="309">
        <v>5787</v>
      </c>
      <c r="B699" s="310" t="s">
        <v>574</v>
      </c>
      <c r="C699" s="310" t="s">
        <v>95</v>
      </c>
      <c r="D699" s="311" t="s">
        <v>17014</v>
      </c>
      <c r="E699" s="314" t="s">
        <v>2840</v>
      </c>
    </row>
    <row r="700" spans="1:5" ht="27">
      <c r="A700" s="309">
        <v>5797</v>
      </c>
      <c r="B700" s="310" t="s">
        <v>575</v>
      </c>
      <c r="C700" s="310" t="s">
        <v>95</v>
      </c>
      <c r="D700" s="311" t="s">
        <v>16641</v>
      </c>
      <c r="E700" s="314" t="s">
        <v>2840</v>
      </c>
    </row>
    <row r="701" spans="1:5" ht="40.5">
      <c r="A701" s="309">
        <v>5800</v>
      </c>
      <c r="B701" s="310" t="s">
        <v>576</v>
      </c>
      <c r="C701" s="310" t="s">
        <v>95</v>
      </c>
      <c r="D701" s="311" t="s">
        <v>14449</v>
      </c>
      <c r="E701" s="314" t="s">
        <v>2840</v>
      </c>
    </row>
    <row r="702" spans="1:5" ht="27">
      <c r="A702" s="309">
        <v>7032</v>
      </c>
      <c r="B702" s="310" t="s">
        <v>577</v>
      </c>
      <c r="C702" s="310" t="s">
        <v>95</v>
      </c>
      <c r="D702" s="311" t="s">
        <v>13045</v>
      </c>
      <c r="E702" s="314" t="s">
        <v>2840</v>
      </c>
    </row>
    <row r="703" spans="1:5" ht="27">
      <c r="A703" s="309">
        <v>7033</v>
      </c>
      <c r="B703" s="310" t="s">
        <v>578</v>
      </c>
      <c r="C703" s="310" t="s">
        <v>95</v>
      </c>
      <c r="D703" s="311" t="s">
        <v>16964</v>
      </c>
      <c r="E703" s="314" t="s">
        <v>2840</v>
      </c>
    </row>
    <row r="704" spans="1:5" ht="27">
      <c r="A704" s="309">
        <v>7034</v>
      </c>
      <c r="B704" s="310" t="s">
        <v>579</v>
      </c>
      <c r="C704" s="310" t="s">
        <v>95</v>
      </c>
      <c r="D704" s="311" t="s">
        <v>17015</v>
      </c>
      <c r="E704" s="314" t="s">
        <v>2840</v>
      </c>
    </row>
    <row r="705" spans="1:5" ht="27">
      <c r="A705" s="309">
        <v>7035</v>
      </c>
      <c r="B705" s="310" t="s">
        <v>580</v>
      </c>
      <c r="C705" s="310" t="s">
        <v>95</v>
      </c>
      <c r="D705" s="311" t="s">
        <v>17016</v>
      </c>
      <c r="E705" s="314" t="s">
        <v>2840</v>
      </c>
    </row>
    <row r="706" spans="1:5" ht="27">
      <c r="A706" s="309">
        <v>7038</v>
      </c>
      <c r="B706" s="310" t="s">
        <v>581</v>
      </c>
      <c r="C706" s="310" t="s">
        <v>95</v>
      </c>
      <c r="D706" s="311" t="s">
        <v>14972</v>
      </c>
      <c r="E706" s="314" t="s">
        <v>2840</v>
      </c>
    </row>
    <row r="707" spans="1:5" ht="27">
      <c r="A707" s="309">
        <v>7039</v>
      </c>
      <c r="B707" s="310" t="s">
        <v>582</v>
      </c>
      <c r="C707" s="310" t="s">
        <v>95</v>
      </c>
      <c r="D707" s="311" t="s">
        <v>17017</v>
      </c>
      <c r="E707" s="314" t="s">
        <v>2840</v>
      </c>
    </row>
    <row r="708" spans="1:5" ht="27">
      <c r="A708" s="309">
        <v>7040</v>
      </c>
      <c r="B708" s="310" t="s">
        <v>583</v>
      </c>
      <c r="C708" s="310" t="s">
        <v>95</v>
      </c>
      <c r="D708" s="311" t="s">
        <v>17018</v>
      </c>
      <c r="E708" s="314" t="s">
        <v>2840</v>
      </c>
    </row>
    <row r="709" spans="1:5" ht="40.5">
      <c r="A709" s="309">
        <v>7044</v>
      </c>
      <c r="B709" s="310" t="s">
        <v>584</v>
      </c>
      <c r="C709" s="310" t="s">
        <v>95</v>
      </c>
      <c r="D709" s="311" t="s">
        <v>15371</v>
      </c>
      <c r="E709" s="314" t="s">
        <v>2840</v>
      </c>
    </row>
    <row r="710" spans="1:5" ht="40.5">
      <c r="A710" s="309">
        <v>7045</v>
      </c>
      <c r="B710" s="310" t="s">
        <v>585</v>
      </c>
      <c r="C710" s="310" t="s">
        <v>95</v>
      </c>
      <c r="D710" s="311" t="s">
        <v>16981</v>
      </c>
      <c r="E710" s="314" t="s">
        <v>2840</v>
      </c>
    </row>
    <row r="711" spans="1:5" ht="40.5">
      <c r="A711" s="309">
        <v>7046</v>
      </c>
      <c r="B711" s="310" t="s">
        <v>586</v>
      </c>
      <c r="C711" s="310" t="s">
        <v>95</v>
      </c>
      <c r="D711" s="311" t="s">
        <v>16960</v>
      </c>
      <c r="E711" s="314" t="s">
        <v>2840</v>
      </c>
    </row>
    <row r="712" spans="1:5" ht="40.5">
      <c r="A712" s="309">
        <v>7047</v>
      </c>
      <c r="B712" s="310" t="s">
        <v>587</v>
      </c>
      <c r="C712" s="310" t="s">
        <v>95</v>
      </c>
      <c r="D712" s="311" t="s">
        <v>14290</v>
      </c>
      <c r="E712" s="314" t="s">
        <v>2840</v>
      </c>
    </row>
    <row r="713" spans="1:5" ht="40.5">
      <c r="A713" s="309">
        <v>7051</v>
      </c>
      <c r="B713" s="310" t="s">
        <v>588</v>
      </c>
      <c r="C713" s="310" t="s">
        <v>95</v>
      </c>
      <c r="D713" s="311" t="s">
        <v>17019</v>
      </c>
      <c r="E713" s="314" t="s">
        <v>2840</v>
      </c>
    </row>
    <row r="714" spans="1:5" ht="40.5">
      <c r="A714" s="309">
        <v>7052</v>
      </c>
      <c r="B714" s="310" t="s">
        <v>589</v>
      </c>
      <c r="C714" s="310" t="s">
        <v>95</v>
      </c>
      <c r="D714" s="311" t="s">
        <v>14566</v>
      </c>
      <c r="E714" s="314" t="s">
        <v>2840</v>
      </c>
    </row>
    <row r="715" spans="1:5" ht="40.5">
      <c r="A715" s="309">
        <v>7053</v>
      </c>
      <c r="B715" s="310" t="s">
        <v>590</v>
      </c>
      <c r="C715" s="310" t="s">
        <v>95</v>
      </c>
      <c r="D715" s="311" t="s">
        <v>17020</v>
      </c>
      <c r="E715" s="314" t="s">
        <v>2840</v>
      </c>
    </row>
    <row r="716" spans="1:5" ht="40.5">
      <c r="A716" s="309">
        <v>7054</v>
      </c>
      <c r="B716" s="310" t="s">
        <v>591</v>
      </c>
      <c r="C716" s="310" t="s">
        <v>95</v>
      </c>
      <c r="D716" s="311" t="s">
        <v>16895</v>
      </c>
      <c r="E716" s="314" t="s">
        <v>2840</v>
      </c>
    </row>
    <row r="717" spans="1:5" ht="40.5">
      <c r="A717" s="309">
        <v>7058</v>
      </c>
      <c r="B717" s="310" t="s">
        <v>592</v>
      </c>
      <c r="C717" s="310" t="s">
        <v>95</v>
      </c>
      <c r="D717" s="311" t="s">
        <v>15203</v>
      </c>
      <c r="E717" s="314" t="s">
        <v>2840</v>
      </c>
    </row>
    <row r="718" spans="1:5" ht="40.5">
      <c r="A718" s="309">
        <v>7059</v>
      </c>
      <c r="B718" s="310" t="s">
        <v>593</v>
      </c>
      <c r="C718" s="310" t="s">
        <v>95</v>
      </c>
      <c r="D718" s="311" t="s">
        <v>13059</v>
      </c>
      <c r="E718" s="314" t="s">
        <v>2840</v>
      </c>
    </row>
    <row r="719" spans="1:5" ht="40.5">
      <c r="A719" s="309">
        <v>7060</v>
      </c>
      <c r="B719" s="310" t="s">
        <v>594</v>
      </c>
      <c r="C719" s="310" t="s">
        <v>95</v>
      </c>
      <c r="D719" s="311" t="s">
        <v>17021</v>
      </c>
      <c r="E719" s="314" t="s">
        <v>2840</v>
      </c>
    </row>
    <row r="720" spans="1:5" ht="40.5">
      <c r="A720" s="309">
        <v>7061</v>
      </c>
      <c r="B720" s="310" t="s">
        <v>595</v>
      </c>
      <c r="C720" s="310" t="s">
        <v>95</v>
      </c>
      <c r="D720" s="311" t="s">
        <v>17022</v>
      </c>
      <c r="E720" s="314" t="s">
        <v>2840</v>
      </c>
    </row>
    <row r="721" spans="1:5" ht="27">
      <c r="A721" s="309">
        <v>7063</v>
      </c>
      <c r="B721" s="310" t="s">
        <v>596</v>
      </c>
      <c r="C721" s="310" t="s">
        <v>95</v>
      </c>
      <c r="D721" s="311" t="s">
        <v>15780</v>
      </c>
      <c r="E721" s="314" t="s">
        <v>2840</v>
      </c>
    </row>
    <row r="722" spans="1:5" ht="27">
      <c r="A722" s="309">
        <v>7064</v>
      </c>
      <c r="B722" s="310" t="s">
        <v>597</v>
      </c>
      <c r="C722" s="310" t="s">
        <v>95</v>
      </c>
      <c r="D722" s="311" t="s">
        <v>15304</v>
      </c>
      <c r="E722" s="314" t="s">
        <v>2840</v>
      </c>
    </row>
    <row r="723" spans="1:5" ht="27">
      <c r="A723" s="309">
        <v>7065</v>
      </c>
      <c r="B723" s="310" t="s">
        <v>598</v>
      </c>
      <c r="C723" s="310" t="s">
        <v>95</v>
      </c>
      <c r="D723" s="311" t="s">
        <v>17023</v>
      </c>
      <c r="E723" s="314" t="s">
        <v>2840</v>
      </c>
    </row>
    <row r="724" spans="1:5" ht="27">
      <c r="A724" s="309">
        <v>7066</v>
      </c>
      <c r="B724" s="310" t="s">
        <v>599</v>
      </c>
      <c r="C724" s="310" t="s">
        <v>95</v>
      </c>
      <c r="D724" s="311" t="s">
        <v>17024</v>
      </c>
      <c r="E724" s="314" t="s">
        <v>2840</v>
      </c>
    </row>
    <row r="725" spans="1:5" ht="40.5">
      <c r="A725" s="309">
        <v>53786</v>
      </c>
      <c r="B725" s="310" t="s">
        <v>600</v>
      </c>
      <c r="C725" s="310" t="s">
        <v>95</v>
      </c>
      <c r="D725" s="311" t="s">
        <v>17025</v>
      </c>
      <c r="E725" s="314" t="s">
        <v>2840</v>
      </c>
    </row>
    <row r="726" spans="1:5" ht="40.5">
      <c r="A726" s="309">
        <v>53788</v>
      </c>
      <c r="B726" s="310" t="s">
        <v>601</v>
      </c>
      <c r="C726" s="310" t="s">
        <v>95</v>
      </c>
      <c r="D726" s="311" t="s">
        <v>17026</v>
      </c>
      <c r="E726" s="314" t="s">
        <v>2840</v>
      </c>
    </row>
    <row r="727" spans="1:5" ht="40.5">
      <c r="A727" s="309">
        <v>53792</v>
      </c>
      <c r="B727" s="310" t="s">
        <v>602</v>
      </c>
      <c r="C727" s="310" t="s">
        <v>95</v>
      </c>
      <c r="D727" s="311" t="s">
        <v>17027</v>
      </c>
      <c r="E727" s="314" t="s">
        <v>2840</v>
      </c>
    </row>
    <row r="728" spans="1:5" ht="27">
      <c r="A728" s="309">
        <v>53794</v>
      </c>
      <c r="B728" s="310" t="s">
        <v>603</v>
      </c>
      <c r="C728" s="310" t="s">
        <v>95</v>
      </c>
      <c r="D728" s="311" t="s">
        <v>15062</v>
      </c>
      <c r="E728" s="314" t="s">
        <v>2840</v>
      </c>
    </row>
    <row r="729" spans="1:5" ht="40.5">
      <c r="A729" s="309">
        <v>53797</v>
      </c>
      <c r="B729" s="310" t="s">
        <v>604</v>
      </c>
      <c r="C729" s="310" t="s">
        <v>95</v>
      </c>
      <c r="D729" s="311" t="s">
        <v>17028</v>
      </c>
      <c r="E729" s="314" t="s">
        <v>2840</v>
      </c>
    </row>
    <row r="730" spans="1:5" ht="27">
      <c r="A730" s="309">
        <v>53804</v>
      </c>
      <c r="B730" s="310" t="s">
        <v>605</v>
      </c>
      <c r="C730" s="310" t="s">
        <v>95</v>
      </c>
      <c r="D730" s="311" t="s">
        <v>14395</v>
      </c>
      <c r="E730" s="314" t="s">
        <v>2840</v>
      </c>
    </row>
    <row r="731" spans="1:5" ht="27">
      <c r="A731" s="309">
        <v>53806</v>
      </c>
      <c r="B731" s="310" t="s">
        <v>606</v>
      </c>
      <c r="C731" s="310" t="s">
        <v>95</v>
      </c>
      <c r="D731" s="311" t="s">
        <v>14742</v>
      </c>
      <c r="E731" s="314" t="s">
        <v>2840</v>
      </c>
    </row>
    <row r="732" spans="1:5" ht="27">
      <c r="A732" s="309">
        <v>53810</v>
      </c>
      <c r="B732" s="310" t="s">
        <v>607</v>
      </c>
      <c r="C732" s="310" t="s">
        <v>95</v>
      </c>
      <c r="D732" s="311" t="s">
        <v>17029</v>
      </c>
      <c r="E732" s="314" t="s">
        <v>2840</v>
      </c>
    </row>
    <row r="733" spans="1:5" ht="27">
      <c r="A733" s="309">
        <v>53814</v>
      </c>
      <c r="B733" s="310" t="s">
        <v>608</v>
      </c>
      <c r="C733" s="310" t="s">
        <v>95</v>
      </c>
      <c r="D733" s="311" t="s">
        <v>17030</v>
      </c>
      <c r="E733" s="314" t="s">
        <v>2840</v>
      </c>
    </row>
    <row r="734" spans="1:5" ht="27">
      <c r="A734" s="309">
        <v>53817</v>
      </c>
      <c r="B734" s="310" t="s">
        <v>609</v>
      </c>
      <c r="C734" s="310" t="s">
        <v>95</v>
      </c>
      <c r="D734" s="311" t="s">
        <v>17031</v>
      </c>
      <c r="E734" s="314" t="s">
        <v>2840</v>
      </c>
    </row>
    <row r="735" spans="1:5" ht="40.5">
      <c r="A735" s="309">
        <v>53818</v>
      </c>
      <c r="B735" s="310" t="s">
        <v>610</v>
      </c>
      <c r="C735" s="310" t="s">
        <v>95</v>
      </c>
      <c r="D735" s="311" t="s">
        <v>17032</v>
      </c>
      <c r="E735" s="314" t="s">
        <v>2840</v>
      </c>
    </row>
    <row r="736" spans="1:5" ht="40.5">
      <c r="A736" s="309">
        <v>53827</v>
      </c>
      <c r="B736" s="310" t="s">
        <v>611</v>
      </c>
      <c r="C736" s="310" t="s">
        <v>95</v>
      </c>
      <c r="D736" s="311" t="s">
        <v>15759</v>
      </c>
      <c r="E736" s="314" t="s">
        <v>2840</v>
      </c>
    </row>
    <row r="737" spans="1:5" ht="40.5">
      <c r="A737" s="309">
        <v>53829</v>
      </c>
      <c r="B737" s="310" t="s">
        <v>612</v>
      </c>
      <c r="C737" s="310" t="s">
        <v>95</v>
      </c>
      <c r="D737" s="311" t="s">
        <v>17028</v>
      </c>
      <c r="E737" s="314" t="s">
        <v>2840</v>
      </c>
    </row>
    <row r="738" spans="1:5" ht="40.5">
      <c r="A738" s="309">
        <v>53831</v>
      </c>
      <c r="B738" s="310" t="s">
        <v>613</v>
      </c>
      <c r="C738" s="310" t="s">
        <v>95</v>
      </c>
      <c r="D738" s="311" t="s">
        <v>17033</v>
      </c>
      <c r="E738" s="314" t="s">
        <v>2840</v>
      </c>
    </row>
    <row r="739" spans="1:5" ht="27">
      <c r="A739" s="309">
        <v>53840</v>
      </c>
      <c r="B739" s="310" t="s">
        <v>614</v>
      </c>
      <c r="C739" s="310" t="s">
        <v>95</v>
      </c>
      <c r="D739" s="311" t="s">
        <v>15932</v>
      </c>
      <c r="E739" s="314" t="s">
        <v>2840</v>
      </c>
    </row>
    <row r="740" spans="1:5" ht="27">
      <c r="A740" s="309">
        <v>53841</v>
      </c>
      <c r="B740" s="310" t="s">
        <v>615</v>
      </c>
      <c r="C740" s="310" t="s">
        <v>95</v>
      </c>
      <c r="D740" s="311" t="s">
        <v>12619</v>
      </c>
      <c r="E740" s="314" t="s">
        <v>2840</v>
      </c>
    </row>
    <row r="741" spans="1:5" ht="27">
      <c r="A741" s="309">
        <v>53849</v>
      </c>
      <c r="B741" s="310" t="s">
        <v>616</v>
      </c>
      <c r="C741" s="310" t="s">
        <v>95</v>
      </c>
      <c r="D741" s="311" t="s">
        <v>17034</v>
      </c>
      <c r="E741" s="314" t="s">
        <v>2840</v>
      </c>
    </row>
    <row r="742" spans="1:5" ht="27">
      <c r="A742" s="309">
        <v>53857</v>
      </c>
      <c r="B742" s="310" t="s">
        <v>617</v>
      </c>
      <c r="C742" s="310" t="s">
        <v>95</v>
      </c>
      <c r="D742" s="311" t="s">
        <v>17035</v>
      </c>
      <c r="E742" s="314" t="s">
        <v>2840</v>
      </c>
    </row>
    <row r="743" spans="1:5" ht="27">
      <c r="A743" s="309">
        <v>53858</v>
      </c>
      <c r="B743" s="310" t="s">
        <v>618</v>
      </c>
      <c r="C743" s="310" t="s">
        <v>95</v>
      </c>
      <c r="D743" s="311" t="s">
        <v>13777</v>
      </c>
      <c r="E743" s="314" t="s">
        <v>2840</v>
      </c>
    </row>
    <row r="744" spans="1:5" ht="27">
      <c r="A744" s="309">
        <v>53861</v>
      </c>
      <c r="B744" s="310" t="s">
        <v>619</v>
      </c>
      <c r="C744" s="310" t="s">
        <v>95</v>
      </c>
      <c r="D744" s="311" t="s">
        <v>17036</v>
      </c>
      <c r="E744" s="314" t="s">
        <v>2840</v>
      </c>
    </row>
    <row r="745" spans="1:5" ht="27">
      <c r="A745" s="309">
        <v>53863</v>
      </c>
      <c r="B745" s="310" t="s">
        <v>620</v>
      </c>
      <c r="C745" s="310" t="s">
        <v>95</v>
      </c>
      <c r="D745" s="311" t="s">
        <v>17037</v>
      </c>
      <c r="E745" s="314" t="s">
        <v>2840</v>
      </c>
    </row>
    <row r="746" spans="1:5" ht="27">
      <c r="A746" s="309">
        <v>53865</v>
      </c>
      <c r="B746" s="310" t="s">
        <v>621</v>
      </c>
      <c r="C746" s="310" t="s">
        <v>95</v>
      </c>
      <c r="D746" s="311" t="s">
        <v>17038</v>
      </c>
      <c r="E746" s="314" t="s">
        <v>2840</v>
      </c>
    </row>
    <row r="747" spans="1:5" ht="40.5">
      <c r="A747" s="309">
        <v>53866</v>
      </c>
      <c r="B747" s="310" t="s">
        <v>622</v>
      </c>
      <c r="C747" s="310" t="s">
        <v>95</v>
      </c>
      <c r="D747" s="311" t="s">
        <v>14476</v>
      </c>
      <c r="E747" s="314" t="s">
        <v>2840</v>
      </c>
    </row>
    <row r="748" spans="1:5" ht="40.5">
      <c r="A748" s="309">
        <v>53882</v>
      </c>
      <c r="B748" s="310" t="s">
        <v>623</v>
      </c>
      <c r="C748" s="310" t="s">
        <v>95</v>
      </c>
      <c r="D748" s="311" t="s">
        <v>17039</v>
      </c>
      <c r="E748" s="314" t="s">
        <v>2840</v>
      </c>
    </row>
    <row r="749" spans="1:5" ht="27">
      <c r="A749" s="309">
        <v>55263</v>
      </c>
      <c r="B749" s="310" t="s">
        <v>624</v>
      </c>
      <c r="C749" s="310" t="s">
        <v>95</v>
      </c>
      <c r="D749" s="311" t="s">
        <v>16976</v>
      </c>
      <c r="E749" s="314" t="s">
        <v>2840</v>
      </c>
    </row>
    <row r="750" spans="1:5" ht="13.5">
      <c r="A750" s="309">
        <v>73303</v>
      </c>
      <c r="B750" s="310" t="s">
        <v>625</v>
      </c>
      <c r="C750" s="310" t="s">
        <v>95</v>
      </c>
      <c r="D750" s="311" t="s">
        <v>17040</v>
      </c>
      <c r="E750" s="314" t="s">
        <v>2840</v>
      </c>
    </row>
    <row r="751" spans="1:5" ht="13.5">
      <c r="A751" s="309">
        <v>73307</v>
      </c>
      <c r="B751" s="310" t="s">
        <v>626</v>
      </c>
      <c r="C751" s="310" t="s">
        <v>95</v>
      </c>
      <c r="D751" s="311" t="s">
        <v>13039</v>
      </c>
      <c r="E751" s="314" t="s">
        <v>2840</v>
      </c>
    </row>
    <row r="752" spans="1:5" ht="40.5">
      <c r="A752" s="309">
        <v>73309</v>
      </c>
      <c r="B752" s="310" t="s">
        <v>627</v>
      </c>
      <c r="C752" s="310" t="s">
        <v>95</v>
      </c>
      <c r="D752" s="311" t="s">
        <v>15191</v>
      </c>
      <c r="E752" s="314" t="s">
        <v>2840</v>
      </c>
    </row>
    <row r="753" spans="1:5" ht="27">
      <c r="A753" s="309">
        <v>73311</v>
      </c>
      <c r="B753" s="310" t="s">
        <v>628</v>
      </c>
      <c r="C753" s="310" t="s">
        <v>95</v>
      </c>
      <c r="D753" s="311" t="s">
        <v>17041</v>
      </c>
      <c r="E753" s="314" t="s">
        <v>2840</v>
      </c>
    </row>
    <row r="754" spans="1:5" ht="40.5">
      <c r="A754" s="309">
        <v>73313</v>
      </c>
      <c r="B754" s="310" t="s">
        <v>629</v>
      </c>
      <c r="C754" s="310" t="s">
        <v>95</v>
      </c>
      <c r="D754" s="311" t="s">
        <v>17042</v>
      </c>
      <c r="E754" s="314" t="s">
        <v>2840</v>
      </c>
    </row>
    <row r="755" spans="1:5" ht="40.5">
      <c r="A755" s="309">
        <v>73315</v>
      </c>
      <c r="B755" s="310" t="s">
        <v>630</v>
      </c>
      <c r="C755" s="310" t="s">
        <v>95</v>
      </c>
      <c r="D755" s="311" t="s">
        <v>17026</v>
      </c>
      <c r="E755" s="314" t="s">
        <v>2840</v>
      </c>
    </row>
    <row r="756" spans="1:5" ht="40.5">
      <c r="A756" s="309">
        <v>73335</v>
      </c>
      <c r="B756" s="310" t="s">
        <v>631</v>
      </c>
      <c r="C756" s="310" t="s">
        <v>95</v>
      </c>
      <c r="D756" s="311" t="s">
        <v>17043</v>
      </c>
      <c r="E756" s="314" t="s">
        <v>2840</v>
      </c>
    </row>
    <row r="757" spans="1:5" ht="40.5">
      <c r="A757" s="309">
        <v>73340</v>
      </c>
      <c r="B757" s="310" t="s">
        <v>632</v>
      </c>
      <c r="C757" s="310" t="s">
        <v>95</v>
      </c>
      <c r="D757" s="311" t="s">
        <v>17022</v>
      </c>
      <c r="E757" s="314" t="s">
        <v>2840</v>
      </c>
    </row>
    <row r="758" spans="1:5" ht="40.5">
      <c r="A758" s="309">
        <v>83361</v>
      </c>
      <c r="B758" s="310" t="s">
        <v>633</v>
      </c>
      <c r="C758" s="310" t="s">
        <v>95</v>
      </c>
      <c r="D758" s="311" t="s">
        <v>17044</v>
      </c>
      <c r="E758" s="314" t="s">
        <v>2840</v>
      </c>
    </row>
    <row r="759" spans="1:5" ht="27">
      <c r="A759" s="309">
        <v>83761</v>
      </c>
      <c r="B759" s="310" t="s">
        <v>634</v>
      </c>
      <c r="C759" s="310" t="s">
        <v>95</v>
      </c>
      <c r="D759" s="311" t="s">
        <v>14149</v>
      </c>
      <c r="E759" s="314" t="s">
        <v>2840</v>
      </c>
    </row>
    <row r="760" spans="1:5" ht="27">
      <c r="A760" s="309">
        <v>83762</v>
      </c>
      <c r="B760" s="310" t="s">
        <v>635</v>
      </c>
      <c r="C760" s="310" t="s">
        <v>95</v>
      </c>
      <c r="D760" s="311" t="s">
        <v>17045</v>
      </c>
      <c r="E760" s="314" t="s">
        <v>2840</v>
      </c>
    </row>
    <row r="761" spans="1:5" ht="27">
      <c r="A761" s="309">
        <v>83763</v>
      </c>
      <c r="B761" s="310" t="s">
        <v>636</v>
      </c>
      <c r="C761" s="310" t="s">
        <v>95</v>
      </c>
      <c r="D761" s="311" t="s">
        <v>13653</v>
      </c>
      <c r="E761" s="314" t="s">
        <v>2840</v>
      </c>
    </row>
    <row r="762" spans="1:5" ht="27">
      <c r="A762" s="309">
        <v>83764</v>
      </c>
      <c r="B762" s="310" t="s">
        <v>637</v>
      </c>
      <c r="C762" s="310" t="s">
        <v>95</v>
      </c>
      <c r="D762" s="311" t="s">
        <v>17046</v>
      </c>
      <c r="E762" s="314" t="s">
        <v>2840</v>
      </c>
    </row>
    <row r="763" spans="1:5" ht="27">
      <c r="A763" s="309">
        <v>87026</v>
      </c>
      <c r="B763" s="310" t="s">
        <v>638</v>
      </c>
      <c r="C763" s="310" t="s">
        <v>95</v>
      </c>
      <c r="D763" s="311" t="s">
        <v>17047</v>
      </c>
      <c r="E763" s="314" t="s">
        <v>2840</v>
      </c>
    </row>
    <row r="764" spans="1:5" ht="27">
      <c r="A764" s="309">
        <v>87441</v>
      </c>
      <c r="B764" s="310" t="s">
        <v>17048</v>
      </c>
      <c r="C764" s="310" t="s">
        <v>95</v>
      </c>
      <c r="D764" s="311" t="s">
        <v>17049</v>
      </c>
      <c r="E764" s="314" t="s">
        <v>2840</v>
      </c>
    </row>
    <row r="765" spans="1:5" ht="27">
      <c r="A765" s="309">
        <v>87442</v>
      </c>
      <c r="B765" s="310" t="s">
        <v>17050</v>
      </c>
      <c r="C765" s="310" t="s">
        <v>95</v>
      </c>
      <c r="D765" s="311" t="s">
        <v>12590</v>
      </c>
      <c r="E765" s="314" t="s">
        <v>2840</v>
      </c>
    </row>
    <row r="766" spans="1:5" ht="27">
      <c r="A766" s="309">
        <v>87443</v>
      </c>
      <c r="B766" s="310" t="s">
        <v>17051</v>
      </c>
      <c r="C766" s="310" t="s">
        <v>95</v>
      </c>
      <c r="D766" s="311" t="s">
        <v>15396</v>
      </c>
      <c r="E766" s="314" t="s">
        <v>2840</v>
      </c>
    </row>
    <row r="767" spans="1:5" ht="27">
      <c r="A767" s="309">
        <v>87444</v>
      </c>
      <c r="B767" s="310" t="s">
        <v>17052</v>
      </c>
      <c r="C767" s="310" t="s">
        <v>95</v>
      </c>
      <c r="D767" s="311" t="s">
        <v>16151</v>
      </c>
      <c r="E767" s="314" t="s">
        <v>2840</v>
      </c>
    </row>
    <row r="768" spans="1:5" ht="27">
      <c r="A768" s="309">
        <v>88387</v>
      </c>
      <c r="B768" s="310" t="s">
        <v>639</v>
      </c>
      <c r="C768" s="310" t="s">
        <v>95</v>
      </c>
      <c r="D768" s="311" t="s">
        <v>12616</v>
      </c>
      <c r="E768" s="314" t="s">
        <v>2840</v>
      </c>
    </row>
    <row r="769" spans="1:5" ht="27">
      <c r="A769" s="309">
        <v>88389</v>
      </c>
      <c r="B769" s="310" t="s">
        <v>640</v>
      </c>
      <c r="C769" s="310" t="s">
        <v>95</v>
      </c>
      <c r="D769" s="311" t="s">
        <v>15394</v>
      </c>
      <c r="E769" s="314" t="s">
        <v>2840</v>
      </c>
    </row>
    <row r="770" spans="1:5" ht="27">
      <c r="A770" s="309">
        <v>88390</v>
      </c>
      <c r="B770" s="310" t="s">
        <v>641</v>
      </c>
      <c r="C770" s="310" t="s">
        <v>95</v>
      </c>
      <c r="D770" s="311" t="s">
        <v>13203</v>
      </c>
      <c r="E770" s="314" t="s">
        <v>2840</v>
      </c>
    </row>
    <row r="771" spans="1:5" ht="27">
      <c r="A771" s="309">
        <v>88391</v>
      </c>
      <c r="B771" s="310" t="s">
        <v>642</v>
      </c>
      <c r="C771" s="310" t="s">
        <v>95</v>
      </c>
      <c r="D771" s="311" t="s">
        <v>14960</v>
      </c>
      <c r="E771" s="314" t="s">
        <v>2840</v>
      </c>
    </row>
    <row r="772" spans="1:5" ht="27">
      <c r="A772" s="309">
        <v>88394</v>
      </c>
      <c r="B772" s="310" t="s">
        <v>643</v>
      </c>
      <c r="C772" s="310" t="s">
        <v>95</v>
      </c>
      <c r="D772" s="311" t="s">
        <v>13031</v>
      </c>
      <c r="E772" s="314" t="s">
        <v>2840</v>
      </c>
    </row>
    <row r="773" spans="1:5" ht="27">
      <c r="A773" s="309">
        <v>88395</v>
      </c>
      <c r="B773" s="310" t="s">
        <v>644</v>
      </c>
      <c r="C773" s="310" t="s">
        <v>95</v>
      </c>
      <c r="D773" s="311" t="s">
        <v>12591</v>
      </c>
      <c r="E773" s="314" t="s">
        <v>2840</v>
      </c>
    </row>
    <row r="774" spans="1:5" ht="27">
      <c r="A774" s="309">
        <v>88396</v>
      </c>
      <c r="B774" s="310" t="s">
        <v>645</v>
      </c>
      <c r="C774" s="310" t="s">
        <v>95</v>
      </c>
      <c r="D774" s="311" t="s">
        <v>13460</v>
      </c>
      <c r="E774" s="314" t="s">
        <v>2840</v>
      </c>
    </row>
    <row r="775" spans="1:5" ht="27">
      <c r="A775" s="309">
        <v>88397</v>
      </c>
      <c r="B775" s="310" t="s">
        <v>646</v>
      </c>
      <c r="C775" s="310" t="s">
        <v>95</v>
      </c>
      <c r="D775" s="311" t="s">
        <v>13043</v>
      </c>
      <c r="E775" s="314" t="s">
        <v>2840</v>
      </c>
    </row>
    <row r="776" spans="1:5" ht="27">
      <c r="A776" s="309">
        <v>88400</v>
      </c>
      <c r="B776" s="310" t="s">
        <v>647</v>
      </c>
      <c r="C776" s="310" t="s">
        <v>95</v>
      </c>
      <c r="D776" s="311" t="s">
        <v>13032</v>
      </c>
      <c r="E776" s="314" t="s">
        <v>2840</v>
      </c>
    </row>
    <row r="777" spans="1:5" ht="27">
      <c r="A777" s="309">
        <v>88401</v>
      </c>
      <c r="B777" s="310" t="s">
        <v>648</v>
      </c>
      <c r="C777" s="310" t="s">
        <v>95</v>
      </c>
      <c r="D777" s="311" t="s">
        <v>17053</v>
      </c>
      <c r="E777" s="314" t="s">
        <v>2840</v>
      </c>
    </row>
    <row r="778" spans="1:5" ht="27">
      <c r="A778" s="309">
        <v>88402</v>
      </c>
      <c r="B778" s="310" t="s">
        <v>649</v>
      </c>
      <c r="C778" s="310" t="s">
        <v>95</v>
      </c>
      <c r="D778" s="311" t="s">
        <v>13033</v>
      </c>
      <c r="E778" s="314" t="s">
        <v>2840</v>
      </c>
    </row>
    <row r="779" spans="1:5" ht="27">
      <c r="A779" s="309">
        <v>88403</v>
      </c>
      <c r="B779" s="310" t="s">
        <v>650</v>
      </c>
      <c r="C779" s="310" t="s">
        <v>95</v>
      </c>
      <c r="D779" s="311" t="s">
        <v>13204</v>
      </c>
      <c r="E779" s="314" t="s">
        <v>2840</v>
      </c>
    </row>
    <row r="780" spans="1:5" ht="27">
      <c r="A780" s="309">
        <v>88419</v>
      </c>
      <c r="B780" s="310" t="s">
        <v>651</v>
      </c>
      <c r="C780" s="310" t="s">
        <v>95</v>
      </c>
      <c r="D780" s="311" t="s">
        <v>13511</v>
      </c>
      <c r="E780" s="314" t="s">
        <v>2840</v>
      </c>
    </row>
    <row r="781" spans="1:5" ht="27">
      <c r="A781" s="309">
        <v>88422</v>
      </c>
      <c r="B781" s="310" t="s">
        <v>652</v>
      </c>
      <c r="C781" s="310" t="s">
        <v>95</v>
      </c>
      <c r="D781" s="311" t="s">
        <v>13151</v>
      </c>
      <c r="E781" s="314" t="s">
        <v>2840</v>
      </c>
    </row>
    <row r="782" spans="1:5" ht="27">
      <c r="A782" s="309">
        <v>88425</v>
      </c>
      <c r="B782" s="310" t="s">
        <v>653</v>
      </c>
      <c r="C782" s="310" t="s">
        <v>95</v>
      </c>
      <c r="D782" s="311" t="s">
        <v>13928</v>
      </c>
      <c r="E782" s="314" t="s">
        <v>2840</v>
      </c>
    </row>
    <row r="783" spans="1:5" ht="27">
      <c r="A783" s="309">
        <v>88427</v>
      </c>
      <c r="B783" s="310" t="s">
        <v>654</v>
      </c>
      <c r="C783" s="310" t="s">
        <v>95</v>
      </c>
      <c r="D783" s="311" t="s">
        <v>16969</v>
      </c>
      <c r="E783" s="314" t="s">
        <v>2840</v>
      </c>
    </row>
    <row r="784" spans="1:5" ht="27">
      <c r="A784" s="309">
        <v>88434</v>
      </c>
      <c r="B784" s="310" t="s">
        <v>655</v>
      </c>
      <c r="C784" s="310" t="s">
        <v>95</v>
      </c>
      <c r="D784" s="311" t="s">
        <v>13047</v>
      </c>
      <c r="E784" s="314" t="s">
        <v>2840</v>
      </c>
    </row>
    <row r="785" spans="1:5" ht="27">
      <c r="A785" s="309">
        <v>88435</v>
      </c>
      <c r="B785" s="310" t="s">
        <v>656</v>
      </c>
      <c r="C785" s="310" t="s">
        <v>95</v>
      </c>
      <c r="D785" s="311" t="s">
        <v>14452</v>
      </c>
      <c r="E785" s="314" t="s">
        <v>2840</v>
      </c>
    </row>
    <row r="786" spans="1:5" ht="27">
      <c r="A786" s="309">
        <v>88436</v>
      </c>
      <c r="B786" s="310" t="s">
        <v>657</v>
      </c>
      <c r="C786" s="310" t="s">
        <v>95</v>
      </c>
      <c r="D786" s="311" t="s">
        <v>15106</v>
      </c>
      <c r="E786" s="314" t="s">
        <v>2840</v>
      </c>
    </row>
    <row r="787" spans="1:5" ht="27">
      <c r="A787" s="309">
        <v>88437</v>
      </c>
      <c r="B787" s="310" t="s">
        <v>658</v>
      </c>
      <c r="C787" s="310" t="s">
        <v>95</v>
      </c>
      <c r="D787" s="311" t="s">
        <v>16969</v>
      </c>
      <c r="E787" s="314" t="s">
        <v>2840</v>
      </c>
    </row>
    <row r="788" spans="1:5" ht="27">
      <c r="A788" s="309">
        <v>88569</v>
      </c>
      <c r="B788" s="310" t="s">
        <v>659</v>
      </c>
      <c r="C788" s="310" t="s">
        <v>95</v>
      </c>
      <c r="D788" s="311" t="s">
        <v>17054</v>
      </c>
      <c r="E788" s="314" t="s">
        <v>2840</v>
      </c>
    </row>
    <row r="789" spans="1:5" ht="27">
      <c r="A789" s="309">
        <v>88570</v>
      </c>
      <c r="B789" s="310" t="s">
        <v>660</v>
      </c>
      <c r="C789" s="310" t="s">
        <v>95</v>
      </c>
      <c r="D789" s="311" t="s">
        <v>14447</v>
      </c>
      <c r="E789" s="314" t="s">
        <v>2840</v>
      </c>
    </row>
    <row r="790" spans="1:5" ht="27">
      <c r="A790" s="309">
        <v>88826</v>
      </c>
      <c r="B790" s="310" t="s">
        <v>661</v>
      </c>
      <c r="C790" s="310" t="s">
        <v>95</v>
      </c>
      <c r="D790" s="311" t="s">
        <v>13887</v>
      </c>
      <c r="E790" s="314" t="s">
        <v>2840</v>
      </c>
    </row>
    <row r="791" spans="1:5" ht="27">
      <c r="A791" s="309">
        <v>88827</v>
      </c>
      <c r="B791" s="310" t="s">
        <v>662</v>
      </c>
      <c r="C791" s="310" t="s">
        <v>95</v>
      </c>
      <c r="D791" s="311" t="s">
        <v>16981</v>
      </c>
      <c r="E791" s="314" t="s">
        <v>2840</v>
      </c>
    </row>
    <row r="792" spans="1:5" ht="27">
      <c r="A792" s="309">
        <v>88828</v>
      </c>
      <c r="B792" s="310" t="s">
        <v>663</v>
      </c>
      <c r="C792" s="310" t="s">
        <v>95</v>
      </c>
      <c r="D792" s="311" t="s">
        <v>15583</v>
      </c>
      <c r="E792" s="314" t="s">
        <v>2840</v>
      </c>
    </row>
    <row r="793" spans="1:5" ht="27">
      <c r="A793" s="309">
        <v>88829</v>
      </c>
      <c r="B793" s="310" t="s">
        <v>664</v>
      </c>
      <c r="C793" s="310" t="s">
        <v>95</v>
      </c>
      <c r="D793" s="311" t="s">
        <v>17055</v>
      </c>
      <c r="E793" s="314" t="s">
        <v>2840</v>
      </c>
    </row>
    <row r="794" spans="1:5" ht="27">
      <c r="A794" s="309">
        <v>88832</v>
      </c>
      <c r="B794" s="310" t="s">
        <v>665</v>
      </c>
      <c r="C794" s="310" t="s">
        <v>95</v>
      </c>
      <c r="D794" s="311" t="s">
        <v>17056</v>
      </c>
      <c r="E794" s="314" t="s">
        <v>2840</v>
      </c>
    </row>
    <row r="795" spans="1:5" ht="27">
      <c r="A795" s="309">
        <v>88834</v>
      </c>
      <c r="B795" s="310" t="s">
        <v>666</v>
      </c>
      <c r="C795" s="310" t="s">
        <v>95</v>
      </c>
      <c r="D795" s="311" t="s">
        <v>15219</v>
      </c>
      <c r="E795" s="314" t="s">
        <v>2840</v>
      </c>
    </row>
    <row r="796" spans="1:5" ht="27">
      <c r="A796" s="309">
        <v>88835</v>
      </c>
      <c r="B796" s="310" t="s">
        <v>667</v>
      </c>
      <c r="C796" s="310" t="s">
        <v>95</v>
      </c>
      <c r="D796" s="311" t="s">
        <v>13773</v>
      </c>
      <c r="E796" s="314" t="s">
        <v>2840</v>
      </c>
    </row>
    <row r="797" spans="1:5" ht="27">
      <c r="A797" s="309">
        <v>88836</v>
      </c>
      <c r="B797" s="310" t="s">
        <v>668</v>
      </c>
      <c r="C797" s="310" t="s">
        <v>95</v>
      </c>
      <c r="D797" s="311" t="s">
        <v>17057</v>
      </c>
      <c r="E797" s="314" t="s">
        <v>2840</v>
      </c>
    </row>
    <row r="798" spans="1:5" ht="27">
      <c r="A798" s="309">
        <v>88839</v>
      </c>
      <c r="B798" s="310" t="s">
        <v>669</v>
      </c>
      <c r="C798" s="310" t="s">
        <v>95</v>
      </c>
      <c r="D798" s="311" t="s">
        <v>17058</v>
      </c>
      <c r="E798" s="314" t="s">
        <v>2840</v>
      </c>
    </row>
    <row r="799" spans="1:5" ht="27">
      <c r="A799" s="309">
        <v>88840</v>
      </c>
      <c r="B799" s="310" t="s">
        <v>670</v>
      </c>
      <c r="C799" s="310" t="s">
        <v>95</v>
      </c>
      <c r="D799" s="311" t="s">
        <v>12959</v>
      </c>
      <c r="E799" s="314" t="s">
        <v>2840</v>
      </c>
    </row>
    <row r="800" spans="1:5" ht="27">
      <c r="A800" s="309">
        <v>88841</v>
      </c>
      <c r="B800" s="310" t="s">
        <v>671</v>
      </c>
      <c r="C800" s="310" t="s">
        <v>95</v>
      </c>
      <c r="D800" s="311" t="s">
        <v>17059</v>
      </c>
      <c r="E800" s="314" t="s">
        <v>2840</v>
      </c>
    </row>
    <row r="801" spans="1:5" ht="27">
      <c r="A801" s="309">
        <v>88842</v>
      </c>
      <c r="B801" s="310" t="s">
        <v>672</v>
      </c>
      <c r="C801" s="310" t="s">
        <v>95</v>
      </c>
      <c r="D801" s="311" t="s">
        <v>14012</v>
      </c>
      <c r="E801" s="314" t="s">
        <v>2840</v>
      </c>
    </row>
    <row r="802" spans="1:5" ht="40.5">
      <c r="A802" s="309">
        <v>88847</v>
      </c>
      <c r="B802" s="310" t="s">
        <v>673</v>
      </c>
      <c r="C802" s="310" t="s">
        <v>95</v>
      </c>
      <c r="D802" s="311" t="s">
        <v>17060</v>
      </c>
      <c r="E802" s="314" t="s">
        <v>2840</v>
      </c>
    </row>
    <row r="803" spans="1:5" ht="40.5">
      <c r="A803" s="309">
        <v>88848</v>
      </c>
      <c r="B803" s="310" t="s">
        <v>674</v>
      </c>
      <c r="C803" s="310" t="s">
        <v>95</v>
      </c>
      <c r="D803" s="311" t="s">
        <v>17042</v>
      </c>
      <c r="E803" s="314" t="s">
        <v>2840</v>
      </c>
    </row>
    <row r="804" spans="1:5" ht="40.5">
      <c r="A804" s="309">
        <v>88853</v>
      </c>
      <c r="B804" s="310" t="s">
        <v>675</v>
      </c>
      <c r="C804" s="310" t="s">
        <v>95</v>
      </c>
      <c r="D804" s="311" t="s">
        <v>13462</v>
      </c>
      <c r="E804" s="314" t="s">
        <v>2840</v>
      </c>
    </row>
    <row r="805" spans="1:5" ht="40.5">
      <c r="A805" s="309">
        <v>88854</v>
      </c>
      <c r="B805" s="310" t="s">
        <v>676</v>
      </c>
      <c r="C805" s="310" t="s">
        <v>95</v>
      </c>
      <c r="D805" s="311" t="s">
        <v>17061</v>
      </c>
      <c r="E805" s="314" t="s">
        <v>2840</v>
      </c>
    </row>
    <row r="806" spans="1:5" ht="27">
      <c r="A806" s="309">
        <v>88855</v>
      </c>
      <c r="B806" s="310" t="s">
        <v>677</v>
      </c>
      <c r="C806" s="310" t="s">
        <v>95</v>
      </c>
      <c r="D806" s="311" t="s">
        <v>16552</v>
      </c>
      <c r="E806" s="314" t="s">
        <v>2840</v>
      </c>
    </row>
    <row r="807" spans="1:5" ht="27">
      <c r="A807" s="309">
        <v>88856</v>
      </c>
      <c r="B807" s="310" t="s">
        <v>678</v>
      </c>
      <c r="C807" s="310" t="s">
        <v>95</v>
      </c>
      <c r="D807" s="311" t="s">
        <v>13151</v>
      </c>
      <c r="E807" s="314" t="s">
        <v>2840</v>
      </c>
    </row>
    <row r="808" spans="1:5" ht="40.5">
      <c r="A808" s="309">
        <v>88857</v>
      </c>
      <c r="B808" s="310" t="s">
        <v>679</v>
      </c>
      <c r="C808" s="310" t="s">
        <v>95</v>
      </c>
      <c r="D808" s="311" t="s">
        <v>14839</v>
      </c>
      <c r="E808" s="314" t="s">
        <v>2840</v>
      </c>
    </row>
    <row r="809" spans="1:5" ht="40.5">
      <c r="A809" s="309">
        <v>88858</v>
      </c>
      <c r="B809" s="310" t="s">
        <v>680</v>
      </c>
      <c r="C809" s="310" t="s">
        <v>95</v>
      </c>
      <c r="D809" s="311" t="s">
        <v>17062</v>
      </c>
      <c r="E809" s="314" t="s">
        <v>2840</v>
      </c>
    </row>
    <row r="810" spans="1:5" ht="40.5">
      <c r="A810" s="309">
        <v>88859</v>
      </c>
      <c r="B810" s="310" t="s">
        <v>681</v>
      </c>
      <c r="C810" s="310" t="s">
        <v>95</v>
      </c>
      <c r="D810" s="311" t="s">
        <v>17063</v>
      </c>
      <c r="E810" s="314" t="s">
        <v>2840</v>
      </c>
    </row>
    <row r="811" spans="1:5" ht="40.5">
      <c r="A811" s="309">
        <v>88860</v>
      </c>
      <c r="B811" s="310" t="s">
        <v>682</v>
      </c>
      <c r="C811" s="310" t="s">
        <v>95</v>
      </c>
      <c r="D811" s="311" t="s">
        <v>17064</v>
      </c>
      <c r="E811" s="314" t="s">
        <v>2840</v>
      </c>
    </row>
    <row r="812" spans="1:5" ht="27">
      <c r="A812" s="309">
        <v>88900</v>
      </c>
      <c r="B812" s="310" t="s">
        <v>683</v>
      </c>
      <c r="C812" s="310" t="s">
        <v>95</v>
      </c>
      <c r="D812" s="311" t="s">
        <v>17065</v>
      </c>
      <c r="E812" s="314" t="s">
        <v>2840</v>
      </c>
    </row>
    <row r="813" spans="1:5" ht="27">
      <c r="A813" s="309">
        <v>88902</v>
      </c>
      <c r="B813" s="310" t="s">
        <v>684</v>
      </c>
      <c r="C813" s="310" t="s">
        <v>95</v>
      </c>
      <c r="D813" s="311" t="s">
        <v>14758</v>
      </c>
      <c r="E813" s="314" t="s">
        <v>2840</v>
      </c>
    </row>
    <row r="814" spans="1:5" ht="27">
      <c r="A814" s="309">
        <v>88903</v>
      </c>
      <c r="B814" s="310" t="s">
        <v>685</v>
      </c>
      <c r="C814" s="310" t="s">
        <v>95</v>
      </c>
      <c r="D814" s="311" t="s">
        <v>17066</v>
      </c>
      <c r="E814" s="314" t="s">
        <v>2840</v>
      </c>
    </row>
    <row r="815" spans="1:5" ht="27">
      <c r="A815" s="309">
        <v>88904</v>
      </c>
      <c r="B815" s="310" t="s">
        <v>686</v>
      </c>
      <c r="C815" s="310" t="s">
        <v>95</v>
      </c>
      <c r="D815" s="311" t="s">
        <v>17067</v>
      </c>
      <c r="E815" s="314" t="s">
        <v>2840</v>
      </c>
    </row>
    <row r="816" spans="1:5" ht="27">
      <c r="A816" s="309">
        <v>89009</v>
      </c>
      <c r="B816" s="310" t="s">
        <v>687</v>
      </c>
      <c r="C816" s="310" t="s">
        <v>95</v>
      </c>
      <c r="D816" s="311" t="s">
        <v>17068</v>
      </c>
      <c r="E816" s="314" t="s">
        <v>2840</v>
      </c>
    </row>
    <row r="817" spans="1:5" ht="27">
      <c r="A817" s="309">
        <v>89010</v>
      </c>
      <c r="B817" s="310" t="s">
        <v>688</v>
      </c>
      <c r="C817" s="310" t="s">
        <v>95</v>
      </c>
      <c r="D817" s="311" t="s">
        <v>16812</v>
      </c>
      <c r="E817" s="314" t="s">
        <v>2840</v>
      </c>
    </row>
    <row r="818" spans="1:5" ht="40.5">
      <c r="A818" s="309">
        <v>89011</v>
      </c>
      <c r="B818" s="310" t="s">
        <v>689</v>
      </c>
      <c r="C818" s="310" t="s">
        <v>95</v>
      </c>
      <c r="D818" s="311" t="s">
        <v>16583</v>
      </c>
      <c r="E818" s="314" t="s">
        <v>2840</v>
      </c>
    </row>
    <row r="819" spans="1:5" ht="40.5">
      <c r="A819" s="309">
        <v>89012</v>
      </c>
      <c r="B819" s="310" t="s">
        <v>690</v>
      </c>
      <c r="C819" s="310" t="s">
        <v>95</v>
      </c>
      <c r="D819" s="311" t="s">
        <v>14960</v>
      </c>
      <c r="E819" s="314" t="s">
        <v>2840</v>
      </c>
    </row>
    <row r="820" spans="1:5" ht="27">
      <c r="A820" s="309">
        <v>89013</v>
      </c>
      <c r="B820" s="310" t="s">
        <v>691</v>
      </c>
      <c r="C820" s="310" t="s">
        <v>95</v>
      </c>
      <c r="D820" s="311" t="s">
        <v>17069</v>
      </c>
      <c r="E820" s="314" t="s">
        <v>2840</v>
      </c>
    </row>
    <row r="821" spans="1:5" ht="27">
      <c r="A821" s="309">
        <v>89014</v>
      </c>
      <c r="B821" s="310" t="s">
        <v>692</v>
      </c>
      <c r="C821" s="310" t="s">
        <v>95</v>
      </c>
      <c r="D821" s="311" t="s">
        <v>17070</v>
      </c>
      <c r="E821" s="314" t="s">
        <v>2840</v>
      </c>
    </row>
    <row r="822" spans="1:5" ht="27">
      <c r="A822" s="309">
        <v>89015</v>
      </c>
      <c r="B822" s="310" t="s">
        <v>693</v>
      </c>
      <c r="C822" s="310" t="s">
        <v>95</v>
      </c>
      <c r="D822" s="311" t="s">
        <v>13198</v>
      </c>
      <c r="E822" s="314" t="s">
        <v>2840</v>
      </c>
    </row>
    <row r="823" spans="1:5" ht="27">
      <c r="A823" s="309">
        <v>89016</v>
      </c>
      <c r="B823" s="310" t="s">
        <v>694</v>
      </c>
      <c r="C823" s="310" t="s">
        <v>95</v>
      </c>
      <c r="D823" s="311" t="s">
        <v>12702</v>
      </c>
      <c r="E823" s="314" t="s">
        <v>2840</v>
      </c>
    </row>
    <row r="824" spans="1:5" ht="27">
      <c r="A824" s="309">
        <v>89017</v>
      </c>
      <c r="B824" s="310" t="s">
        <v>695</v>
      </c>
      <c r="C824" s="310" t="s">
        <v>95</v>
      </c>
      <c r="D824" s="311" t="s">
        <v>17071</v>
      </c>
      <c r="E824" s="314" t="s">
        <v>2840</v>
      </c>
    </row>
    <row r="825" spans="1:5" ht="27">
      <c r="A825" s="309">
        <v>89018</v>
      </c>
      <c r="B825" s="310" t="s">
        <v>696</v>
      </c>
      <c r="C825" s="310" t="s">
        <v>95</v>
      </c>
      <c r="D825" s="311" t="s">
        <v>17072</v>
      </c>
      <c r="E825" s="314" t="s">
        <v>2840</v>
      </c>
    </row>
    <row r="826" spans="1:5" ht="40.5">
      <c r="A826" s="309">
        <v>89019</v>
      </c>
      <c r="B826" s="310" t="s">
        <v>697</v>
      </c>
      <c r="C826" s="310" t="s">
        <v>95</v>
      </c>
      <c r="D826" s="311" t="s">
        <v>13887</v>
      </c>
      <c r="E826" s="314" t="s">
        <v>2840</v>
      </c>
    </row>
    <row r="827" spans="1:5" ht="27">
      <c r="A827" s="309">
        <v>89020</v>
      </c>
      <c r="B827" s="310" t="s">
        <v>698</v>
      </c>
      <c r="C827" s="310" t="s">
        <v>95</v>
      </c>
      <c r="D827" s="311" t="s">
        <v>16981</v>
      </c>
      <c r="E827" s="314" t="s">
        <v>2840</v>
      </c>
    </row>
    <row r="828" spans="1:5" ht="27">
      <c r="A828" s="309">
        <v>89023</v>
      </c>
      <c r="B828" s="310" t="s">
        <v>699</v>
      </c>
      <c r="C828" s="310" t="s">
        <v>95</v>
      </c>
      <c r="D828" s="311" t="s">
        <v>13293</v>
      </c>
      <c r="E828" s="314" t="s">
        <v>2840</v>
      </c>
    </row>
    <row r="829" spans="1:5" ht="13.5">
      <c r="A829" s="309">
        <v>89024</v>
      </c>
      <c r="B829" s="310" t="s">
        <v>700</v>
      </c>
      <c r="C829" s="310" t="s">
        <v>95</v>
      </c>
      <c r="D829" s="311" t="s">
        <v>15405</v>
      </c>
      <c r="E829" s="314" t="s">
        <v>2840</v>
      </c>
    </row>
    <row r="830" spans="1:5" ht="27">
      <c r="A830" s="309">
        <v>89025</v>
      </c>
      <c r="B830" s="310" t="s">
        <v>701</v>
      </c>
      <c r="C830" s="310" t="s">
        <v>95</v>
      </c>
      <c r="D830" s="311" t="s">
        <v>12595</v>
      </c>
      <c r="E830" s="314" t="s">
        <v>2840</v>
      </c>
    </row>
    <row r="831" spans="1:5" ht="27">
      <c r="A831" s="309">
        <v>89026</v>
      </c>
      <c r="B831" s="310" t="s">
        <v>702</v>
      </c>
      <c r="C831" s="310" t="s">
        <v>95</v>
      </c>
      <c r="D831" s="311" t="s">
        <v>17073</v>
      </c>
      <c r="E831" s="314" t="s">
        <v>2840</v>
      </c>
    </row>
    <row r="832" spans="1:5" ht="27">
      <c r="A832" s="309">
        <v>89029</v>
      </c>
      <c r="B832" s="310" t="s">
        <v>703</v>
      </c>
      <c r="C832" s="310" t="s">
        <v>95</v>
      </c>
      <c r="D832" s="311" t="s">
        <v>17074</v>
      </c>
      <c r="E832" s="314" t="s">
        <v>2840</v>
      </c>
    </row>
    <row r="833" spans="1:5" ht="27">
      <c r="A833" s="309">
        <v>89030</v>
      </c>
      <c r="B833" s="310" t="s">
        <v>704</v>
      </c>
      <c r="C833" s="310" t="s">
        <v>95</v>
      </c>
      <c r="D833" s="311" t="s">
        <v>16819</v>
      </c>
      <c r="E833" s="314" t="s">
        <v>2840</v>
      </c>
    </row>
    <row r="834" spans="1:5" ht="27">
      <c r="A834" s="309">
        <v>89033</v>
      </c>
      <c r="B834" s="310" t="s">
        <v>705</v>
      </c>
      <c r="C834" s="310" t="s">
        <v>95</v>
      </c>
      <c r="D834" s="311" t="s">
        <v>17075</v>
      </c>
      <c r="E834" s="314" t="s">
        <v>2840</v>
      </c>
    </row>
    <row r="835" spans="1:5" ht="27">
      <c r="A835" s="309">
        <v>89034</v>
      </c>
      <c r="B835" s="310" t="s">
        <v>706</v>
      </c>
      <c r="C835" s="310" t="s">
        <v>95</v>
      </c>
      <c r="D835" s="311" t="s">
        <v>12598</v>
      </c>
      <c r="E835" s="314" t="s">
        <v>2840</v>
      </c>
    </row>
    <row r="836" spans="1:5" ht="27">
      <c r="A836" s="309">
        <v>89128</v>
      </c>
      <c r="B836" s="310" t="s">
        <v>707</v>
      </c>
      <c r="C836" s="310" t="s">
        <v>95</v>
      </c>
      <c r="D836" s="311" t="s">
        <v>17076</v>
      </c>
      <c r="E836" s="314" t="s">
        <v>2840</v>
      </c>
    </row>
    <row r="837" spans="1:5" ht="27">
      <c r="A837" s="309">
        <v>89129</v>
      </c>
      <c r="B837" s="310" t="s">
        <v>708</v>
      </c>
      <c r="C837" s="310" t="s">
        <v>95</v>
      </c>
      <c r="D837" s="311" t="s">
        <v>16930</v>
      </c>
      <c r="E837" s="314" t="s">
        <v>2840</v>
      </c>
    </row>
    <row r="838" spans="1:5" ht="27">
      <c r="A838" s="309">
        <v>89130</v>
      </c>
      <c r="B838" s="310" t="s">
        <v>709</v>
      </c>
      <c r="C838" s="310" t="s">
        <v>95</v>
      </c>
      <c r="D838" s="311" t="s">
        <v>17077</v>
      </c>
      <c r="E838" s="314" t="s">
        <v>2840</v>
      </c>
    </row>
    <row r="839" spans="1:5" ht="27">
      <c r="A839" s="309">
        <v>89131</v>
      </c>
      <c r="B839" s="310" t="s">
        <v>710</v>
      </c>
      <c r="C839" s="310" t="s">
        <v>95</v>
      </c>
      <c r="D839" s="311" t="s">
        <v>17078</v>
      </c>
      <c r="E839" s="314" t="s">
        <v>2840</v>
      </c>
    </row>
    <row r="840" spans="1:5" ht="40.5">
      <c r="A840" s="309">
        <v>89210</v>
      </c>
      <c r="B840" s="310" t="s">
        <v>711</v>
      </c>
      <c r="C840" s="310" t="s">
        <v>95</v>
      </c>
      <c r="D840" s="311" t="s">
        <v>17079</v>
      </c>
      <c r="E840" s="314" t="s">
        <v>2840</v>
      </c>
    </row>
    <row r="841" spans="1:5" ht="40.5">
      <c r="A841" s="309">
        <v>89211</v>
      </c>
      <c r="B841" s="310" t="s">
        <v>712</v>
      </c>
      <c r="C841" s="310" t="s">
        <v>95</v>
      </c>
      <c r="D841" s="311" t="s">
        <v>14307</v>
      </c>
      <c r="E841" s="314" t="s">
        <v>2840</v>
      </c>
    </row>
    <row r="842" spans="1:5" ht="27">
      <c r="A842" s="309">
        <v>89212</v>
      </c>
      <c r="B842" s="310" t="s">
        <v>713</v>
      </c>
      <c r="C842" s="310" t="s">
        <v>95</v>
      </c>
      <c r="D842" s="311" t="s">
        <v>14679</v>
      </c>
      <c r="E842" s="314" t="s">
        <v>2840</v>
      </c>
    </row>
    <row r="843" spans="1:5" ht="27">
      <c r="A843" s="309">
        <v>89213</v>
      </c>
      <c r="B843" s="310" t="s">
        <v>714</v>
      </c>
      <c r="C843" s="310" t="s">
        <v>95</v>
      </c>
      <c r="D843" s="311" t="s">
        <v>12623</v>
      </c>
      <c r="E843" s="314" t="s">
        <v>2840</v>
      </c>
    </row>
    <row r="844" spans="1:5" ht="27">
      <c r="A844" s="309">
        <v>89214</v>
      </c>
      <c r="B844" s="310" t="s">
        <v>715</v>
      </c>
      <c r="C844" s="310" t="s">
        <v>95</v>
      </c>
      <c r="D844" s="311" t="s">
        <v>17080</v>
      </c>
      <c r="E844" s="314" t="s">
        <v>2840</v>
      </c>
    </row>
    <row r="845" spans="1:5" ht="27">
      <c r="A845" s="309">
        <v>89215</v>
      </c>
      <c r="B845" s="310" t="s">
        <v>716</v>
      </c>
      <c r="C845" s="310" t="s">
        <v>95</v>
      </c>
      <c r="D845" s="311" t="s">
        <v>17081</v>
      </c>
      <c r="E845" s="314" t="s">
        <v>2840</v>
      </c>
    </row>
    <row r="846" spans="1:5" ht="27">
      <c r="A846" s="309">
        <v>89221</v>
      </c>
      <c r="B846" s="310" t="s">
        <v>717</v>
      </c>
      <c r="C846" s="310" t="s">
        <v>95</v>
      </c>
      <c r="D846" s="311" t="s">
        <v>13214</v>
      </c>
      <c r="E846" s="314" t="s">
        <v>2840</v>
      </c>
    </row>
    <row r="847" spans="1:5" ht="27">
      <c r="A847" s="309">
        <v>89222</v>
      </c>
      <c r="B847" s="310" t="s">
        <v>718</v>
      </c>
      <c r="C847" s="310" t="s">
        <v>95</v>
      </c>
      <c r="D847" s="311" t="s">
        <v>17082</v>
      </c>
      <c r="E847" s="314" t="s">
        <v>2840</v>
      </c>
    </row>
    <row r="848" spans="1:5" ht="27">
      <c r="A848" s="309">
        <v>89223</v>
      </c>
      <c r="B848" s="310" t="s">
        <v>719</v>
      </c>
      <c r="C848" s="310" t="s">
        <v>95</v>
      </c>
      <c r="D848" s="311" t="s">
        <v>14487</v>
      </c>
      <c r="E848" s="314" t="s">
        <v>2840</v>
      </c>
    </row>
    <row r="849" spans="1:5" ht="27">
      <c r="A849" s="309">
        <v>89224</v>
      </c>
      <c r="B849" s="310" t="s">
        <v>720</v>
      </c>
      <c r="C849" s="310" t="s">
        <v>95</v>
      </c>
      <c r="D849" s="311" t="s">
        <v>16844</v>
      </c>
      <c r="E849" s="314" t="s">
        <v>2840</v>
      </c>
    </row>
    <row r="850" spans="1:5" ht="27">
      <c r="A850" s="309">
        <v>89228</v>
      </c>
      <c r="B850" s="310" t="s">
        <v>721</v>
      </c>
      <c r="C850" s="310" t="s">
        <v>95</v>
      </c>
      <c r="D850" s="311" t="s">
        <v>17083</v>
      </c>
      <c r="E850" s="314" t="s">
        <v>2840</v>
      </c>
    </row>
    <row r="851" spans="1:5" ht="27">
      <c r="A851" s="309">
        <v>89229</v>
      </c>
      <c r="B851" s="310" t="s">
        <v>722</v>
      </c>
      <c r="C851" s="310" t="s">
        <v>95</v>
      </c>
      <c r="D851" s="311" t="s">
        <v>17084</v>
      </c>
      <c r="E851" s="314" t="s">
        <v>2840</v>
      </c>
    </row>
    <row r="852" spans="1:5" ht="27">
      <c r="A852" s="309">
        <v>89230</v>
      </c>
      <c r="B852" s="310" t="s">
        <v>723</v>
      </c>
      <c r="C852" s="310" t="s">
        <v>95</v>
      </c>
      <c r="D852" s="311" t="s">
        <v>17085</v>
      </c>
      <c r="E852" s="314" t="s">
        <v>2840</v>
      </c>
    </row>
    <row r="853" spans="1:5" ht="27">
      <c r="A853" s="309">
        <v>89231</v>
      </c>
      <c r="B853" s="310" t="s">
        <v>724</v>
      </c>
      <c r="C853" s="310" t="s">
        <v>95</v>
      </c>
      <c r="D853" s="311" t="s">
        <v>17086</v>
      </c>
      <c r="E853" s="314" t="s">
        <v>2840</v>
      </c>
    </row>
    <row r="854" spans="1:5" ht="27">
      <c r="A854" s="309">
        <v>89232</v>
      </c>
      <c r="B854" s="310" t="s">
        <v>725</v>
      </c>
      <c r="C854" s="310" t="s">
        <v>95</v>
      </c>
      <c r="D854" s="311" t="s">
        <v>17087</v>
      </c>
      <c r="E854" s="314" t="s">
        <v>2840</v>
      </c>
    </row>
    <row r="855" spans="1:5" ht="27">
      <c r="A855" s="309">
        <v>89233</v>
      </c>
      <c r="B855" s="310" t="s">
        <v>726</v>
      </c>
      <c r="C855" s="310" t="s">
        <v>95</v>
      </c>
      <c r="D855" s="311" t="s">
        <v>17088</v>
      </c>
      <c r="E855" s="314" t="s">
        <v>2840</v>
      </c>
    </row>
    <row r="856" spans="1:5" ht="27">
      <c r="A856" s="309">
        <v>89236</v>
      </c>
      <c r="B856" s="310" t="s">
        <v>727</v>
      </c>
      <c r="C856" s="310" t="s">
        <v>95</v>
      </c>
      <c r="D856" s="311" t="s">
        <v>17089</v>
      </c>
      <c r="E856" s="314" t="s">
        <v>2840</v>
      </c>
    </row>
    <row r="857" spans="1:5" ht="27">
      <c r="A857" s="309">
        <v>89237</v>
      </c>
      <c r="B857" s="310" t="s">
        <v>728</v>
      </c>
      <c r="C857" s="310" t="s">
        <v>95</v>
      </c>
      <c r="D857" s="311" t="s">
        <v>17090</v>
      </c>
      <c r="E857" s="314" t="s">
        <v>2840</v>
      </c>
    </row>
    <row r="858" spans="1:5" ht="27">
      <c r="A858" s="309">
        <v>89238</v>
      </c>
      <c r="B858" s="310" t="s">
        <v>729</v>
      </c>
      <c r="C858" s="310" t="s">
        <v>95</v>
      </c>
      <c r="D858" s="311" t="s">
        <v>17091</v>
      </c>
      <c r="E858" s="314" t="s">
        <v>2840</v>
      </c>
    </row>
    <row r="859" spans="1:5" ht="27">
      <c r="A859" s="309">
        <v>89239</v>
      </c>
      <c r="B859" s="310" t="s">
        <v>730</v>
      </c>
      <c r="C859" s="310" t="s">
        <v>95</v>
      </c>
      <c r="D859" s="311" t="s">
        <v>17092</v>
      </c>
      <c r="E859" s="314" t="s">
        <v>2840</v>
      </c>
    </row>
    <row r="860" spans="1:5" ht="27">
      <c r="A860" s="309">
        <v>89240</v>
      </c>
      <c r="B860" s="310" t="s">
        <v>731</v>
      </c>
      <c r="C860" s="310" t="s">
        <v>95</v>
      </c>
      <c r="D860" s="311" t="s">
        <v>17093</v>
      </c>
      <c r="E860" s="314" t="s">
        <v>2840</v>
      </c>
    </row>
    <row r="861" spans="1:5" ht="27">
      <c r="A861" s="309">
        <v>89241</v>
      </c>
      <c r="B861" s="310" t="s">
        <v>732</v>
      </c>
      <c r="C861" s="310" t="s">
        <v>95</v>
      </c>
      <c r="D861" s="311" t="s">
        <v>17094</v>
      </c>
      <c r="E861" s="314" t="s">
        <v>2840</v>
      </c>
    </row>
    <row r="862" spans="1:5" ht="27">
      <c r="A862" s="309">
        <v>89246</v>
      </c>
      <c r="B862" s="310" t="s">
        <v>733</v>
      </c>
      <c r="C862" s="310" t="s">
        <v>95</v>
      </c>
      <c r="D862" s="311" t="s">
        <v>17095</v>
      </c>
      <c r="E862" s="314" t="s">
        <v>2840</v>
      </c>
    </row>
    <row r="863" spans="1:5" ht="27">
      <c r="A863" s="309">
        <v>89247</v>
      </c>
      <c r="B863" s="310" t="s">
        <v>734</v>
      </c>
      <c r="C863" s="310" t="s">
        <v>95</v>
      </c>
      <c r="D863" s="311" t="s">
        <v>17096</v>
      </c>
      <c r="E863" s="314" t="s">
        <v>2840</v>
      </c>
    </row>
    <row r="864" spans="1:5" ht="27">
      <c r="A864" s="309">
        <v>89248</v>
      </c>
      <c r="B864" s="310" t="s">
        <v>735</v>
      </c>
      <c r="C864" s="310" t="s">
        <v>95</v>
      </c>
      <c r="D864" s="311" t="s">
        <v>17097</v>
      </c>
      <c r="E864" s="314" t="s">
        <v>2840</v>
      </c>
    </row>
    <row r="865" spans="1:5" ht="27">
      <c r="A865" s="309">
        <v>89249</v>
      </c>
      <c r="B865" s="310" t="s">
        <v>736</v>
      </c>
      <c r="C865" s="310" t="s">
        <v>95</v>
      </c>
      <c r="D865" s="311" t="s">
        <v>17098</v>
      </c>
      <c r="E865" s="314" t="s">
        <v>2840</v>
      </c>
    </row>
    <row r="866" spans="1:5" ht="27">
      <c r="A866" s="309">
        <v>89253</v>
      </c>
      <c r="B866" s="310" t="s">
        <v>737</v>
      </c>
      <c r="C866" s="310" t="s">
        <v>95</v>
      </c>
      <c r="D866" s="311" t="s">
        <v>17099</v>
      </c>
      <c r="E866" s="314" t="s">
        <v>2840</v>
      </c>
    </row>
    <row r="867" spans="1:5" ht="27">
      <c r="A867" s="309">
        <v>89254</v>
      </c>
      <c r="B867" s="310" t="s">
        <v>738</v>
      </c>
      <c r="C867" s="310" t="s">
        <v>95</v>
      </c>
      <c r="D867" s="311" t="s">
        <v>15344</v>
      </c>
      <c r="E867" s="314" t="s">
        <v>2840</v>
      </c>
    </row>
    <row r="868" spans="1:5" ht="27">
      <c r="A868" s="309">
        <v>89255</v>
      </c>
      <c r="B868" s="310" t="s">
        <v>739</v>
      </c>
      <c r="C868" s="310" t="s">
        <v>95</v>
      </c>
      <c r="D868" s="311" t="s">
        <v>17100</v>
      </c>
      <c r="E868" s="314" t="s">
        <v>2840</v>
      </c>
    </row>
    <row r="869" spans="1:5" ht="27">
      <c r="A869" s="309">
        <v>89256</v>
      </c>
      <c r="B869" s="310" t="s">
        <v>740</v>
      </c>
      <c r="C869" s="310" t="s">
        <v>95</v>
      </c>
      <c r="D869" s="311" t="s">
        <v>17101</v>
      </c>
      <c r="E869" s="314" t="s">
        <v>2840</v>
      </c>
    </row>
    <row r="870" spans="1:5" ht="40.5">
      <c r="A870" s="309">
        <v>89259</v>
      </c>
      <c r="B870" s="310" t="s">
        <v>741</v>
      </c>
      <c r="C870" s="310" t="s">
        <v>95</v>
      </c>
      <c r="D870" s="311" t="s">
        <v>17102</v>
      </c>
      <c r="E870" s="314" t="s">
        <v>2840</v>
      </c>
    </row>
    <row r="871" spans="1:5" ht="40.5">
      <c r="A871" s="309">
        <v>89260</v>
      </c>
      <c r="B871" s="310" t="s">
        <v>742</v>
      </c>
      <c r="C871" s="310" t="s">
        <v>95</v>
      </c>
      <c r="D871" s="311" t="s">
        <v>15567</v>
      </c>
      <c r="E871" s="314" t="s">
        <v>2840</v>
      </c>
    </row>
    <row r="872" spans="1:5" ht="40.5">
      <c r="A872" s="309">
        <v>89262</v>
      </c>
      <c r="B872" s="310" t="s">
        <v>743</v>
      </c>
      <c r="C872" s="310" t="s">
        <v>95</v>
      </c>
      <c r="D872" s="311" t="s">
        <v>17103</v>
      </c>
      <c r="E872" s="314" t="s">
        <v>2840</v>
      </c>
    </row>
    <row r="873" spans="1:5" ht="40.5">
      <c r="A873" s="309">
        <v>89264</v>
      </c>
      <c r="B873" s="310" t="s">
        <v>744</v>
      </c>
      <c r="C873" s="310" t="s">
        <v>95</v>
      </c>
      <c r="D873" s="311" t="s">
        <v>13929</v>
      </c>
      <c r="E873" s="314" t="s">
        <v>2840</v>
      </c>
    </row>
    <row r="874" spans="1:5" ht="40.5">
      <c r="A874" s="309">
        <v>89265</v>
      </c>
      <c r="B874" s="310" t="s">
        <v>745</v>
      </c>
      <c r="C874" s="310" t="s">
        <v>95</v>
      </c>
      <c r="D874" s="311" t="s">
        <v>17062</v>
      </c>
      <c r="E874" s="314" t="s">
        <v>2840</v>
      </c>
    </row>
    <row r="875" spans="1:5" ht="40.5">
      <c r="A875" s="309">
        <v>89266</v>
      </c>
      <c r="B875" s="310" t="s">
        <v>746</v>
      </c>
      <c r="C875" s="310" t="s">
        <v>95</v>
      </c>
      <c r="D875" s="311" t="s">
        <v>15139</v>
      </c>
      <c r="E875" s="314" t="s">
        <v>2840</v>
      </c>
    </row>
    <row r="876" spans="1:5" ht="27">
      <c r="A876" s="309">
        <v>89267</v>
      </c>
      <c r="B876" s="310" t="s">
        <v>747</v>
      </c>
      <c r="C876" s="310" t="s">
        <v>95</v>
      </c>
      <c r="D876" s="311" t="s">
        <v>16837</v>
      </c>
      <c r="E876" s="314" t="s">
        <v>2840</v>
      </c>
    </row>
    <row r="877" spans="1:5" ht="27">
      <c r="A877" s="309">
        <v>89268</v>
      </c>
      <c r="B877" s="310" t="s">
        <v>748</v>
      </c>
      <c r="C877" s="310" t="s">
        <v>95</v>
      </c>
      <c r="D877" s="311" t="s">
        <v>15083</v>
      </c>
      <c r="E877" s="314" t="s">
        <v>2840</v>
      </c>
    </row>
    <row r="878" spans="1:5" ht="27">
      <c r="A878" s="309">
        <v>89269</v>
      </c>
      <c r="B878" s="310" t="s">
        <v>749</v>
      </c>
      <c r="C878" s="310" t="s">
        <v>95</v>
      </c>
      <c r="D878" s="311" t="s">
        <v>14414</v>
      </c>
      <c r="E878" s="314" t="s">
        <v>2840</v>
      </c>
    </row>
    <row r="879" spans="1:5" ht="27">
      <c r="A879" s="309">
        <v>89270</v>
      </c>
      <c r="B879" s="310" t="s">
        <v>750</v>
      </c>
      <c r="C879" s="310" t="s">
        <v>95</v>
      </c>
      <c r="D879" s="311" t="s">
        <v>17104</v>
      </c>
      <c r="E879" s="314" t="s">
        <v>2840</v>
      </c>
    </row>
    <row r="880" spans="1:5" ht="27">
      <c r="A880" s="309">
        <v>89271</v>
      </c>
      <c r="B880" s="310" t="s">
        <v>751</v>
      </c>
      <c r="C880" s="310" t="s">
        <v>95</v>
      </c>
      <c r="D880" s="311" t="s">
        <v>17105</v>
      </c>
      <c r="E880" s="314" t="s">
        <v>2840</v>
      </c>
    </row>
    <row r="881" spans="1:5" ht="27">
      <c r="A881" s="309">
        <v>89274</v>
      </c>
      <c r="B881" s="310" t="s">
        <v>17106</v>
      </c>
      <c r="C881" s="310" t="s">
        <v>95</v>
      </c>
      <c r="D881" s="311" t="s">
        <v>13017</v>
      </c>
      <c r="E881" s="314" t="s">
        <v>2840</v>
      </c>
    </row>
    <row r="882" spans="1:5" ht="27">
      <c r="A882" s="309">
        <v>89275</v>
      </c>
      <c r="B882" s="310" t="s">
        <v>17107</v>
      </c>
      <c r="C882" s="310" t="s">
        <v>95</v>
      </c>
      <c r="D882" s="311" t="s">
        <v>16986</v>
      </c>
      <c r="E882" s="314" t="s">
        <v>2840</v>
      </c>
    </row>
    <row r="883" spans="1:5" ht="27">
      <c r="A883" s="309">
        <v>89276</v>
      </c>
      <c r="B883" s="310" t="s">
        <v>17108</v>
      </c>
      <c r="C883" s="310" t="s">
        <v>95</v>
      </c>
      <c r="D883" s="311" t="s">
        <v>17109</v>
      </c>
      <c r="E883" s="314" t="s">
        <v>2840</v>
      </c>
    </row>
    <row r="884" spans="1:5" ht="27">
      <c r="A884" s="309">
        <v>89277</v>
      </c>
      <c r="B884" s="310" t="s">
        <v>17110</v>
      </c>
      <c r="C884" s="310" t="s">
        <v>95</v>
      </c>
      <c r="D884" s="311" t="s">
        <v>17111</v>
      </c>
      <c r="E884" s="314" t="s">
        <v>2840</v>
      </c>
    </row>
    <row r="885" spans="1:5" ht="27">
      <c r="A885" s="309">
        <v>89280</v>
      </c>
      <c r="B885" s="310" t="s">
        <v>752</v>
      </c>
      <c r="C885" s="310" t="s">
        <v>95</v>
      </c>
      <c r="D885" s="311" t="s">
        <v>16817</v>
      </c>
      <c r="E885" s="314" t="s">
        <v>2840</v>
      </c>
    </row>
    <row r="886" spans="1:5" ht="27">
      <c r="A886" s="309">
        <v>89281</v>
      </c>
      <c r="B886" s="310" t="s">
        <v>753</v>
      </c>
      <c r="C886" s="310" t="s">
        <v>95</v>
      </c>
      <c r="D886" s="311" t="s">
        <v>12603</v>
      </c>
      <c r="E886" s="314" t="s">
        <v>2840</v>
      </c>
    </row>
    <row r="887" spans="1:5" ht="40.5">
      <c r="A887" s="309">
        <v>89870</v>
      </c>
      <c r="B887" s="310" t="s">
        <v>754</v>
      </c>
      <c r="C887" s="310" t="s">
        <v>95</v>
      </c>
      <c r="D887" s="311" t="s">
        <v>16274</v>
      </c>
      <c r="E887" s="314" t="s">
        <v>2840</v>
      </c>
    </row>
    <row r="888" spans="1:5" ht="40.5">
      <c r="A888" s="309">
        <v>89871</v>
      </c>
      <c r="B888" s="310" t="s">
        <v>755</v>
      </c>
      <c r="C888" s="310" t="s">
        <v>95</v>
      </c>
      <c r="D888" s="311" t="s">
        <v>17112</v>
      </c>
      <c r="E888" s="314" t="s">
        <v>2840</v>
      </c>
    </row>
    <row r="889" spans="1:5" ht="40.5">
      <c r="A889" s="309">
        <v>89872</v>
      </c>
      <c r="B889" s="310" t="s">
        <v>756</v>
      </c>
      <c r="C889" s="310" t="s">
        <v>95</v>
      </c>
      <c r="D889" s="311" t="s">
        <v>17042</v>
      </c>
      <c r="E889" s="314" t="s">
        <v>2840</v>
      </c>
    </row>
    <row r="890" spans="1:5" ht="40.5">
      <c r="A890" s="309">
        <v>89873</v>
      </c>
      <c r="B890" s="310" t="s">
        <v>757</v>
      </c>
      <c r="C890" s="310" t="s">
        <v>95</v>
      </c>
      <c r="D890" s="311" t="s">
        <v>17113</v>
      </c>
      <c r="E890" s="314" t="s">
        <v>2840</v>
      </c>
    </row>
    <row r="891" spans="1:5" ht="40.5">
      <c r="A891" s="309">
        <v>89874</v>
      </c>
      <c r="B891" s="310" t="s">
        <v>758</v>
      </c>
      <c r="C891" s="310" t="s">
        <v>95</v>
      </c>
      <c r="D891" s="311" t="s">
        <v>17114</v>
      </c>
      <c r="E891" s="314" t="s">
        <v>2840</v>
      </c>
    </row>
    <row r="892" spans="1:5" ht="40.5">
      <c r="A892" s="309">
        <v>89878</v>
      </c>
      <c r="B892" s="310" t="s">
        <v>759</v>
      </c>
      <c r="C892" s="310" t="s">
        <v>95</v>
      </c>
      <c r="D892" s="311" t="s">
        <v>17115</v>
      </c>
      <c r="E892" s="314" t="s">
        <v>2840</v>
      </c>
    </row>
    <row r="893" spans="1:5" ht="40.5">
      <c r="A893" s="309">
        <v>89879</v>
      </c>
      <c r="B893" s="310" t="s">
        <v>760</v>
      </c>
      <c r="C893" s="310" t="s">
        <v>95</v>
      </c>
      <c r="D893" s="311" t="s">
        <v>15399</v>
      </c>
      <c r="E893" s="314" t="s">
        <v>2840</v>
      </c>
    </row>
    <row r="894" spans="1:5" ht="40.5">
      <c r="A894" s="309">
        <v>89880</v>
      </c>
      <c r="B894" s="310" t="s">
        <v>761</v>
      </c>
      <c r="C894" s="310" t="s">
        <v>95</v>
      </c>
      <c r="D894" s="311" t="s">
        <v>16818</v>
      </c>
      <c r="E894" s="314" t="s">
        <v>2840</v>
      </c>
    </row>
    <row r="895" spans="1:5" ht="40.5">
      <c r="A895" s="309">
        <v>89881</v>
      </c>
      <c r="B895" s="310" t="s">
        <v>762</v>
      </c>
      <c r="C895" s="310" t="s">
        <v>95</v>
      </c>
      <c r="D895" s="311" t="s">
        <v>17116</v>
      </c>
      <c r="E895" s="314" t="s">
        <v>2840</v>
      </c>
    </row>
    <row r="896" spans="1:5" ht="40.5">
      <c r="A896" s="309">
        <v>89882</v>
      </c>
      <c r="B896" s="310" t="s">
        <v>763</v>
      </c>
      <c r="C896" s="310" t="s">
        <v>95</v>
      </c>
      <c r="D896" s="311" t="s">
        <v>16921</v>
      </c>
      <c r="E896" s="314" t="s">
        <v>2840</v>
      </c>
    </row>
    <row r="897" spans="1:5" ht="27">
      <c r="A897" s="309">
        <v>90582</v>
      </c>
      <c r="B897" s="310" t="s">
        <v>764</v>
      </c>
      <c r="C897" s="310" t="s">
        <v>95</v>
      </c>
      <c r="D897" s="311" t="s">
        <v>17047</v>
      </c>
      <c r="E897" s="314" t="s">
        <v>2840</v>
      </c>
    </row>
    <row r="898" spans="1:5" ht="27">
      <c r="A898" s="309">
        <v>90583</v>
      </c>
      <c r="B898" s="310" t="s">
        <v>765</v>
      </c>
      <c r="C898" s="310" t="s">
        <v>95</v>
      </c>
      <c r="D898" s="311" t="s">
        <v>14443</v>
      </c>
      <c r="E898" s="314" t="s">
        <v>2840</v>
      </c>
    </row>
    <row r="899" spans="1:5" ht="27">
      <c r="A899" s="309">
        <v>90584</v>
      </c>
      <c r="B899" s="310" t="s">
        <v>766</v>
      </c>
      <c r="C899" s="310" t="s">
        <v>95</v>
      </c>
      <c r="D899" s="311" t="s">
        <v>17117</v>
      </c>
      <c r="E899" s="314" t="s">
        <v>2840</v>
      </c>
    </row>
    <row r="900" spans="1:5" ht="27">
      <c r="A900" s="309">
        <v>90585</v>
      </c>
      <c r="B900" s="310" t="s">
        <v>767</v>
      </c>
      <c r="C900" s="310" t="s">
        <v>95</v>
      </c>
      <c r="D900" s="311" t="s">
        <v>16761</v>
      </c>
      <c r="E900" s="314" t="s">
        <v>2840</v>
      </c>
    </row>
    <row r="901" spans="1:5" ht="27">
      <c r="A901" s="309">
        <v>90621</v>
      </c>
      <c r="B901" s="310" t="s">
        <v>768</v>
      </c>
      <c r="C901" s="310" t="s">
        <v>95</v>
      </c>
      <c r="D901" s="311" t="s">
        <v>15093</v>
      </c>
      <c r="E901" s="314" t="s">
        <v>2840</v>
      </c>
    </row>
    <row r="902" spans="1:5" ht="27">
      <c r="A902" s="309">
        <v>90622</v>
      </c>
      <c r="B902" s="310" t="s">
        <v>769</v>
      </c>
      <c r="C902" s="310" t="s">
        <v>95</v>
      </c>
      <c r="D902" s="311" t="s">
        <v>16986</v>
      </c>
      <c r="E902" s="314" t="s">
        <v>2840</v>
      </c>
    </row>
    <row r="903" spans="1:5" ht="27">
      <c r="A903" s="309">
        <v>90623</v>
      </c>
      <c r="B903" s="310" t="s">
        <v>770</v>
      </c>
      <c r="C903" s="310" t="s">
        <v>95</v>
      </c>
      <c r="D903" s="311" t="s">
        <v>16830</v>
      </c>
      <c r="E903" s="314" t="s">
        <v>2840</v>
      </c>
    </row>
    <row r="904" spans="1:5" ht="27">
      <c r="A904" s="309">
        <v>90624</v>
      </c>
      <c r="B904" s="310" t="s">
        <v>771</v>
      </c>
      <c r="C904" s="310" t="s">
        <v>95</v>
      </c>
      <c r="D904" s="311" t="s">
        <v>14960</v>
      </c>
      <c r="E904" s="314" t="s">
        <v>2840</v>
      </c>
    </row>
    <row r="905" spans="1:5" ht="27">
      <c r="A905" s="309">
        <v>90627</v>
      </c>
      <c r="B905" s="310" t="s">
        <v>772</v>
      </c>
      <c r="C905" s="310" t="s">
        <v>95</v>
      </c>
      <c r="D905" s="311" t="s">
        <v>15917</v>
      </c>
      <c r="E905" s="314" t="s">
        <v>2840</v>
      </c>
    </row>
    <row r="906" spans="1:5" ht="27">
      <c r="A906" s="309">
        <v>90628</v>
      </c>
      <c r="B906" s="310" t="s">
        <v>773</v>
      </c>
      <c r="C906" s="310" t="s">
        <v>95</v>
      </c>
      <c r="D906" s="311" t="s">
        <v>17118</v>
      </c>
      <c r="E906" s="314" t="s">
        <v>2840</v>
      </c>
    </row>
    <row r="907" spans="1:5" ht="27">
      <c r="A907" s="309">
        <v>90629</v>
      </c>
      <c r="B907" s="310" t="s">
        <v>774</v>
      </c>
      <c r="C907" s="310" t="s">
        <v>95</v>
      </c>
      <c r="D907" s="311" t="s">
        <v>17119</v>
      </c>
      <c r="E907" s="314" t="s">
        <v>2840</v>
      </c>
    </row>
    <row r="908" spans="1:5" ht="27">
      <c r="A908" s="309">
        <v>90630</v>
      </c>
      <c r="B908" s="310" t="s">
        <v>775</v>
      </c>
      <c r="C908" s="310" t="s">
        <v>95</v>
      </c>
      <c r="D908" s="311" t="s">
        <v>14971</v>
      </c>
      <c r="E908" s="314" t="s">
        <v>2840</v>
      </c>
    </row>
    <row r="909" spans="1:5" ht="40.5">
      <c r="A909" s="309">
        <v>90633</v>
      </c>
      <c r="B909" s="310" t="s">
        <v>776</v>
      </c>
      <c r="C909" s="310" t="s">
        <v>95</v>
      </c>
      <c r="D909" s="311" t="s">
        <v>12594</v>
      </c>
      <c r="E909" s="314" t="s">
        <v>2840</v>
      </c>
    </row>
    <row r="910" spans="1:5" ht="40.5">
      <c r="A910" s="309">
        <v>90634</v>
      </c>
      <c r="B910" s="310" t="s">
        <v>777</v>
      </c>
      <c r="C910" s="310" t="s">
        <v>95</v>
      </c>
      <c r="D910" s="311" t="s">
        <v>16761</v>
      </c>
      <c r="E910" s="314" t="s">
        <v>2840</v>
      </c>
    </row>
    <row r="911" spans="1:5" ht="40.5">
      <c r="A911" s="309">
        <v>90635</v>
      </c>
      <c r="B911" s="310" t="s">
        <v>778</v>
      </c>
      <c r="C911" s="310" t="s">
        <v>95</v>
      </c>
      <c r="D911" s="311" t="s">
        <v>12623</v>
      </c>
      <c r="E911" s="314" t="s">
        <v>2840</v>
      </c>
    </row>
    <row r="912" spans="1:5" ht="40.5">
      <c r="A912" s="309">
        <v>90636</v>
      </c>
      <c r="B912" s="310" t="s">
        <v>779</v>
      </c>
      <c r="C912" s="310" t="s">
        <v>95</v>
      </c>
      <c r="D912" s="311" t="s">
        <v>17120</v>
      </c>
      <c r="E912" s="314" t="s">
        <v>2840</v>
      </c>
    </row>
    <row r="913" spans="1:5" ht="27">
      <c r="A913" s="309">
        <v>90639</v>
      </c>
      <c r="B913" s="310" t="s">
        <v>780</v>
      </c>
      <c r="C913" s="310" t="s">
        <v>95</v>
      </c>
      <c r="D913" s="311" t="s">
        <v>14058</v>
      </c>
      <c r="E913" s="314" t="s">
        <v>2840</v>
      </c>
    </row>
    <row r="914" spans="1:5" ht="27">
      <c r="A914" s="309">
        <v>90640</v>
      </c>
      <c r="B914" s="310" t="s">
        <v>781</v>
      </c>
      <c r="C914" s="310" t="s">
        <v>95</v>
      </c>
      <c r="D914" s="311" t="s">
        <v>12593</v>
      </c>
      <c r="E914" s="314" t="s">
        <v>2840</v>
      </c>
    </row>
    <row r="915" spans="1:5" ht="27">
      <c r="A915" s="309">
        <v>90641</v>
      </c>
      <c r="B915" s="310" t="s">
        <v>782</v>
      </c>
      <c r="C915" s="310" t="s">
        <v>95</v>
      </c>
      <c r="D915" s="311" t="s">
        <v>15158</v>
      </c>
      <c r="E915" s="314" t="s">
        <v>2840</v>
      </c>
    </row>
    <row r="916" spans="1:5" ht="27">
      <c r="A916" s="309">
        <v>90642</v>
      </c>
      <c r="B916" s="310" t="s">
        <v>783</v>
      </c>
      <c r="C916" s="310" t="s">
        <v>95</v>
      </c>
      <c r="D916" s="311" t="s">
        <v>12633</v>
      </c>
      <c r="E916" s="314" t="s">
        <v>2840</v>
      </c>
    </row>
    <row r="917" spans="1:5" ht="27">
      <c r="A917" s="309">
        <v>90646</v>
      </c>
      <c r="B917" s="310" t="s">
        <v>784</v>
      </c>
      <c r="C917" s="310" t="s">
        <v>95</v>
      </c>
      <c r="D917" s="311" t="s">
        <v>14447</v>
      </c>
      <c r="E917" s="314" t="s">
        <v>2840</v>
      </c>
    </row>
    <row r="918" spans="1:5" ht="27">
      <c r="A918" s="309">
        <v>90647</v>
      </c>
      <c r="B918" s="310" t="s">
        <v>785</v>
      </c>
      <c r="C918" s="310" t="s">
        <v>95</v>
      </c>
      <c r="D918" s="311" t="s">
        <v>15394</v>
      </c>
      <c r="E918" s="314" t="s">
        <v>2840</v>
      </c>
    </row>
    <row r="919" spans="1:5" ht="27">
      <c r="A919" s="309">
        <v>90648</v>
      </c>
      <c r="B919" s="310" t="s">
        <v>786</v>
      </c>
      <c r="C919" s="310" t="s">
        <v>95</v>
      </c>
      <c r="D919" s="311" t="s">
        <v>13461</v>
      </c>
      <c r="E919" s="314" t="s">
        <v>2840</v>
      </c>
    </row>
    <row r="920" spans="1:5" ht="40.5">
      <c r="A920" s="309">
        <v>90649</v>
      </c>
      <c r="B920" s="310" t="s">
        <v>787</v>
      </c>
      <c r="C920" s="310" t="s">
        <v>95</v>
      </c>
      <c r="D920" s="311" t="s">
        <v>17121</v>
      </c>
      <c r="E920" s="314" t="s">
        <v>2840</v>
      </c>
    </row>
    <row r="921" spans="1:5" ht="27">
      <c r="A921" s="309">
        <v>90652</v>
      </c>
      <c r="B921" s="310" t="s">
        <v>788</v>
      </c>
      <c r="C921" s="310" t="s">
        <v>95</v>
      </c>
      <c r="D921" s="311" t="s">
        <v>13059</v>
      </c>
      <c r="E921" s="314" t="s">
        <v>2840</v>
      </c>
    </row>
    <row r="922" spans="1:5" ht="13.5">
      <c r="A922" s="309">
        <v>90653</v>
      </c>
      <c r="B922" s="310" t="s">
        <v>789</v>
      </c>
      <c r="C922" s="310" t="s">
        <v>95</v>
      </c>
      <c r="D922" s="311" t="s">
        <v>17122</v>
      </c>
      <c r="E922" s="314" t="s">
        <v>2840</v>
      </c>
    </row>
    <row r="923" spans="1:5" ht="27">
      <c r="A923" s="309">
        <v>90654</v>
      </c>
      <c r="B923" s="310" t="s">
        <v>790</v>
      </c>
      <c r="C923" s="310" t="s">
        <v>95</v>
      </c>
      <c r="D923" s="311" t="s">
        <v>13312</v>
      </c>
      <c r="E923" s="314" t="s">
        <v>2840</v>
      </c>
    </row>
    <row r="924" spans="1:5" ht="27">
      <c r="A924" s="309">
        <v>90655</v>
      </c>
      <c r="B924" s="310" t="s">
        <v>791</v>
      </c>
      <c r="C924" s="310" t="s">
        <v>95</v>
      </c>
      <c r="D924" s="311" t="s">
        <v>12704</v>
      </c>
      <c r="E924" s="314" t="s">
        <v>2840</v>
      </c>
    </row>
    <row r="925" spans="1:5" ht="27">
      <c r="A925" s="309">
        <v>90658</v>
      </c>
      <c r="B925" s="310" t="s">
        <v>792</v>
      </c>
      <c r="C925" s="310" t="s">
        <v>95</v>
      </c>
      <c r="D925" s="311" t="s">
        <v>15311</v>
      </c>
      <c r="E925" s="314" t="s">
        <v>2840</v>
      </c>
    </row>
    <row r="926" spans="1:5" ht="13.5">
      <c r="A926" s="309">
        <v>90659</v>
      </c>
      <c r="B926" s="310" t="s">
        <v>793</v>
      </c>
      <c r="C926" s="310" t="s">
        <v>95</v>
      </c>
      <c r="D926" s="311" t="s">
        <v>14445</v>
      </c>
      <c r="E926" s="314" t="s">
        <v>2840</v>
      </c>
    </row>
    <row r="927" spans="1:5" ht="27">
      <c r="A927" s="309">
        <v>90660</v>
      </c>
      <c r="B927" s="310" t="s">
        <v>794</v>
      </c>
      <c r="C927" s="310" t="s">
        <v>95</v>
      </c>
      <c r="D927" s="311" t="s">
        <v>15893</v>
      </c>
      <c r="E927" s="314" t="s">
        <v>2840</v>
      </c>
    </row>
    <row r="928" spans="1:5" ht="27">
      <c r="A928" s="309">
        <v>90661</v>
      </c>
      <c r="B928" s="310" t="s">
        <v>795</v>
      </c>
      <c r="C928" s="310" t="s">
        <v>95</v>
      </c>
      <c r="D928" s="311" t="s">
        <v>12704</v>
      </c>
      <c r="E928" s="314" t="s">
        <v>2840</v>
      </c>
    </row>
    <row r="929" spans="1:5" ht="40.5">
      <c r="A929" s="309">
        <v>90664</v>
      </c>
      <c r="B929" s="310" t="s">
        <v>796</v>
      </c>
      <c r="C929" s="310" t="s">
        <v>95</v>
      </c>
      <c r="D929" s="311" t="s">
        <v>17120</v>
      </c>
      <c r="E929" s="314" t="s">
        <v>2840</v>
      </c>
    </row>
    <row r="930" spans="1:5" ht="40.5">
      <c r="A930" s="309">
        <v>90665</v>
      </c>
      <c r="B930" s="310" t="s">
        <v>797</v>
      </c>
      <c r="C930" s="310" t="s">
        <v>95</v>
      </c>
      <c r="D930" s="311" t="s">
        <v>13283</v>
      </c>
      <c r="E930" s="314" t="s">
        <v>2840</v>
      </c>
    </row>
    <row r="931" spans="1:5" ht="40.5">
      <c r="A931" s="309">
        <v>90666</v>
      </c>
      <c r="B931" s="310" t="s">
        <v>798</v>
      </c>
      <c r="C931" s="310" t="s">
        <v>95</v>
      </c>
      <c r="D931" s="311" t="s">
        <v>17123</v>
      </c>
      <c r="E931" s="314" t="s">
        <v>2840</v>
      </c>
    </row>
    <row r="932" spans="1:5" ht="40.5">
      <c r="A932" s="309">
        <v>90667</v>
      </c>
      <c r="B932" s="310" t="s">
        <v>799</v>
      </c>
      <c r="C932" s="310" t="s">
        <v>95</v>
      </c>
      <c r="D932" s="311" t="s">
        <v>14640</v>
      </c>
      <c r="E932" s="314" t="s">
        <v>2840</v>
      </c>
    </row>
    <row r="933" spans="1:5" ht="40.5">
      <c r="A933" s="309">
        <v>90670</v>
      </c>
      <c r="B933" s="310" t="s">
        <v>800</v>
      </c>
      <c r="C933" s="310" t="s">
        <v>95</v>
      </c>
      <c r="D933" s="311" t="s">
        <v>17124</v>
      </c>
      <c r="E933" s="314" t="s">
        <v>2840</v>
      </c>
    </row>
    <row r="934" spans="1:5" ht="40.5">
      <c r="A934" s="309">
        <v>90671</v>
      </c>
      <c r="B934" s="310" t="s">
        <v>801</v>
      </c>
      <c r="C934" s="310" t="s">
        <v>95</v>
      </c>
      <c r="D934" s="311" t="s">
        <v>17125</v>
      </c>
      <c r="E934" s="314" t="s">
        <v>2840</v>
      </c>
    </row>
    <row r="935" spans="1:5" ht="40.5">
      <c r="A935" s="309">
        <v>90672</v>
      </c>
      <c r="B935" s="310" t="s">
        <v>802</v>
      </c>
      <c r="C935" s="310" t="s">
        <v>95</v>
      </c>
      <c r="D935" s="311" t="s">
        <v>17126</v>
      </c>
      <c r="E935" s="314" t="s">
        <v>2840</v>
      </c>
    </row>
    <row r="936" spans="1:5" ht="40.5">
      <c r="A936" s="309">
        <v>90673</v>
      </c>
      <c r="B936" s="310" t="s">
        <v>803</v>
      </c>
      <c r="C936" s="310" t="s">
        <v>95</v>
      </c>
      <c r="D936" s="311" t="s">
        <v>17127</v>
      </c>
      <c r="E936" s="314" t="s">
        <v>2840</v>
      </c>
    </row>
    <row r="937" spans="1:5" ht="40.5">
      <c r="A937" s="309">
        <v>90676</v>
      </c>
      <c r="B937" s="310" t="s">
        <v>804</v>
      </c>
      <c r="C937" s="310" t="s">
        <v>95</v>
      </c>
      <c r="D937" s="311" t="s">
        <v>17128</v>
      </c>
      <c r="E937" s="314" t="s">
        <v>2840</v>
      </c>
    </row>
    <row r="938" spans="1:5" ht="40.5">
      <c r="A938" s="309">
        <v>90677</v>
      </c>
      <c r="B938" s="310" t="s">
        <v>805</v>
      </c>
      <c r="C938" s="310" t="s">
        <v>95</v>
      </c>
      <c r="D938" s="311" t="s">
        <v>16842</v>
      </c>
      <c r="E938" s="314" t="s">
        <v>2840</v>
      </c>
    </row>
    <row r="939" spans="1:5" ht="40.5">
      <c r="A939" s="309">
        <v>90678</v>
      </c>
      <c r="B939" s="310" t="s">
        <v>806</v>
      </c>
      <c r="C939" s="310" t="s">
        <v>95</v>
      </c>
      <c r="D939" s="311" t="s">
        <v>17129</v>
      </c>
      <c r="E939" s="314" t="s">
        <v>2840</v>
      </c>
    </row>
    <row r="940" spans="1:5" ht="40.5">
      <c r="A940" s="309">
        <v>90679</v>
      </c>
      <c r="B940" s="310" t="s">
        <v>807</v>
      </c>
      <c r="C940" s="310" t="s">
        <v>95</v>
      </c>
      <c r="D940" s="311" t="s">
        <v>17130</v>
      </c>
      <c r="E940" s="314" t="s">
        <v>2840</v>
      </c>
    </row>
    <row r="941" spans="1:5" ht="27">
      <c r="A941" s="309">
        <v>90682</v>
      </c>
      <c r="B941" s="310" t="s">
        <v>808</v>
      </c>
      <c r="C941" s="310" t="s">
        <v>95</v>
      </c>
      <c r="D941" s="311" t="s">
        <v>17131</v>
      </c>
      <c r="E941" s="314" t="s">
        <v>2840</v>
      </c>
    </row>
    <row r="942" spans="1:5" ht="27">
      <c r="A942" s="309">
        <v>90683</v>
      </c>
      <c r="B942" s="310" t="s">
        <v>809</v>
      </c>
      <c r="C942" s="310" t="s">
        <v>95</v>
      </c>
      <c r="D942" s="311" t="s">
        <v>12926</v>
      </c>
      <c r="E942" s="314" t="s">
        <v>2840</v>
      </c>
    </row>
    <row r="943" spans="1:5" ht="27">
      <c r="A943" s="309">
        <v>90684</v>
      </c>
      <c r="B943" s="310" t="s">
        <v>810</v>
      </c>
      <c r="C943" s="310" t="s">
        <v>95</v>
      </c>
      <c r="D943" s="311" t="s">
        <v>17132</v>
      </c>
      <c r="E943" s="314" t="s">
        <v>2840</v>
      </c>
    </row>
    <row r="944" spans="1:5" ht="27">
      <c r="A944" s="309">
        <v>90685</v>
      </c>
      <c r="B944" s="310" t="s">
        <v>811</v>
      </c>
      <c r="C944" s="310" t="s">
        <v>95</v>
      </c>
      <c r="D944" s="311" t="s">
        <v>17133</v>
      </c>
      <c r="E944" s="314" t="s">
        <v>2840</v>
      </c>
    </row>
    <row r="945" spans="1:5" ht="27">
      <c r="A945" s="309">
        <v>90688</v>
      </c>
      <c r="B945" s="310" t="s">
        <v>812</v>
      </c>
      <c r="C945" s="310" t="s">
        <v>95</v>
      </c>
      <c r="D945" s="311" t="s">
        <v>13804</v>
      </c>
      <c r="E945" s="314" t="s">
        <v>2840</v>
      </c>
    </row>
    <row r="946" spans="1:5" ht="27">
      <c r="A946" s="309">
        <v>90689</v>
      </c>
      <c r="B946" s="310" t="s">
        <v>813</v>
      </c>
      <c r="C946" s="310" t="s">
        <v>95</v>
      </c>
      <c r="D946" s="311" t="s">
        <v>14371</v>
      </c>
      <c r="E946" s="314" t="s">
        <v>2840</v>
      </c>
    </row>
    <row r="947" spans="1:5" ht="27">
      <c r="A947" s="309">
        <v>90690</v>
      </c>
      <c r="B947" s="310" t="s">
        <v>814</v>
      </c>
      <c r="C947" s="310" t="s">
        <v>95</v>
      </c>
      <c r="D947" s="311" t="s">
        <v>12778</v>
      </c>
      <c r="E947" s="314" t="s">
        <v>2840</v>
      </c>
    </row>
    <row r="948" spans="1:5" ht="27">
      <c r="A948" s="309">
        <v>90691</v>
      </c>
      <c r="B948" s="310" t="s">
        <v>815</v>
      </c>
      <c r="C948" s="310" t="s">
        <v>95</v>
      </c>
      <c r="D948" s="311" t="s">
        <v>17134</v>
      </c>
      <c r="E948" s="314" t="s">
        <v>2840</v>
      </c>
    </row>
    <row r="949" spans="1:5" ht="27">
      <c r="A949" s="309">
        <v>90957</v>
      </c>
      <c r="B949" s="310" t="s">
        <v>816</v>
      </c>
      <c r="C949" s="310" t="s">
        <v>95</v>
      </c>
      <c r="D949" s="311" t="s">
        <v>17135</v>
      </c>
      <c r="E949" s="314" t="s">
        <v>2840</v>
      </c>
    </row>
    <row r="950" spans="1:5" ht="27">
      <c r="A950" s="309">
        <v>90958</v>
      </c>
      <c r="B950" s="310" t="s">
        <v>817</v>
      </c>
      <c r="C950" s="310" t="s">
        <v>95</v>
      </c>
      <c r="D950" s="311" t="s">
        <v>16035</v>
      </c>
      <c r="E950" s="314" t="s">
        <v>2840</v>
      </c>
    </row>
    <row r="951" spans="1:5" ht="27">
      <c r="A951" s="309">
        <v>90960</v>
      </c>
      <c r="B951" s="310" t="s">
        <v>818</v>
      </c>
      <c r="C951" s="310" t="s">
        <v>95</v>
      </c>
      <c r="D951" s="311" t="s">
        <v>13213</v>
      </c>
      <c r="E951" s="314" t="s">
        <v>2840</v>
      </c>
    </row>
    <row r="952" spans="1:5" ht="27">
      <c r="A952" s="309">
        <v>90961</v>
      </c>
      <c r="B952" s="310" t="s">
        <v>819</v>
      </c>
      <c r="C952" s="310" t="s">
        <v>95</v>
      </c>
      <c r="D952" s="311" t="s">
        <v>13283</v>
      </c>
      <c r="E952" s="314" t="s">
        <v>2840</v>
      </c>
    </row>
    <row r="953" spans="1:5" ht="27">
      <c r="A953" s="309">
        <v>90962</v>
      </c>
      <c r="B953" s="310" t="s">
        <v>820</v>
      </c>
      <c r="C953" s="310" t="s">
        <v>95</v>
      </c>
      <c r="D953" s="311" t="s">
        <v>13320</v>
      </c>
      <c r="E953" s="314" t="s">
        <v>2840</v>
      </c>
    </row>
    <row r="954" spans="1:5" ht="27">
      <c r="A954" s="309">
        <v>90963</v>
      </c>
      <c r="B954" s="310" t="s">
        <v>821</v>
      </c>
      <c r="C954" s="310" t="s">
        <v>95</v>
      </c>
      <c r="D954" s="311" t="s">
        <v>14640</v>
      </c>
      <c r="E954" s="314" t="s">
        <v>2840</v>
      </c>
    </row>
    <row r="955" spans="1:5" ht="27">
      <c r="A955" s="309">
        <v>90968</v>
      </c>
      <c r="B955" s="310" t="s">
        <v>822</v>
      </c>
      <c r="C955" s="310" t="s">
        <v>95</v>
      </c>
      <c r="D955" s="311" t="s">
        <v>13042</v>
      </c>
      <c r="E955" s="314" t="s">
        <v>2840</v>
      </c>
    </row>
    <row r="956" spans="1:5" ht="27">
      <c r="A956" s="309">
        <v>90969</v>
      </c>
      <c r="B956" s="310" t="s">
        <v>823</v>
      </c>
      <c r="C956" s="310" t="s">
        <v>95</v>
      </c>
      <c r="D956" s="311" t="s">
        <v>13283</v>
      </c>
      <c r="E956" s="314" t="s">
        <v>2840</v>
      </c>
    </row>
    <row r="957" spans="1:5" ht="27">
      <c r="A957" s="309">
        <v>90970</v>
      </c>
      <c r="B957" s="310" t="s">
        <v>824</v>
      </c>
      <c r="C957" s="310" t="s">
        <v>95</v>
      </c>
      <c r="D957" s="311" t="s">
        <v>17123</v>
      </c>
      <c r="E957" s="314" t="s">
        <v>2840</v>
      </c>
    </row>
    <row r="958" spans="1:5" ht="27">
      <c r="A958" s="309">
        <v>90971</v>
      </c>
      <c r="B958" s="310" t="s">
        <v>825</v>
      </c>
      <c r="C958" s="310" t="s">
        <v>95</v>
      </c>
      <c r="D958" s="311" t="s">
        <v>17136</v>
      </c>
      <c r="E958" s="314" t="s">
        <v>2840</v>
      </c>
    </row>
    <row r="959" spans="1:5" ht="27">
      <c r="A959" s="309">
        <v>90975</v>
      </c>
      <c r="B959" s="310" t="s">
        <v>826</v>
      </c>
      <c r="C959" s="310" t="s">
        <v>95</v>
      </c>
      <c r="D959" s="311" t="s">
        <v>17137</v>
      </c>
      <c r="E959" s="314" t="s">
        <v>2840</v>
      </c>
    </row>
    <row r="960" spans="1:5" ht="27">
      <c r="A960" s="309">
        <v>90976</v>
      </c>
      <c r="B960" s="310" t="s">
        <v>827</v>
      </c>
      <c r="C960" s="310" t="s">
        <v>95</v>
      </c>
      <c r="D960" s="311" t="s">
        <v>15958</v>
      </c>
      <c r="E960" s="314" t="s">
        <v>2840</v>
      </c>
    </row>
    <row r="961" spans="1:5" ht="27">
      <c r="A961" s="309">
        <v>90977</v>
      </c>
      <c r="B961" s="310" t="s">
        <v>828</v>
      </c>
      <c r="C961" s="310" t="s">
        <v>95</v>
      </c>
      <c r="D961" s="311" t="s">
        <v>14461</v>
      </c>
      <c r="E961" s="314" t="s">
        <v>2840</v>
      </c>
    </row>
    <row r="962" spans="1:5" ht="27">
      <c r="A962" s="309">
        <v>90978</v>
      </c>
      <c r="B962" s="310" t="s">
        <v>829</v>
      </c>
      <c r="C962" s="310" t="s">
        <v>95</v>
      </c>
      <c r="D962" s="311" t="s">
        <v>17138</v>
      </c>
      <c r="E962" s="314" t="s">
        <v>2840</v>
      </c>
    </row>
    <row r="963" spans="1:5" ht="27">
      <c r="A963" s="309">
        <v>90992</v>
      </c>
      <c r="B963" s="310" t="s">
        <v>830</v>
      </c>
      <c r="C963" s="310" t="s">
        <v>95</v>
      </c>
      <c r="D963" s="311" t="s">
        <v>17139</v>
      </c>
      <c r="E963" s="314" t="s">
        <v>2840</v>
      </c>
    </row>
    <row r="964" spans="1:5" ht="27">
      <c r="A964" s="309">
        <v>90993</v>
      </c>
      <c r="B964" s="310" t="s">
        <v>831</v>
      </c>
      <c r="C964" s="310" t="s">
        <v>95</v>
      </c>
      <c r="D964" s="311" t="s">
        <v>13461</v>
      </c>
      <c r="E964" s="314" t="s">
        <v>2840</v>
      </c>
    </row>
    <row r="965" spans="1:5" ht="27">
      <c r="A965" s="309">
        <v>90994</v>
      </c>
      <c r="B965" s="310" t="s">
        <v>832</v>
      </c>
      <c r="C965" s="310" t="s">
        <v>95</v>
      </c>
      <c r="D965" s="311" t="s">
        <v>17072</v>
      </c>
      <c r="E965" s="314" t="s">
        <v>2840</v>
      </c>
    </row>
    <row r="966" spans="1:5" ht="27">
      <c r="A966" s="309">
        <v>90995</v>
      </c>
      <c r="B966" s="310" t="s">
        <v>833</v>
      </c>
      <c r="C966" s="310" t="s">
        <v>95</v>
      </c>
      <c r="D966" s="311" t="s">
        <v>17140</v>
      </c>
      <c r="E966" s="314" t="s">
        <v>2840</v>
      </c>
    </row>
    <row r="967" spans="1:5" ht="40.5">
      <c r="A967" s="309">
        <v>91021</v>
      </c>
      <c r="B967" s="310" t="s">
        <v>834</v>
      </c>
      <c r="C967" s="310" t="s">
        <v>95</v>
      </c>
      <c r="D967" s="311" t="s">
        <v>15456</v>
      </c>
      <c r="E967" s="314" t="s">
        <v>2840</v>
      </c>
    </row>
    <row r="968" spans="1:5" ht="40.5">
      <c r="A968" s="309">
        <v>91026</v>
      </c>
      <c r="B968" s="310" t="s">
        <v>835</v>
      </c>
      <c r="C968" s="310" t="s">
        <v>95</v>
      </c>
      <c r="D968" s="311" t="s">
        <v>13764</v>
      </c>
      <c r="E968" s="314" t="s">
        <v>2840</v>
      </c>
    </row>
    <row r="969" spans="1:5" ht="40.5">
      <c r="A969" s="309">
        <v>91027</v>
      </c>
      <c r="B969" s="310" t="s">
        <v>836</v>
      </c>
      <c r="C969" s="310" t="s">
        <v>95</v>
      </c>
      <c r="D969" s="311" t="s">
        <v>15859</v>
      </c>
      <c r="E969" s="314" t="s">
        <v>2840</v>
      </c>
    </row>
    <row r="970" spans="1:5" ht="40.5">
      <c r="A970" s="309">
        <v>91028</v>
      </c>
      <c r="B970" s="310" t="s">
        <v>837</v>
      </c>
      <c r="C970" s="310" t="s">
        <v>95</v>
      </c>
      <c r="D970" s="311" t="s">
        <v>15949</v>
      </c>
      <c r="E970" s="314" t="s">
        <v>2840</v>
      </c>
    </row>
    <row r="971" spans="1:5" ht="40.5">
      <c r="A971" s="309">
        <v>91029</v>
      </c>
      <c r="B971" s="310" t="s">
        <v>838</v>
      </c>
      <c r="C971" s="310" t="s">
        <v>95</v>
      </c>
      <c r="D971" s="311" t="s">
        <v>17141</v>
      </c>
      <c r="E971" s="314" t="s">
        <v>2840</v>
      </c>
    </row>
    <row r="972" spans="1:5" ht="40.5">
      <c r="A972" s="309">
        <v>91030</v>
      </c>
      <c r="B972" s="310" t="s">
        <v>839</v>
      </c>
      <c r="C972" s="310" t="s">
        <v>95</v>
      </c>
      <c r="D972" s="311" t="s">
        <v>17142</v>
      </c>
      <c r="E972" s="314" t="s">
        <v>2840</v>
      </c>
    </row>
    <row r="973" spans="1:5" ht="27">
      <c r="A973" s="309">
        <v>91273</v>
      </c>
      <c r="B973" s="310" t="s">
        <v>840</v>
      </c>
      <c r="C973" s="310" t="s">
        <v>95</v>
      </c>
      <c r="D973" s="311" t="s">
        <v>16984</v>
      </c>
      <c r="E973" s="314" t="s">
        <v>2840</v>
      </c>
    </row>
    <row r="974" spans="1:5" ht="27">
      <c r="A974" s="309">
        <v>91274</v>
      </c>
      <c r="B974" s="310" t="s">
        <v>841</v>
      </c>
      <c r="C974" s="310" t="s">
        <v>95</v>
      </c>
      <c r="D974" s="311" t="s">
        <v>15898</v>
      </c>
      <c r="E974" s="314" t="s">
        <v>2840</v>
      </c>
    </row>
    <row r="975" spans="1:5" ht="27">
      <c r="A975" s="309">
        <v>91275</v>
      </c>
      <c r="B975" s="310" t="s">
        <v>842</v>
      </c>
      <c r="C975" s="310" t="s">
        <v>95</v>
      </c>
      <c r="D975" s="311" t="s">
        <v>12928</v>
      </c>
      <c r="E975" s="314" t="s">
        <v>2840</v>
      </c>
    </row>
    <row r="976" spans="1:5" ht="27">
      <c r="A976" s="309">
        <v>91276</v>
      </c>
      <c r="B976" s="310" t="s">
        <v>843</v>
      </c>
      <c r="C976" s="310" t="s">
        <v>95</v>
      </c>
      <c r="D976" s="311" t="s">
        <v>12660</v>
      </c>
      <c r="E976" s="314" t="s">
        <v>2840</v>
      </c>
    </row>
    <row r="977" spans="1:5" ht="40.5">
      <c r="A977" s="309">
        <v>91279</v>
      </c>
      <c r="B977" s="310" t="s">
        <v>844</v>
      </c>
      <c r="C977" s="310" t="s">
        <v>95</v>
      </c>
      <c r="D977" s="311" t="s">
        <v>13684</v>
      </c>
      <c r="E977" s="314" t="s">
        <v>2840</v>
      </c>
    </row>
    <row r="978" spans="1:5" ht="40.5">
      <c r="A978" s="309">
        <v>91280</v>
      </c>
      <c r="B978" s="310" t="s">
        <v>845</v>
      </c>
      <c r="C978" s="310" t="s">
        <v>95</v>
      </c>
      <c r="D978" s="311" t="s">
        <v>14457</v>
      </c>
      <c r="E978" s="314" t="s">
        <v>2840</v>
      </c>
    </row>
    <row r="979" spans="1:5" ht="40.5">
      <c r="A979" s="309">
        <v>91281</v>
      </c>
      <c r="B979" s="310" t="s">
        <v>846</v>
      </c>
      <c r="C979" s="310" t="s">
        <v>95</v>
      </c>
      <c r="D979" s="311" t="s">
        <v>13461</v>
      </c>
      <c r="E979" s="314" t="s">
        <v>2840</v>
      </c>
    </row>
    <row r="980" spans="1:5" ht="40.5">
      <c r="A980" s="309">
        <v>91282</v>
      </c>
      <c r="B980" s="310" t="s">
        <v>847</v>
      </c>
      <c r="C980" s="310" t="s">
        <v>95</v>
      </c>
      <c r="D980" s="311" t="s">
        <v>14477</v>
      </c>
      <c r="E980" s="314" t="s">
        <v>2840</v>
      </c>
    </row>
    <row r="981" spans="1:5" ht="27">
      <c r="A981" s="309">
        <v>91354</v>
      </c>
      <c r="B981" s="310" t="s">
        <v>848</v>
      </c>
      <c r="C981" s="310" t="s">
        <v>95</v>
      </c>
      <c r="D981" s="311" t="s">
        <v>14288</v>
      </c>
      <c r="E981" s="314" t="s">
        <v>2840</v>
      </c>
    </row>
    <row r="982" spans="1:5" ht="27">
      <c r="A982" s="309">
        <v>91355</v>
      </c>
      <c r="B982" s="310" t="s">
        <v>849</v>
      </c>
      <c r="C982" s="310" t="s">
        <v>95</v>
      </c>
      <c r="D982" s="311" t="s">
        <v>14303</v>
      </c>
      <c r="E982" s="314" t="s">
        <v>2840</v>
      </c>
    </row>
    <row r="983" spans="1:5" ht="40.5">
      <c r="A983" s="309">
        <v>91356</v>
      </c>
      <c r="B983" s="310" t="s">
        <v>850</v>
      </c>
      <c r="C983" s="310" t="s">
        <v>95</v>
      </c>
      <c r="D983" s="311" t="s">
        <v>12754</v>
      </c>
      <c r="E983" s="314" t="s">
        <v>2840</v>
      </c>
    </row>
    <row r="984" spans="1:5" ht="40.5">
      <c r="A984" s="309">
        <v>91359</v>
      </c>
      <c r="B984" s="310" t="s">
        <v>851</v>
      </c>
      <c r="C984" s="310" t="s">
        <v>95</v>
      </c>
      <c r="D984" s="311" t="s">
        <v>13871</v>
      </c>
      <c r="E984" s="314" t="s">
        <v>2840</v>
      </c>
    </row>
    <row r="985" spans="1:5" ht="40.5">
      <c r="A985" s="309">
        <v>91360</v>
      </c>
      <c r="B985" s="310" t="s">
        <v>852</v>
      </c>
      <c r="C985" s="310" t="s">
        <v>95</v>
      </c>
      <c r="D985" s="311" t="s">
        <v>13997</v>
      </c>
      <c r="E985" s="314" t="s">
        <v>2840</v>
      </c>
    </row>
    <row r="986" spans="1:5" ht="40.5">
      <c r="A986" s="309">
        <v>91361</v>
      </c>
      <c r="B986" s="310" t="s">
        <v>853</v>
      </c>
      <c r="C986" s="310" t="s">
        <v>95</v>
      </c>
      <c r="D986" s="311" t="s">
        <v>16944</v>
      </c>
      <c r="E986" s="314" t="s">
        <v>2840</v>
      </c>
    </row>
    <row r="987" spans="1:5" ht="40.5">
      <c r="A987" s="309">
        <v>91367</v>
      </c>
      <c r="B987" s="310" t="s">
        <v>854</v>
      </c>
      <c r="C987" s="310" t="s">
        <v>95</v>
      </c>
      <c r="D987" s="311" t="s">
        <v>14158</v>
      </c>
      <c r="E987" s="314" t="s">
        <v>2840</v>
      </c>
    </row>
    <row r="988" spans="1:5" ht="40.5">
      <c r="A988" s="309">
        <v>91368</v>
      </c>
      <c r="B988" s="310" t="s">
        <v>855</v>
      </c>
      <c r="C988" s="310" t="s">
        <v>95</v>
      </c>
      <c r="D988" s="311" t="s">
        <v>12595</v>
      </c>
      <c r="E988" s="314" t="s">
        <v>2840</v>
      </c>
    </row>
    <row r="989" spans="1:5" ht="40.5">
      <c r="A989" s="309">
        <v>91369</v>
      </c>
      <c r="B989" s="310" t="s">
        <v>856</v>
      </c>
      <c r="C989" s="310" t="s">
        <v>95</v>
      </c>
      <c r="D989" s="311" t="s">
        <v>14303</v>
      </c>
      <c r="E989" s="314" t="s">
        <v>2840</v>
      </c>
    </row>
    <row r="990" spans="1:5" ht="27">
      <c r="A990" s="309">
        <v>91375</v>
      </c>
      <c r="B990" s="310" t="s">
        <v>857</v>
      </c>
      <c r="C990" s="310" t="s">
        <v>95</v>
      </c>
      <c r="D990" s="311" t="s">
        <v>16943</v>
      </c>
      <c r="E990" s="314" t="s">
        <v>2840</v>
      </c>
    </row>
    <row r="991" spans="1:5" ht="27">
      <c r="A991" s="309">
        <v>91376</v>
      </c>
      <c r="B991" s="310" t="s">
        <v>858</v>
      </c>
      <c r="C991" s="310" t="s">
        <v>95</v>
      </c>
      <c r="D991" s="311" t="s">
        <v>12927</v>
      </c>
      <c r="E991" s="314" t="s">
        <v>2840</v>
      </c>
    </row>
    <row r="992" spans="1:5" ht="40.5">
      <c r="A992" s="309">
        <v>91377</v>
      </c>
      <c r="B992" s="310" t="s">
        <v>859</v>
      </c>
      <c r="C992" s="310" t="s">
        <v>95</v>
      </c>
      <c r="D992" s="311" t="s">
        <v>13681</v>
      </c>
      <c r="E992" s="314" t="s">
        <v>2840</v>
      </c>
    </row>
    <row r="993" spans="1:5" ht="40.5">
      <c r="A993" s="309">
        <v>91380</v>
      </c>
      <c r="B993" s="310" t="s">
        <v>860</v>
      </c>
      <c r="C993" s="310" t="s">
        <v>95</v>
      </c>
      <c r="D993" s="311" t="s">
        <v>16951</v>
      </c>
      <c r="E993" s="314" t="s">
        <v>2840</v>
      </c>
    </row>
    <row r="994" spans="1:5" ht="40.5">
      <c r="A994" s="309">
        <v>91381</v>
      </c>
      <c r="B994" s="310" t="s">
        <v>861</v>
      </c>
      <c r="C994" s="310" t="s">
        <v>95</v>
      </c>
      <c r="D994" s="311" t="s">
        <v>17143</v>
      </c>
      <c r="E994" s="314" t="s">
        <v>2840</v>
      </c>
    </row>
    <row r="995" spans="1:5" ht="40.5">
      <c r="A995" s="309">
        <v>91382</v>
      </c>
      <c r="B995" s="310" t="s">
        <v>862</v>
      </c>
      <c r="C995" s="310" t="s">
        <v>95</v>
      </c>
      <c r="D995" s="311" t="s">
        <v>14003</v>
      </c>
      <c r="E995" s="314" t="s">
        <v>2840</v>
      </c>
    </row>
    <row r="996" spans="1:5" ht="40.5">
      <c r="A996" s="309">
        <v>91383</v>
      </c>
      <c r="B996" s="310" t="s">
        <v>863</v>
      </c>
      <c r="C996" s="310" t="s">
        <v>95</v>
      </c>
      <c r="D996" s="311" t="s">
        <v>16680</v>
      </c>
      <c r="E996" s="314" t="s">
        <v>2840</v>
      </c>
    </row>
    <row r="997" spans="1:5" ht="40.5">
      <c r="A997" s="309">
        <v>91384</v>
      </c>
      <c r="B997" s="310" t="s">
        <v>864</v>
      </c>
      <c r="C997" s="310" t="s">
        <v>95</v>
      </c>
      <c r="D997" s="311" t="s">
        <v>17027</v>
      </c>
      <c r="E997" s="314" t="s">
        <v>2840</v>
      </c>
    </row>
    <row r="998" spans="1:5" ht="40.5">
      <c r="A998" s="309">
        <v>91390</v>
      </c>
      <c r="B998" s="310" t="s">
        <v>865</v>
      </c>
      <c r="C998" s="310" t="s">
        <v>95</v>
      </c>
      <c r="D998" s="311" t="s">
        <v>13612</v>
      </c>
      <c r="E998" s="314" t="s">
        <v>2840</v>
      </c>
    </row>
    <row r="999" spans="1:5" ht="40.5">
      <c r="A999" s="309">
        <v>91391</v>
      </c>
      <c r="B999" s="310" t="s">
        <v>866</v>
      </c>
      <c r="C999" s="310" t="s">
        <v>95</v>
      </c>
      <c r="D999" s="311" t="s">
        <v>15578</v>
      </c>
      <c r="E999" s="314" t="s">
        <v>2840</v>
      </c>
    </row>
    <row r="1000" spans="1:5" ht="40.5">
      <c r="A1000" s="309">
        <v>91392</v>
      </c>
      <c r="B1000" s="310" t="s">
        <v>867</v>
      </c>
      <c r="C1000" s="310" t="s">
        <v>95</v>
      </c>
      <c r="D1000" s="311" t="s">
        <v>15116</v>
      </c>
      <c r="E1000" s="314" t="s">
        <v>2840</v>
      </c>
    </row>
    <row r="1001" spans="1:5" ht="40.5">
      <c r="A1001" s="309">
        <v>91396</v>
      </c>
      <c r="B1001" s="310" t="s">
        <v>868</v>
      </c>
      <c r="C1001" s="310" t="s">
        <v>95</v>
      </c>
      <c r="D1001" s="311" t="s">
        <v>15715</v>
      </c>
      <c r="E1001" s="314" t="s">
        <v>2840</v>
      </c>
    </row>
    <row r="1002" spans="1:5" ht="40.5">
      <c r="A1002" s="309">
        <v>91397</v>
      </c>
      <c r="B1002" s="310" t="s">
        <v>869</v>
      </c>
      <c r="C1002" s="310" t="s">
        <v>95</v>
      </c>
      <c r="D1002" s="311" t="s">
        <v>14643</v>
      </c>
      <c r="E1002" s="314" t="s">
        <v>2840</v>
      </c>
    </row>
    <row r="1003" spans="1:5" ht="40.5">
      <c r="A1003" s="309">
        <v>91398</v>
      </c>
      <c r="B1003" s="310" t="s">
        <v>870</v>
      </c>
      <c r="C1003" s="310" t="s">
        <v>95</v>
      </c>
      <c r="D1003" s="311" t="s">
        <v>17144</v>
      </c>
      <c r="E1003" s="314" t="s">
        <v>2840</v>
      </c>
    </row>
    <row r="1004" spans="1:5" ht="40.5">
      <c r="A1004" s="309">
        <v>91402</v>
      </c>
      <c r="B1004" s="310" t="s">
        <v>871</v>
      </c>
      <c r="C1004" s="310" t="s">
        <v>95</v>
      </c>
      <c r="D1004" s="311" t="s">
        <v>17145</v>
      </c>
      <c r="E1004" s="314" t="s">
        <v>2840</v>
      </c>
    </row>
    <row r="1005" spans="1:5" ht="40.5">
      <c r="A1005" s="309">
        <v>91466</v>
      </c>
      <c r="B1005" s="310" t="s">
        <v>872</v>
      </c>
      <c r="C1005" s="310" t="s">
        <v>95</v>
      </c>
      <c r="D1005" s="311" t="s">
        <v>15230</v>
      </c>
      <c r="E1005" s="314" t="s">
        <v>2840</v>
      </c>
    </row>
    <row r="1006" spans="1:5" ht="40.5">
      <c r="A1006" s="309">
        <v>91467</v>
      </c>
      <c r="B1006" s="310" t="s">
        <v>873</v>
      </c>
      <c r="C1006" s="310" t="s">
        <v>95</v>
      </c>
      <c r="D1006" s="311" t="s">
        <v>14717</v>
      </c>
      <c r="E1006" s="314" t="s">
        <v>2840</v>
      </c>
    </row>
    <row r="1007" spans="1:5" ht="40.5">
      <c r="A1007" s="309">
        <v>91468</v>
      </c>
      <c r="B1007" s="310" t="s">
        <v>874</v>
      </c>
      <c r="C1007" s="310" t="s">
        <v>95</v>
      </c>
      <c r="D1007" s="311" t="s">
        <v>15380</v>
      </c>
      <c r="E1007" s="314" t="s">
        <v>2840</v>
      </c>
    </row>
    <row r="1008" spans="1:5" ht="40.5">
      <c r="A1008" s="309">
        <v>91469</v>
      </c>
      <c r="B1008" s="310" t="s">
        <v>875</v>
      </c>
      <c r="C1008" s="310" t="s">
        <v>95</v>
      </c>
      <c r="D1008" s="311" t="s">
        <v>17146</v>
      </c>
      <c r="E1008" s="314" t="s">
        <v>2840</v>
      </c>
    </row>
    <row r="1009" spans="1:5" ht="40.5">
      <c r="A1009" s="309">
        <v>91484</v>
      </c>
      <c r="B1009" s="310" t="s">
        <v>876</v>
      </c>
      <c r="C1009" s="310" t="s">
        <v>95</v>
      </c>
      <c r="D1009" s="311" t="s">
        <v>16746</v>
      </c>
      <c r="E1009" s="314" t="s">
        <v>2840</v>
      </c>
    </row>
    <row r="1010" spans="1:5" ht="40.5">
      <c r="A1010" s="309">
        <v>91485</v>
      </c>
      <c r="B1010" s="310" t="s">
        <v>877</v>
      </c>
      <c r="C1010" s="310" t="s">
        <v>95</v>
      </c>
      <c r="D1010" s="311" t="s">
        <v>17147</v>
      </c>
      <c r="E1010" s="314" t="s">
        <v>2840</v>
      </c>
    </row>
    <row r="1011" spans="1:5" ht="27">
      <c r="A1011" s="309">
        <v>91529</v>
      </c>
      <c r="B1011" s="310" t="s">
        <v>878</v>
      </c>
      <c r="C1011" s="310" t="s">
        <v>95</v>
      </c>
      <c r="D1011" s="311" t="s">
        <v>13283</v>
      </c>
      <c r="E1011" s="314" t="s">
        <v>2840</v>
      </c>
    </row>
    <row r="1012" spans="1:5" ht="27">
      <c r="A1012" s="309">
        <v>91530</v>
      </c>
      <c r="B1012" s="310" t="s">
        <v>879</v>
      </c>
      <c r="C1012" s="310" t="s">
        <v>95</v>
      </c>
      <c r="D1012" s="311" t="s">
        <v>15394</v>
      </c>
      <c r="E1012" s="314" t="s">
        <v>2840</v>
      </c>
    </row>
    <row r="1013" spans="1:5" ht="27">
      <c r="A1013" s="309">
        <v>91531</v>
      </c>
      <c r="B1013" s="310" t="s">
        <v>880</v>
      </c>
      <c r="C1013" s="310" t="s">
        <v>95</v>
      </c>
      <c r="D1013" s="311" t="s">
        <v>15581</v>
      </c>
      <c r="E1013" s="314" t="s">
        <v>2840</v>
      </c>
    </row>
    <row r="1014" spans="1:5" ht="27">
      <c r="A1014" s="309">
        <v>91532</v>
      </c>
      <c r="B1014" s="310" t="s">
        <v>881</v>
      </c>
      <c r="C1014" s="310" t="s">
        <v>95</v>
      </c>
      <c r="D1014" s="311" t="s">
        <v>14027</v>
      </c>
      <c r="E1014" s="314" t="s">
        <v>2840</v>
      </c>
    </row>
    <row r="1015" spans="1:5" ht="40.5">
      <c r="A1015" s="309">
        <v>91629</v>
      </c>
      <c r="B1015" s="310" t="s">
        <v>882</v>
      </c>
      <c r="C1015" s="310" t="s">
        <v>95</v>
      </c>
      <c r="D1015" s="311" t="s">
        <v>17148</v>
      </c>
      <c r="E1015" s="314" t="s">
        <v>2840</v>
      </c>
    </row>
    <row r="1016" spans="1:5" ht="40.5">
      <c r="A1016" s="309">
        <v>91630</v>
      </c>
      <c r="B1016" s="310" t="s">
        <v>883</v>
      </c>
      <c r="C1016" s="310" t="s">
        <v>95</v>
      </c>
      <c r="D1016" s="311" t="s">
        <v>13058</v>
      </c>
      <c r="E1016" s="314" t="s">
        <v>2840</v>
      </c>
    </row>
    <row r="1017" spans="1:5" ht="40.5">
      <c r="A1017" s="309">
        <v>91631</v>
      </c>
      <c r="B1017" s="310" t="s">
        <v>884</v>
      </c>
      <c r="C1017" s="310" t="s">
        <v>95</v>
      </c>
      <c r="D1017" s="311" t="s">
        <v>17149</v>
      </c>
      <c r="E1017" s="314" t="s">
        <v>2840</v>
      </c>
    </row>
    <row r="1018" spans="1:5" ht="40.5">
      <c r="A1018" s="309">
        <v>91632</v>
      </c>
      <c r="B1018" s="310" t="s">
        <v>885</v>
      </c>
      <c r="C1018" s="310" t="s">
        <v>95</v>
      </c>
      <c r="D1018" s="311" t="s">
        <v>17150</v>
      </c>
      <c r="E1018" s="314" t="s">
        <v>2840</v>
      </c>
    </row>
    <row r="1019" spans="1:5" ht="40.5">
      <c r="A1019" s="309">
        <v>91633</v>
      </c>
      <c r="B1019" s="310" t="s">
        <v>886</v>
      </c>
      <c r="C1019" s="310" t="s">
        <v>95</v>
      </c>
      <c r="D1019" s="311" t="s">
        <v>17151</v>
      </c>
      <c r="E1019" s="314" t="s">
        <v>2840</v>
      </c>
    </row>
    <row r="1020" spans="1:5" ht="40.5">
      <c r="A1020" s="309">
        <v>91640</v>
      </c>
      <c r="B1020" s="310" t="s">
        <v>887</v>
      </c>
      <c r="C1020" s="310" t="s">
        <v>95</v>
      </c>
      <c r="D1020" s="311" t="s">
        <v>17152</v>
      </c>
      <c r="E1020" s="314" t="s">
        <v>2840</v>
      </c>
    </row>
    <row r="1021" spans="1:5" ht="40.5">
      <c r="A1021" s="309">
        <v>91641</v>
      </c>
      <c r="B1021" s="310" t="s">
        <v>888</v>
      </c>
      <c r="C1021" s="310" t="s">
        <v>95</v>
      </c>
      <c r="D1021" s="311" t="s">
        <v>17153</v>
      </c>
      <c r="E1021" s="314" t="s">
        <v>2840</v>
      </c>
    </row>
    <row r="1022" spans="1:5" ht="40.5">
      <c r="A1022" s="309">
        <v>91642</v>
      </c>
      <c r="B1022" s="310" t="s">
        <v>889</v>
      </c>
      <c r="C1022" s="310" t="s">
        <v>95</v>
      </c>
      <c r="D1022" s="311" t="s">
        <v>15466</v>
      </c>
      <c r="E1022" s="314" t="s">
        <v>2840</v>
      </c>
    </row>
    <row r="1023" spans="1:5" ht="40.5">
      <c r="A1023" s="309">
        <v>91643</v>
      </c>
      <c r="B1023" s="310" t="s">
        <v>890</v>
      </c>
      <c r="C1023" s="310" t="s">
        <v>95</v>
      </c>
      <c r="D1023" s="311" t="s">
        <v>17154</v>
      </c>
      <c r="E1023" s="314" t="s">
        <v>2840</v>
      </c>
    </row>
    <row r="1024" spans="1:5" ht="40.5">
      <c r="A1024" s="309">
        <v>91644</v>
      </c>
      <c r="B1024" s="310" t="s">
        <v>891</v>
      </c>
      <c r="C1024" s="310" t="s">
        <v>95</v>
      </c>
      <c r="D1024" s="311" t="s">
        <v>17155</v>
      </c>
      <c r="E1024" s="314" t="s">
        <v>2840</v>
      </c>
    </row>
    <row r="1025" spans="1:5" ht="27">
      <c r="A1025" s="309">
        <v>91688</v>
      </c>
      <c r="B1025" s="310" t="s">
        <v>892</v>
      </c>
      <c r="C1025" s="310" t="s">
        <v>95</v>
      </c>
      <c r="D1025" s="311" t="s">
        <v>17053</v>
      </c>
      <c r="E1025" s="314" t="s">
        <v>2840</v>
      </c>
    </row>
    <row r="1026" spans="1:5" ht="27">
      <c r="A1026" s="309">
        <v>91689</v>
      </c>
      <c r="B1026" s="310" t="s">
        <v>893</v>
      </c>
      <c r="C1026" s="310" t="s">
        <v>95</v>
      </c>
      <c r="D1026" s="311" t="s">
        <v>17156</v>
      </c>
      <c r="E1026" s="314" t="s">
        <v>2840</v>
      </c>
    </row>
    <row r="1027" spans="1:5" ht="27">
      <c r="A1027" s="309">
        <v>91690</v>
      </c>
      <c r="B1027" s="310" t="s">
        <v>894</v>
      </c>
      <c r="C1027" s="310" t="s">
        <v>95</v>
      </c>
      <c r="D1027" s="311" t="s">
        <v>14443</v>
      </c>
      <c r="E1027" s="314" t="s">
        <v>2840</v>
      </c>
    </row>
    <row r="1028" spans="1:5" ht="27">
      <c r="A1028" s="309">
        <v>91691</v>
      </c>
      <c r="B1028" s="310" t="s">
        <v>895</v>
      </c>
      <c r="C1028" s="310" t="s">
        <v>95</v>
      </c>
      <c r="D1028" s="311" t="s">
        <v>12617</v>
      </c>
      <c r="E1028" s="314" t="s">
        <v>2840</v>
      </c>
    </row>
    <row r="1029" spans="1:5" ht="27">
      <c r="A1029" s="309">
        <v>92040</v>
      </c>
      <c r="B1029" s="310" t="s">
        <v>896</v>
      </c>
      <c r="C1029" s="310" t="s">
        <v>95</v>
      </c>
      <c r="D1029" s="311" t="s">
        <v>14113</v>
      </c>
      <c r="E1029" s="314" t="s">
        <v>2840</v>
      </c>
    </row>
    <row r="1030" spans="1:5" ht="27">
      <c r="A1030" s="309">
        <v>92041</v>
      </c>
      <c r="B1030" s="310" t="s">
        <v>897</v>
      </c>
      <c r="C1030" s="310" t="s">
        <v>95</v>
      </c>
      <c r="D1030" s="311" t="s">
        <v>12593</v>
      </c>
      <c r="E1030" s="314" t="s">
        <v>2840</v>
      </c>
    </row>
    <row r="1031" spans="1:5" ht="27">
      <c r="A1031" s="309">
        <v>92042</v>
      </c>
      <c r="B1031" s="310" t="s">
        <v>898</v>
      </c>
      <c r="C1031" s="310" t="s">
        <v>95</v>
      </c>
      <c r="D1031" s="311" t="s">
        <v>14007</v>
      </c>
      <c r="E1031" s="314" t="s">
        <v>2840</v>
      </c>
    </row>
    <row r="1032" spans="1:5" ht="40.5">
      <c r="A1032" s="309">
        <v>92101</v>
      </c>
      <c r="B1032" s="310" t="s">
        <v>899</v>
      </c>
      <c r="C1032" s="310" t="s">
        <v>95</v>
      </c>
      <c r="D1032" s="311" t="s">
        <v>16567</v>
      </c>
      <c r="E1032" s="314" t="s">
        <v>2840</v>
      </c>
    </row>
    <row r="1033" spans="1:5" ht="40.5">
      <c r="A1033" s="309">
        <v>92102</v>
      </c>
      <c r="B1033" s="310" t="s">
        <v>900</v>
      </c>
      <c r="C1033" s="310" t="s">
        <v>95</v>
      </c>
      <c r="D1033" s="311" t="s">
        <v>14150</v>
      </c>
      <c r="E1033" s="314" t="s">
        <v>2840</v>
      </c>
    </row>
    <row r="1034" spans="1:5" ht="40.5">
      <c r="A1034" s="309">
        <v>92103</v>
      </c>
      <c r="B1034" s="310" t="s">
        <v>901</v>
      </c>
      <c r="C1034" s="310" t="s">
        <v>95</v>
      </c>
      <c r="D1034" s="311" t="s">
        <v>15995</v>
      </c>
      <c r="E1034" s="314" t="s">
        <v>2840</v>
      </c>
    </row>
    <row r="1035" spans="1:5" ht="40.5">
      <c r="A1035" s="309">
        <v>92104</v>
      </c>
      <c r="B1035" s="310" t="s">
        <v>902</v>
      </c>
      <c r="C1035" s="310" t="s">
        <v>95</v>
      </c>
      <c r="D1035" s="311" t="s">
        <v>17157</v>
      </c>
      <c r="E1035" s="314" t="s">
        <v>2840</v>
      </c>
    </row>
    <row r="1036" spans="1:5" ht="40.5">
      <c r="A1036" s="309">
        <v>92105</v>
      </c>
      <c r="B1036" s="310" t="s">
        <v>7665</v>
      </c>
      <c r="C1036" s="310" t="s">
        <v>95</v>
      </c>
      <c r="D1036" s="311" t="s">
        <v>17033</v>
      </c>
      <c r="E1036" s="314" t="s">
        <v>2840</v>
      </c>
    </row>
    <row r="1037" spans="1:5" ht="27">
      <c r="A1037" s="309">
        <v>92108</v>
      </c>
      <c r="B1037" s="310" t="s">
        <v>903</v>
      </c>
      <c r="C1037" s="310" t="s">
        <v>95</v>
      </c>
      <c r="D1037" s="311" t="s">
        <v>13461</v>
      </c>
      <c r="E1037" s="314" t="s">
        <v>2840</v>
      </c>
    </row>
    <row r="1038" spans="1:5" ht="27">
      <c r="A1038" s="309">
        <v>92109</v>
      </c>
      <c r="B1038" s="310" t="s">
        <v>904</v>
      </c>
      <c r="C1038" s="310" t="s">
        <v>95</v>
      </c>
      <c r="D1038" s="311" t="s">
        <v>12591</v>
      </c>
      <c r="E1038" s="314" t="s">
        <v>2840</v>
      </c>
    </row>
    <row r="1039" spans="1:5" ht="27">
      <c r="A1039" s="309">
        <v>92110</v>
      </c>
      <c r="B1039" s="310" t="s">
        <v>905</v>
      </c>
      <c r="C1039" s="310" t="s">
        <v>95</v>
      </c>
      <c r="D1039" s="311" t="s">
        <v>12589</v>
      </c>
      <c r="E1039" s="314" t="s">
        <v>2840</v>
      </c>
    </row>
    <row r="1040" spans="1:5" ht="27">
      <c r="A1040" s="309">
        <v>92111</v>
      </c>
      <c r="B1040" s="310" t="s">
        <v>906</v>
      </c>
      <c r="C1040" s="310" t="s">
        <v>95</v>
      </c>
      <c r="D1040" s="311" t="s">
        <v>17055</v>
      </c>
      <c r="E1040" s="314" t="s">
        <v>2840</v>
      </c>
    </row>
    <row r="1041" spans="1:5" ht="13.5">
      <c r="A1041" s="309">
        <v>92114</v>
      </c>
      <c r="B1041" s="310" t="s">
        <v>907</v>
      </c>
      <c r="C1041" s="310" t="s">
        <v>95</v>
      </c>
      <c r="D1041" s="311" t="s">
        <v>15394</v>
      </c>
      <c r="E1041" s="314" t="s">
        <v>2840</v>
      </c>
    </row>
    <row r="1042" spans="1:5" ht="13.5">
      <c r="A1042" s="309">
        <v>92115</v>
      </c>
      <c r="B1042" s="310" t="s">
        <v>908</v>
      </c>
      <c r="C1042" s="310" t="s">
        <v>95</v>
      </c>
      <c r="D1042" s="311" t="s">
        <v>14451</v>
      </c>
      <c r="E1042" s="314" t="s">
        <v>2840</v>
      </c>
    </row>
    <row r="1043" spans="1:5" ht="13.5">
      <c r="A1043" s="309">
        <v>92116</v>
      </c>
      <c r="B1043" s="310" t="s">
        <v>909</v>
      </c>
      <c r="C1043" s="310" t="s">
        <v>95</v>
      </c>
      <c r="D1043" s="313" t="s">
        <v>13126</v>
      </c>
      <c r="E1043" s="314" t="s">
        <v>2840</v>
      </c>
    </row>
    <row r="1044" spans="1:5" ht="27">
      <c r="A1044" s="309">
        <v>92133</v>
      </c>
      <c r="B1044" s="310" t="s">
        <v>910</v>
      </c>
      <c r="C1044" s="310" t="s">
        <v>95</v>
      </c>
      <c r="D1044" s="311" t="s">
        <v>13875</v>
      </c>
      <c r="E1044" s="314" t="s">
        <v>2840</v>
      </c>
    </row>
    <row r="1045" spans="1:5" ht="27">
      <c r="A1045" s="309">
        <v>92134</v>
      </c>
      <c r="B1045" s="310" t="s">
        <v>911</v>
      </c>
      <c r="C1045" s="310" t="s">
        <v>95</v>
      </c>
      <c r="D1045" s="311" t="s">
        <v>17158</v>
      </c>
      <c r="E1045" s="314" t="s">
        <v>2840</v>
      </c>
    </row>
    <row r="1046" spans="1:5" ht="27">
      <c r="A1046" s="309">
        <v>92135</v>
      </c>
      <c r="B1046" s="310" t="s">
        <v>912</v>
      </c>
      <c r="C1046" s="310" t="s">
        <v>95</v>
      </c>
      <c r="D1046" s="311" t="s">
        <v>16226</v>
      </c>
      <c r="E1046" s="314" t="s">
        <v>2840</v>
      </c>
    </row>
    <row r="1047" spans="1:5" ht="27">
      <c r="A1047" s="309">
        <v>92136</v>
      </c>
      <c r="B1047" s="310" t="s">
        <v>913</v>
      </c>
      <c r="C1047" s="310" t="s">
        <v>95</v>
      </c>
      <c r="D1047" s="311" t="s">
        <v>17159</v>
      </c>
      <c r="E1047" s="314" t="s">
        <v>2840</v>
      </c>
    </row>
    <row r="1048" spans="1:5" ht="27">
      <c r="A1048" s="309">
        <v>92137</v>
      </c>
      <c r="B1048" s="310" t="s">
        <v>914</v>
      </c>
      <c r="C1048" s="310" t="s">
        <v>95</v>
      </c>
      <c r="D1048" s="311" t="s">
        <v>15205</v>
      </c>
      <c r="E1048" s="314" t="s">
        <v>2840</v>
      </c>
    </row>
    <row r="1049" spans="1:5" ht="27">
      <c r="A1049" s="309">
        <v>92140</v>
      </c>
      <c r="B1049" s="310" t="s">
        <v>915</v>
      </c>
      <c r="C1049" s="310" t="s">
        <v>95</v>
      </c>
      <c r="D1049" s="311" t="s">
        <v>12597</v>
      </c>
      <c r="E1049" s="314" t="s">
        <v>2840</v>
      </c>
    </row>
    <row r="1050" spans="1:5" ht="27">
      <c r="A1050" s="309">
        <v>92141</v>
      </c>
      <c r="B1050" s="310" t="s">
        <v>916</v>
      </c>
      <c r="C1050" s="310" t="s">
        <v>95</v>
      </c>
      <c r="D1050" s="311" t="s">
        <v>13151</v>
      </c>
      <c r="E1050" s="314" t="s">
        <v>2840</v>
      </c>
    </row>
    <row r="1051" spans="1:5" ht="27">
      <c r="A1051" s="309">
        <v>92142</v>
      </c>
      <c r="B1051" s="310" t="s">
        <v>917</v>
      </c>
      <c r="C1051" s="310" t="s">
        <v>95</v>
      </c>
      <c r="D1051" s="311" t="s">
        <v>17047</v>
      </c>
      <c r="E1051" s="314" t="s">
        <v>2840</v>
      </c>
    </row>
    <row r="1052" spans="1:5" ht="27">
      <c r="A1052" s="309">
        <v>92143</v>
      </c>
      <c r="B1052" s="310" t="s">
        <v>918</v>
      </c>
      <c r="C1052" s="310" t="s">
        <v>95</v>
      </c>
      <c r="D1052" s="311" t="s">
        <v>14302</v>
      </c>
      <c r="E1052" s="314" t="s">
        <v>2840</v>
      </c>
    </row>
    <row r="1053" spans="1:5" ht="27">
      <c r="A1053" s="309">
        <v>92144</v>
      </c>
      <c r="B1053" s="310" t="s">
        <v>919</v>
      </c>
      <c r="C1053" s="310" t="s">
        <v>95</v>
      </c>
      <c r="D1053" s="311" t="s">
        <v>17160</v>
      </c>
      <c r="E1053" s="314" t="s">
        <v>2840</v>
      </c>
    </row>
    <row r="1054" spans="1:5" ht="40.5">
      <c r="A1054" s="309">
        <v>92237</v>
      </c>
      <c r="B1054" s="310" t="s">
        <v>920</v>
      </c>
      <c r="C1054" s="310" t="s">
        <v>95</v>
      </c>
      <c r="D1054" s="311" t="s">
        <v>17161</v>
      </c>
      <c r="E1054" s="314" t="s">
        <v>2840</v>
      </c>
    </row>
    <row r="1055" spans="1:5" ht="40.5">
      <c r="A1055" s="309">
        <v>92238</v>
      </c>
      <c r="B1055" s="310" t="s">
        <v>921</v>
      </c>
      <c r="C1055" s="310" t="s">
        <v>95</v>
      </c>
      <c r="D1055" s="311" t="s">
        <v>17162</v>
      </c>
      <c r="E1055" s="314" t="s">
        <v>2840</v>
      </c>
    </row>
    <row r="1056" spans="1:5" ht="40.5">
      <c r="A1056" s="309">
        <v>92239</v>
      </c>
      <c r="B1056" s="310" t="s">
        <v>922</v>
      </c>
      <c r="C1056" s="310" t="s">
        <v>95</v>
      </c>
      <c r="D1056" s="311" t="s">
        <v>15311</v>
      </c>
      <c r="E1056" s="314" t="s">
        <v>2840</v>
      </c>
    </row>
    <row r="1057" spans="1:5" ht="40.5">
      <c r="A1057" s="309">
        <v>92240</v>
      </c>
      <c r="B1057" s="310" t="s">
        <v>923</v>
      </c>
      <c r="C1057" s="310" t="s">
        <v>95</v>
      </c>
      <c r="D1057" s="311" t="s">
        <v>17163</v>
      </c>
      <c r="E1057" s="314" t="s">
        <v>2840</v>
      </c>
    </row>
    <row r="1058" spans="1:5" ht="40.5">
      <c r="A1058" s="309">
        <v>92241</v>
      </c>
      <c r="B1058" s="310" t="s">
        <v>924</v>
      </c>
      <c r="C1058" s="310" t="s">
        <v>95</v>
      </c>
      <c r="D1058" s="311" t="s">
        <v>17164</v>
      </c>
      <c r="E1058" s="314" t="s">
        <v>2840</v>
      </c>
    </row>
    <row r="1059" spans="1:5" ht="27">
      <c r="A1059" s="309">
        <v>92712</v>
      </c>
      <c r="B1059" s="310" t="s">
        <v>925</v>
      </c>
      <c r="C1059" s="310" t="s">
        <v>95</v>
      </c>
      <c r="D1059" s="311" t="s">
        <v>16986</v>
      </c>
      <c r="E1059" s="314" t="s">
        <v>2840</v>
      </c>
    </row>
    <row r="1060" spans="1:5" ht="27">
      <c r="A1060" s="309">
        <v>92713</v>
      </c>
      <c r="B1060" s="310" t="s">
        <v>926</v>
      </c>
      <c r="C1060" s="310" t="s">
        <v>95</v>
      </c>
      <c r="D1060" s="311" t="s">
        <v>17061</v>
      </c>
      <c r="E1060" s="314" t="s">
        <v>2840</v>
      </c>
    </row>
    <row r="1061" spans="1:5" ht="27">
      <c r="A1061" s="309">
        <v>92714</v>
      </c>
      <c r="B1061" s="310" t="s">
        <v>927</v>
      </c>
      <c r="C1061" s="310" t="s">
        <v>95</v>
      </c>
      <c r="D1061" s="311" t="s">
        <v>15378</v>
      </c>
      <c r="E1061" s="314" t="s">
        <v>2840</v>
      </c>
    </row>
    <row r="1062" spans="1:5" ht="27">
      <c r="A1062" s="309">
        <v>92715</v>
      </c>
      <c r="B1062" s="310" t="s">
        <v>928</v>
      </c>
      <c r="C1062" s="310" t="s">
        <v>95</v>
      </c>
      <c r="D1062" s="311" t="s">
        <v>15822</v>
      </c>
      <c r="E1062" s="314" t="s">
        <v>2840</v>
      </c>
    </row>
    <row r="1063" spans="1:5" ht="27">
      <c r="A1063" s="309">
        <v>92956</v>
      </c>
      <c r="B1063" s="310" t="s">
        <v>929</v>
      </c>
      <c r="C1063" s="310" t="s">
        <v>95</v>
      </c>
      <c r="D1063" s="311" t="s">
        <v>15995</v>
      </c>
      <c r="E1063" s="314" t="s">
        <v>2840</v>
      </c>
    </row>
    <row r="1064" spans="1:5" ht="27">
      <c r="A1064" s="309">
        <v>92957</v>
      </c>
      <c r="B1064" s="310" t="s">
        <v>930</v>
      </c>
      <c r="C1064" s="310" t="s">
        <v>95</v>
      </c>
      <c r="D1064" s="311" t="s">
        <v>15396</v>
      </c>
      <c r="E1064" s="314" t="s">
        <v>2840</v>
      </c>
    </row>
    <row r="1065" spans="1:5" ht="27">
      <c r="A1065" s="309">
        <v>92958</v>
      </c>
      <c r="B1065" s="310" t="s">
        <v>931</v>
      </c>
      <c r="C1065" s="310" t="s">
        <v>95</v>
      </c>
      <c r="D1065" s="311" t="s">
        <v>12670</v>
      </c>
      <c r="E1065" s="314" t="s">
        <v>2840</v>
      </c>
    </row>
    <row r="1066" spans="1:5" ht="27">
      <c r="A1066" s="309">
        <v>92959</v>
      </c>
      <c r="B1066" s="310" t="s">
        <v>932</v>
      </c>
      <c r="C1066" s="310" t="s">
        <v>95</v>
      </c>
      <c r="D1066" s="311" t="s">
        <v>14673</v>
      </c>
      <c r="E1066" s="314" t="s">
        <v>2840</v>
      </c>
    </row>
    <row r="1067" spans="1:5" ht="27">
      <c r="A1067" s="309">
        <v>92963</v>
      </c>
      <c r="B1067" s="310" t="s">
        <v>933</v>
      </c>
      <c r="C1067" s="310" t="s">
        <v>95</v>
      </c>
      <c r="D1067" s="311" t="s">
        <v>13348</v>
      </c>
      <c r="E1067" s="314" t="s">
        <v>2840</v>
      </c>
    </row>
    <row r="1068" spans="1:5" ht="13.5">
      <c r="A1068" s="309">
        <v>92964</v>
      </c>
      <c r="B1068" s="310" t="s">
        <v>934</v>
      </c>
      <c r="C1068" s="310" t="s">
        <v>95</v>
      </c>
      <c r="D1068" s="311" t="s">
        <v>12592</v>
      </c>
      <c r="E1068" s="314" t="s">
        <v>2840</v>
      </c>
    </row>
    <row r="1069" spans="1:5" ht="27">
      <c r="A1069" s="309">
        <v>92965</v>
      </c>
      <c r="B1069" s="310" t="s">
        <v>935</v>
      </c>
      <c r="C1069" s="310" t="s">
        <v>95</v>
      </c>
      <c r="D1069" s="311" t="s">
        <v>17165</v>
      </c>
      <c r="E1069" s="314" t="s">
        <v>2840</v>
      </c>
    </row>
    <row r="1070" spans="1:5" ht="40.5">
      <c r="A1070" s="309">
        <v>93220</v>
      </c>
      <c r="B1070" s="310" t="s">
        <v>936</v>
      </c>
      <c r="C1070" s="310" t="s">
        <v>95</v>
      </c>
      <c r="D1070" s="311" t="s">
        <v>17166</v>
      </c>
      <c r="E1070" s="314" t="s">
        <v>2840</v>
      </c>
    </row>
    <row r="1071" spans="1:5" ht="40.5">
      <c r="A1071" s="309">
        <v>93221</v>
      </c>
      <c r="B1071" s="310" t="s">
        <v>937</v>
      </c>
      <c r="C1071" s="310" t="s">
        <v>95</v>
      </c>
      <c r="D1071" s="311" t="s">
        <v>16116</v>
      </c>
      <c r="E1071" s="314" t="s">
        <v>2840</v>
      </c>
    </row>
    <row r="1072" spans="1:5" ht="40.5">
      <c r="A1072" s="309">
        <v>93222</v>
      </c>
      <c r="B1072" s="310" t="s">
        <v>938</v>
      </c>
      <c r="C1072" s="310" t="s">
        <v>95</v>
      </c>
      <c r="D1072" s="311" t="s">
        <v>17167</v>
      </c>
      <c r="E1072" s="314" t="s">
        <v>2840</v>
      </c>
    </row>
    <row r="1073" spans="1:5" ht="40.5">
      <c r="A1073" s="309">
        <v>93223</v>
      </c>
      <c r="B1073" s="310" t="s">
        <v>939</v>
      </c>
      <c r="C1073" s="310" t="s">
        <v>95</v>
      </c>
      <c r="D1073" s="311" t="s">
        <v>17168</v>
      </c>
      <c r="E1073" s="314" t="s">
        <v>2840</v>
      </c>
    </row>
    <row r="1074" spans="1:5" ht="27">
      <c r="A1074" s="309">
        <v>93229</v>
      </c>
      <c r="B1074" s="310" t="s">
        <v>17169</v>
      </c>
      <c r="C1074" s="310" t="s">
        <v>95</v>
      </c>
      <c r="D1074" s="311" t="s">
        <v>14368</v>
      </c>
      <c r="E1074" s="314" t="s">
        <v>2840</v>
      </c>
    </row>
    <row r="1075" spans="1:5" ht="27">
      <c r="A1075" s="309">
        <v>93230</v>
      </c>
      <c r="B1075" s="310" t="s">
        <v>17170</v>
      </c>
      <c r="C1075" s="310" t="s">
        <v>95</v>
      </c>
      <c r="D1075" s="311" t="s">
        <v>12590</v>
      </c>
      <c r="E1075" s="314" t="s">
        <v>2840</v>
      </c>
    </row>
    <row r="1076" spans="1:5" ht="27">
      <c r="A1076" s="309">
        <v>93231</v>
      </c>
      <c r="B1076" s="310" t="s">
        <v>17171</v>
      </c>
      <c r="C1076" s="310" t="s">
        <v>95</v>
      </c>
      <c r="D1076" s="311" t="s">
        <v>17117</v>
      </c>
      <c r="E1076" s="314" t="s">
        <v>2840</v>
      </c>
    </row>
    <row r="1077" spans="1:5" ht="27">
      <c r="A1077" s="309">
        <v>93232</v>
      </c>
      <c r="B1077" s="310" t="s">
        <v>17172</v>
      </c>
      <c r="C1077" s="310" t="s">
        <v>95</v>
      </c>
      <c r="D1077" s="311" t="s">
        <v>12660</v>
      </c>
      <c r="E1077" s="314" t="s">
        <v>2840</v>
      </c>
    </row>
    <row r="1078" spans="1:5" ht="13.5">
      <c r="A1078" s="309">
        <v>93235</v>
      </c>
      <c r="B1078" s="310" t="s">
        <v>940</v>
      </c>
      <c r="C1078" s="310" t="s">
        <v>95</v>
      </c>
      <c r="D1078" s="311" t="s">
        <v>17173</v>
      </c>
      <c r="E1078" s="314" t="s">
        <v>2840</v>
      </c>
    </row>
    <row r="1079" spans="1:5" ht="40.5">
      <c r="A1079" s="309">
        <v>93238</v>
      </c>
      <c r="B1079" s="310" t="s">
        <v>941</v>
      </c>
      <c r="C1079" s="310" t="s">
        <v>95</v>
      </c>
      <c r="D1079" s="311" t="s">
        <v>15401</v>
      </c>
      <c r="E1079" s="314" t="s">
        <v>2840</v>
      </c>
    </row>
    <row r="1080" spans="1:5" ht="27">
      <c r="A1080" s="309">
        <v>93239</v>
      </c>
      <c r="B1080" s="310" t="s">
        <v>942</v>
      </c>
      <c r="C1080" s="310" t="s">
        <v>95</v>
      </c>
      <c r="D1080" s="311" t="s">
        <v>12610</v>
      </c>
      <c r="E1080" s="314" t="s">
        <v>2840</v>
      </c>
    </row>
    <row r="1081" spans="1:5" ht="40.5">
      <c r="A1081" s="309">
        <v>93240</v>
      </c>
      <c r="B1081" s="310" t="s">
        <v>943</v>
      </c>
      <c r="C1081" s="310" t="s">
        <v>95</v>
      </c>
      <c r="D1081" s="311" t="s">
        <v>12644</v>
      </c>
      <c r="E1081" s="314" t="s">
        <v>2840</v>
      </c>
    </row>
    <row r="1082" spans="1:5" ht="27">
      <c r="A1082" s="309">
        <v>93267</v>
      </c>
      <c r="B1082" s="310" t="s">
        <v>944</v>
      </c>
      <c r="C1082" s="310" t="s">
        <v>95</v>
      </c>
      <c r="D1082" s="311" t="s">
        <v>17174</v>
      </c>
      <c r="E1082" s="314" t="s">
        <v>2840</v>
      </c>
    </row>
    <row r="1083" spans="1:5" ht="27">
      <c r="A1083" s="309">
        <v>93269</v>
      </c>
      <c r="B1083" s="310" t="s">
        <v>945</v>
      </c>
      <c r="C1083" s="310" t="s">
        <v>95</v>
      </c>
      <c r="D1083" s="311" t="s">
        <v>17162</v>
      </c>
      <c r="E1083" s="314" t="s">
        <v>2840</v>
      </c>
    </row>
    <row r="1084" spans="1:5" ht="27">
      <c r="A1084" s="309">
        <v>93270</v>
      </c>
      <c r="B1084" s="310" t="s">
        <v>946</v>
      </c>
      <c r="C1084" s="310" t="s">
        <v>95</v>
      </c>
      <c r="D1084" s="311" t="s">
        <v>13185</v>
      </c>
      <c r="E1084" s="314" t="s">
        <v>2840</v>
      </c>
    </row>
    <row r="1085" spans="1:5" ht="27">
      <c r="A1085" s="309">
        <v>93271</v>
      </c>
      <c r="B1085" s="310" t="s">
        <v>947</v>
      </c>
      <c r="C1085" s="310" t="s">
        <v>95</v>
      </c>
      <c r="D1085" s="311" t="s">
        <v>12730</v>
      </c>
      <c r="E1085" s="314" t="s">
        <v>2840</v>
      </c>
    </row>
    <row r="1086" spans="1:5" ht="27">
      <c r="A1086" s="309">
        <v>93277</v>
      </c>
      <c r="B1086" s="310" t="s">
        <v>948</v>
      </c>
      <c r="C1086" s="310" t="s">
        <v>95</v>
      </c>
      <c r="D1086" s="311" t="s">
        <v>16960</v>
      </c>
      <c r="E1086" s="314" t="s">
        <v>2840</v>
      </c>
    </row>
    <row r="1087" spans="1:5" ht="27">
      <c r="A1087" s="309">
        <v>93278</v>
      </c>
      <c r="B1087" s="310" t="s">
        <v>949</v>
      </c>
      <c r="C1087" s="310" t="s">
        <v>95</v>
      </c>
      <c r="D1087" s="311" t="s">
        <v>16981</v>
      </c>
      <c r="E1087" s="314" t="s">
        <v>2840</v>
      </c>
    </row>
    <row r="1088" spans="1:5" ht="27">
      <c r="A1088" s="309">
        <v>93279</v>
      </c>
      <c r="B1088" s="310" t="s">
        <v>950</v>
      </c>
      <c r="C1088" s="310" t="s">
        <v>95</v>
      </c>
      <c r="D1088" s="311" t="s">
        <v>17175</v>
      </c>
      <c r="E1088" s="314" t="s">
        <v>2840</v>
      </c>
    </row>
    <row r="1089" spans="1:5" ht="27">
      <c r="A1089" s="309">
        <v>93280</v>
      </c>
      <c r="B1089" s="310" t="s">
        <v>951</v>
      </c>
      <c r="C1089" s="310" t="s">
        <v>95</v>
      </c>
      <c r="D1089" s="311" t="s">
        <v>12593</v>
      </c>
      <c r="E1089" s="314" t="s">
        <v>2840</v>
      </c>
    </row>
    <row r="1090" spans="1:5" ht="27">
      <c r="A1090" s="309">
        <v>93283</v>
      </c>
      <c r="B1090" s="310" t="s">
        <v>952</v>
      </c>
      <c r="C1090" s="310" t="s">
        <v>95</v>
      </c>
      <c r="D1090" s="311" t="s">
        <v>17176</v>
      </c>
      <c r="E1090" s="314" t="s">
        <v>2840</v>
      </c>
    </row>
    <row r="1091" spans="1:5" ht="27">
      <c r="A1091" s="309">
        <v>93284</v>
      </c>
      <c r="B1091" s="310" t="s">
        <v>953</v>
      </c>
      <c r="C1091" s="310" t="s">
        <v>95</v>
      </c>
      <c r="D1091" s="311" t="s">
        <v>13860</v>
      </c>
      <c r="E1091" s="314" t="s">
        <v>2840</v>
      </c>
    </row>
    <row r="1092" spans="1:5" ht="27">
      <c r="A1092" s="309">
        <v>93285</v>
      </c>
      <c r="B1092" s="310" t="s">
        <v>954</v>
      </c>
      <c r="C1092" s="310" t="s">
        <v>95</v>
      </c>
      <c r="D1092" s="311" t="s">
        <v>17177</v>
      </c>
      <c r="E1092" s="314" t="s">
        <v>2840</v>
      </c>
    </row>
    <row r="1093" spans="1:5" ht="27">
      <c r="A1093" s="309">
        <v>93286</v>
      </c>
      <c r="B1093" s="310" t="s">
        <v>955</v>
      </c>
      <c r="C1093" s="310" t="s">
        <v>95</v>
      </c>
      <c r="D1093" s="311" t="s">
        <v>13544</v>
      </c>
      <c r="E1093" s="314" t="s">
        <v>2840</v>
      </c>
    </row>
    <row r="1094" spans="1:5" ht="27">
      <c r="A1094" s="309">
        <v>93296</v>
      </c>
      <c r="B1094" s="310" t="s">
        <v>956</v>
      </c>
      <c r="C1094" s="310" t="s">
        <v>95</v>
      </c>
      <c r="D1094" s="311" t="s">
        <v>17178</v>
      </c>
      <c r="E1094" s="314" t="s">
        <v>2840</v>
      </c>
    </row>
    <row r="1095" spans="1:5" ht="40.5">
      <c r="A1095" s="309">
        <v>93397</v>
      </c>
      <c r="B1095" s="310" t="s">
        <v>957</v>
      </c>
      <c r="C1095" s="310" t="s">
        <v>95</v>
      </c>
      <c r="D1095" s="311" t="s">
        <v>17148</v>
      </c>
      <c r="E1095" s="314" t="s">
        <v>2840</v>
      </c>
    </row>
    <row r="1096" spans="1:5" ht="40.5">
      <c r="A1096" s="309">
        <v>93398</v>
      </c>
      <c r="B1096" s="310" t="s">
        <v>958</v>
      </c>
      <c r="C1096" s="310" t="s">
        <v>95</v>
      </c>
      <c r="D1096" s="311" t="s">
        <v>13058</v>
      </c>
      <c r="E1096" s="314" t="s">
        <v>2840</v>
      </c>
    </row>
    <row r="1097" spans="1:5" ht="40.5">
      <c r="A1097" s="309">
        <v>93399</v>
      </c>
      <c r="B1097" s="310" t="s">
        <v>959</v>
      </c>
      <c r="C1097" s="310" t="s">
        <v>95</v>
      </c>
      <c r="D1097" s="311" t="s">
        <v>17149</v>
      </c>
      <c r="E1097" s="314" t="s">
        <v>2840</v>
      </c>
    </row>
    <row r="1098" spans="1:5" ht="40.5">
      <c r="A1098" s="309">
        <v>93400</v>
      </c>
      <c r="B1098" s="310" t="s">
        <v>960</v>
      </c>
      <c r="C1098" s="310" t="s">
        <v>95</v>
      </c>
      <c r="D1098" s="311" t="s">
        <v>17150</v>
      </c>
      <c r="E1098" s="314" t="s">
        <v>2840</v>
      </c>
    </row>
    <row r="1099" spans="1:5" ht="40.5">
      <c r="A1099" s="309">
        <v>93401</v>
      </c>
      <c r="B1099" s="310" t="s">
        <v>961</v>
      </c>
      <c r="C1099" s="310" t="s">
        <v>95</v>
      </c>
      <c r="D1099" s="311" t="s">
        <v>14717</v>
      </c>
      <c r="E1099" s="314" t="s">
        <v>2840</v>
      </c>
    </row>
    <row r="1100" spans="1:5" ht="40.5">
      <c r="A1100" s="309">
        <v>93404</v>
      </c>
      <c r="B1100" s="310" t="s">
        <v>7948</v>
      </c>
      <c r="C1100" s="310" t="s">
        <v>95</v>
      </c>
      <c r="D1100" s="311" t="s">
        <v>13551</v>
      </c>
      <c r="E1100" s="314" t="s">
        <v>2840</v>
      </c>
    </row>
    <row r="1101" spans="1:5" ht="40.5">
      <c r="A1101" s="309">
        <v>93405</v>
      </c>
      <c r="B1101" s="310" t="s">
        <v>7949</v>
      </c>
      <c r="C1101" s="310" t="s">
        <v>95</v>
      </c>
      <c r="D1101" s="311" t="s">
        <v>14452</v>
      </c>
      <c r="E1101" s="314" t="s">
        <v>2840</v>
      </c>
    </row>
    <row r="1102" spans="1:5" ht="40.5">
      <c r="A1102" s="309">
        <v>93406</v>
      </c>
      <c r="B1102" s="310" t="s">
        <v>7950</v>
      </c>
      <c r="C1102" s="310" t="s">
        <v>95</v>
      </c>
      <c r="D1102" s="311" t="s">
        <v>17179</v>
      </c>
      <c r="E1102" s="314" t="s">
        <v>2840</v>
      </c>
    </row>
    <row r="1103" spans="1:5" ht="40.5">
      <c r="A1103" s="309">
        <v>93407</v>
      </c>
      <c r="B1103" s="310" t="s">
        <v>7951</v>
      </c>
      <c r="C1103" s="310" t="s">
        <v>95</v>
      </c>
      <c r="D1103" s="311" t="s">
        <v>17038</v>
      </c>
      <c r="E1103" s="314" t="s">
        <v>2840</v>
      </c>
    </row>
    <row r="1104" spans="1:5" ht="27">
      <c r="A1104" s="309">
        <v>93411</v>
      </c>
      <c r="B1104" s="310" t="s">
        <v>962</v>
      </c>
      <c r="C1104" s="310" t="s">
        <v>95</v>
      </c>
      <c r="D1104" s="311" t="s">
        <v>15379</v>
      </c>
      <c r="E1104" s="314" t="s">
        <v>2840</v>
      </c>
    </row>
    <row r="1105" spans="1:5" ht="27">
      <c r="A1105" s="309">
        <v>93412</v>
      </c>
      <c r="B1105" s="310" t="s">
        <v>963</v>
      </c>
      <c r="C1105" s="310" t="s">
        <v>95</v>
      </c>
      <c r="D1105" s="311" t="s">
        <v>12590</v>
      </c>
      <c r="E1105" s="314" t="s">
        <v>2840</v>
      </c>
    </row>
    <row r="1106" spans="1:5" ht="27">
      <c r="A1106" s="309">
        <v>93413</v>
      </c>
      <c r="B1106" s="310" t="s">
        <v>964</v>
      </c>
      <c r="C1106" s="310" t="s">
        <v>95</v>
      </c>
      <c r="D1106" s="311" t="s">
        <v>13462</v>
      </c>
      <c r="E1106" s="314" t="s">
        <v>2840</v>
      </c>
    </row>
    <row r="1107" spans="1:5" ht="27">
      <c r="A1107" s="309">
        <v>93414</v>
      </c>
      <c r="B1107" s="310" t="s">
        <v>965</v>
      </c>
      <c r="C1107" s="310" t="s">
        <v>95</v>
      </c>
      <c r="D1107" s="311" t="s">
        <v>15040</v>
      </c>
      <c r="E1107" s="314" t="s">
        <v>2840</v>
      </c>
    </row>
    <row r="1108" spans="1:5" ht="13.5">
      <c r="A1108" s="309">
        <v>93417</v>
      </c>
      <c r="B1108" s="310" t="s">
        <v>966</v>
      </c>
      <c r="C1108" s="310" t="s">
        <v>95</v>
      </c>
      <c r="D1108" s="311" t="s">
        <v>15567</v>
      </c>
      <c r="E1108" s="314" t="s">
        <v>2840</v>
      </c>
    </row>
    <row r="1109" spans="1:5" ht="13.5">
      <c r="A1109" s="309">
        <v>93418</v>
      </c>
      <c r="B1109" s="310" t="s">
        <v>967</v>
      </c>
      <c r="C1109" s="310" t="s">
        <v>95</v>
      </c>
      <c r="D1109" s="311" t="s">
        <v>12901</v>
      </c>
      <c r="E1109" s="314" t="s">
        <v>2840</v>
      </c>
    </row>
    <row r="1110" spans="1:5" ht="13.5">
      <c r="A1110" s="309">
        <v>93419</v>
      </c>
      <c r="B1110" s="310" t="s">
        <v>968</v>
      </c>
      <c r="C1110" s="310" t="s">
        <v>95</v>
      </c>
      <c r="D1110" s="311" t="s">
        <v>14755</v>
      </c>
      <c r="E1110" s="314" t="s">
        <v>2840</v>
      </c>
    </row>
    <row r="1111" spans="1:5" ht="27">
      <c r="A1111" s="309">
        <v>93420</v>
      </c>
      <c r="B1111" s="310" t="s">
        <v>969</v>
      </c>
      <c r="C1111" s="310" t="s">
        <v>95</v>
      </c>
      <c r="D1111" s="311" t="s">
        <v>16956</v>
      </c>
      <c r="E1111" s="314" t="s">
        <v>2840</v>
      </c>
    </row>
    <row r="1112" spans="1:5" ht="13.5">
      <c r="A1112" s="309">
        <v>93423</v>
      </c>
      <c r="B1112" s="310" t="s">
        <v>970</v>
      </c>
      <c r="C1112" s="310" t="s">
        <v>95</v>
      </c>
      <c r="D1112" s="311" t="s">
        <v>17180</v>
      </c>
      <c r="E1112" s="314" t="s">
        <v>2840</v>
      </c>
    </row>
    <row r="1113" spans="1:5" ht="13.5">
      <c r="A1113" s="309">
        <v>93424</v>
      </c>
      <c r="B1113" s="310" t="s">
        <v>971</v>
      </c>
      <c r="C1113" s="310" t="s">
        <v>95</v>
      </c>
      <c r="D1113" s="311" t="s">
        <v>13461</v>
      </c>
      <c r="E1113" s="314" t="s">
        <v>2840</v>
      </c>
    </row>
    <row r="1114" spans="1:5" ht="13.5">
      <c r="A1114" s="309">
        <v>93425</v>
      </c>
      <c r="B1114" s="310" t="s">
        <v>972</v>
      </c>
      <c r="C1114" s="310" t="s">
        <v>95</v>
      </c>
      <c r="D1114" s="311" t="s">
        <v>14955</v>
      </c>
      <c r="E1114" s="314" t="s">
        <v>2840</v>
      </c>
    </row>
    <row r="1115" spans="1:5" ht="27">
      <c r="A1115" s="309">
        <v>93426</v>
      </c>
      <c r="B1115" s="310" t="s">
        <v>973</v>
      </c>
      <c r="C1115" s="310" t="s">
        <v>95</v>
      </c>
      <c r="D1115" s="311" t="s">
        <v>17181</v>
      </c>
      <c r="E1115" s="314" t="s">
        <v>2840</v>
      </c>
    </row>
    <row r="1116" spans="1:5" ht="27">
      <c r="A1116" s="309">
        <v>93429</v>
      </c>
      <c r="B1116" s="310" t="s">
        <v>974</v>
      </c>
      <c r="C1116" s="310" t="s">
        <v>95</v>
      </c>
      <c r="D1116" s="311" t="s">
        <v>17182</v>
      </c>
      <c r="E1116" s="314" t="s">
        <v>2840</v>
      </c>
    </row>
    <row r="1117" spans="1:5" ht="27">
      <c r="A1117" s="309">
        <v>93430</v>
      </c>
      <c r="B1117" s="310" t="s">
        <v>975</v>
      </c>
      <c r="C1117" s="310" t="s">
        <v>95</v>
      </c>
      <c r="D1117" s="311" t="s">
        <v>14911</v>
      </c>
      <c r="E1117" s="314" t="s">
        <v>2840</v>
      </c>
    </row>
    <row r="1118" spans="1:5" ht="27">
      <c r="A1118" s="309">
        <v>93431</v>
      </c>
      <c r="B1118" s="310" t="s">
        <v>976</v>
      </c>
      <c r="C1118" s="310" t="s">
        <v>95</v>
      </c>
      <c r="D1118" s="311" t="s">
        <v>17183</v>
      </c>
      <c r="E1118" s="314" t="s">
        <v>2840</v>
      </c>
    </row>
    <row r="1119" spans="1:5" ht="27">
      <c r="A1119" s="309">
        <v>93432</v>
      </c>
      <c r="B1119" s="310" t="s">
        <v>977</v>
      </c>
      <c r="C1119" s="310" t="s">
        <v>95</v>
      </c>
      <c r="D1119" s="311" t="s">
        <v>17184</v>
      </c>
      <c r="E1119" s="314" t="s">
        <v>2840</v>
      </c>
    </row>
    <row r="1120" spans="1:5" ht="27">
      <c r="A1120" s="309">
        <v>93435</v>
      </c>
      <c r="B1120" s="310" t="s">
        <v>978</v>
      </c>
      <c r="C1120" s="310" t="s">
        <v>95</v>
      </c>
      <c r="D1120" s="311" t="s">
        <v>17185</v>
      </c>
      <c r="E1120" s="314" t="s">
        <v>2840</v>
      </c>
    </row>
    <row r="1121" spans="1:5" ht="27">
      <c r="A1121" s="309">
        <v>93436</v>
      </c>
      <c r="B1121" s="310" t="s">
        <v>979</v>
      </c>
      <c r="C1121" s="310" t="s">
        <v>95</v>
      </c>
      <c r="D1121" s="311" t="s">
        <v>14971</v>
      </c>
      <c r="E1121" s="314" t="s">
        <v>2840</v>
      </c>
    </row>
    <row r="1122" spans="1:5" ht="27">
      <c r="A1122" s="309">
        <v>93437</v>
      </c>
      <c r="B1122" s="310" t="s">
        <v>980</v>
      </c>
      <c r="C1122" s="310" t="s">
        <v>95</v>
      </c>
      <c r="D1122" s="311" t="s">
        <v>17186</v>
      </c>
      <c r="E1122" s="314" t="s">
        <v>2840</v>
      </c>
    </row>
    <row r="1123" spans="1:5" ht="27">
      <c r="A1123" s="309">
        <v>93438</v>
      </c>
      <c r="B1123" s="310" t="s">
        <v>981</v>
      </c>
      <c r="C1123" s="310" t="s">
        <v>95</v>
      </c>
      <c r="D1123" s="311" t="s">
        <v>17187</v>
      </c>
      <c r="E1123" s="314" t="s">
        <v>2840</v>
      </c>
    </row>
    <row r="1124" spans="1:5" ht="27">
      <c r="A1124" s="309">
        <v>95114</v>
      </c>
      <c r="B1124" s="310" t="s">
        <v>982</v>
      </c>
      <c r="C1124" s="310" t="s">
        <v>95</v>
      </c>
      <c r="D1124" s="311" t="s">
        <v>12617</v>
      </c>
      <c r="E1124" s="314" t="s">
        <v>2840</v>
      </c>
    </row>
    <row r="1125" spans="1:5" ht="13.5">
      <c r="A1125" s="309">
        <v>95115</v>
      </c>
      <c r="B1125" s="310" t="s">
        <v>983</v>
      </c>
      <c r="C1125" s="310" t="s">
        <v>95</v>
      </c>
      <c r="D1125" s="311" t="s">
        <v>12592</v>
      </c>
      <c r="E1125" s="314" t="s">
        <v>2840</v>
      </c>
    </row>
    <row r="1126" spans="1:5" ht="27">
      <c r="A1126" s="309">
        <v>95116</v>
      </c>
      <c r="B1126" s="310" t="s">
        <v>984</v>
      </c>
      <c r="C1126" s="310" t="s">
        <v>95</v>
      </c>
      <c r="D1126" s="311" t="s">
        <v>16536</v>
      </c>
      <c r="E1126" s="314" t="s">
        <v>2840</v>
      </c>
    </row>
    <row r="1127" spans="1:5" ht="27">
      <c r="A1127" s="309">
        <v>95117</v>
      </c>
      <c r="B1127" s="310" t="s">
        <v>985</v>
      </c>
      <c r="C1127" s="310" t="s">
        <v>95</v>
      </c>
      <c r="D1127" s="311" t="s">
        <v>17188</v>
      </c>
      <c r="E1127" s="314" t="s">
        <v>2840</v>
      </c>
    </row>
    <row r="1128" spans="1:5" ht="27">
      <c r="A1128" s="309">
        <v>95118</v>
      </c>
      <c r="B1128" s="310" t="s">
        <v>986</v>
      </c>
      <c r="C1128" s="310" t="s">
        <v>95</v>
      </c>
      <c r="D1128" s="311" t="s">
        <v>17189</v>
      </c>
      <c r="E1128" s="314" t="s">
        <v>2840</v>
      </c>
    </row>
    <row r="1129" spans="1:5" ht="27">
      <c r="A1129" s="309">
        <v>95119</v>
      </c>
      <c r="B1129" s="310" t="s">
        <v>987</v>
      </c>
      <c r="C1129" s="310" t="s">
        <v>95</v>
      </c>
      <c r="D1129" s="311" t="s">
        <v>13340</v>
      </c>
      <c r="E1129" s="314" t="s">
        <v>2840</v>
      </c>
    </row>
    <row r="1130" spans="1:5" ht="27">
      <c r="A1130" s="309">
        <v>95120</v>
      </c>
      <c r="B1130" s="310" t="s">
        <v>988</v>
      </c>
      <c r="C1130" s="310" t="s">
        <v>95</v>
      </c>
      <c r="D1130" s="311" t="s">
        <v>17190</v>
      </c>
      <c r="E1130" s="314" t="s">
        <v>2840</v>
      </c>
    </row>
    <row r="1131" spans="1:5" ht="27">
      <c r="A1131" s="309">
        <v>95123</v>
      </c>
      <c r="B1131" s="310" t="s">
        <v>989</v>
      </c>
      <c r="C1131" s="310" t="s">
        <v>95</v>
      </c>
      <c r="D1131" s="311" t="s">
        <v>17191</v>
      </c>
      <c r="E1131" s="314" t="s">
        <v>2840</v>
      </c>
    </row>
    <row r="1132" spans="1:5" ht="27">
      <c r="A1132" s="309">
        <v>95124</v>
      </c>
      <c r="B1132" s="310" t="s">
        <v>990</v>
      </c>
      <c r="C1132" s="310" t="s">
        <v>95</v>
      </c>
      <c r="D1132" s="311" t="s">
        <v>16944</v>
      </c>
      <c r="E1132" s="314" t="s">
        <v>2840</v>
      </c>
    </row>
    <row r="1133" spans="1:5" ht="27">
      <c r="A1133" s="309">
        <v>95125</v>
      </c>
      <c r="B1133" s="310" t="s">
        <v>991</v>
      </c>
      <c r="C1133" s="310" t="s">
        <v>95</v>
      </c>
      <c r="D1133" s="311" t="s">
        <v>17192</v>
      </c>
      <c r="E1133" s="314" t="s">
        <v>2840</v>
      </c>
    </row>
    <row r="1134" spans="1:5" ht="27">
      <c r="A1134" s="309">
        <v>95126</v>
      </c>
      <c r="B1134" s="310" t="s">
        <v>992</v>
      </c>
      <c r="C1134" s="310" t="s">
        <v>95</v>
      </c>
      <c r="D1134" s="311" t="s">
        <v>17193</v>
      </c>
      <c r="E1134" s="314" t="s">
        <v>2840</v>
      </c>
    </row>
    <row r="1135" spans="1:5" ht="27">
      <c r="A1135" s="309">
        <v>95129</v>
      </c>
      <c r="B1135" s="310" t="s">
        <v>993</v>
      </c>
      <c r="C1135" s="310" t="s">
        <v>95</v>
      </c>
      <c r="D1135" s="311" t="s">
        <v>12679</v>
      </c>
      <c r="E1135" s="314" t="s">
        <v>2840</v>
      </c>
    </row>
    <row r="1136" spans="1:5" ht="27">
      <c r="A1136" s="309">
        <v>95130</v>
      </c>
      <c r="B1136" s="310" t="s">
        <v>994</v>
      </c>
      <c r="C1136" s="310" t="s">
        <v>95</v>
      </c>
      <c r="D1136" s="311" t="s">
        <v>17040</v>
      </c>
      <c r="E1136" s="314" t="s">
        <v>2840</v>
      </c>
    </row>
    <row r="1137" spans="1:5" ht="27">
      <c r="A1137" s="309">
        <v>95131</v>
      </c>
      <c r="B1137" s="310" t="s">
        <v>995</v>
      </c>
      <c r="C1137" s="310" t="s">
        <v>95</v>
      </c>
      <c r="D1137" s="311" t="s">
        <v>17194</v>
      </c>
      <c r="E1137" s="314" t="s">
        <v>2840</v>
      </c>
    </row>
    <row r="1138" spans="1:5" ht="27">
      <c r="A1138" s="309">
        <v>95132</v>
      </c>
      <c r="B1138" s="310" t="s">
        <v>996</v>
      </c>
      <c r="C1138" s="310" t="s">
        <v>95</v>
      </c>
      <c r="D1138" s="311" t="s">
        <v>17195</v>
      </c>
      <c r="E1138" s="312" t="s">
        <v>2840</v>
      </c>
    </row>
    <row r="1139" spans="1:5" ht="27">
      <c r="A1139" s="309">
        <v>95136</v>
      </c>
      <c r="B1139" s="310" t="s">
        <v>997</v>
      </c>
      <c r="C1139" s="310" t="s">
        <v>95</v>
      </c>
      <c r="D1139" s="311" t="s">
        <v>16981</v>
      </c>
      <c r="E1139" s="312" t="s">
        <v>2840</v>
      </c>
    </row>
    <row r="1140" spans="1:5" ht="27">
      <c r="A1140" s="309">
        <v>95137</v>
      </c>
      <c r="B1140" s="310" t="s">
        <v>998</v>
      </c>
      <c r="C1140" s="310" t="s">
        <v>95</v>
      </c>
      <c r="D1140" s="311" t="s">
        <v>17156</v>
      </c>
      <c r="E1140" s="312" t="s">
        <v>2840</v>
      </c>
    </row>
    <row r="1141" spans="1:5" ht="27">
      <c r="A1141" s="309">
        <v>95138</v>
      </c>
      <c r="B1141" s="310" t="s">
        <v>999</v>
      </c>
      <c r="C1141" s="310" t="s">
        <v>95</v>
      </c>
      <c r="D1141" s="311" t="s">
        <v>17061</v>
      </c>
      <c r="E1141" s="312" t="s">
        <v>2840</v>
      </c>
    </row>
    <row r="1142" spans="1:5" ht="27">
      <c r="A1142" s="309">
        <v>95208</v>
      </c>
      <c r="B1142" s="310" t="s">
        <v>1000</v>
      </c>
      <c r="C1142" s="310" t="s">
        <v>95</v>
      </c>
      <c r="D1142" s="311" t="s">
        <v>17196</v>
      </c>
      <c r="E1142" s="312" t="s">
        <v>2840</v>
      </c>
    </row>
    <row r="1143" spans="1:5" ht="27">
      <c r="A1143" s="309">
        <v>95209</v>
      </c>
      <c r="B1143" s="310" t="s">
        <v>1001</v>
      </c>
      <c r="C1143" s="310" t="s">
        <v>95</v>
      </c>
      <c r="D1143" s="311" t="s">
        <v>13163</v>
      </c>
      <c r="E1143" s="312" t="s">
        <v>2840</v>
      </c>
    </row>
    <row r="1144" spans="1:5" ht="27">
      <c r="A1144" s="309">
        <v>95210</v>
      </c>
      <c r="B1144" s="310" t="s">
        <v>1002</v>
      </c>
      <c r="C1144" s="310" t="s">
        <v>95</v>
      </c>
      <c r="D1144" s="311" t="s">
        <v>17197</v>
      </c>
      <c r="E1144" s="312" t="s">
        <v>2840</v>
      </c>
    </row>
    <row r="1145" spans="1:5" ht="27">
      <c r="A1145" s="309">
        <v>95211</v>
      </c>
      <c r="B1145" s="310" t="s">
        <v>1003</v>
      </c>
      <c r="C1145" s="310" t="s">
        <v>95</v>
      </c>
      <c r="D1145" s="311" t="s">
        <v>12730</v>
      </c>
      <c r="E1145" s="312" t="s">
        <v>2840</v>
      </c>
    </row>
    <row r="1146" spans="1:5" ht="27">
      <c r="A1146" s="309">
        <v>95217</v>
      </c>
      <c r="B1146" s="310" t="s">
        <v>1004</v>
      </c>
      <c r="C1146" s="310" t="s">
        <v>95</v>
      </c>
      <c r="D1146" s="311" t="s">
        <v>17198</v>
      </c>
      <c r="E1146" s="312" t="s">
        <v>2840</v>
      </c>
    </row>
    <row r="1147" spans="1:5" ht="13.5">
      <c r="A1147" s="309">
        <v>95255</v>
      </c>
      <c r="B1147" s="310" t="s">
        <v>1005</v>
      </c>
      <c r="C1147" s="310" t="s">
        <v>95</v>
      </c>
      <c r="D1147" s="311" t="s">
        <v>17199</v>
      </c>
      <c r="E1147" s="312" t="s">
        <v>2840</v>
      </c>
    </row>
    <row r="1148" spans="1:5" ht="13.5">
      <c r="A1148" s="309">
        <v>95256</v>
      </c>
      <c r="B1148" s="310" t="s">
        <v>1006</v>
      </c>
      <c r="C1148" s="310" t="s">
        <v>95</v>
      </c>
      <c r="D1148" s="311" t="s">
        <v>13125</v>
      </c>
      <c r="E1148" s="312" t="s">
        <v>2840</v>
      </c>
    </row>
    <row r="1149" spans="1:5" ht="13.5">
      <c r="A1149" s="309">
        <v>95257</v>
      </c>
      <c r="B1149" s="310" t="s">
        <v>1007</v>
      </c>
      <c r="C1149" s="310" t="s">
        <v>95</v>
      </c>
      <c r="D1149" s="311" t="s">
        <v>17200</v>
      </c>
      <c r="E1149" s="312" t="s">
        <v>2840</v>
      </c>
    </row>
    <row r="1150" spans="1:5" ht="27">
      <c r="A1150" s="309">
        <v>95260</v>
      </c>
      <c r="B1150" s="310" t="s">
        <v>1008</v>
      </c>
      <c r="C1150" s="310" t="s">
        <v>95</v>
      </c>
      <c r="D1150" s="311" t="s">
        <v>17201</v>
      </c>
      <c r="E1150" s="312" t="s">
        <v>2840</v>
      </c>
    </row>
    <row r="1151" spans="1:5" ht="27">
      <c r="A1151" s="309">
        <v>95261</v>
      </c>
      <c r="B1151" s="310" t="s">
        <v>1009</v>
      </c>
      <c r="C1151" s="310" t="s">
        <v>95</v>
      </c>
      <c r="D1151" s="311" t="s">
        <v>13125</v>
      </c>
      <c r="E1151" s="312" t="s">
        <v>2840</v>
      </c>
    </row>
    <row r="1152" spans="1:5" ht="27">
      <c r="A1152" s="309">
        <v>95262</v>
      </c>
      <c r="B1152" s="310" t="s">
        <v>1010</v>
      </c>
      <c r="C1152" s="310" t="s">
        <v>95</v>
      </c>
      <c r="D1152" s="311" t="s">
        <v>17055</v>
      </c>
      <c r="E1152" s="312" t="s">
        <v>2840</v>
      </c>
    </row>
    <row r="1153" spans="1:5" ht="27">
      <c r="A1153" s="309">
        <v>95263</v>
      </c>
      <c r="B1153" s="310" t="s">
        <v>1011</v>
      </c>
      <c r="C1153" s="310" t="s">
        <v>95</v>
      </c>
      <c r="D1153" s="311" t="s">
        <v>17202</v>
      </c>
      <c r="E1153" s="312" t="s">
        <v>2840</v>
      </c>
    </row>
    <row r="1154" spans="1:5" ht="27">
      <c r="A1154" s="309">
        <v>95266</v>
      </c>
      <c r="B1154" s="310" t="s">
        <v>1012</v>
      </c>
      <c r="C1154" s="310" t="s">
        <v>95</v>
      </c>
      <c r="D1154" s="311" t="s">
        <v>17047</v>
      </c>
      <c r="E1154" s="312" t="s">
        <v>2840</v>
      </c>
    </row>
    <row r="1155" spans="1:5" ht="27">
      <c r="A1155" s="309">
        <v>95267</v>
      </c>
      <c r="B1155" s="310" t="s">
        <v>1013</v>
      </c>
      <c r="C1155" s="310" t="s">
        <v>95</v>
      </c>
      <c r="D1155" s="311" t="s">
        <v>12590</v>
      </c>
      <c r="E1155" s="312" t="s">
        <v>2840</v>
      </c>
    </row>
    <row r="1156" spans="1:5" ht="27">
      <c r="A1156" s="309">
        <v>95268</v>
      </c>
      <c r="B1156" s="310" t="s">
        <v>1014</v>
      </c>
      <c r="C1156" s="310" t="s">
        <v>95</v>
      </c>
      <c r="D1156" s="311" t="s">
        <v>17122</v>
      </c>
      <c r="E1156" s="312" t="s">
        <v>2840</v>
      </c>
    </row>
    <row r="1157" spans="1:5" ht="27">
      <c r="A1157" s="309">
        <v>95269</v>
      </c>
      <c r="B1157" s="310" t="s">
        <v>1015</v>
      </c>
      <c r="C1157" s="310" t="s">
        <v>95</v>
      </c>
      <c r="D1157" s="311" t="s">
        <v>12660</v>
      </c>
      <c r="E1157" s="312" t="s">
        <v>2840</v>
      </c>
    </row>
    <row r="1158" spans="1:5" ht="27">
      <c r="A1158" s="309">
        <v>95272</v>
      </c>
      <c r="B1158" s="310" t="s">
        <v>1016</v>
      </c>
      <c r="C1158" s="310" t="s">
        <v>95</v>
      </c>
      <c r="D1158" s="311" t="s">
        <v>16761</v>
      </c>
      <c r="E1158" s="312" t="s">
        <v>2840</v>
      </c>
    </row>
    <row r="1159" spans="1:5" ht="27">
      <c r="A1159" s="309">
        <v>95273</v>
      </c>
      <c r="B1159" s="310" t="s">
        <v>1017</v>
      </c>
      <c r="C1159" s="310" t="s">
        <v>95</v>
      </c>
      <c r="D1159" s="311" t="s">
        <v>14443</v>
      </c>
      <c r="E1159" s="312" t="s">
        <v>2840</v>
      </c>
    </row>
    <row r="1160" spans="1:5" ht="27">
      <c r="A1160" s="309">
        <v>95274</v>
      </c>
      <c r="B1160" s="310" t="s">
        <v>1018</v>
      </c>
      <c r="C1160" s="310" t="s">
        <v>95</v>
      </c>
      <c r="D1160" s="311" t="s">
        <v>17203</v>
      </c>
      <c r="E1160" s="312" t="s">
        <v>2840</v>
      </c>
    </row>
    <row r="1161" spans="1:5" ht="27">
      <c r="A1161" s="309">
        <v>95275</v>
      </c>
      <c r="B1161" s="310" t="s">
        <v>1019</v>
      </c>
      <c r="C1161" s="310" t="s">
        <v>95</v>
      </c>
      <c r="D1161" s="311" t="s">
        <v>13413</v>
      </c>
      <c r="E1161" s="312" t="s">
        <v>2840</v>
      </c>
    </row>
    <row r="1162" spans="1:5" ht="27">
      <c r="A1162" s="309">
        <v>95278</v>
      </c>
      <c r="B1162" s="310" t="s">
        <v>1020</v>
      </c>
      <c r="C1162" s="310" t="s">
        <v>95</v>
      </c>
      <c r="D1162" s="311" t="s">
        <v>17198</v>
      </c>
      <c r="E1162" s="312" t="s">
        <v>2840</v>
      </c>
    </row>
    <row r="1163" spans="1:5" ht="27">
      <c r="A1163" s="309">
        <v>95279</v>
      </c>
      <c r="B1163" s="310" t="s">
        <v>1021</v>
      </c>
      <c r="C1163" s="310" t="s">
        <v>95</v>
      </c>
      <c r="D1163" s="311" t="s">
        <v>14443</v>
      </c>
      <c r="E1163" s="312" t="s">
        <v>2840</v>
      </c>
    </row>
    <row r="1164" spans="1:5" ht="27">
      <c r="A1164" s="309">
        <v>95280</v>
      </c>
      <c r="B1164" s="310" t="s">
        <v>1022</v>
      </c>
      <c r="C1164" s="310" t="s">
        <v>95</v>
      </c>
      <c r="D1164" s="311" t="s">
        <v>12924</v>
      </c>
      <c r="E1164" s="312" t="s">
        <v>2840</v>
      </c>
    </row>
    <row r="1165" spans="1:5" ht="27">
      <c r="A1165" s="309">
        <v>95281</v>
      </c>
      <c r="B1165" s="310" t="s">
        <v>1023</v>
      </c>
      <c r="C1165" s="310" t="s">
        <v>95</v>
      </c>
      <c r="D1165" s="311" t="s">
        <v>12660</v>
      </c>
      <c r="E1165" s="312" t="s">
        <v>2840</v>
      </c>
    </row>
    <row r="1166" spans="1:5" ht="27">
      <c r="A1166" s="309">
        <v>95617</v>
      </c>
      <c r="B1166" s="310" t="s">
        <v>1024</v>
      </c>
      <c r="C1166" s="310" t="s">
        <v>95</v>
      </c>
      <c r="D1166" s="311" t="s">
        <v>12932</v>
      </c>
      <c r="E1166" s="312" t="s">
        <v>2840</v>
      </c>
    </row>
    <row r="1167" spans="1:5" ht="27">
      <c r="A1167" s="309">
        <v>95618</v>
      </c>
      <c r="B1167" s="310" t="s">
        <v>1025</v>
      </c>
      <c r="C1167" s="310" t="s">
        <v>95</v>
      </c>
      <c r="D1167" s="311" t="s">
        <v>15394</v>
      </c>
      <c r="E1167" s="312" t="s">
        <v>2840</v>
      </c>
    </row>
    <row r="1168" spans="1:5" ht="27">
      <c r="A1168" s="309">
        <v>95619</v>
      </c>
      <c r="B1168" s="310" t="s">
        <v>1026</v>
      </c>
      <c r="C1168" s="310" t="s">
        <v>95</v>
      </c>
      <c r="D1168" s="311" t="s">
        <v>12898</v>
      </c>
      <c r="E1168" s="312" t="s">
        <v>2840</v>
      </c>
    </row>
    <row r="1169" spans="1:5" ht="27">
      <c r="A1169" s="309">
        <v>95627</v>
      </c>
      <c r="B1169" s="310" t="s">
        <v>1027</v>
      </c>
      <c r="C1169" s="310" t="s">
        <v>95</v>
      </c>
      <c r="D1169" s="311" t="s">
        <v>17204</v>
      </c>
      <c r="E1169" s="312" t="s">
        <v>2840</v>
      </c>
    </row>
    <row r="1170" spans="1:5" ht="27">
      <c r="A1170" s="309">
        <v>95628</v>
      </c>
      <c r="B1170" s="310" t="s">
        <v>1028</v>
      </c>
      <c r="C1170" s="310" t="s">
        <v>95</v>
      </c>
      <c r="D1170" s="311" t="s">
        <v>13320</v>
      </c>
      <c r="E1170" s="312" t="s">
        <v>2840</v>
      </c>
    </row>
    <row r="1171" spans="1:5" ht="27">
      <c r="A1171" s="309">
        <v>95629</v>
      </c>
      <c r="B1171" s="310" t="s">
        <v>1029</v>
      </c>
      <c r="C1171" s="310" t="s">
        <v>95</v>
      </c>
      <c r="D1171" s="311" t="s">
        <v>17116</v>
      </c>
      <c r="E1171" s="312" t="s">
        <v>2840</v>
      </c>
    </row>
    <row r="1172" spans="1:5" ht="27">
      <c r="A1172" s="309">
        <v>95630</v>
      </c>
      <c r="B1172" s="310" t="s">
        <v>1030</v>
      </c>
      <c r="C1172" s="310" t="s">
        <v>95</v>
      </c>
      <c r="D1172" s="311" t="s">
        <v>16895</v>
      </c>
      <c r="E1172" s="312" t="s">
        <v>2840</v>
      </c>
    </row>
    <row r="1173" spans="1:5" ht="27">
      <c r="A1173" s="309">
        <v>95698</v>
      </c>
      <c r="B1173" s="310" t="s">
        <v>1031</v>
      </c>
      <c r="C1173" s="310" t="s">
        <v>95</v>
      </c>
      <c r="D1173" s="311" t="s">
        <v>17205</v>
      </c>
      <c r="E1173" s="312" t="s">
        <v>2840</v>
      </c>
    </row>
    <row r="1174" spans="1:5" ht="27">
      <c r="A1174" s="309">
        <v>95699</v>
      </c>
      <c r="B1174" s="310" t="s">
        <v>1032</v>
      </c>
      <c r="C1174" s="310" t="s">
        <v>95</v>
      </c>
      <c r="D1174" s="311" t="s">
        <v>17049</v>
      </c>
      <c r="E1174" s="312" t="s">
        <v>2840</v>
      </c>
    </row>
    <row r="1175" spans="1:5" ht="27">
      <c r="A1175" s="309">
        <v>95700</v>
      </c>
      <c r="B1175" s="310" t="s">
        <v>1033</v>
      </c>
      <c r="C1175" s="310" t="s">
        <v>95</v>
      </c>
      <c r="D1175" s="311" t="s">
        <v>15995</v>
      </c>
      <c r="E1175" s="312" t="s">
        <v>2840</v>
      </c>
    </row>
    <row r="1176" spans="1:5" ht="27">
      <c r="A1176" s="309">
        <v>95701</v>
      </c>
      <c r="B1176" s="310" t="s">
        <v>1034</v>
      </c>
      <c r="C1176" s="310" t="s">
        <v>95</v>
      </c>
      <c r="D1176" s="311" t="s">
        <v>14960</v>
      </c>
      <c r="E1176" s="312" t="s">
        <v>2840</v>
      </c>
    </row>
    <row r="1177" spans="1:5" ht="27">
      <c r="A1177" s="309">
        <v>95704</v>
      </c>
      <c r="B1177" s="310" t="s">
        <v>1035</v>
      </c>
      <c r="C1177" s="310" t="s">
        <v>95</v>
      </c>
      <c r="D1177" s="311" t="s">
        <v>17206</v>
      </c>
      <c r="E1177" s="312" t="s">
        <v>2840</v>
      </c>
    </row>
    <row r="1178" spans="1:5" ht="27">
      <c r="A1178" s="309">
        <v>95705</v>
      </c>
      <c r="B1178" s="310" t="s">
        <v>1036</v>
      </c>
      <c r="C1178" s="310" t="s">
        <v>95</v>
      </c>
      <c r="D1178" s="313" t="s">
        <v>15399</v>
      </c>
      <c r="E1178" s="312" t="s">
        <v>2840</v>
      </c>
    </row>
    <row r="1179" spans="1:5" ht="27">
      <c r="A1179" s="309">
        <v>95706</v>
      </c>
      <c r="B1179" s="310" t="s">
        <v>1037</v>
      </c>
      <c r="C1179" s="310" t="s">
        <v>95</v>
      </c>
      <c r="D1179" s="313" t="s">
        <v>17207</v>
      </c>
      <c r="E1179" s="312" t="s">
        <v>2840</v>
      </c>
    </row>
    <row r="1180" spans="1:5" ht="27">
      <c r="A1180" s="309">
        <v>95707</v>
      </c>
      <c r="B1180" s="310" t="s">
        <v>1038</v>
      </c>
      <c r="C1180" s="310" t="s">
        <v>95</v>
      </c>
      <c r="D1180" s="313" t="s">
        <v>13324</v>
      </c>
      <c r="E1180" s="312" t="s">
        <v>2840</v>
      </c>
    </row>
    <row r="1181" spans="1:5" ht="40.5">
      <c r="A1181" s="309">
        <v>95710</v>
      </c>
      <c r="B1181" s="310" t="s">
        <v>1039</v>
      </c>
      <c r="C1181" s="310" t="s">
        <v>95</v>
      </c>
      <c r="D1181" s="313" t="s">
        <v>17026</v>
      </c>
      <c r="E1181" s="312" t="s">
        <v>2840</v>
      </c>
    </row>
    <row r="1182" spans="1:5" ht="40.5">
      <c r="A1182" s="309">
        <v>95711</v>
      </c>
      <c r="B1182" s="310" t="s">
        <v>1040</v>
      </c>
      <c r="C1182" s="310" t="s">
        <v>95</v>
      </c>
      <c r="D1182" s="313" t="s">
        <v>17208</v>
      </c>
      <c r="E1182" s="312" t="s">
        <v>2840</v>
      </c>
    </row>
    <row r="1183" spans="1:5" ht="40.5">
      <c r="A1183" s="309">
        <v>95712</v>
      </c>
      <c r="B1183" s="310" t="s">
        <v>1041</v>
      </c>
      <c r="C1183" s="310" t="s">
        <v>95</v>
      </c>
      <c r="D1183" s="313" t="s">
        <v>17209</v>
      </c>
      <c r="E1183" s="312" t="s">
        <v>2840</v>
      </c>
    </row>
    <row r="1184" spans="1:5" ht="40.5">
      <c r="A1184" s="309">
        <v>95713</v>
      </c>
      <c r="B1184" s="310" t="s">
        <v>1042</v>
      </c>
      <c r="C1184" s="310" t="s">
        <v>95</v>
      </c>
      <c r="D1184" s="311" t="s">
        <v>17067</v>
      </c>
      <c r="E1184" s="312" t="s">
        <v>2840</v>
      </c>
    </row>
    <row r="1185" spans="1:5" ht="40.5">
      <c r="A1185" s="309">
        <v>95716</v>
      </c>
      <c r="B1185" s="310" t="s">
        <v>1043</v>
      </c>
      <c r="C1185" s="310" t="s">
        <v>95</v>
      </c>
      <c r="D1185" s="311" t="s">
        <v>17210</v>
      </c>
      <c r="E1185" s="312" t="s">
        <v>2840</v>
      </c>
    </row>
    <row r="1186" spans="1:5" ht="40.5">
      <c r="A1186" s="309">
        <v>95717</v>
      </c>
      <c r="B1186" s="310" t="s">
        <v>1044</v>
      </c>
      <c r="C1186" s="310" t="s">
        <v>95</v>
      </c>
      <c r="D1186" s="311" t="s">
        <v>17211</v>
      </c>
      <c r="E1186" s="312" t="s">
        <v>2840</v>
      </c>
    </row>
    <row r="1187" spans="1:5" ht="40.5">
      <c r="A1187" s="309">
        <v>95718</v>
      </c>
      <c r="B1187" s="310" t="s">
        <v>1045</v>
      </c>
      <c r="C1187" s="310" t="s">
        <v>95</v>
      </c>
      <c r="D1187" s="311" t="s">
        <v>17212</v>
      </c>
      <c r="E1187" s="312" t="s">
        <v>2840</v>
      </c>
    </row>
    <row r="1188" spans="1:5" ht="40.5">
      <c r="A1188" s="309">
        <v>95719</v>
      </c>
      <c r="B1188" s="310" t="s">
        <v>1046</v>
      </c>
      <c r="C1188" s="310" t="s">
        <v>95</v>
      </c>
      <c r="D1188" s="313" t="s">
        <v>17067</v>
      </c>
      <c r="E1188" s="312" t="s">
        <v>2840</v>
      </c>
    </row>
    <row r="1189" spans="1:5" ht="27">
      <c r="A1189" s="309">
        <v>95869</v>
      </c>
      <c r="B1189" s="310" t="s">
        <v>1047</v>
      </c>
      <c r="C1189" s="310" t="s">
        <v>95</v>
      </c>
      <c r="D1189" s="313" t="s">
        <v>17213</v>
      </c>
      <c r="E1189" s="312" t="s">
        <v>2840</v>
      </c>
    </row>
    <row r="1190" spans="1:5" ht="27">
      <c r="A1190" s="309">
        <v>95870</v>
      </c>
      <c r="B1190" s="310" t="s">
        <v>1048</v>
      </c>
      <c r="C1190" s="310" t="s">
        <v>95</v>
      </c>
      <c r="D1190" s="313" t="s">
        <v>17214</v>
      </c>
      <c r="E1190" s="312" t="s">
        <v>2840</v>
      </c>
    </row>
    <row r="1191" spans="1:5" ht="27">
      <c r="A1191" s="309">
        <v>95871</v>
      </c>
      <c r="B1191" s="310" t="s">
        <v>1049</v>
      </c>
      <c r="C1191" s="310" t="s">
        <v>95</v>
      </c>
      <c r="D1191" s="313" t="s">
        <v>17215</v>
      </c>
      <c r="E1191" s="312" t="s">
        <v>2840</v>
      </c>
    </row>
    <row r="1192" spans="1:5" ht="27">
      <c r="A1192" s="309">
        <v>95874</v>
      </c>
      <c r="B1192" s="310" t="s">
        <v>1050</v>
      </c>
      <c r="C1192" s="310" t="s">
        <v>95</v>
      </c>
      <c r="D1192" s="313" t="s">
        <v>12612</v>
      </c>
      <c r="E1192" s="312" t="s">
        <v>2840</v>
      </c>
    </row>
    <row r="1193" spans="1:5" ht="27">
      <c r="A1193" s="309">
        <v>96008</v>
      </c>
      <c r="B1193" s="310" t="s">
        <v>1051</v>
      </c>
      <c r="C1193" s="310" t="s">
        <v>95</v>
      </c>
      <c r="D1193" s="313" t="s">
        <v>16951</v>
      </c>
      <c r="E1193" s="312" t="s">
        <v>2840</v>
      </c>
    </row>
    <row r="1194" spans="1:5" ht="27">
      <c r="A1194" s="309">
        <v>96009</v>
      </c>
      <c r="B1194" s="310" t="s">
        <v>1052</v>
      </c>
      <c r="C1194" s="310" t="s">
        <v>95</v>
      </c>
      <c r="D1194" s="311" t="s">
        <v>13507</v>
      </c>
      <c r="E1194" s="312" t="s">
        <v>2840</v>
      </c>
    </row>
    <row r="1195" spans="1:5" ht="27">
      <c r="A1195" s="309">
        <v>96011</v>
      </c>
      <c r="B1195" s="310" t="s">
        <v>1053</v>
      </c>
      <c r="C1195" s="310" t="s">
        <v>95</v>
      </c>
      <c r="D1195" s="311" t="s">
        <v>17005</v>
      </c>
      <c r="E1195" s="312" t="s">
        <v>2840</v>
      </c>
    </row>
    <row r="1196" spans="1:5" ht="27">
      <c r="A1196" s="309">
        <v>96012</v>
      </c>
      <c r="B1196" s="310" t="s">
        <v>1054</v>
      </c>
      <c r="C1196" s="310" t="s">
        <v>95</v>
      </c>
      <c r="D1196" s="311" t="s">
        <v>17024</v>
      </c>
      <c r="E1196" s="312" t="s">
        <v>2840</v>
      </c>
    </row>
    <row r="1197" spans="1:5" ht="27">
      <c r="A1197" s="309">
        <v>96015</v>
      </c>
      <c r="B1197" s="310" t="s">
        <v>1055</v>
      </c>
      <c r="C1197" s="310" t="s">
        <v>95</v>
      </c>
      <c r="D1197" s="311" t="s">
        <v>17216</v>
      </c>
      <c r="E1197" s="312" t="s">
        <v>2840</v>
      </c>
    </row>
    <row r="1198" spans="1:5" ht="27">
      <c r="A1198" s="309">
        <v>96016</v>
      </c>
      <c r="B1198" s="310" t="s">
        <v>1056</v>
      </c>
      <c r="C1198" s="310" t="s">
        <v>95</v>
      </c>
      <c r="D1198" s="311" t="s">
        <v>15949</v>
      </c>
      <c r="E1198" s="312" t="s">
        <v>2840</v>
      </c>
    </row>
    <row r="1199" spans="1:5" ht="27">
      <c r="A1199" s="309">
        <v>96018</v>
      </c>
      <c r="B1199" s="310" t="s">
        <v>1057</v>
      </c>
      <c r="C1199" s="310" t="s">
        <v>95</v>
      </c>
      <c r="D1199" s="311" t="s">
        <v>16273</v>
      </c>
      <c r="E1199" s="312" t="s">
        <v>2840</v>
      </c>
    </row>
    <row r="1200" spans="1:5" ht="27">
      <c r="A1200" s="309">
        <v>96019</v>
      </c>
      <c r="B1200" s="310" t="s">
        <v>1058</v>
      </c>
      <c r="C1200" s="310" t="s">
        <v>95</v>
      </c>
      <c r="D1200" s="311" t="s">
        <v>13775</v>
      </c>
      <c r="E1200" s="312" t="s">
        <v>2840</v>
      </c>
    </row>
    <row r="1201" spans="1:5" ht="27">
      <c r="A1201" s="309">
        <v>96023</v>
      </c>
      <c r="B1201" s="310" t="s">
        <v>1059</v>
      </c>
      <c r="C1201" s="310" t="s">
        <v>95</v>
      </c>
      <c r="D1201" s="311" t="s">
        <v>13805</v>
      </c>
      <c r="E1201" s="312" t="s">
        <v>2840</v>
      </c>
    </row>
    <row r="1202" spans="1:5" ht="27">
      <c r="A1202" s="309">
        <v>96024</v>
      </c>
      <c r="B1202" s="310" t="s">
        <v>1060</v>
      </c>
      <c r="C1202" s="310" t="s">
        <v>95</v>
      </c>
      <c r="D1202" s="311" t="s">
        <v>13683</v>
      </c>
      <c r="E1202" s="312" t="s">
        <v>2840</v>
      </c>
    </row>
    <row r="1203" spans="1:5" ht="27">
      <c r="A1203" s="309">
        <v>96026</v>
      </c>
      <c r="B1203" s="310" t="s">
        <v>1061</v>
      </c>
      <c r="C1203" s="310" t="s">
        <v>95</v>
      </c>
      <c r="D1203" s="311" t="s">
        <v>15729</v>
      </c>
      <c r="E1203" s="312" t="s">
        <v>2840</v>
      </c>
    </row>
    <row r="1204" spans="1:5" ht="27">
      <c r="A1204" s="309">
        <v>96027</v>
      </c>
      <c r="B1204" s="310" t="s">
        <v>1062</v>
      </c>
      <c r="C1204" s="310" t="s">
        <v>95</v>
      </c>
      <c r="D1204" s="311" t="s">
        <v>17217</v>
      </c>
      <c r="E1204" s="312" t="s">
        <v>2840</v>
      </c>
    </row>
    <row r="1205" spans="1:5" ht="27">
      <c r="A1205" s="309">
        <v>96030</v>
      </c>
      <c r="B1205" s="310" t="s">
        <v>1063</v>
      </c>
      <c r="C1205" s="310" t="s">
        <v>95</v>
      </c>
      <c r="D1205" s="311" t="s">
        <v>17218</v>
      </c>
      <c r="E1205" s="312" t="s">
        <v>2840</v>
      </c>
    </row>
    <row r="1206" spans="1:5" ht="27">
      <c r="A1206" s="309">
        <v>96031</v>
      </c>
      <c r="B1206" s="310" t="s">
        <v>1064</v>
      </c>
      <c r="C1206" s="310" t="s">
        <v>95</v>
      </c>
      <c r="D1206" s="311" t="s">
        <v>17162</v>
      </c>
      <c r="E1206" s="312" t="s">
        <v>2840</v>
      </c>
    </row>
    <row r="1207" spans="1:5" ht="27">
      <c r="A1207" s="309">
        <v>96032</v>
      </c>
      <c r="B1207" s="310" t="s">
        <v>1065</v>
      </c>
      <c r="C1207" s="310" t="s">
        <v>95</v>
      </c>
      <c r="D1207" s="311" t="s">
        <v>15311</v>
      </c>
      <c r="E1207" s="312" t="s">
        <v>2840</v>
      </c>
    </row>
    <row r="1208" spans="1:5" ht="27">
      <c r="A1208" s="309">
        <v>96033</v>
      </c>
      <c r="B1208" s="310" t="s">
        <v>1066</v>
      </c>
      <c r="C1208" s="310" t="s">
        <v>95</v>
      </c>
      <c r="D1208" s="311" t="s">
        <v>16635</v>
      </c>
      <c r="E1208" s="312" t="s">
        <v>2840</v>
      </c>
    </row>
    <row r="1209" spans="1:5" ht="27">
      <c r="A1209" s="309">
        <v>96034</v>
      </c>
      <c r="B1209" s="310" t="s">
        <v>1067</v>
      </c>
      <c r="C1209" s="310" t="s">
        <v>95</v>
      </c>
      <c r="D1209" s="311" t="s">
        <v>17219</v>
      </c>
      <c r="E1209" s="312" t="s">
        <v>2840</v>
      </c>
    </row>
    <row r="1210" spans="1:5" ht="27">
      <c r="A1210" s="309">
        <v>96053</v>
      </c>
      <c r="B1210" s="310" t="s">
        <v>1068</v>
      </c>
      <c r="C1210" s="310" t="s">
        <v>95</v>
      </c>
      <c r="D1210" s="311" t="s">
        <v>14775</v>
      </c>
      <c r="E1210" s="312" t="s">
        <v>2840</v>
      </c>
    </row>
    <row r="1211" spans="1:5" ht="27">
      <c r="A1211" s="309">
        <v>96054</v>
      </c>
      <c r="B1211" s="310" t="s">
        <v>1069</v>
      </c>
      <c r="C1211" s="310" t="s">
        <v>95</v>
      </c>
      <c r="D1211" s="311" t="s">
        <v>13169</v>
      </c>
      <c r="E1211" s="312" t="s">
        <v>2840</v>
      </c>
    </row>
    <row r="1212" spans="1:5" ht="27">
      <c r="A1212" s="309">
        <v>96055</v>
      </c>
      <c r="B1212" s="310" t="s">
        <v>1070</v>
      </c>
      <c r="C1212" s="310" t="s">
        <v>95</v>
      </c>
      <c r="D1212" s="311" t="s">
        <v>12668</v>
      </c>
      <c r="E1212" s="312" t="s">
        <v>2840</v>
      </c>
    </row>
    <row r="1213" spans="1:5" ht="27">
      <c r="A1213" s="309">
        <v>96056</v>
      </c>
      <c r="B1213" s="310" t="s">
        <v>1071</v>
      </c>
      <c r="C1213" s="310" t="s">
        <v>95</v>
      </c>
      <c r="D1213" s="311" t="s">
        <v>17220</v>
      </c>
      <c r="E1213" s="312" t="s">
        <v>2840</v>
      </c>
    </row>
    <row r="1214" spans="1:5" ht="27">
      <c r="A1214" s="309">
        <v>96057</v>
      </c>
      <c r="B1214" s="310" t="s">
        <v>1072</v>
      </c>
      <c r="C1214" s="310" t="s">
        <v>95</v>
      </c>
      <c r="D1214" s="311" t="s">
        <v>16757</v>
      </c>
      <c r="E1214" s="312" t="s">
        <v>2840</v>
      </c>
    </row>
    <row r="1215" spans="1:5" ht="27">
      <c r="A1215" s="309">
        <v>96060</v>
      </c>
      <c r="B1215" s="310" t="s">
        <v>1073</v>
      </c>
      <c r="C1215" s="310" t="s">
        <v>95</v>
      </c>
      <c r="D1215" s="311" t="s">
        <v>13832</v>
      </c>
      <c r="E1215" s="312" t="s">
        <v>2840</v>
      </c>
    </row>
    <row r="1216" spans="1:5" ht="27">
      <c r="A1216" s="309">
        <v>96061</v>
      </c>
      <c r="B1216" s="310" t="s">
        <v>1074</v>
      </c>
      <c r="C1216" s="310" t="s">
        <v>95</v>
      </c>
      <c r="D1216" s="311" t="s">
        <v>14784</v>
      </c>
      <c r="E1216" s="312" t="s">
        <v>2840</v>
      </c>
    </row>
    <row r="1217" spans="1:5" ht="27">
      <c r="A1217" s="309">
        <v>96062</v>
      </c>
      <c r="B1217" s="310" t="s">
        <v>1075</v>
      </c>
      <c r="C1217" s="310" t="s">
        <v>95</v>
      </c>
      <c r="D1217" s="311" t="s">
        <v>17134</v>
      </c>
      <c r="E1217" s="312" t="s">
        <v>2840</v>
      </c>
    </row>
    <row r="1218" spans="1:5" ht="27">
      <c r="A1218" s="309">
        <v>96241</v>
      </c>
      <c r="B1218" s="310" t="s">
        <v>1076</v>
      </c>
      <c r="C1218" s="310" t="s">
        <v>95</v>
      </c>
      <c r="D1218" s="311" t="s">
        <v>17221</v>
      </c>
      <c r="E1218" s="312" t="s">
        <v>2840</v>
      </c>
    </row>
    <row r="1219" spans="1:5" ht="27">
      <c r="A1219" s="309">
        <v>96242</v>
      </c>
      <c r="B1219" s="310" t="s">
        <v>1077</v>
      </c>
      <c r="C1219" s="310" t="s">
        <v>95</v>
      </c>
      <c r="D1219" s="311" t="s">
        <v>15096</v>
      </c>
      <c r="E1219" s="312" t="s">
        <v>2840</v>
      </c>
    </row>
    <row r="1220" spans="1:5" ht="27">
      <c r="A1220" s="309">
        <v>96243</v>
      </c>
      <c r="B1220" s="310" t="s">
        <v>1078</v>
      </c>
      <c r="C1220" s="310" t="s">
        <v>95</v>
      </c>
      <c r="D1220" s="311" t="s">
        <v>17222</v>
      </c>
      <c r="E1220" s="312" t="s">
        <v>2840</v>
      </c>
    </row>
    <row r="1221" spans="1:5" ht="27">
      <c r="A1221" s="309">
        <v>96244</v>
      </c>
      <c r="B1221" s="310" t="s">
        <v>1079</v>
      </c>
      <c r="C1221" s="310" t="s">
        <v>95</v>
      </c>
      <c r="D1221" s="311" t="s">
        <v>17223</v>
      </c>
      <c r="E1221" s="312" t="s">
        <v>2840</v>
      </c>
    </row>
    <row r="1222" spans="1:5" ht="27">
      <c r="A1222" s="309">
        <v>96301</v>
      </c>
      <c r="B1222" s="310" t="s">
        <v>1080</v>
      </c>
      <c r="C1222" s="310" t="s">
        <v>95</v>
      </c>
      <c r="D1222" s="311" t="s">
        <v>17224</v>
      </c>
      <c r="E1222" s="312" t="s">
        <v>2840</v>
      </c>
    </row>
    <row r="1223" spans="1:5" ht="27">
      <c r="A1223" s="309">
        <v>96457</v>
      </c>
      <c r="B1223" s="310" t="s">
        <v>1081</v>
      </c>
      <c r="C1223" s="310" t="s">
        <v>95</v>
      </c>
      <c r="D1223" s="311" t="s">
        <v>17057</v>
      </c>
      <c r="E1223" s="312" t="s">
        <v>2840</v>
      </c>
    </row>
    <row r="1224" spans="1:5" ht="27">
      <c r="A1224" s="309">
        <v>96458</v>
      </c>
      <c r="B1224" s="310" t="s">
        <v>1082</v>
      </c>
      <c r="C1224" s="310" t="s">
        <v>95</v>
      </c>
      <c r="D1224" s="311" t="s">
        <v>17225</v>
      </c>
      <c r="E1224" s="312" t="s">
        <v>2840</v>
      </c>
    </row>
    <row r="1225" spans="1:5" ht="27">
      <c r="A1225" s="309">
        <v>96459</v>
      </c>
      <c r="B1225" s="310" t="s">
        <v>1083</v>
      </c>
      <c r="C1225" s="310" t="s">
        <v>95</v>
      </c>
      <c r="D1225" s="311" t="s">
        <v>17226</v>
      </c>
      <c r="E1225" s="312" t="s">
        <v>2840</v>
      </c>
    </row>
    <row r="1226" spans="1:5" ht="27">
      <c r="A1226" s="309">
        <v>96460</v>
      </c>
      <c r="B1226" s="310" t="s">
        <v>1084</v>
      </c>
      <c r="C1226" s="310" t="s">
        <v>95</v>
      </c>
      <c r="D1226" s="311" t="s">
        <v>17227</v>
      </c>
      <c r="E1226" s="312" t="s">
        <v>2840</v>
      </c>
    </row>
    <row r="1227" spans="1:5" ht="27">
      <c r="A1227" s="309">
        <v>98760</v>
      </c>
      <c r="B1227" s="310" t="s">
        <v>3344</v>
      </c>
      <c r="C1227" s="310" t="s">
        <v>95</v>
      </c>
      <c r="D1227" s="311" t="s">
        <v>15898</v>
      </c>
      <c r="E1227" s="312" t="s">
        <v>2840</v>
      </c>
    </row>
    <row r="1228" spans="1:5" ht="27">
      <c r="A1228" s="309">
        <v>98761</v>
      </c>
      <c r="B1228" s="310" t="s">
        <v>3345</v>
      </c>
      <c r="C1228" s="310" t="s">
        <v>95</v>
      </c>
      <c r="D1228" s="311" t="s">
        <v>17156</v>
      </c>
      <c r="E1228" s="312" t="s">
        <v>2840</v>
      </c>
    </row>
    <row r="1229" spans="1:5" ht="27">
      <c r="A1229" s="309">
        <v>98762</v>
      </c>
      <c r="B1229" s="310" t="s">
        <v>3346</v>
      </c>
      <c r="C1229" s="310" t="s">
        <v>95</v>
      </c>
      <c r="D1229" s="311" t="s">
        <v>17053</v>
      </c>
      <c r="E1229" s="312" t="s">
        <v>2840</v>
      </c>
    </row>
    <row r="1230" spans="1:5" ht="40.5">
      <c r="A1230" s="309">
        <v>98763</v>
      </c>
      <c r="B1230" s="310" t="s">
        <v>3347</v>
      </c>
      <c r="C1230" s="310" t="s">
        <v>95</v>
      </c>
      <c r="D1230" s="311" t="s">
        <v>15311</v>
      </c>
      <c r="E1230" s="312" t="s">
        <v>2840</v>
      </c>
    </row>
    <row r="1231" spans="1:5" ht="27">
      <c r="A1231" s="309">
        <v>99829</v>
      </c>
      <c r="B1231" s="310" t="s">
        <v>7952</v>
      </c>
      <c r="C1231" s="310" t="s">
        <v>95</v>
      </c>
      <c r="D1231" s="311" t="s">
        <v>15377</v>
      </c>
      <c r="E1231" s="312" t="s">
        <v>2840</v>
      </c>
    </row>
    <row r="1232" spans="1:5" ht="27">
      <c r="A1232" s="309">
        <v>99830</v>
      </c>
      <c r="B1232" s="310" t="s">
        <v>7953</v>
      </c>
      <c r="C1232" s="310" t="s">
        <v>95</v>
      </c>
      <c r="D1232" s="311" t="s">
        <v>14451</v>
      </c>
      <c r="E1232" s="312" t="s">
        <v>2840</v>
      </c>
    </row>
    <row r="1233" spans="1:5" ht="27">
      <c r="A1233" s="309">
        <v>99831</v>
      </c>
      <c r="B1233" s="310" t="s">
        <v>7954</v>
      </c>
      <c r="C1233" s="310" t="s">
        <v>95</v>
      </c>
      <c r="D1233" s="311" t="s">
        <v>15378</v>
      </c>
      <c r="E1233" s="312" t="s">
        <v>2840</v>
      </c>
    </row>
    <row r="1234" spans="1:5" ht="27">
      <c r="A1234" s="309">
        <v>99832</v>
      </c>
      <c r="B1234" s="310" t="s">
        <v>7955</v>
      </c>
      <c r="C1234" s="310" t="s">
        <v>95</v>
      </c>
      <c r="D1234" s="311" t="s">
        <v>13533</v>
      </c>
      <c r="E1234" s="312" t="s">
        <v>2840</v>
      </c>
    </row>
    <row r="1235" spans="1:5" ht="27">
      <c r="A1235" s="309">
        <v>100637</v>
      </c>
      <c r="B1235" s="310" t="s">
        <v>7956</v>
      </c>
      <c r="C1235" s="310" t="s">
        <v>95</v>
      </c>
      <c r="D1235" s="311" t="s">
        <v>17228</v>
      </c>
      <c r="E1235" s="312" t="s">
        <v>2840</v>
      </c>
    </row>
    <row r="1236" spans="1:5" ht="27">
      <c r="A1236" s="309">
        <v>100638</v>
      </c>
      <c r="B1236" s="310" t="s">
        <v>7957</v>
      </c>
      <c r="C1236" s="310" t="s">
        <v>95</v>
      </c>
      <c r="D1236" s="311" t="s">
        <v>17229</v>
      </c>
      <c r="E1236" s="312" t="s">
        <v>2840</v>
      </c>
    </row>
    <row r="1237" spans="1:5" ht="27">
      <c r="A1237" s="309">
        <v>100639</v>
      </c>
      <c r="B1237" s="310" t="s">
        <v>7958</v>
      </c>
      <c r="C1237" s="310" t="s">
        <v>95</v>
      </c>
      <c r="D1237" s="311" t="s">
        <v>17230</v>
      </c>
      <c r="E1237" s="312" t="s">
        <v>2840</v>
      </c>
    </row>
    <row r="1238" spans="1:5" ht="27">
      <c r="A1238" s="309">
        <v>100640</v>
      </c>
      <c r="B1238" s="310" t="s">
        <v>7959</v>
      </c>
      <c r="C1238" s="310" t="s">
        <v>95</v>
      </c>
      <c r="D1238" s="311" t="s">
        <v>17231</v>
      </c>
      <c r="E1238" s="312" t="s">
        <v>2840</v>
      </c>
    </row>
    <row r="1239" spans="1:5" ht="13.5">
      <c r="A1239" s="309">
        <v>100643</v>
      </c>
      <c r="B1239" s="310" t="s">
        <v>7960</v>
      </c>
      <c r="C1239" s="310" t="s">
        <v>95</v>
      </c>
      <c r="D1239" s="311" t="s">
        <v>17232</v>
      </c>
      <c r="E1239" s="312" t="s">
        <v>2840</v>
      </c>
    </row>
    <row r="1240" spans="1:5" ht="13.5">
      <c r="A1240" s="309">
        <v>100644</v>
      </c>
      <c r="B1240" s="310" t="s">
        <v>7961</v>
      </c>
      <c r="C1240" s="310" t="s">
        <v>95</v>
      </c>
      <c r="D1240" s="311" t="s">
        <v>17233</v>
      </c>
      <c r="E1240" s="312" t="s">
        <v>2840</v>
      </c>
    </row>
    <row r="1241" spans="1:5" ht="13.5">
      <c r="A1241" s="309">
        <v>100645</v>
      </c>
      <c r="B1241" s="310" t="s">
        <v>7962</v>
      </c>
      <c r="C1241" s="310" t="s">
        <v>95</v>
      </c>
      <c r="D1241" s="311" t="s">
        <v>17234</v>
      </c>
      <c r="E1241" s="312" t="s">
        <v>2840</v>
      </c>
    </row>
    <row r="1242" spans="1:5" ht="27">
      <c r="A1242" s="309">
        <v>100646</v>
      </c>
      <c r="B1242" s="310" t="s">
        <v>7963</v>
      </c>
      <c r="C1242" s="310" t="s">
        <v>95</v>
      </c>
      <c r="D1242" s="311" t="s">
        <v>17235</v>
      </c>
      <c r="E1242" s="312" t="s">
        <v>2840</v>
      </c>
    </row>
    <row r="1243" spans="1:5" ht="27">
      <c r="A1243" s="309">
        <v>102270</v>
      </c>
      <c r="B1243" s="310" t="s">
        <v>7964</v>
      </c>
      <c r="C1243" s="310" t="s">
        <v>95</v>
      </c>
      <c r="D1243" s="311" t="s">
        <v>15396</v>
      </c>
      <c r="E1243" s="312" t="s">
        <v>2840</v>
      </c>
    </row>
    <row r="1244" spans="1:5" ht="27">
      <c r="A1244" s="309">
        <v>102271</v>
      </c>
      <c r="B1244" s="310" t="s">
        <v>7965</v>
      </c>
      <c r="C1244" s="310" t="s">
        <v>95</v>
      </c>
      <c r="D1244" s="311" t="s">
        <v>14443</v>
      </c>
      <c r="E1244" s="312" t="s">
        <v>2840</v>
      </c>
    </row>
    <row r="1245" spans="1:5" ht="27">
      <c r="A1245" s="309">
        <v>102272</v>
      </c>
      <c r="B1245" s="310" t="s">
        <v>7966</v>
      </c>
      <c r="C1245" s="310" t="s">
        <v>95</v>
      </c>
      <c r="D1245" s="311" t="s">
        <v>12928</v>
      </c>
      <c r="E1245" s="312" t="s">
        <v>2840</v>
      </c>
    </row>
    <row r="1246" spans="1:5" ht="27">
      <c r="A1246" s="309">
        <v>102273</v>
      </c>
      <c r="B1246" s="310" t="s">
        <v>7967</v>
      </c>
      <c r="C1246" s="310" t="s">
        <v>95</v>
      </c>
      <c r="D1246" s="311" t="s">
        <v>13548</v>
      </c>
      <c r="E1246" s="312" t="s">
        <v>2840</v>
      </c>
    </row>
    <row r="1247" spans="1:5" ht="27">
      <c r="A1247" s="309">
        <v>102809</v>
      </c>
      <c r="B1247" s="310" t="s">
        <v>11608</v>
      </c>
      <c r="C1247" s="310" t="s">
        <v>95</v>
      </c>
      <c r="D1247" s="311" t="s">
        <v>14009</v>
      </c>
      <c r="E1247" s="312" t="s">
        <v>2840</v>
      </c>
    </row>
    <row r="1248" spans="1:5" ht="40.5">
      <c r="A1248" s="309">
        <v>102815</v>
      </c>
      <c r="B1248" s="310" t="s">
        <v>11609</v>
      </c>
      <c r="C1248" s="310" t="s">
        <v>95</v>
      </c>
      <c r="D1248" s="311" t="s">
        <v>17236</v>
      </c>
      <c r="E1248" s="312" t="s">
        <v>2840</v>
      </c>
    </row>
    <row r="1249" spans="1:5" ht="27">
      <c r="A1249" s="309">
        <v>102826</v>
      </c>
      <c r="B1249" s="310" t="s">
        <v>11610</v>
      </c>
      <c r="C1249" s="310" t="s">
        <v>95</v>
      </c>
      <c r="D1249" s="311" t="s">
        <v>13276</v>
      </c>
      <c r="E1249" s="312" t="s">
        <v>2840</v>
      </c>
    </row>
    <row r="1250" spans="1:5" ht="27">
      <c r="A1250" s="309">
        <v>102832</v>
      </c>
      <c r="B1250" s="310" t="s">
        <v>11611</v>
      </c>
      <c r="C1250" s="310" t="s">
        <v>95</v>
      </c>
      <c r="D1250" s="311" t="s">
        <v>17237</v>
      </c>
      <c r="E1250" s="312" t="s">
        <v>2840</v>
      </c>
    </row>
    <row r="1251" spans="1:5" ht="27">
      <c r="A1251" s="309">
        <v>102843</v>
      </c>
      <c r="B1251" s="310" t="s">
        <v>11612</v>
      </c>
      <c r="C1251" s="310" t="s">
        <v>95</v>
      </c>
      <c r="D1251" s="311" t="s">
        <v>17238</v>
      </c>
      <c r="E1251" s="312" t="s">
        <v>2840</v>
      </c>
    </row>
    <row r="1252" spans="1:5" ht="27">
      <c r="A1252" s="309">
        <v>102849</v>
      </c>
      <c r="B1252" s="310" t="s">
        <v>11613</v>
      </c>
      <c r="C1252" s="310" t="s">
        <v>95</v>
      </c>
      <c r="D1252" s="311" t="s">
        <v>17239</v>
      </c>
      <c r="E1252" s="312" t="s">
        <v>2840</v>
      </c>
    </row>
    <row r="1253" spans="1:5" ht="27">
      <c r="A1253" s="309">
        <v>102855</v>
      </c>
      <c r="B1253" s="310" t="s">
        <v>11614</v>
      </c>
      <c r="C1253" s="310" t="s">
        <v>95</v>
      </c>
      <c r="D1253" s="311" t="s">
        <v>17239</v>
      </c>
      <c r="E1253" s="312" t="s">
        <v>2840</v>
      </c>
    </row>
    <row r="1254" spans="1:5" ht="27">
      <c r="A1254" s="309">
        <v>102861</v>
      </c>
      <c r="B1254" s="310" t="s">
        <v>11615</v>
      </c>
      <c r="C1254" s="310" t="s">
        <v>95</v>
      </c>
      <c r="D1254" s="311" t="s">
        <v>17055</v>
      </c>
      <c r="E1254" s="312" t="s">
        <v>2840</v>
      </c>
    </row>
    <row r="1255" spans="1:5" ht="27">
      <c r="A1255" s="309">
        <v>102867</v>
      </c>
      <c r="B1255" s="310" t="s">
        <v>11616</v>
      </c>
      <c r="C1255" s="310" t="s">
        <v>95</v>
      </c>
      <c r="D1255" s="311" t="s">
        <v>13151</v>
      </c>
      <c r="E1255" s="312" t="s">
        <v>2840</v>
      </c>
    </row>
    <row r="1256" spans="1:5" ht="27">
      <c r="A1256" s="309">
        <v>102873</v>
      </c>
      <c r="B1256" s="310" t="s">
        <v>11617</v>
      </c>
      <c r="C1256" s="310" t="s">
        <v>95</v>
      </c>
      <c r="D1256" s="311" t="s">
        <v>17127</v>
      </c>
      <c r="E1256" s="312" t="s">
        <v>2840</v>
      </c>
    </row>
    <row r="1257" spans="1:5" ht="27">
      <c r="A1257" s="309">
        <v>102879</v>
      </c>
      <c r="B1257" s="310" t="s">
        <v>11618</v>
      </c>
      <c r="C1257" s="310" t="s">
        <v>95</v>
      </c>
      <c r="D1257" s="311" t="s">
        <v>17240</v>
      </c>
      <c r="E1257" s="312" t="s">
        <v>2840</v>
      </c>
    </row>
    <row r="1258" spans="1:5" ht="13.5">
      <c r="A1258" s="309">
        <v>102885</v>
      </c>
      <c r="B1258" s="310" t="s">
        <v>11619</v>
      </c>
      <c r="C1258" s="310" t="s">
        <v>95</v>
      </c>
      <c r="D1258" s="311" t="s">
        <v>13027</v>
      </c>
      <c r="E1258" s="312" t="s">
        <v>2840</v>
      </c>
    </row>
    <row r="1259" spans="1:5" ht="27">
      <c r="A1259" s="309">
        <v>102891</v>
      </c>
      <c r="B1259" s="310" t="s">
        <v>11620</v>
      </c>
      <c r="C1259" s="310" t="s">
        <v>95</v>
      </c>
      <c r="D1259" s="311" t="s">
        <v>13027</v>
      </c>
      <c r="E1259" s="312" t="s">
        <v>2840</v>
      </c>
    </row>
    <row r="1260" spans="1:5" ht="40.5">
      <c r="A1260" s="309">
        <v>102897</v>
      </c>
      <c r="B1260" s="310" t="s">
        <v>11621</v>
      </c>
      <c r="C1260" s="310" t="s">
        <v>95</v>
      </c>
      <c r="D1260" s="311" t="s">
        <v>17067</v>
      </c>
      <c r="E1260" s="312" t="s">
        <v>2840</v>
      </c>
    </row>
    <row r="1261" spans="1:5" ht="27">
      <c r="A1261" s="309">
        <v>102903</v>
      </c>
      <c r="B1261" s="310" t="s">
        <v>11622</v>
      </c>
      <c r="C1261" s="310" t="s">
        <v>95</v>
      </c>
      <c r="D1261" s="311" t="s">
        <v>16626</v>
      </c>
      <c r="E1261" s="312" t="s">
        <v>2840</v>
      </c>
    </row>
    <row r="1262" spans="1:5" ht="13.5">
      <c r="A1262" s="309">
        <v>102909</v>
      </c>
      <c r="B1262" s="310" t="s">
        <v>11623</v>
      </c>
      <c r="C1262" s="310" t="s">
        <v>95</v>
      </c>
      <c r="D1262" s="311" t="s">
        <v>17241</v>
      </c>
      <c r="E1262" s="312" t="s">
        <v>2840</v>
      </c>
    </row>
    <row r="1263" spans="1:5" ht="13.5">
      <c r="A1263" s="309">
        <v>102915</v>
      </c>
      <c r="B1263" s="310" t="s">
        <v>11624</v>
      </c>
      <c r="C1263" s="310" t="s">
        <v>95</v>
      </c>
      <c r="D1263" s="311" t="s">
        <v>17198</v>
      </c>
      <c r="E1263" s="312" t="s">
        <v>2840</v>
      </c>
    </row>
    <row r="1264" spans="1:5" ht="40.5">
      <c r="A1264" s="309">
        <v>102927</v>
      </c>
      <c r="B1264" s="310" t="s">
        <v>11625</v>
      </c>
      <c r="C1264" s="310" t="s">
        <v>95</v>
      </c>
      <c r="D1264" s="311" t="s">
        <v>14447</v>
      </c>
      <c r="E1264" s="312" t="s">
        <v>2840</v>
      </c>
    </row>
    <row r="1265" spans="1:5" ht="40.5">
      <c r="A1265" s="309">
        <v>102933</v>
      </c>
      <c r="B1265" s="310" t="s">
        <v>11626</v>
      </c>
      <c r="C1265" s="310" t="s">
        <v>95</v>
      </c>
      <c r="D1265" s="311" t="s">
        <v>14447</v>
      </c>
      <c r="E1265" s="312" t="s">
        <v>2840</v>
      </c>
    </row>
    <row r="1266" spans="1:5" ht="13.5">
      <c r="A1266" s="309">
        <v>102939</v>
      </c>
      <c r="B1266" s="310" t="s">
        <v>11627</v>
      </c>
      <c r="C1266" s="310" t="s">
        <v>95</v>
      </c>
      <c r="D1266" s="311" t="s">
        <v>12730</v>
      </c>
      <c r="E1266" s="312" t="s">
        <v>2840</v>
      </c>
    </row>
    <row r="1267" spans="1:5" ht="40.5">
      <c r="A1267" s="309">
        <v>102945</v>
      </c>
      <c r="B1267" s="310" t="s">
        <v>11628</v>
      </c>
      <c r="C1267" s="310" t="s">
        <v>95</v>
      </c>
      <c r="D1267" s="311" t="s">
        <v>14451</v>
      </c>
      <c r="E1267" s="312" t="s">
        <v>2840</v>
      </c>
    </row>
    <row r="1268" spans="1:5" ht="27">
      <c r="A1268" s="309">
        <v>102951</v>
      </c>
      <c r="B1268" s="310" t="s">
        <v>11629</v>
      </c>
      <c r="C1268" s="310" t="s">
        <v>95</v>
      </c>
      <c r="D1268" s="311" t="s">
        <v>17198</v>
      </c>
      <c r="E1268" s="312" t="s">
        <v>2840</v>
      </c>
    </row>
    <row r="1269" spans="1:5" ht="40.5">
      <c r="A1269" s="309">
        <v>102957</v>
      </c>
      <c r="B1269" s="310" t="s">
        <v>11630</v>
      </c>
      <c r="C1269" s="310" t="s">
        <v>95</v>
      </c>
      <c r="D1269" s="311" t="s">
        <v>17025</v>
      </c>
      <c r="E1269" s="312" t="s">
        <v>2840</v>
      </c>
    </row>
    <row r="1270" spans="1:5" ht="27">
      <c r="A1270" s="309">
        <v>102963</v>
      </c>
      <c r="B1270" s="310" t="s">
        <v>11631</v>
      </c>
      <c r="C1270" s="310" t="s">
        <v>95</v>
      </c>
      <c r="D1270" s="311" t="s">
        <v>17101</v>
      </c>
      <c r="E1270" s="312" t="s">
        <v>2840</v>
      </c>
    </row>
    <row r="1271" spans="1:5" ht="27">
      <c r="A1271" s="309">
        <v>102969</v>
      </c>
      <c r="B1271" s="310" t="s">
        <v>11632</v>
      </c>
      <c r="C1271" s="310" t="s">
        <v>95</v>
      </c>
      <c r="D1271" s="311" t="s">
        <v>15582</v>
      </c>
      <c r="E1271" s="312" t="s">
        <v>2840</v>
      </c>
    </row>
    <row r="1272" spans="1:5" ht="27">
      <c r="A1272" s="309">
        <v>102985</v>
      </c>
      <c r="B1272" s="310" t="s">
        <v>11633</v>
      </c>
      <c r="C1272" s="310" t="s">
        <v>95</v>
      </c>
      <c r="D1272" s="311" t="s">
        <v>16834</v>
      </c>
      <c r="E1272" s="312" t="s">
        <v>2840</v>
      </c>
    </row>
    <row r="1273" spans="1:5" ht="40.5">
      <c r="A1273" s="309">
        <v>103156</v>
      </c>
      <c r="B1273" s="310" t="s">
        <v>11634</v>
      </c>
      <c r="C1273" s="310" t="s">
        <v>95</v>
      </c>
      <c r="D1273" s="311" t="s">
        <v>17242</v>
      </c>
      <c r="E1273" s="312" t="s">
        <v>2840</v>
      </c>
    </row>
    <row r="1274" spans="1:5" ht="40.5">
      <c r="A1274" s="309">
        <v>103162</v>
      </c>
      <c r="B1274" s="310" t="s">
        <v>11635</v>
      </c>
      <c r="C1274" s="310" t="s">
        <v>95</v>
      </c>
      <c r="D1274" s="311" t="s">
        <v>12927</v>
      </c>
      <c r="E1274" s="312" t="s">
        <v>2840</v>
      </c>
    </row>
    <row r="1275" spans="1:5" ht="40.5">
      <c r="A1275" s="309">
        <v>103168</v>
      </c>
      <c r="B1275" s="310" t="s">
        <v>11636</v>
      </c>
      <c r="C1275" s="310" t="s">
        <v>95</v>
      </c>
      <c r="D1275" s="311" t="s">
        <v>17236</v>
      </c>
      <c r="E1275" s="312" t="s">
        <v>2840</v>
      </c>
    </row>
    <row r="1276" spans="1:5" ht="40.5">
      <c r="A1276" s="309">
        <v>103174</v>
      </c>
      <c r="B1276" s="310" t="s">
        <v>11637</v>
      </c>
      <c r="C1276" s="310" t="s">
        <v>95</v>
      </c>
      <c r="D1276" s="311" t="s">
        <v>17237</v>
      </c>
      <c r="E1276" s="312" t="s">
        <v>2840</v>
      </c>
    </row>
    <row r="1277" spans="1:5" ht="40.5">
      <c r="A1277" s="309">
        <v>103180</v>
      </c>
      <c r="B1277" s="310" t="s">
        <v>11638</v>
      </c>
      <c r="C1277" s="310" t="s">
        <v>95</v>
      </c>
      <c r="D1277" s="311" t="s">
        <v>17243</v>
      </c>
      <c r="E1277" s="312" t="s">
        <v>2840</v>
      </c>
    </row>
    <row r="1278" spans="1:5" ht="40.5">
      <c r="A1278" s="309">
        <v>103223</v>
      </c>
      <c r="B1278" s="310" t="s">
        <v>11639</v>
      </c>
      <c r="C1278" s="310" t="s">
        <v>95</v>
      </c>
      <c r="D1278" s="311" t="s">
        <v>14383</v>
      </c>
      <c r="E1278" s="312" t="s">
        <v>2840</v>
      </c>
    </row>
    <row r="1279" spans="1:5" ht="40.5">
      <c r="A1279" s="309">
        <v>103229</v>
      </c>
      <c r="B1279" s="310" t="s">
        <v>11640</v>
      </c>
      <c r="C1279" s="310" t="s">
        <v>95</v>
      </c>
      <c r="D1279" s="311" t="s">
        <v>17244</v>
      </c>
      <c r="E1279" s="312" t="s">
        <v>2840</v>
      </c>
    </row>
    <row r="1280" spans="1:5" ht="40.5">
      <c r="A1280" s="309">
        <v>103235</v>
      </c>
      <c r="B1280" s="310" t="s">
        <v>11641</v>
      </c>
      <c r="C1280" s="310" t="s">
        <v>95</v>
      </c>
      <c r="D1280" s="311" t="s">
        <v>17245</v>
      </c>
      <c r="E1280" s="312" t="s">
        <v>2840</v>
      </c>
    </row>
    <row r="1281" spans="1:5" ht="40.5">
      <c r="A1281" s="309">
        <v>103241</v>
      </c>
      <c r="B1281" s="310" t="s">
        <v>11642</v>
      </c>
      <c r="C1281" s="310" t="s">
        <v>95</v>
      </c>
      <c r="D1281" s="313" t="s">
        <v>17246</v>
      </c>
      <c r="E1281" s="312" t="s">
        <v>2840</v>
      </c>
    </row>
    <row r="1282" spans="1:5" ht="27">
      <c r="A1282" s="309">
        <v>92259</v>
      </c>
      <c r="B1282" s="310" t="s">
        <v>7968</v>
      </c>
      <c r="C1282" s="310" t="s">
        <v>58</v>
      </c>
      <c r="D1282" s="313" t="s">
        <v>18390</v>
      </c>
      <c r="E1282" s="312" t="s">
        <v>7875</v>
      </c>
    </row>
    <row r="1283" spans="1:5" ht="27">
      <c r="A1283" s="309">
        <v>92260</v>
      </c>
      <c r="B1283" s="310" t="s">
        <v>7969</v>
      </c>
      <c r="C1283" s="310" t="s">
        <v>58</v>
      </c>
      <c r="D1283" s="311" t="s">
        <v>18391</v>
      </c>
      <c r="E1283" s="312" t="s">
        <v>7875</v>
      </c>
    </row>
    <row r="1284" spans="1:5" ht="27">
      <c r="A1284" s="309">
        <v>92261</v>
      </c>
      <c r="B1284" s="310" t="s">
        <v>7970</v>
      </c>
      <c r="C1284" s="310" t="s">
        <v>58</v>
      </c>
      <c r="D1284" s="311" t="s">
        <v>18392</v>
      </c>
      <c r="E1284" s="312" t="s">
        <v>7875</v>
      </c>
    </row>
    <row r="1285" spans="1:5" ht="27">
      <c r="A1285" s="309">
        <v>92262</v>
      </c>
      <c r="B1285" s="310" t="s">
        <v>7971</v>
      </c>
      <c r="C1285" s="310" t="s">
        <v>58</v>
      </c>
      <c r="D1285" s="311" t="s">
        <v>18393</v>
      </c>
      <c r="E1285" s="312" t="s">
        <v>7875</v>
      </c>
    </row>
    <row r="1286" spans="1:5" ht="40.5">
      <c r="A1286" s="309">
        <v>92539</v>
      </c>
      <c r="B1286" s="310" t="s">
        <v>7972</v>
      </c>
      <c r="C1286" s="310" t="s">
        <v>88</v>
      </c>
      <c r="D1286" s="311" t="s">
        <v>18394</v>
      </c>
      <c r="E1286" s="312" t="s">
        <v>7875</v>
      </c>
    </row>
    <row r="1287" spans="1:5" ht="40.5">
      <c r="A1287" s="309">
        <v>92540</v>
      </c>
      <c r="B1287" s="310" t="s">
        <v>7973</v>
      </c>
      <c r="C1287" s="310" t="s">
        <v>88</v>
      </c>
      <c r="D1287" s="311" t="s">
        <v>18395</v>
      </c>
      <c r="E1287" s="312" t="s">
        <v>7875</v>
      </c>
    </row>
    <row r="1288" spans="1:5" ht="27">
      <c r="A1288" s="309">
        <v>92541</v>
      </c>
      <c r="B1288" s="310" t="s">
        <v>7974</v>
      </c>
      <c r="C1288" s="310" t="s">
        <v>88</v>
      </c>
      <c r="D1288" s="311" t="s">
        <v>17812</v>
      </c>
      <c r="E1288" s="312" t="s">
        <v>7875</v>
      </c>
    </row>
    <row r="1289" spans="1:5" ht="27">
      <c r="A1289" s="309">
        <v>92542</v>
      </c>
      <c r="B1289" s="310" t="s">
        <v>7975</v>
      </c>
      <c r="C1289" s="310" t="s">
        <v>88</v>
      </c>
      <c r="D1289" s="311" t="s">
        <v>18396</v>
      </c>
      <c r="E1289" s="312" t="s">
        <v>7875</v>
      </c>
    </row>
    <row r="1290" spans="1:5" ht="40.5">
      <c r="A1290" s="309">
        <v>92543</v>
      </c>
      <c r="B1290" s="310" t="s">
        <v>7976</v>
      </c>
      <c r="C1290" s="310" t="s">
        <v>88</v>
      </c>
      <c r="D1290" s="311" t="s">
        <v>18067</v>
      </c>
      <c r="E1290" s="312" t="s">
        <v>7875</v>
      </c>
    </row>
    <row r="1291" spans="1:5" ht="27">
      <c r="A1291" s="309">
        <v>92544</v>
      </c>
      <c r="B1291" s="310" t="s">
        <v>7977</v>
      </c>
      <c r="C1291" s="310" t="s">
        <v>88</v>
      </c>
      <c r="D1291" s="313" t="s">
        <v>17727</v>
      </c>
      <c r="E1291" s="312" t="s">
        <v>7875</v>
      </c>
    </row>
    <row r="1292" spans="1:5" ht="27">
      <c r="A1292" s="309">
        <v>92545</v>
      </c>
      <c r="B1292" s="310" t="s">
        <v>7978</v>
      </c>
      <c r="C1292" s="310" t="s">
        <v>58</v>
      </c>
      <c r="D1292" s="313" t="s">
        <v>18397</v>
      </c>
      <c r="E1292" s="312" t="s">
        <v>7875</v>
      </c>
    </row>
    <row r="1293" spans="1:5" ht="27">
      <c r="A1293" s="309">
        <v>92546</v>
      </c>
      <c r="B1293" s="310" t="s">
        <v>7979</v>
      </c>
      <c r="C1293" s="310" t="s">
        <v>58</v>
      </c>
      <c r="D1293" s="311" t="s">
        <v>18398</v>
      </c>
      <c r="E1293" s="312" t="s">
        <v>7875</v>
      </c>
    </row>
    <row r="1294" spans="1:5" ht="27">
      <c r="A1294" s="309">
        <v>92547</v>
      </c>
      <c r="B1294" s="310" t="s">
        <v>7980</v>
      </c>
      <c r="C1294" s="310" t="s">
        <v>58</v>
      </c>
      <c r="D1294" s="311" t="s">
        <v>18399</v>
      </c>
      <c r="E1294" s="312" t="s">
        <v>7875</v>
      </c>
    </row>
    <row r="1295" spans="1:5" ht="27">
      <c r="A1295" s="309">
        <v>92548</v>
      </c>
      <c r="B1295" s="310" t="s">
        <v>7981</v>
      </c>
      <c r="C1295" s="310" t="s">
        <v>58</v>
      </c>
      <c r="D1295" s="311" t="s">
        <v>18400</v>
      </c>
      <c r="E1295" s="312" t="s">
        <v>7875</v>
      </c>
    </row>
    <row r="1296" spans="1:5" ht="27">
      <c r="A1296" s="309">
        <v>92549</v>
      </c>
      <c r="B1296" s="310" t="s">
        <v>7982</v>
      </c>
      <c r="C1296" s="310" t="s">
        <v>58</v>
      </c>
      <c r="D1296" s="311" t="s">
        <v>18401</v>
      </c>
      <c r="E1296" s="312" t="s">
        <v>7875</v>
      </c>
    </row>
    <row r="1297" spans="1:5" ht="27">
      <c r="A1297" s="309">
        <v>92550</v>
      </c>
      <c r="B1297" s="310" t="s">
        <v>7983</v>
      </c>
      <c r="C1297" s="310" t="s">
        <v>58</v>
      </c>
      <c r="D1297" s="311" t="s">
        <v>18402</v>
      </c>
      <c r="E1297" s="312" t="s">
        <v>7875</v>
      </c>
    </row>
    <row r="1298" spans="1:5" ht="27">
      <c r="A1298" s="309">
        <v>92551</v>
      </c>
      <c r="B1298" s="310" t="s">
        <v>7984</v>
      </c>
      <c r="C1298" s="310" t="s">
        <v>58</v>
      </c>
      <c r="D1298" s="311" t="s">
        <v>18403</v>
      </c>
      <c r="E1298" s="312" t="s">
        <v>7875</v>
      </c>
    </row>
    <row r="1299" spans="1:5" ht="27">
      <c r="A1299" s="309">
        <v>92552</v>
      </c>
      <c r="B1299" s="310" t="s">
        <v>7985</v>
      </c>
      <c r="C1299" s="310" t="s">
        <v>58</v>
      </c>
      <c r="D1299" s="311" t="s">
        <v>18404</v>
      </c>
      <c r="E1299" s="312" t="s">
        <v>7875</v>
      </c>
    </row>
    <row r="1300" spans="1:5" ht="27">
      <c r="A1300" s="309">
        <v>92553</v>
      </c>
      <c r="B1300" s="310" t="s">
        <v>7986</v>
      </c>
      <c r="C1300" s="310" t="s">
        <v>58</v>
      </c>
      <c r="D1300" s="311" t="s">
        <v>18405</v>
      </c>
      <c r="E1300" s="312" t="s">
        <v>7875</v>
      </c>
    </row>
    <row r="1301" spans="1:5" ht="27">
      <c r="A1301" s="309">
        <v>92554</v>
      </c>
      <c r="B1301" s="310" t="s">
        <v>7987</v>
      </c>
      <c r="C1301" s="310" t="s">
        <v>58</v>
      </c>
      <c r="D1301" s="311" t="s">
        <v>18406</v>
      </c>
      <c r="E1301" s="312" t="s">
        <v>7875</v>
      </c>
    </row>
    <row r="1302" spans="1:5" ht="40.5">
      <c r="A1302" s="309">
        <v>92555</v>
      </c>
      <c r="B1302" s="310" t="s">
        <v>7988</v>
      </c>
      <c r="C1302" s="310" t="s">
        <v>58</v>
      </c>
      <c r="D1302" s="311" t="s">
        <v>18407</v>
      </c>
      <c r="E1302" s="312" t="s">
        <v>7875</v>
      </c>
    </row>
    <row r="1303" spans="1:5" ht="40.5">
      <c r="A1303" s="309">
        <v>92556</v>
      </c>
      <c r="B1303" s="310" t="s">
        <v>7989</v>
      </c>
      <c r="C1303" s="310" t="s">
        <v>58</v>
      </c>
      <c r="D1303" s="311" t="s">
        <v>18408</v>
      </c>
      <c r="E1303" s="312" t="s">
        <v>7875</v>
      </c>
    </row>
    <row r="1304" spans="1:5" ht="40.5">
      <c r="A1304" s="309">
        <v>92557</v>
      </c>
      <c r="B1304" s="310" t="s">
        <v>7990</v>
      </c>
      <c r="C1304" s="310" t="s">
        <v>58</v>
      </c>
      <c r="D1304" s="311" t="s">
        <v>17444</v>
      </c>
      <c r="E1304" s="312" t="s">
        <v>7875</v>
      </c>
    </row>
    <row r="1305" spans="1:5" ht="40.5">
      <c r="A1305" s="309">
        <v>92558</v>
      </c>
      <c r="B1305" s="310" t="s">
        <v>7991</v>
      </c>
      <c r="C1305" s="310" t="s">
        <v>58</v>
      </c>
      <c r="D1305" s="311" t="s">
        <v>18409</v>
      </c>
      <c r="E1305" s="312" t="s">
        <v>7875</v>
      </c>
    </row>
    <row r="1306" spans="1:5" ht="40.5">
      <c r="A1306" s="309">
        <v>92559</v>
      </c>
      <c r="B1306" s="310" t="s">
        <v>7992</v>
      </c>
      <c r="C1306" s="310" t="s">
        <v>58</v>
      </c>
      <c r="D1306" s="311" t="s">
        <v>18410</v>
      </c>
      <c r="E1306" s="312" t="s">
        <v>7875</v>
      </c>
    </row>
    <row r="1307" spans="1:5" ht="40.5">
      <c r="A1307" s="309">
        <v>92560</v>
      </c>
      <c r="B1307" s="310" t="s">
        <v>7993</v>
      </c>
      <c r="C1307" s="310" t="s">
        <v>58</v>
      </c>
      <c r="D1307" s="311" t="s">
        <v>18411</v>
      </c>
      <c r="E1307" s="312" t="s">
        <v>7875</v>
      </c>
    </row>
    <row r="1308" spans="1:5" ht="40.5">
      <c r="A1308" s="309">
        <v>92561</v>
      </c>
      <c r="B1308" s="310" t="s">
        <v>7994</v>
      </c>
      <c r="C1308" s="310" t="s">
        <v>58</v>
      </c>
      <c r="D1308" s="311" t="s">
        <v>18412</v>
      </c>
      <c r="E1308" s="312" t="s">
        <v>7875</v>
      </c>
    </row>
    <row r="1309" spans="1:5" ht="40.5">
      <c r="A1309" s="309">
        <v>92562</v>
      </c>
      <c r="B1309" s="310" t="s">
        <v>7995</v>
      </c>
      <c r="C1309" s="310" t="s">
        <v>58</v>
      </c>
      <c r="D1309" s="311" t="s">
        <v>18413</v>
      </c>
      <c r="E1309" s="312" t="s">
        <v>7875</v>
      </c>
    </row>
    <row r="1310" spans="1:5" ht="40.5">
      <c r="A1310" s="309">
        <v>92563</v>
      </c>
      <c r="B1310" s="310" t="s">
        <v>7996</v>
      </c>
      <c r="C1310" s="310" t="s">
        <v>58</v>
      </c>
      <c r="D1310" s="311" t="s">
        <v>18414</v>
      </c>
      <c r="E1310" s="312" t="s">
        <v>7875</v>
      </c>
    </row>
    <row r="1311" spans="1:5" ht="40.5">
      <c r="A1311" s="309">
        <v>92564</v>
      </c>
      <c r="B1311" s="310" t="s">
        <v>7997</v>
      </c>
      <c r="C1311" s="310" t="s">
        <v>58</v>
      </c>
      <c r="D1311" s="311" t="s">
        <v>18415</v>
      </c>
      <c r="E1311" s="312" t="s">
        <v>7875</v>
      </c>
    </row>
    <row r="1312" spans="1:5" ht="40.5">
      <c r="A1312" s="309">
        <v>92565</v>
      </c>
      <c r="B1312" s="310" t="s">
        <v>1085</v>
      </c>
      <c r="C1312" s="310" t="s">
        <v>88</v>
      </c>
      <c r="D1312" s="311" t="s">
        <v>18416</v>
      </c>
      <c r="E1312" s="312" t="s">
        <v>7875</v>
      </c>
    </row>
    <row r="1313" spans="1:5" ht="40.5">
      <c r="A1313" s="309">
        <v>92566</v>
      </c>
      <c r="B1313" s="310" t="s">
        <v>1086</v>
      </c>
      <c r="C1313" s="310" t="s">
        <v>88</v>
      </c>
      <c r="D1313" s="311" t="s">
        <v>14969</v>
      </c>
      <c r="E1313" s="312" t="s">
        <v>7875</v>
      </c>
    </row>
    <row r="1314" spans="1:5" ht="40.5">
      <c r="A1314" s="309">
        <v>92567</v>
      </c>
      <c r="B1314" s="310" t="s">
        <v>1087</v>
      </c>
      <c r="C1314" s="310" t="s">
        <v>88</v>
      </c>
      <c r="D1314" s="311" t="s">
        <v>17597</v>
      </c>
      <c r="E1314" s="312" t="s">
        <v>7875</v>
      </c>
    </row>
    <row r="1315" spans="1:5" ht="40.5">
      <c r="A1315" s="309">
        <v>100379</v>
      </c>
      <c r="B1315" s="310" t="s">
        <v>7998</v>
      </c>
      <c r="C1315" s="310" t="s">
        <v>88</v>
      </c>
      <c r="D1315" s="311" t="s">
        <v>18416</v>
      </c>
      <c r="E1315" s="312" t="s">
        <v>7875</v>
      </c>
    </row>
    <row r="1316" spans="1:5" ht="40.5">
      <c r="A1316" s="309">
        <v>100380</v>
      </c>
      <c r="B1316" s="310" t="s">
        <v>7999</v>
      </c>
      <c r="C1316" s="310" t="s">
        <v>88</v>
      </c>
      <c r="D1316" s="311" t="s">
        <v>18417</v>
      </c>
      <c r="E1316" s="312" t="s">
        <v>7875</v>
      </c>
    </row>
    <row r="1317" spans="1:5" ht="40.5">
      <c r="A1317" s="309">
        <v>100381</v>
      </c>
      <c r="B1317" s="310" t="s">
        <v>8000</v>
      </c>
      <c r="C1317" s="310" t="s">
        <v>88</v>
      </c>
      <c r="D1317" s="311" t="s">
        <v>14410</v>
      </c>
      <c r="E1317" s="312" t="s">
        <v>7875</v>
      </c>
    </row>
    <row r="1318" spans="1:5" ht="40.5">
      <c r="A1318" s="309">
        <v>100383</v>
      </c>
      <c r="B1318" s="310" t="s">
        <v>8001</v>
      </c>
      <c r="C1318" s="310" t="s">
        <v>88</v>
      </c>
      <c r="D1318" s="311" t="s">
        <v>18418</v>
      </c>
      <c r="E1318" s="312" t="s">
        <v>7875</v>
      </c>
    </row>
    <row r="1319" spans="1:5" ht="40.5">
      <c r="A1319" s="309">
        <v>100384</v>
      </c>
      <c r="B1319" s="310" t="s">
        <v>8002</v>
      </c>
      <c r="C1319" s="310" t="s">
        <v>88</v>
      </c>
      <c r="D1319" s="311" t="s">
        <v>17903</v>
      </c>
      <c r="E1319" s="312" t="s">
        <v>7875</v>
      </c>
    </row>
    <row r="1320" spans="1:5" ht="40.5">
      <c r="A1320" s="309">
        <v>100385</v>
      </c>
      <c r="B1320" s="310" t="s">
        <v>8003</v>
      </c>
      <c r="C1320" s="310" t="s">
        <v>88</v>
      </c>
      <c r="D1320" s="311" t="s">
        <v>17597</v>
      </c>
      <c r="E1320" s="312" t="s">
        <v>7875</v>
      </c>
    </row>
    <row r="1321" spans="1:5" ht="40.5">
      <c r="A1321" s="309">
        <v>100386</v>
      </c>
      <c r="B1321" s="310" t="s">
        <v>8004</v>
      </c>
      <c r="C1321" s="310" t="s">
        <v>88</v>
      </c>
      <c r="D1321" s="311" t="s">
        <v>18419</v>
      </c>
      <c r="E1321" s="312" t="s">
        <v>7875</v>
      </c>
    </row>
    <row r="1322" spans="1:5" ht="40.5">
      <c r="A1322" s="309">
        <v>100387</v>
      </c>
      <c r="B1322" s="310" t="s">
        <v>8005</v>
      </c>
      <c r="C1322" s="310" t="s">
        <v>88</v>
      </c>
      <c r="D1322" s="311" t="s">
        <v>17518</v>
      </c>
      <c r="E1322" s="312" t="s">
        <v>7875</v>
      </c>
    </row>
    <row r="1323" spans="1:5" ht="27">
      <c r="A1323" s="309">
        <v>100388</v>
      </c>
      <c r="B1323" s="310" t="s">
        <v>8006</v>
      </c>
      <c r="C1323" s="310" t="s">
        <v>88</v>
      </c>
      <c r="D1323" s="311" t="s">
        <v>17220</v>
      </c>
      <c r="E1323" s="312" t="s">
        <v>7875</v>
      </c>
    </row>
    <row r="1324" spans="1:5" ht="27">
      <c r="A1324" s="309">
        <v>100389</v>
      </c>
      <c r="B1324" s="310" t="s">
        <v>8007</v>
      </c>
      <c r="C1324" s="310" t="s">
        <v>88</v>
      </c>
      <c r="D1324" s="311" t="s">
        <v>17580</v>
      </c>
      <c r="E1324" s="312" t="s">
        <v>7875</v>
      </c>
    </row>
    <row r="1325" spans="1:5" ht="27">
      <c r="A1325" s="309">
        <v>100390</v>
      </c>
      <c r="B1325" s="310" t="s">
        <v>8008</v>
      </c>
      <c r="C1325" s="310" t="s">
        <v>88</v>
      </c>
      <c r="D1325" s="311" t="s">
        <v>17906</v>
      </c>
      <c r="E1325" s="312" t="s">
        <v>7875</v>
      </c>
    </row>
    <row r="1326" spans="1:5" ht="27">
      <c r="A1326" s="309">
        <v>100391</v>
      </c>
      <c r="B1326" s="310" t="s">
        <v>8009</v>
      </c>
      <c r="C1326" s="310" t="s">
        <v>88</v>
      </c>
      <c r="D1326" s="311" t="s">
        <v>14280</v>
      </c>
      <c r="E1326" s="312" t="s">
        <v>7875</v>
      </c>
    </row>
    <row r="1327" spans="1:5" ht="27">
      <c r="A1327" s="309">
        <v>100392</v>
      </c>
      <c r="B1327" s="310" t="s">
        <v>8010</v>
      </c>
      <c r="C1327" s="310" t="s">
        <v>88</v>
      </c>
      <c r="D1327" s="311" t="s">
        <v>14134</v>
      </c>
      <c r="E1327" s="312" t="s">
        <v>7875</v>
      </c>
    </row>
    <row r="1328" spans="1:5" ht="27">
      <c r="A1328" s="309">
        <v>100393</v>
      </c>
      <c r="B1328" s="310" t="s">
        <v>8011</v>
      </c>
      <c r="C1328" s="310" t="s">
        <v>88</v>
      </c>
      <c r="D1328" s="311" t="s">
        <v>17220</v>
      </c>
      <c r="E1328" s="312" t="s">
        <v>7875</v>
      </c>
    </row>
    <row r="1329" spans="1:5" ht="27">
      <c r="A1329" s="309">
        <v>100394</v>
      </c>
      <c r="B1329" s="310" t="s">
        <v>8012</v>
      </c>
      <c r="C1329" s="310" t="s">
        <v>88</v>
      </c>
      <c r="D1329" s="311" t="s">
        <v>15128</v>
      </c>
      <c r="E1329" s="312" t="s">
        <v>7875</v>
      </c>
    </row>
    <row r="1330" spans="1:5" ht="27">
      <c r="A1330" s="309">
        <v>100395</v>
      </c>
      <c r="B1330" s="310" t="s">
        <v>8013</v>
      </c>
      <c r="C1330" s="310" t="s">
        <v>88</v>
      </c>
      <c r="D1330" s="311" t="s">
        <v>17906</v>
      </c>
      <c r="E1330" s="312" t="s">
        <v>7875</v>
      </c>
    </row>
    <row r="1331" spans="1:5" ht="27">
      <c r="A1331" s="309">
        <v>94189</v>
      </c>
      <c r="B1331" s="310" t="s">
        <v>8014</v>
      </c>
      <c r="C1331" s="310" t="s">
        <v>88</v>
      </c>
      <c r="D1331" s="311" t="s">
        <v>18420</v>
      </c>
      <c r="E1331" s="312" t="s">
        <v>7875</v>
      </c>
    </row>
    <row r="1332" spans="1:5" ht="27">
      <c r="A1332" s="309">
        <v>94192</v>
      </c>
      <c r="B1332" s="310" t="s">
        <v>8015</v>
      </c>
      <c r="C1332" s="310" t="s">
        <v>88</v>
      </c>
      <c r="D1332" s="311" t="s">
        <v>14985</v>
      </c>
      <c r="E1332" s="312" t="s">
        <v>7875</v>
      </c>
    </row>
    <row r="1333" spans="1:5" ht="27">
      <c r="A1333" s="309">
        <v>94195</v>
      </c>
      <c r="B1333" s="310" t="s">
        <v>8016</v>
      </c>
      <c r="C1333" s="310" t="s">
        <v>88</v>
      </c>
      <c r="D1333" s="311" t="s">
        <v>17608</v>
      </c>
      <c r="E1333" s="312" t="s">
        <v>7875</v>
      </c>
    </row>
    <row r="1334" spans="1:5" ht="27">
      <c r="A1334" s="309">
        <v>94198</v>
      </c>
      <c r="B1334" s="310" t="s">
        <v>8017</v>
      </c>
      <c r="C1334" s="310" t="s">
        <v>88</v>
      </c>
      <c r="D1334" s="311" t="s">
        <v>13337</v>
      </c>
      <c r="E1334" s="312" t="s">
        <v>7875</v>
      </c>
    </row>
    <row r="1335" spans="1:5" ht="27">
      <c r="A1335" s="309">
        <v>94201</v>
      </c>
      <c r="B1335" s="310" t="s">
        <v>8018</v>
      </c>
      <c r="C1335" s="310" t="s">
        <v>88</v>
      </c>
      <c r="D1335" s="311" t="s">
        <v>18421</v>
      </c>
      <c r="E1335" s="312" t="s">
        <v>7875</v>
      </c>
    </row>
    <row r="1336" spans="1:5" ht="27">
      <c r="A1336" s="309">
        <v>94204</v>
      </c>
      <c r="B1336" s="310" t="s">
        <v>8019</v>
      </c>
      <c r="C1336" s="310" t="s">
        <v>88</v>
      </c>
      <c r="D1336" s="311" t="s">
        <v>18422</v>
      </c>
      <c r="E1336" s="312" t="s">
        <v>7875</v>
      </c>
    </row>
    <row r="1337" spans="1:5" ht="13.5">
      <c r="A1337" s="309">
        <v>94224</v>
      </c>
      <c r="B1337" s="310" t="s">
        <v>8020</v>
      </c>
      <c r="C1337" s="310" t="s">
        <v>6</v>
      </c>
      <c r="D1337" s="311" t="s">
        <v>15785</v>
      </c>
      <c r="E1337" s="312" t="s">
        <v>7875</v>
      </c>
    </row>
    <row r="1338" spans="1:5" ht="27">
      <c r="A1338" s="309">
        <v>94226</v>
      </c>
      <c r="B1338" s="310" t="s">
        <v>8021</v>
      </c>
      <c r="C1338" s="310" t="s">
        <v>88</v>
      </c>
      <c r="D1338" s="311" t="s">
        <v>18423</v>
      </c>
      <c r="E1338" s="312" t="s">
        <v>7875</v>
      </c>
    </row>
    <row r="1339" spans="1:5" ht="13.5">
      <c r="A1339" s="309">
        <v>94232</v>
      </c>
      <c r="B1339" s="310" t="s">
        <v>8022</v>
      </c>
      <c r="C1339" s="310" t="s">
        <v>58</v>
      </c>
      <c r="D1339" s="311" t="s">
        <v>14960</v>
      </c>
      <c r="E1339" s="312" t="s">
        <v>7875</v>
      </c>
    </row>
    <row r="1340" spans="1:5" ht="27">
      <c r="A1340" s="309">
        <v>94440</v>
      </c>
      <c r="B1340" s="310" t="s">
        <v>8023</v>
      </c>
      <c r="C1340" s="310" t="s">
        <v>88</v>
      </c>
      <c r="D1340" s="311" t="s">
        <v>17608</v>
      </c>
      <c r="E1340" s="312" t="s">
        <v>7875</v>
      </c>
    </row>
    <row r="1341" spans="1:5" ht="27">
      <c r="A1341" s="309">
        <v>94441</v>
      </c>
      <c r="B1341" s="310" t="s">
        <v>8024</v>
      </c>
      <c r="C1341" s="310" t="s">
        <v>88</v>
      </c>
      <c r="D1341" s="311" t="s">
        <v>13337</v>
      </c>
      <c r="E1341" s="312" t="s">
        <v>7875</v>
      </c>
    </row>
    <row r="1342" spans="1:5" ht="27">
      <c r="A1342" s="309">
        <v>94442</v>
      </c>
      <c r="B1342" s="310" t="s">
        <v>8025</v>
      </c>
      <c r="C1342" s="310" t="s">
        <v>88</v>
      </c>
      <c r="D1342" s="311" t="s">
        <v>17608</v>
      </c>
      <c r="E1342" s="312" t="s">
        <v>7875</v>
      </c>
    </row>
    <row r="1343" spans="1:5" ht="27">
      <c r="A1343" s="309">
        <v>94443</v>
      </c>
      <c r="B1343" s="310" t="s">
        <v>8026</v>
      </c>
      <c r="C1343" s="310" t="s">
        <v>88</v>
      </c>
      <c r="D1343" s="311" t="s">
        <v>13337</v>
      </c>
      <c r="E1343" s="312" t="s">
        <v>7875</v>
      </c>
    </row>
    <row r="1344" spans="1:5" ht="27">
      <c r="A1344" s="309">
        <v>94445</v>
      </c>
      <c r="B1344" s="310" t="s">
        <v>8027</v>
      </c>
      <c r="C1344" s="310" t="s">
        <v>88</v>
      </c>
      <c r="D1344" s="311" t="s">
        <v>18421</v>
      </c>
      <c r="E1344" s="312" t="s">
        <v>7875</v>
      </c>
    </row>
    <row r="1345" spans="1:5" ht="27">
      <c r="A1345" s="309">
        <v>94446</v>
      </c>
      <c r="B1345" s="310" t="s">
        <v>8028</v>
      </c>
      <c r="C1345" s="310" t="s">
        <v>88</v>
      </c>
      <c r="D1345" s="311" t="s">
        <v>18422</v>
      </c>
      <c r="E1345" s="312" t="s">
        <v>7875</v>
      </c>
    </row>
    <row r="1346" spans="1:5" ht="27">
      <c r="A1346" s="309">
        <v>94447</v>
      </c>
      <c r="B1346" s="310" t="s">
        <v>8029</v>
      </c>
      <c r="C1346" s="310" t="s">
        <v>88</v>
      </c>
      <c r="D1346" s="313" t="s">
        <v>18421</v>
      </c>
      <c r="E1346" s="312" t="s">
        <v>7875</v>
      </c>
    </row>
    <row r="1347" spans="1:5" ht="27">
      <c r="A1347" s="309">
        <v>94448</v>
      </c>
      <c r="B1347" s="310" t="s">
        <v>8030</v>
      </c>
      <c r="C1347" s="310" t="s">
        <v>88</v>
      </c>
      <c r="D1347" s="313" t="s">
        <v>18422</v>
      </c>
      <c r="E1347" s="312" t="s">
        <v>7875</v>
      </c>
    </row>
    <row r="1348" spans="1:5" ht="40.5">
      <c r="A1348" s="309">
        <v>94207</v>
      </c>
      <c r="B1348" s="310" t="s">
        <v>8031</v>
      </c>
      <c r="C1348" s="310" t="s">
        <v>88</v>
      </c>
      <c r="D1348" s="313" t="s">
        <v>18424</v>
      </c>
      <c r="E1348" s="312" t="s">
        <v>7875</v>
      </c>
    </row>
    <row r="1349" spans="1:5" ht="40.5">
      <c r="A1349" s="309">
        <v>94210</v>
      </c>
      <c r="B1349" s="310" t="s">
        <v>8032</v>
      </c>
      <c r="C1349" s="310" t="s">
        <v>88</v>
      </c>
      <c r="D1349" s="311" t="s">
        <v>17286</v>
      </c>
      <c r="E1349" s="312" t="s">
        <v>7875</v>
      </c>
    </row>
    <row r="1350" spans="1:5" ht="27">
      <c r="A1350" s="309">
        <v>94218</v>
      </c>
      <c r="B1350" s="310" t="s">
        <v>8033</v>
      </c>
      <c r="C1350" s="310" t="s">
        <v>88</v>
      </c>
      <c r="D1350" s="311" t="s">
        <v>18425</v>
      </c>
      <c r="E1350" s="312" t="s">
        <v>7875</v>
      </c>
    </row>
    <row r="1351" spans="1:5" ht="27">
      <c r="A1351" s="309">
        <v>94213</v>
      </c>
      <c r="B1351" s="310" t="s">
        <v>8034</v>
      </c>
      <c r="C1351" s="310" t="s">
        <v>88</v>
      </c>
      <c r="D1351" s="311" t="s">
        <v>17683</v>
      </c>
      <c r="E1351" s="312" t="s">
        <v>7875</v>
      </c>
    </row>
    <row r="1352" spans="1:5" ht="27">
      <c r="A1352" s="309">
        <v>94216</v>
      </c>
      <c r="B1352" s="310" t="s">
        <v>8035</v>
      </c>
      <c r="C1352" s="310" t="s">
        <v>88</v>
      </c>
      <c r="D1352" s="311" t="s">
        <v>18426</v>
      </c>
      <c r="E1352" s="312" t="s">
        <v>7875</v>
      </c>
    </row>
    <row r="1353" spans="1:5" ht="40.5">
      <c r="A1353" s="309">
        <v>94219</v>
      </c>
      <c r="B1353" s="310" t="s">
        <v>8036</v>
      </c>
      <c r="C1353" s="310" t="s">
        <v>6</v>
      </c>
      <c r="D1353" s="311" t="s">
        <v>15235</v>
      </c>
      <c r="E1353" s="312" t="s">
        <v>7875</v>
      </c>
    </row>
    <row r="1354" spans="1:5" ht="40.5">
      <c r="A1354" s="309">
        <v>94220</v>
      </c>
      <c r="B1354" s="310" t="s">
        <v>8037</v>
      </c>
      <c r="C1354" s="310" t="s">
        <v>6</v>
      </c>
      <c r="D1354" s="311" t="s">
        <v>16590</v>
      </c>
      <c r="E1354" s="312" t="s">
        <v>7875</v>
      </c>
    </row>
    <row r="1355" spans="1:5" ht="27">
      <c r="A1355" s="309">
        <v>94221</v>
      </c>
      <c r="B1355" s="310" t="s">
        <v>8038</v>
      </c>
      <c r="C1355" s="310" t="s">
        <v>6</v>
      </c>
      <c r="D1355" s="311" t="s">
        <v>18427</v>
      </c>
      <c r="E1355" s="312" t="s">
        <v>7875</v>
      </c>
    </row>
    <row r="1356" spans="1:5" ht="27">
      <c r="A1356" s="309">
        <v>94222</v>
      </c>
      <c r="B1356" s="310" t="s">
        <v>8039</v>
      </c>
      <c r="C1356" s="310" t="s">
        <v>6</v>
      </c>
      <c r="D1356" s="311" t="s">
        <v>13765</v>
      </c>
      <c r="E1356" s="312" t="s">
        <v>7875</v>
      </c>
    </row>
    <row r="1357" spans="1:5" ht="27">
      <c r="A1357" s="309">
        <v>94223</v>
      </c>
      <c r="B1357" s="310" t="s">
        <v>8040</v>
      </c>
      <c r="C1357" s="310" t="s">
        <v>6</v>
      </c>
      <c r="D1357" s="311" t="s">
        <v>18428</v>
      </c>
      <c r="E1357" s="312" t="s">
        <v>7875</v>
      </c>
    </row>
    <row r="1358" spans="1:5" ht="27">
      <c r="A1358" s="309">
        <v>94451</v>
      </c>
      <c r="B1358" s="310" t="s">
        <v>8041</v>
      </c>
      <c r="C1358" s="310" t="s">
        <v>6</v>
      </c>
      <c r="D1358" s="311" t="s">
        <v>18429</v>
      </c>
      <c r="E1358" s="312" t="s">
        <v>7875</v>
      </c>
    </row>
    <row r="1359" spans="1:5" ht="27">
      <c r="A1359" s="309">
        <v>100325</v>
      </c>
      <c r="B1359" s="310" t="s">
        <v>8042</v>
      </c>
      <c r="C1359" s="310" t="s">
        <v>6</v>
      </c>
      <c r="D1359" s="311" t="s">
        <v>17686</v>
      </c>
      <c r="E1359" s="312" t="s">
        <v>7875</v>
      </c>
    </row>
    <row r="1360" spans="1:5" ht="27">
      <c r="A1360" s="309">
        <v>100327</v>
      </c>
      <c r="B1360" s="310" t="s">
        <v>8043</v>
      </c>
      <c r="C1360" s="310" t="s">
        <v>6</v>
      </c>
      <c r="D1360" s="311" t="s">
        <v>18430</v>
      </c>
      <c r="E1360" s="312" t="s">
        <v>7875</v>
      </c>
    </row>
    <row r="1361" spans="1:5" ht="27">
      <c r="A1361" s="309">
        <v>100328</v>
      </c>
      <c r="B1361" s="310" t="s">
        <v>8044</v>
      </c>
      <c r="C1361" s="310" t="s">
        <v>88</v>
      </c>
      <c r="D1361" s="311" t="s">
        <v>18431</v>
      </c>
      <c r="E1361" s="312" t="s">
        <v>7875</v>
      </c>
    </row>
    <row r="1362" spans="1:5" ht="27">
      <c r="A1362" s="309">
        <v>100329</v>
      </c>
      <c r="B1362" s="310" t="s">
        <v>8045</v>
      </c>
      <c r="C1362" s="310" t="s">
        <v>88</v>
      </c>
      <c r="D1362" s="311" t="s">
        <v>13804</v>
      </c>
      <c r="E1362" s="312" t="s">
        <v>7875</v>
      </c>
    </row>
    <row r="1363" spans="1:5" ht="27">
      <c r="A1363" s="309">
        <v>100330</v>
      </c>
      <c r="B1363" s="310" t="s">
        <v>8046</v>
      </c>
      <c r="C1363" s="310" t="s">
        <v>88</v>
      </c>
      <c r="D1363" s="311" t="s">
        <v>16843</v>
      </c>
      <c r="E1363" s="312" t="s">
        <v>7875</v>
      </c>
    </row>
    <row r="1364" spans="1:5" ht="27">
      <c r="A1364" s="309">
        <v>100331</v>
      </c>
      <c r="B1364" s="310" t="s">
        <v>8047</v>
      </c>
      <c r="C1364" s="310" t="s">
        <v>88</v>
      </c>
      <c r="D1364" s="311" t="s">
        <v>18432</v>
      </c>
      <c r="E1364" s="312" t="s">
        <v>7875</v>
      </c>
    </row>
    <row r="1365" spans="1:5" ht="40.5">
      <c r="A1365" s="309">
        <v>100434</v>
      </c>
      <c r="B1365" s="310" t="s">
        <v>8048</v>
      </c>
      <c r="C1365" s="310" t="s">
        <v>6</v>
      </c>
      <c r="D1365" s="311" t="s">
        <v>18433</v>
      </c>
      <c r="E1365" s="312" t="s">
        <v>7875</v>
      </c>
    </row>
    <row r="1366" spans="1:5" ht="27">
      <c r="A1366" s="309">
        <v>100435</v>
      </c>
      <c r="B1366" s="310" t="s">
        <v>8049</v>
      </c>
      <c r="C1366" s="310" t="s">
        <v>6</v>
      </c>
      <c r="D1366" s="311" t="s">
        <v>18434</v>
      </c>
      <c r="E1366" s="312" t="s">
        <v>7875</v>
      </c>
    </row>
    <row r="1367" spans="1:5" ht="27">
      <c r="A1367" s="309">
        <v>94227</v>
      </c>
      <c r="B1367" s="310" t="s">
        <v>8050</v>
      </c>
      <c r="C1367" s="310" t="s">
        <v>6</v>
      </c>
      <c r="D1367" s="311" t="s">
        <v>16963</v>
      </c>
      <c r="E1367" s="312" t="s">
        <v>7875</v>
      </c>
    </row>
    <row r="1368" spans="1:5" ht="27">
      <c r="A1368" s="309">
        <v>94228</v>
      </c>
      <c r="B1368" s="310" t="s">
        <v>8051</v>
      </c>
      <c r="C1368" s="310" t="s">
        <v>6</v>
      </c>
      <c r="D1368" s="311" t="s">
        <v>18435</v>
      </c>
      <c r="E1368" s="312" t="s">
        <v>7875</v>
      </c>
    </row>
    <row r="1369" spans="1:5" ht="27">
      <c r="A1369" s="309">
        <v>94229</v>
      </c>
      <c r="B1369" s="310" t="s">
        <v>8052</v>
      </c>
      <c r="C1369" s="310" t="s">
        <v>6</v>
      </c>
      <c r="D1369" s="311" t="s">
        <v>18436</v>
      </c>
      <c r="E1369" s="312" t="s">
        <v>7875</v>
      </c>
    </row>
    <row r="1370" spans="1:5" ht="27">
      <c r="A1370" s="309">
        <v>94231</v>
      </c>
      <c r="B1370" s="310" t="s">
        <v>8053</v>
      </c>
      <c r="C1370" s="310" t="s">
        <v>6</v>
      </c>
      <c r="D1370" s="311" t="s">
        <v>18437</v>
      </c>
      <c r="E1370" s="312" t="s">
        <v>7875</v>
      </c>
    </row>
    <row r="1371" spans="1:5" ht="27">
      <c r="A1371" s="309">
        <v>94449</v>
      </c>
      <c r="B1371" s="310" t="s">
        <v>8054</v>
      </c>
      <c r="C1371" s="310" t="s">
        <v>88</v>
      </c>
      <c r="D1371" s="311" t="s">
        <v>17258</v>
      </c>
      <c r="E1371" s="312" t="s">
        <v>7875</v>
      </c>
    </row>
    <row r="1372" spans="1:5" ht="27">
      <c r="A1372" s="309">
        <v>92255</v>
      </c>
      <c r="B1372" s="310" t="s">
        <v>8055</v>
      </c>
      <c r="C1372" s="310" t="s">
        <v>58</v>
      </c>
      <c r="D1372" s="311" t="s">
        <v>18438</v>
      </c>
      <c r="E1372" s="312" t="s">
        <v>7875</v>
      </c>
    </row>
    <row r="1373" spans="1:5" ht="27">
      <c r="A1373" s="309">
        <v>92256</v>
      </c>
      <c r="B1373" s="310" t="s">
        <v>8056</v>
      </c>
      <c r="C1373" s="310" t="s">
        <v>58</v>
      </c>
      <c r="D1373" s="311" t="s">
        <v>18439</v>
      </c>
      <c r="E1373" s="312" t="s">
        <v>7875</v>
      </c>
    </row>
    <row r="1374" spans="1:5" ht="27">
      <c r="A1374" s="309">
        <v>92257</v>
      </c>
      <c r="B1374" s="310" t="s">
        <v>8057</v>
      </c>
      <c r="C1374" s="310" t="s">
        <v>58</v>
      </c>
      <c r="D1374" s="311" t="s">
        <v>17296</v>
      </c>
      <c r="E1374" s="312" t="s">
        <v>7875</v>
      </c>
    </row>
    <row r="1375" spans="1:5" ht="27">
      <c r="A1375" s="309">
        <v>92258</v>
      </c>
      <c r="B1375" s="310" t="s">
        <v>8058</v>
      </c>
      <c r="C1375" s="310" t="s">
        <v>58</v>
      </c>
      <c r="D1375" s="311" t="s">
        <v>18440</v>
      </c>
      <c r="E1375" s="312" t="s">
        <v>7875</v>
      </c>
    </row>
    <row r="1376" spans="1:5" ht="27">
      <c r="A1376" s="309">
        <v>92568</v>
      </c>
      <c r="B1376" s="310" t="s">
        <v>8059</v>
      </c>
      <c r="C1376" s="310" t="s">
        <v>88</v>
      </c>
      <c r="D1376" s="311" t="s">
        <v>18441</v>
      </c>
      <c r="E1376" s="312" t="s">
        <v>7875</v>
      </c>
    </row>
    <row r="1377" spans="1:5" ht="27">
      <c r="A1377" s="309">
        <v>92569</v>
      </c>
      <c r="B1377" s="310" t="s">
        <v>8060</v>
      </c>
      <c r="C1377" s="310" t="s">
        <v>88</v>
      </c>
      <c r="D1377" s="311" t="s">
        <v>14428</v>
      </c>
      <c r="E1377" s="312" t="s">
        <v>7875</v>
      </c>
    </row>
    <row r="1378" spans="1:5" ht="27">
      <c r="A1378" s="309">
        <v>92570</v>
      </c>
      <c r="B1378" s="310" t="s">
        <v>8061</v>
      </c>
      <c r="C1378" s="310" t="s">
        <v>88</v>
      </c>
      <c r="D1378" s="311" t="s">
        <v>18442</v>
      </c>
      <c r="E1378" s="312" t="s">
        <v>7875</v>
      </c>
    </row>
    <row r="1379" spans="1:5" ht="40.5">
      <c r="A1379" s="309">
        <v>92571</v>
      </c>
      <c r="B1379" s="310" t="s">
        <v>8062</v>
      </c>
      <c r="C1379" s="310" t="s">
        <v>88</v>
      </c>
      <c r="D1379" s="311" t="s">
        <v>18443</v>
      </c>
      <c r="E1379" s="312" t="s">
        <v>7875</v>
      </c>
    </row>
    <row r="1380" spans="1:5" ht="27">
      <c r="A1380" s="309">
        <v>92572</v>
      </c>
      <c r="B1380" s="310" t="s">
        <v>8063</v>
      </c>
      <c r="C1380" s="310" t="s">
        <v>88</v>
      </c>
      <c r="D1380" s="311" t="s">
        <v>17771</v>
      </c>
      <c r="E1380" s="312" t="s">
        <v>7875</v>
      </c>
    </row>
    <row r="1381" spans="1:5" ht="40.5">
      <c r="A1381" s="309">
        <v>92573</v>
      </c>
      <c r="B1381" s="310" t="s">
        <v>8064</v>
      </c>
      <c r="C1381" s="310" t="s">
        <v>88</v>
      </c>
      <c r="D1381" s="311" t="s">
        <v>18444</v>
      </c>
      <c r="E1381" s="312" t="s">
        <v>7875</v>
      </c>
    </row>
    <row r="1382" spans="1:5" ht="27">
      <c r="A1382" s="309">
        <v>92574</v>
      </c>
      <c r="B1382" s="310" t="s">
        <v>8065</v>
      </c>
      <c r="C1382" s="310" t="s">
        <v>88</v>
      </c>
      <c r="D1382" s="311" t="s">
        <v>18445</v>
      </c>
      <c r="E1382" s="312" t="s">
        <v>7875</v>
      </c>
    </row>
    <row r="1383" spans="1:5" ht="27">
      <c r="A1383" s="309">
        <v>92575</v>
      </c>
      <c r="B1383" s="310" t="s">
        <v>8066</v>
      </c>
      <c r="C1383" s="310" t="s">
        <v>88</v>
      </c>
      <c r="D1383" s="311" t="s">
        <v>18305</v>
      </c>
      <c r="E1383" s="312" t="s">
        <v>7875</v>
      </c>
    </row>
    <row r="1384" spans="1:5" ht="27">
      <c r="A1384" s="309">
        <v>92576</v>
      </c>
      <c r="B1384" s="310" t="s">
        <v>8067</v>
      </c>
      <c r="C1384" s="310" t="s">
        <v>88</v>
      </c>
      <c r="D1384" s="311" t="s">
        <v>16219</v>
      </c>
      <c r="E1384" s="312" t="s">
        <v>7875</v>
      </c>
    </row>
    <row r="1385" spans="1:5" ht="27">
      <c r="A1385" s="309">
        <v>92577</v>
      </c>
      <c r="B1385" s="310" t="s">
        <v>8068</v>
      </c>
      <c r="C1385" s="310" t="s">
        <v>88</v>
      </c>
      <c r="D1385" s="311" t="s">
        <v>16044</v>
      </c>
      <c r="E1385" s="312" t="s">
        <v>7875</v>
      </c>
    </row>
    <row r="1386" spans="1:5" ht="27">
      <c r="A1386" s="309">
        <v>92578</v>
      </c>
      <c r="B1386" s="310" t="s">
        <v>8069</v>
      </c>
      <c r="C1386" s="310" t="s">
        <v>88</v>
      </c>
      <c r="D1386" s="311" t="s">
        <v>18446</v>
      </c>
      <c r="E1386" s="312" t="s">
        <v>7875</v>
      </c>
    </row>
    <row r="1387" spans="1:5" ht="27">
      <c r="A1387" s="309">
        <v>92579</v>
      </c>
      <c r="B1387" s="310" t="s">
        <v>8070</v>
      </c>
      <c r="C1387" s="310" t="s">
        <v>88</v>
      </c>
      <c r="D1387" s="311" t="s">
        <v>18447</v>
      </c>
      <c r="E1387" s="312" t="s">
        <v>7875</v>
      </c>
    </row>
    <row r="1388" spans="1:5" ht="40.5">
      <c r="A1388" s="309">
        <v>92580</v>
      </c>
      <c r="B1388" s="310" t="s">
        <v>8071</v>
      </c>
      <c r="C1388" s="310" t="s">
        <v>88</v>
      </c>
      <c r="D1388" s="311" t="s">
        <v>18035</v>
      </c>
      <c r="E1388" s="312" t="s">
        <v>7875</v>
      </c>
    </row>
    <row r="1389" spans="1:5" ht="27">
      <c r="A1389" s="309">
        <v>92581</v>
      </c>
      <c r="B1389" s="310" t="s">
        <v>8072</v>
      </c>
      <c r="C1389" s="310" t="s">
        <v>88</v>
      </c>
      <c r="D1389" s="311" t="s">
        <v>18448</v>
      </c>
      <c r="E1389" s="312" t="s">
        <v>7875</v>
      </c>
    </row>
    <row r="1390" spans="1:5" ht="27">
      <c r="A1390" s="309">
        <v>92582</v>
      </c>
      <c r="B1390" s="310" t="s">
        <v>1088</v>
      </c>
      <c r="C1390" s="310" t="s">
        <v>58</v>
      </c>
      <c r="D1390" s="311" t="s">
        <v>18449</v>
      </c>
      <c r="E1390" s="312" t="s">
        <v>7875</v>
      </c>
    </row>
    <row r="1391" spans="1:5" ht="27">
      <c r="A1391" s="309">
        <v>92584</v>
      </c>
      <c r="B1391" s="310" t="s">
        <v>1089</v>
      </c>
      <c r="C1391" s="310" t="s">
        <v>58</v>
      </c>
      <c r="D1391" s="311" t="s">
        <v>18450</v>
      </c>
      <c r="E1391" s="312" t="s">
        <v>7875</v>
      </c>
    </row>
    <row r="1392" spans="1:5" ht="27">
      <c r="A1392" s="309">
        <v>92586</v>
      </c>
      <c r="B1392" s="310" t="s">
        <v>1090</v>
      </c>
      <c r="C1392" s="310" t="s">
        <v>58</v>
      </c>
      <c r="D1392" s="311" t="s">
        <v>18451</v>
      </c>
      <c r="E1392" s="312" t="s">
        <v>7875</v>
      </c>
    </row>
    <row r="1393" spans="1:5" ht="27">
      <c r="A1393" s="309">
        <v>92588</v>
      </c>
      <c r="B1393" s="310" t="s">
        <v>1091</v>
      </c>
      <c r="C1393" s="310" t="s">
        <v>58</v>
      </c>
      <c r="D1393" s="311" t="s">
        <v>18452</v>
      </c>
      <c r="E1393" s="312" t="s">
        <v>7875</v>
      </c>
    </row>
    <row r="1394" spans="1:5" ht="27">
      <c r="A1394" s="309">
        <v>92590</v>
      </c>
      <c r="B1394" s="310" t="s">
        <v>1092</v>
      </c>
      <c r="C1394" s="310" t="s">
        <v>58</v>
      </c>
      <c r="D1394" s="311" t="s">
        <v>18453</v>
      </c>
      <c r="E1394" s="312" t="s">
        <v>7875</v>
      </c>
    </row>
    <row r="1395" spans="1:5" ht="27">
      <c r="A1395" s="309">
        <v>92592</v>
      </c>
      <c r="B1395" s="310" t="s">
        <v>1093</v>
      </c>
      <c r="C1395" s="310" t="s">
        <v>58</v>
      </c>
      <c r="D1395" s="311" t="s">
        <v>18454</v>
      </c>
      <c r="E1395" s="312" t="s">
        <v>7875</v>
      </c>
    </row>
    <row r="1396" spans="1:5" ht="27">
      <c r="A1396" s="309">
        <v>92593</v>
      </c>
      <c r="B1396" s="310" t="s">
        <v>1094</v>
      </c>
      <c r="C1396" s="310" t="s">
        <v>57</v>
      </c>
      <c r="D1396" s="311" t="s">
        <v>14077</v>
      </c>
      <c r="E1396" s="312" t="s">
        <v>7875</v>
      </c>
    </row>
    <row r="1397" spans="1:5" ht="27">
      <c r="A1397" s="309">
        <v>92594</v>
      </c>
      <c r="B1397" s="310" t="s">
        <v>1095</v>
      </c>
      <c r="C1397" s="310" t="s">
        <v>58</v>
      </c>
      <c r="D1397" s="311" t="s">
        <v>18455</v>
      </c>
      <c r="E1397" s="312" t="s">
        <v>7875</v>
      </c>
    </row>
    <row r="1398" spans="1:5" ht="27">
      <c r="A1398" s="309">
        <v>92596</v>
      </c>
      <c r="B1398" s="310" t="s">
        <v>1096</v>
      </c>
      <c r="C1398" s="310" t="s">
        <v>58</v>
      </c>
      <c r="D1398" s="311" t="s">
        <v>18456</v>
      </c>
      <c r="E1398" s="312" t="s">
        <v>7875</v>
      </c>
    </row>
    <row r="1399" spans="1:5" ht="27">
      <c r="A1399" s="309">
        <v>92598</v>
      </c>
      <c r="B1399" s="310" t="s">
        <v>1097</v>
      </c>
      <c r="C1399" s="310" t="s">
        <v>58</v>
      </c>
      <c r="D1399" s="311" t="s">
        <v>18457</v>
      </c>
      <c r="E1399" s="312" t="s">
        <v>7875</v>
      </c>
    </row>
    <row r="1400" spans="1:5" ht="27">
      <c r="A1400" s="309">
        <v>92600</v>
      </c>
      <c r="B1400" s="310" t="s">
        <v>1098</v>
      </c>
      <c r="C1400" s="310" t="s">
        <v>58</v>
      </c>
      <c r="D1400" s="311" t="s">
        <v>18458</v>
      </c>
      <c r="E1400" s="312" t="s">
        <v>7875</v>
      </c>
    </row>
    <row r="1401" spans="1:5" ht="27">
      <c r="A1401" s="309">
        <v>92602</v>
      </c>
      <c r="B1401" s="310" t="s">
        <v>1099</v>
      </c>
      <c r="C1401" s="310" t="s">
        <v>58</v>
      </c>
      <c r="D1401" s="311" t="s">
        <v>18449</v>
      </c>
      <c r="E1401" s="312" t="s">
        <v>7875</v>
      </c>
    </row>
    <row r="1402" spans="1:5" ht="27">
      <c r="A1402" s="309">
        <v>92604</v>
      </c>
      <c r="B1402" s="310" t="s">
        <v>1100</v>
      </c>
      <c r="C1402" s="310" t="s">
        <v>58</v>
      </c>
      <c r="D1402" s="311" t="s">
        <v>18459</v>
      </c>
      <c r="E1402" s="312" t="s">
        <v>7875</v>
      </c>
    </row>
    <row r="1403" spans="1:5" ht="27">
      <c r="A1403" s="309">
        <v>92606</v>
      </c>
      <c r="B1403" s="310" t="s">
        <v>1101</v>
      </c>
      <c r="C1403" s="310" t="s">
        <v>58</v>
      </c>
      <c r="D1403" s="311" t="s">
        <v>18460</v>
      </c>
      <c r="E1403" s="312" t="s">
        <v>7875</v>
      </c>
    </row>
    <row r="1404" spans="1:5" ht="27">
      <c r="A1404" s="309">
        <v>92608</v>
      </c>
      <c r="B1404" s="310" t="s">
        <v>1102</v>
      </c>
      <c r="C1404" s="310" t="s">
        <v>58</v>
      </c>
      <c r="D1404" s="311" t="s">
        <v>18461</v>
      </c>
      <c r="E1404" s="312" t="s">
        <v>7875</v>
      </c>
    </row>
    <row r="1405" spans="1:5" ht="27">
      <c r="A1405" s="309">
        <v>92610</v>
      </c>
      <c r="B1405" s="310" t="s">
        <v>1103</v>
      </c>
      <c r="C1405" s="310" t="s">
        <v>58</v>
      </c>
      <c r="D1405" s="311" t="s">
        <v>18462</v>
      </c>
      <c r="E1405" s="312" t="s">
        <v>7875</v>
      </c>
    </row>
    <row r="1406" spans="1:5" ht="40.5">
      <c r="A1406" s="309">
        <v>92612</v>
      </c>
      <c r="B1406" s="310" t="s">
        <v>1104</v>
      </c>
      <c r="C1406" s="310" t="s">
        <v>58</v>
      </c>
      <c r="D1406" s="311" t="s">
        <v>18463</v>
      </c>
      <c r="E1406" s="312" t="s">
        <v>7875</v>
      </c>
    </row>
    <row r="1407" spans="1:5" ht="27">
      <c r="A1407" s="309">
        <v>92614</v>
      </c>
      <c r="B1407" s="310" t="s">
        <v>1105</v>
      </c>
      <c r="C1407" s="310" t="s">
        <v>58</v>
      </c>
      <c r="D1407" s="311" t="s">
        <v>18464</v>
      </c>
      <c r="E1407" s="312" t="s">
        <v>7875</v>
      </c>
    </row>
    <row r="1408" spans="1:5" ht="27">
      <c r="A1408" s="309">
        <v>92616</v>
      </c>
      <c r="B1408" s="310" t="s">
        <v>1106</v>
      </c>
      <c r="C1408" s="310" t="s">
        <v>58</v>
      </c>
      <c r="D1408" s="311" t="s">
        <v>18465</v>
      </c>
      <c r="E1408" s="312" t="s">
        <v>7875</v>
      </c>
    </row>
    <row r="1409" spans="1:5" ht="27">
      <c r="A1409" s="309">
        <v>92618</v>
      </c>
      <c r="B1409" s="310" t="s">
        <v>1107</v>
      </c>
      <c r="C1409" s="310" t="s">
        <v>58</v>
      </c>
      <c r="D1409" s="311" t="s">
        <v>18466</v>
      </c>
      <c r="E1409" s="312" t="s">
        <v>7875</v>
      </c>
    </row>
    <row r="1410" spans="1:5" ht="27">
      <c r="A1410" s="309">
        <v>92620</v>
      </c>
      <c r="B1410" s="310" t="s">
        <v>1108</v>
      </c>
      <c r="C1410" s="310" t="s">
        <v>58</v>
      </c>
      <c r="D1410" s="311" t="s">
        <v>18467</v>
      </c>
      <c r="E1410" s="312" t="s">
        <v>7875</v>
      </c>
    </row>
    <row r="1411" spans="1:5" ht="27">
      <c r="A1411" s="309">
        <v>100357</v>
      </c>
      <c r="B1411" s="310" t="s">
        <v>8073</v>
      </c>
      <c r="C1411" s="310" t="s">
        <v>58</v>
      </c>
      <c r="D1411" s="311" t="s">
        <v>18468</v>
      </c>
      <c r="E1411" s="312" t="s">
        <v>7875</v>
      </c>
    </row>
    <row r="1412" spans="1:5" ht="27">
      <c r="A1412" s="309">
        <v>100358</v>
      </c>
      <c r="B1412" s="310" t="s">
        <v>8074</v>
      </c>
      <c r="C1412" s="310" t="s">
        <v>58</v>
      </c>
      <c r="D1412" s="311" t="s">
        <v>18469</v>
      </c>
      <c r="E1412" s="312" t="s">
        <v>7875</v>
      </c>
    </row>
    <row r="1413" spans="1:5" ht="27">
      <c r="A1413" s="309">
        <v>100359</v>
      </c>
      <c r="B1413" s="310" t="s">
        <v>8075</v>
      </c>
      <c r="C1413" s="310" t="s">
        <v>58</v>
      </c>
      <c r="D1413" s="311" t="s">
        <v>18470</v>
      </c>
      <c r="E1413" s="312" t="s">
        <v>7875</v>
      </c>
    </row>
    <row r="1414" spans="1:5" ht="27">
      <c r="A1414" s="309">
        <v>100360</v>
      </c>
      <c r="B1414" s="310" t="s">
        <v>8076</v>
      </c>
      <c r="C1414" s="310" t="s">
        <v>58</v>
      </c>
      <c r="D1414" s="311" t="s">
        <v>18471</v>
      </c>
      <c r="E1414" s="312" t="s">
        <v>7875</v>
      </c>
    </row>
    <row r="1415" spans="1:5" ht="27">
      <c r="A1415" s="309">
        <v>100361</v>
      </c>
      <c r="B1415" s="310" t="s">
        <v>8077</v>
      </c>
      <c r="C1415" s="310" t="s">
        <v>58</v>
      </c>
      <c r="D1415" s="311" t="s">
        <v>18472</v>
      </c>
      <c r="E1415" s="312" t="s">
        <v>7875</v>
      </c>
    </row>
    <row r="1416" spans="1:5" ht="27">
      <c r="A1416" s="309">
        <v>100362</v>
      </c>
      <c r="B1416" s="310" t="s">
        <v>8078</v>
      </c>
      <c r="C1416" s="310" t="s">
        <v>58</v>
      </c>
      <c r="D1416" s="311" t="s">
        <v>18473</v>
      </c>
      <c r="E1416" s="312" t="s">
        <v>7875</v>
      </c>
    </row>
    <row r="1417" spans="1:5" ht="27">
      <c r="A1417" s="309">
        <v>100363</v>
      </c>
      <c r="B1417" s="310" t="s">
        <v>8079</v>
      </c>
      <c r="C1417" s="310" t="s">
        <v>58</v>
      </c>
      <c r="D1417" s="313" t="s">
        <v>18474</v>
      </c>
      <c r="E1417" s="312" t="s">
        <v>7875</v>
      </c>
    </row>
    <row r="1418" spans="1:5" ht="27">
      <c r="A1418" s="309">
        <v>100364</v>
      </c>
      <c r="B1418" s="310" t="s">
        <v>8080</v>
      </c>
      <c r="C1418" s="310" t="s">
        <v>58</v>
      </c>
      <c r="D1418" s="313" t="s">
        <v>18475</v>
      </c>
      <c r="E1418" s="312" t="s">
        <v>7875</v>
      </c>
    </row>
    <row r="1419" spans="1:5" ht="27">
      <c r="A1419" s="309">
        <v>100365</v>
      </c>
      <c r="B1419" s="310" t="s">
        <v>8081</v>
      </c>
      <c r="C1419" s="310" t="s">
        <v>58</v>
      </c>
      <c r="D1419" s="313" t="s">
        <v>18476</v>
      </c>
      <c r="E1419" s="312" t="s">
        <v>7875</v>
      </c>
    </row>
    <row r="1420" spans="1:5" ht="27">
      <c r="A1420" s="309">
        <v>100366</v>
      </c>
      <c r="B1420" s="310" t="s">
        <v>8082</v>
      </c>
      <c r="C1420" s="310" t="s">
        <v>58</v>
      </c>
      <c r="D1420" s="311" t="s">
        <v>18477</v>
      </c>
      <c r="E1420" s="312" t="s">
        <v>7875</v>
      </c>
    </row>
    <row r="1421" spans="1:5" ht="40.5">
      <c r="A1421" s="309">
        <v>100367</v>
      </c>
      <c r="B1421" s="310" t="s">
        <v>8083</v>
      </c>
      <c r="C1421" s="310" t="s">
        <v>58</v>
      </c>
      <c r="D1421" s="313" t="s">
        <v>18478</v>
      </c>
      <c r="E1421" s="312" t="s">
        <v>7875</v>
      </c>
    </row>
    <row r="1422" spans="1:5" ht="40.5">
      <c r="A1422" s="309">
        <v>100368</v>
      </c>
      <c r="B1422" s="310" t="s">
        <v>8084</v>
      </c>
      <c r="C1422" s="310" t="s">
        <v>58</v>
      </c>
      <c r="D1422" s="313" t="s">
        <v>18479</v>
      </c>
      <c r="E1422" s="312" t="s">
        <v>7875</v>
      </c>
    </row>
    <row r="1423" spans="1:5" ht="40.5">
      <c r="A1423" s="309">
        <v>100369</v>
      </c>
      <c r="B1423" s="310" t="s">
        <v>8085</v>
      </c>
      <c r="C1423" s="310" t="s">
        <v>58</v>
      </c>
      <c r="D1423" s="313" t="s">
        <v>18480</v>
      </c>
      <c r="E1423" s="312" t="s">
        <v>7875</v>
      </c>
    </row>
    <row r="1424" spans="1:5" ht="40.5">
      <c r="A1424" s="309">
        <v>100370</v>
      </c>
      <c r="B1424" s="310" t="s">
        <v>8086</v>
      </c>
      <c r="C1424" s="310" t="s">
        <v>58</v>
      </c>
      <c r="D1424" s="313" t="s">
        <v>18481</v>
      </c>
      <c r="E1424" s="312" t="s">
        <v>7875</v>
      </c>
    </row>
    <row r="1425" spans="1:5" ht="40.5">
      <c r="A1425" s="309">
        <v>100371</v>
      </c>
      <c r="B1425" s="310" t="s">
        <v>8087</v>
      </c>
      <c r="C1425" s="310" t="s">
        <v>58</v>
      </c>
      <c r="D1425" s="313" t="s">
        <v>18482</v>
      </c>
      <c r="E1425" s="312" t="s">
        <v>7875</v>
      </c>
    </row>
    <row r="1426" spans="1:5" ht="40.5">
      <c r="A1426" s="309">
        <v>100372</v>
      </c>
      <c r="B1426" s="310" t="s">
        <v>8088</v>
      </c>
      <c r="C1426" s="310" t="s">
        <v>58</v>
      </c>
      <c r="D1426" s="313" t="s">
        <v>18483</v>
      </c>
      <c r="E1426" s="312" t="s">
        <v>7875</v>
      </c>
    </row>
    <row r="1427" spans="1:5" ht="40.5">
      <c r="A1427" s="309">
        <v>100373</v>
      </c>
      <c r="B1427" s="310" t="s">
        <v>8089</v>
      </c>
      <c r="C1427" s="310" t="s">
        <v>58</v>
      </c>
      <c r="D1427" s="313" t="s">
        <v>18484</v>
      </c>
      <c r="E1427" s="312" t="s">
        <v>7875</v>
      </c>
    </row>
    <row r="1428" spans="1:5" ht="40.5">
      <c r="A1428" s="309">
        <v>100374</v>
      </c>
      <c r="B1428" s="310" t="s">
        <v>8090</v>
      </c>
      <c r="C1428" s="310" t="s">
        <v>58</v>
      </c>
      <c r="D1428" s="313" t="s">
        <v>18485</v>
      </c>
      <c r="E1428" s="312" t="s">
        <v>7875</v>
      </c>
    </row>
    <row r="1429" spans="1:5" ht="40.5">
      <c r="A1429" s="309">
        <v>100375</v>
      </c>
      <c r="B1429" s="310" t="s">
        <v>8091</v>
      </c>
      <c r="C1429" s="310" t="s">
        <v>58</v>
      </c>
      <c r="D1429" s="313" t="s">
        <v>18486</v>
      </c>
      <c r="E1429" s="312" t="s">
        <v>7875</v>
      </c>
    </row>
    <row r="1430" spans="1:5" ht="40.5">
      <c r="A1430" s="309">
        <v>100376</v>
      </c>
      <c r="B1430" s="310" t="s">
        <v>8092</v>
      </c>
      <c r="C1430" s="310" t="s">
        <v>58</v>
      </c>
      <c r="D1430" s="311" t="s">
        <v>18487</v>
      </c>
      <c r="E1430" s="312" t="s">
        <v>7875</v>
      </c>
    </row>
    <row r="1431" spans="1:5" ht="27">
      <c r="A1431" s="309">
        <v>100377</v>
      </c>
      <c r="B1431" s="310" t="s">
        <v>8093</v>
      </c>
      <c r="C1431" s="310" t="s">
        <v>57</v>
      </c>
      <c r="D1431" s="311" t="s">
        <v>17344</v>
      </c>
      <c r="E1431" s="312" t="s">
        <v>7875</v>
      </c>
    </row>
    <row r="1432" spans="1:5" ht="27">
      <c r="A1432" s="309">
        <v>100378</v>
      </c>
      <c r="B1432" s="310" t="s">
        <v>8094</v>
      </c>
      <c r="C1432" s="310" t="s">
        <v>57</v>
      </c>
      <c r="D1432" s="311" t="s">
        <v>16132</v>
      </c>
      <c r="E1432" s="312" t="s">
        <v>7875</v>
      </c>
    </row>
    <row r="1433" spans="1:5" ht="40.5">
      <c r="A1433" s="309">
        <v>100382</v>
      </c>
      <c r="B1433" s="310" t="s">
        <v>8095</v>
      </c>
      <c r="C1433" s="310" t="s">
        <v>88</v>
      </c>
      <c r="D1433" s="313" t="s">
        <v>14969</v>
      </c>
      <c r="E1433" s="312" t="s">
        <v>7875</v>
      </c>
    </row>
    <row r="1434" spans="1:5" ht="27">
      <c r="A1434" s="309">
        <v>94444</v>
      </c>
      <c r="B1434" s="310" t="s">
        <v>8096</v>
      </c>
      <c r="C1434" s="310" t="s">
        <v>88</v>
      </c>
      <c r="D1434" s="313" t="s">
        <v>18488</v>
      </c>
      <c r="E1434" s="312" t="s">
        <v>7875</v>
      </c>
    </row>
    <row r="1435" spans="1:5" ht="27">
      <c r="A1435" s="309">
        <v>102661</v>
      </c>
      <c r="B1435" s="310" t="s">
        <v>11643</v>
      </c>
      <c r="C1435" s="310" t="s">
        <v>6</v>
      </c>
      <c r="D1435" s="313" t="s">
        <v>18489</v>
      </c>
      <c r="E1435" s="312" t="s">
        <v>7875</v>
      </c>
    </row>
    <row r="1436" spans="1:5" ht="27">
      <c r="A1436" s="309">
        <v>102663</v>
      </c>
      <c r="B1436" s="310" t="s">
        <v>11644</v>
      </c>
      <c r="C1436" s="310" t="s">
        <v>6</v>
      </c>
      <c r="D1436" s="313" t="s">
        <v>18490</v>
      </c>
      <c r="E1436" s="312" t="s">
        <v>7875</v>
      </c>
    </row>
    <row r="1437" spans="1:5" ht="27">
      <c r="A1437" s="309">
        <v>102664</v>
      </c>
      <c r="B1437" s="310" t="s">
        <v>11645</v>
      </c>
      <c r="C1437" s="310" t="s">
        <v>6</v>
      </c>
      <c r="D1437" s="313" t="s">
        <v>18491</v>
      </c>
      <c r="E1437" s="312" t="s">
        <v>7875</v>
      </c>
    </row>
    <row r="1438" spans="1:5" ht="13.5">
      <c r="A1438" s="309">
        <v>102665</v>
      </c>
      <c r="B1438" s="310" t="s">
        <v>11646</v>
      </c>
      <c r="C1438" s="310" t="s">
        <v>6</v>
      </c>
      <c r="D1438" s="313" t="s">
        <v>18492</v>
      </c>
      <c r="E1438" s="312" t="s">
        <v>7875</v>
      </c>
    </row>
    <row r="1439" spans="1:5" ht="27">
      <c r="A1439" s="309">
        <v>102666</v>
      </c>
      <c r="B1439" s="310" t="s">
        <v>11647</v>
      </c>
      <c r="C1439" s="310" t="s">
        <v>6</v>
      </c>
      <c r="D1439" s="313" t="s">
        <v>16037</v>
      </c>
      <c r="E1439" s="312" t="s">
        <v>7875</v>
      </c>
    </row>
    <row r="1440" spans="1:5" ht="27">
      <c r="A1440" s="309">
        <v>102669</v>
      </c>
      <c r="B1440" s="310" t="s">
        <v>11648</v>
      </c>
      <c r="C1440" s="310" t="s">
        <v>6</v>
      </c>
      <c r="D1440" s="313" t="s">
        <v>18493</v>
      </c>
      <c r="E1440" s="312" t="s">
        <v>7875</v>
      </c>
    </row>
    <row r="1441" spans="1:5" ht="27">
      <c r="A1441" s="309">
        <v>102670</v>
      </c>
      <c r="B1441" s="310" t="s">
        <v>11649</v>
      </c>
      <c r="C1441" s="310" t="s">
        <v>6</v>
      </c>
      <c r="D1441" s="313" t="s">
        <v>18494</v>
      </c>
      <c r="E1441" s="312" t="s">
        <v>7875</v>
      </c>
    </row>
    <row r="1442" spans="1:5" ht="27">
      <c r="A1442" s="309">
        <v>102673</v>
      </c>
      <c r="B1442" s="310" t="s">
        <v>11650</v>
      </c>
      <c r="C1442" s="310" t="s">
        <v>6</v>
      </c>
      <c r="D1442" s="313" t="s">
        <v>18495</v>
      </c>
      <c r="E1442" s="312" t="s">
        <v>7875</v>
      </c>
    </row>
    <row r="1443" spans="1:5" ht="27">
      <c r="A1443" s="309">
        <v>102674</v>
      </c>
      <c r="B1443" s="310" t="s">
        <v>11651</v>
      </c>
      <c r="C1443" s="310" t="s">
        <v>6</v>
      </c>
      <c r="D1443" s="313" t="s">
        <v>18496</v>
      </c>
      <c r="E1443" s="312" t="s">
        <v>7875</v>
      </c>
    </row>
    <row r="1444" spans="1:5" ht="27">
      <c r="A1444" s="309">
        <v>102677</v>
      </c>
      <c r="B1444" s="310" t="s">
        <v>11652</v>
      </c>
      <c r="C1444" s="310" t="s">
        <v>6</v>
      </c>
      <c r="D1444" s="313" t="s">
        <v>18497</v>
      </c>
      <c r="E1444" s="312" t="s">
        <v>7875</v>
      </c>
    </row>
    <row r="1445" spans="1:5" ht="27">
      <c r="A1445" s="309">
        <v>102678</v>
      </c>
      <c r="B1445" s="310" t="s">
        <v>11653</v>
      </c>
      <c r="C1445" s="310" t="s">
        <v>6</v>
      </c>
      <c r="D1445" s="313" t="s">
        <v>18498</v>
      </c>
      <c r="E1445" s="312" t="s">
        <v>7875</v>
      </c>
    </row>
    <row r="1446" spans="1:5" ht="27">
      <c r="A1446" s="309">
        <v>102679</v>
      </c>
      <c r="B1446" s="310" t="s">
        <v>11654</v>
      </c>
      <c r="C1446" s="310" t="s">
        <v>6</v>
      </c>
      <c r="D1446" s="313" t="s">
        <v>18499</v>
      </c>
      <c r="E1446" s="312" t="s">
        <v>7875</v>
      </c>
    </row>
    <row r="1447" spans="1:5" ht="40.5">
      <c r="A1447" s="309">
        <v>102680</v>
      </c>
      <c r="B1447" s="310" t="s">
        <v>11655</v>
      </c>
      <c r="C1447" s="310" t="s">
        <v>6</v>
      </c>
      <c r="D1447" s="313" t="s">
        <v>18500</v>
      </c>
      <c r="E1447" s="312" t="s">
        <v>7875</v>
      </c>
    </row>
    <row r="1448" spans="1:5" ht="27">
      <c r="A1448" s="309">
        <v>102683</v>
      </c>
      <c r="B1448" s="310" t="s">
        <v>11656</v>
      </c>
      <c r="C1448" s="310" t="s">
        <v>6</v>
      </c>
      <c r="D1448" s="313" t="s">
        <v>18501</v>
      </c>
      <c r="E1448" s="312" t="s">
        <v>7875</v>
      </c>
    </row>
    <row r="1449" spans="1:5" ht="27">
      <c r="A1449" s="309">
        <v>102684</v>
      </c>
      <c r="B1449" s="310" t="s">
        <v>11657</v>
      </c>
      <c r="C1449" s="310" t="s">
        <v>6</v>
      </c>
      <c r="D1449" s="313" t="s">
        <v>18502</v>
      </c>
      <c r="E1449" s="312" t="s">
        <v>7875</v>
      </c>
    </row>
    <row r="1450" spans="1:5" ht="27">
      <c r="A1450" s="309">
        <v>102687</v>
      </c>
      <c r="B1450" s="310" t="s">
        <v>11658</v>
      </c>
      <c r="C1450" s="310" t="s">
        <v>6</v>
      </c>
      <c r="D1450" s="313" t="s">
        <v>18503</v>
      </c>
      <c r="E1450" s="312" t="s">
        <v>7875</v>
      </c>
    </row>
    <row r="1451" spans="1:5" ht="27">
      <c r="A1451" s="309">
        <v>102688</v>
      </c>
      <c r="B1451" s="310" t="s">
        <v>11659</v>
      </c>
      <c r="C1451" s="310" t="s">
        <v>6</v>
      </c>
      <c r="D1451" s="313" t="s">
        <v>18504</v>
      </c>
      <c r="E1451" s="312" t="s">
        <v>7875</v>
      </c>
    </row>
    <row r="1452" spans="1:5" ht="40.5">
      <c r="A1452" s="309">
        <v>102690</v>
      </c>
      <c r="B1452" s="310" t="s">
        <v>11660</v>
      </c>
      <c r="C1452" s="310" t="s">
        <v>6</v>
      </c>
      <c r="D1452" s="313" t="s">
        <v>18505</v>
      </c>
      <c r="E1452" s="312" t="s">
        <v>7875</v>
      </c>
    </row>
    <row r="1453" spans="1:5" ht="27">
      <c r="A1453" s="309">
        <v>102694</v>
      </c>
      <c r="B1453" s="310" t="s">
        <v>11661</v>
      </c>
      <c r="C1453" s="310" t="s">
        <v>6</v>
      </c>
      <c r="D1453" s="313" t="s">
        <v>18506</v>
      </c>
      <c r="E1453" s="312" t="s">
        <v>7875</v>
      </c>
    </row>
    <row r="1454" spans="1:5" ht="40.5">
      <c r="A1454" s="309">
        <v>102697</v>
      </c>
      <c r="B1454" s="310" t="s">
        <v>11662</v>
      </c>
      <c r="C1454" s="310" t="s">
        <v>6</v>
      </c>
      <c r="D1454" s="313" t="s">
        <v>18507</v>
      </c>
      <c r="E1454" s="312" t="s">
        <v>7875</v>
      </c>
    </row>
    <row r="1455" spans="1:5" ht="27">
      <c r="A1455" s="309">
        <v>102704</v>
      </c>
      <c r="B1455" s="310" t="s">
        <v>11663</v>
      </c>
      <c r="C1455" s="310" t="s">
        <v>6</v>
      </c>
      <c r="D1455" s="313" t="s">
        <v>12639</v>
      </c>
      <c r="E1455" s="312" t="s">
        <v>7875</v>
      </c>
    </row>
    <row r="1456" spans="1:5" ht="27">
      <c r="A1456" s="309">
        <v>102706</v>
      </c>
      <c r="B1456" s="310" t="s">
        <v>11664</v>
      </c>
      <c r="C1456" s="310" t="s">
        <v>6</v>
      </c>
      <c r="D1456" s="313" t="s">
        <v>18508</v>
      </c>
      <c r="E1456" s="312" t="s">
        <v>7875</v>
      </c>
    </row>
    <row r="1457" spans="1:5" ht="27">
      <c r="A1457" s="309">
        <v>102707</v>
      </c>
      <c r="B1457" s="310" t="s">
        <v>11665</v>
      </c>
      <c r="C1457" s="310" t="s">
        <v>6</v>
      </c>
      <c r="D1457" s="313" t="s">
        <v>12885</v>
      </c>
      <c r="E1457" s="312" t="s">
        <v>7875</v>
      </c>
    </row>
    <row r="1458" spans="1:5" ht="27">
      <c r="A1458" s="309">
        <v>102708</v>
      </c>
      <c r="B1458" s="310" t="s">
        <v>11666</v>
      </c>
      <c r="C1458" s="310" t="s">
        <v>58</v>
      </c>
      <c r="D1458" s="313" t="s">
        <v>13025</v>
      </c>
      <c r="E1458" s="312" t="s">
        <v>7875</v>
      </c>
    </row>
    <row r="1459" spans="1:5" ht="27">
      <c r="A1459" s="309">
        <v>102710</v>
      </c>
      <c r="B1459" s="310" t="s">
        <v>11667</v>
      </c>
      <c r="C1459" s="310" t="s">
        <v>58</v>
      </c>
      <c r="D1459" s="313" t="s">
        <v>18509</v>
      </c>
      <c r="E1459" s="312" t="s">
        <v>7875</v>
      </c>
    </row>
    <row r="1460" spans="1:5" ht="27">
      <c r="A1460" s="309">
        <v>102711</v>
      </c>
      <c r="B1460" s="310" t="s">
        <v>11668</v>
      </c>
      <c r="C1460" s="310" t="s">
        <v>58</v>
      </c>
      <c r="D1460" s="313" t="s">
        <v>14891</v>
      </c>
      <c r="E1460" s="312" t="s">
        <v>7875</v>
      </c>
    </row>
    <row r="1461" spans="1:5" ht="27">
      <c r="A1461" s="309">
        <v>102712</v>
      </c>
      <c r="B1461" s="310" t="s">
        <v>11669</v>
      </c>
      <c r="C1461" s="310" t="s">
        <v>88</v>
      </c>
      <c r="D1461" s="313" t="s">
        <v>17824</v>
      </c>
      <c r="E1461" s="312" t="s">
        <v>7875</v>
      </c>
    </row>
    <row r="1462" spans="1:5" ht="27">
      <c r="A1462" s="309">
        <v>102713</v>
      </c>
      <c r="B1462" s="310" t="s">
        <v>11670</v>
      </c>
      <c r="C1462" s="310" t="s">
        <v>88</v>
      </c>
      <c r="D1462" s="313" t="s">
        <v>17517</v>
      </c>
      <c r="E1462" s="312" t="s">
        <v>7875</v>
      </c>
    </row>
    <row r="1463" spans="1:5" ht="27">
      <c r="A1463" s="309">
        <v>102715</v>
      </c>
      <c r="B1463" s="310" t="s">
        <v>11671</v>
      </c>
      <c r="C1463" s="310" t="s">
        <v>88</v>
      </c>
      <c r="D1463" s="313" t="s">
        <v>16112</v>
      </c>
      <c r="E1463" s="312" t="s">
        <v>7875</v>
      </c>
    </row>
    <row r="1464" spans="1:5" ht="13.5">
      <c r="A1464" s="309">
        <v>102716</v>
      </c>
      <c r="B1464" s="310" t="s">
        <v>11672</v>
      </c>
      <c r="C1464" s="310" t="s">
        <v>98</v>
      </c>
      <c r="D1464" s="313" t="s">
        <v>18510</v>
      </c>
      <c r="E1464" s="312" t="s">
        <v>7875</v>
      </c>
    </row>
    <row r="1465" spans="1:5" ht="13.5">
      <c r="A1465" s="309">
        <v>102717</v>
      </c>
      <c r="B1465" s="310" t="s">
        <v>11673</v>
      </c>
      <c r="C1465" s="310" t="s">
        <v>98</v>
      </c>
      <c r="D1465" s="313" t="s">
        <v>18511</v>
      </c>
      <c r="E1465" s="312" t="s">
        <v>7875</v>
      </c>
    </row>
    <row r="1466" spans="1:5" ht="13.5">
      <c r="A1466" s="309">
        <v>102718</v>
      </c>
      <c r="B1466" s="310" t="s">
        <v>11674</v>
      </c>
      <c r="C1466" s="310" t="s">
        <v>98</v>
      </c>
      <c r="D1466" s="313" t="s">
        <v>18512</v>
      </c>
      <c r="E1466" s="312" t="s">
        <v>7875</v>
      </c>
    </row>
    <row r="1467" spans="1:5" ht="13.5">
      <c r="A1467" s="309">
        <v>102719</v>
      </c>
      <c r="B1467" s="310" t="s">
        <v>11675</v>
      </c>
      <c r="C1467" s="310" t="s">
        <v>98</v>
      </c>
      <c r="D1467" s="313" t="s">
        <v>14830</v>
      </c>
      <c r="E1467" s="312" t="s">
        <v>7875</v>
      </c>
    </row>
    <row r="1468" spans="1:5" ht="27">
      <c r="A1468" s="309">
        <v>102722</v>
      </c>
      <c r="B1468" s="310" t="s">
        <v>11676</v>
      </c>
      <c r="C1468" s="310" t="s">
        <v>6</v>
      </c>
      <c r="D1468" s="313" t="s">
        <v>14023</v>
      </c>
      <c r="E1468" s="312" t="s">
        <v>7875</v>
      </c>
    </row>
    <row r="1469" spans="1:5" ht="27">
      <c r="A1469" s="309">
        <v>102723</v>
      </c>
      <c r="B1469" s="310" t="s">
        <v>11677</v>
      </c>
      <c r="C1469" s="310" t="s">
        <v>6</v>
      </c>
      <c r="D1469" s="313" t="s">
        <v>16057</v>
      </c>
      <c r="E1469" s="312" t="s">
        <v>7875</v>
      </c>
    </row>
    <row r="1470" spans="1:5" ht="13.5">
      <c r="A1470" s="309">
        <v>102724</v>
      </c>
      <c r="B1470" s="310" t="s">
        <v>11678</v>
      </c>
      <c r="C1470" s="310" t="s">
        <v>58</v>
      </c>
      <c r="D1470" s="313" t="s">
        <v>14836</v>
      </c>
      <c r="E1470" s="312" t="s">
        <v>7875</v>
      </c>
    </row>
    <row r="1471" spans="1:5" ht="13.5">
      <c r="A1471" s="309">
        <v>102725</v>
      </c>
      <c r="B1471" s="310" t="s">
        <v>11679</v>
      </c>
      <c r="C1471" s="310" t="s">
        <v>58</v>
      </c>
      <c r="D1471" s="313" t="s">
        <v>18513</v>
      </c>
      <c r="E1471" s="312" t="s">
        <v>7875</v>
      </c>
    </row>
    <row r="1472" spans="1:5" ht="13.5">
      <c r="A1472" s="309">
        <v>102726</v>
      </c>
      <c r="B1472" s="310" t="s">
        <v>11680</v>
      </c>
      <c r="C1472" s="310" t="s">
        <v>58</v>
      </c>
      <c r="D1472" s="311" t="s">
        <v>12775</v>
      </c>
      <c r="E1472" s="312" t="s">
        <v>7875</v>
      </c>
    </row>
    <row r="1473" spans="1:5" ht="27">
      <c r="A1473" s="309">
        <v>103653</v>
      </c>
      <c r="B1473" s="310" t="s">
        <v>17266</v>
      </c>
      <c r="C1473" s="310" t="s">
        <v>88</v>
      </c>
      <c r="D1473" s="313" t="s">
        <v>16272</v>
      </c>
      <c r="E1473" s="312" t="s">
        <v>7875</v>
      </c>
    </row>
    <row r="1474" spans="1:5" ht="40.5">
      <c r="A1474" s="309">
        <v>92743</v>
      </c>
      <c r="B1474" s="310" t="s">
        <v>3348</v>
      </c>
      <c r="C1474" s="310" t="s">
        <v>98</v>
      </c>
      <c r="D1474" s="313" t="s">
        <v>18514</v>
      </c>
      <c r="E1474" s="312" t="s">
        <v>7875</v>
      </c>
    </row>
    <row r="1475" spans="1:5" ht="40.5">
      <c r="A1475" s="309">
        <v>92744</v>
      </c>
      <c r="B1475" s="310" t="s">
        <v>3349</v>
      </c>
      <c r="C1475" s="310" t="s">
        <v>98</v>
      </c>
      <c r="D1475" s="313" t="s">
        <v>18515</v>
      </c>
      <c r="E1475" s="312" t="s">
        <v>7875</v>
      </c>
    </row>
    <row r="1476" spans="1:5" ht="40.5">
      <c r="A1476" s="309">
        <v>92745</v>
      </c>
      <c r="B1476" s="310" t="s">
        <v>3350</v>
      </c>
      <c r="C1476" s="310" t="s">
        <v>98</v>
      </c>
      <c r="D1476" s="313" t="s">
        <v>18516</v>
      </c>
      <c r="E1476" s="312" t="s">
        <v>7875</v>
      </c>
    </row>
    <row r="1477" spans="1:5" ht="40.5">
      <c r="A1477" s="309">
        <v>92746</v>
      </c>
      <c r="B1477" s="310" t="s">
        <v>7666</v>
      </c>
      <c r="C1477" s="310" t="s">
        <v>98</v>
      </c>
      <c r="D1477" s="313" t="s">
        <v>18517</v>
      </c>
      <c r="E1477" s="312" t="s">
        <v>7875</v>
      </c>
    </row>
    <row r="1478" spans="1:5" ht="40.5">
      <c r="A1478" s="309">
        <v>92747</v>
      </c>
      <c r="B1478" s="310" t="s">
        <v>7667</v>
      </c>
      <c r="C1478" s="310" t="s">
        <v>98</v>
      </c>
      <c r="D1478" s="313" t="s">
        <v>18518</v>
      </c>
      <c r="E1478" s="312" t="s">
        <v>7875</v>
      </c>
    </row>
    <row r="1479" spans="1:5" ht="40.5">
      <c r="A1479" s="309">
        <v>92748</v>
      </c>
      <c r="B1479" s="310" t="s">
        <v>3351</v>
      </c>
      <c r="C1479" s="310" t="s">
        <v>98</v>
      </c>
      <c r="D1479" s="313" t="s">
        <v>18519</v>
      </c>
      <c r="E1479" s="312" t="s">
        <v>7875</v>
      </c>
    </row>
    <row r="1480" spans="1:5" ht="27">
      <c r="A1480" s="309">
        <v>92749</v>
      </c>
      <c r="B1480" s="310" t="s">
        <v>7668</v>
      </c>
      <c r="C1480" s="310" t="s">
        <v>98</v>
      </c>
      <c r="D1480" s="313" t="s">
        <v>18520</v>
      </c>
      <c r="E1480" s="312" t="s">
        <v>7875</v>
      </c>
    </row>
    <row r="1481" spans="1:5" ht="40.5">
      <c r="A1481" s="309">
        <v>92750</v>
      </c>
      <c r="B1481" s="310" t="s">
        <v>7669</v>
      </c>
      <c r="C1481" s="310" t="s">
        <v>98</v>
      </c>
      <c r="D1481" s="313" t="s">
        <v>18521</v>
      </c>
      <c r="E1481" s="312" t="s">
        <v>7875</v>
      </c>
    </row>
    <row r="1482" spans="1:5" ht="40.5">
      <c r="A1482" s="309">
        <v>92751</v>
      </c>
      <c r="B1482" s="310" t="s">
        <v>7670</v>
      </c>
      <c r="C1482" s="310" t="s">
        <v>98</v>
      </c>
      <c r="D1482" s="313" t="s">
        <v>18522</v>
      </c>
      <c r="E1482" s="312" t="s">
        <v>7875</v>
      </c>
    </row>
    <row r="1483" spans="1:5" ht="40.5">
      <c r="A1483" s="309">
        <v>92752</v>
      </c>
      <c r="B1483" s="310" t="s">
        <v>7671</v>
      </c>
      <c r="C1483" s="310" t="s">
        <v>98</v>
      </c>
      <c r="D1483" s="313" t="s">
        <v>18523</v>
      </c>
      <c r="E1483" s="312" t="s">
        <v>7875</v>
      </c>
    </row>
    <row r="1484" spans="1:5" ht="40.5">
      <c r="A1484" s="309">
        <v>92753</v>
      </c>
      <c r="B1484" s="310" t="s">
        <v>7672</v>
      </c>
      <c r="C1484" s="310" t="s">
        <v>98</v>
      </c>
      <c r="D1484" s="313" t="s">
        <v>18524</v>
      </c>
      <c r="E1484" s="312" t="s">
        <v>7875</v>
      </c>
    </row>
    <row r="1485" spans="1:5" ht="40.5">
      <c r="A1485" s="309">
        <v>92754</v>
      </c>
      <c r="B1485" s="310" t="s">
        <v>7673</v>
      </c>
      <c r="C1485" s="310" t="s">
        <v>98</v>
      </c>
      <c r="D1485" s="311" t="s">
        <v>18525</v>
      </c>
      <c r="E1485" s="312" t="s">
        <v>7875</v>
      </c>
    </row>
    <row r="1486" spans="1:5" ht="27">
      <c r="A1486" s="309">
        <v>92755</v>
      </c>
      <c r="B1486" s="310" t="s">
        <v>1109</v>
      </c>
      <c r="C1486" s="310" t="s">
        <v>88</v>
      </c>
      <c r="D1486" s="313" t="s">
        <v>18526</v>
      </c>
      <c r="E1486" s="312" t="s">
        <v>7875</v>
      </c>
    </row>
    <row r="1487" spans="1:5" ht="27">
      <c r="A1487" s="309">
        <v>92756</v>
      </c>
      <c r="B1487" s="310" t="s">
        <v>1110</v>
      </c>
      <c r="C1487" s="310" t="s">
        <v>88</v>
      </c>
      <c r="D1487" s="311" t="s">
        <v>18527</v>
      </c>
      <c r="E1487" s="312" t="s">
        <v>7875</v>
      </c>
    </row>
    <row r="1488" spans="1:5" ht="27">
      <c r="A1488" s="309">
        <v>92757</v>
      </c>
      <c r="B1488" s="310" t="s">
        <v>1111</v>
      </c>
      <c r="C1488" s="310" t="s">
        <v>88</v>
      </c>
      <c r="D1488" s="313" t="s">
        <v>18528</v>
      </c>
      <c r="E1488" s="312" t="s">
        <v>7875</v>
      </c>
    </row>
    <row r="1489" spans="1:5" ht="27">
      <c r="A1489" s="309">
        <v>92758</v>
      </c>
      <c r="B1489" s="310" t="s">
        <v>1112</v>
      </c>
      <c r="C1489" s="310" t="s">
        <v>98</v>
      </c>
      <c r="D1489" s="313" t="s">
        <v>18529</v>
      </c>
      <c r="E1489" s="312" t="s">
        <v>7875</v>
      </c>
    </row>
    <row r="1490" spans="1:5" ht="40.5">
      <c r="A1490" s="309">
        <v>91069</v>
      </c>
      <c r="B1490" s="310" t="s">
        <v>1113</v>
      </c>
      <c r="C1490" s="310" t="s">
        <v>88</v>
      </c>
      <c r="D1490" s="313" t="s">
        <v>17520</v>
      </c>
      <c r="E1490" s="312" t="s">
        <v>7875</v>
      </c>
    </row>
    <row r="1491" spans="1:5" ht="40.5">
      <c r="A1491" s="309">
        <v>91070</v>
      </c>
      <c r="B1491" s="310" t="s">
        <v>1114</v>
      </c>
      <c r="C1491" s="310" t="s">
        <v>88</v>
      </c>
      <c r="D1491" s="313" t="s">
        <v>18530</v>
      </c>
      <c r="E1491" s="312" t="s">
        <v>7875</v>
      </c>
    </row>
    <row r="1492" spans="1:5" ht="40.5">
      <c r="A1492" s="309">
        <v>91071</v>
      </c>
      <c r="B1492" s="310" t="s">
        <v>1115</v>
      </c>
      <c r="C1492" s="310" t="s">
        <v>88</v>
      </c>
      <c r="D1492" s="311" t="s">
        <v>18531</v>
      </c>
      <c r="E1492" s="312" t="s">
        <v>7875</v>
      </c>
    </row>
    <row r="1493" spans="1:5" ht="40.5">
      <c r="A1493" s="309">
        <v>91072</v>
      </c>
      <c r="B1493" s="310" t="s">
        <v>1116</v>
      </c>
      <c r="C1493" s="310" t="s">
        <v>88</v>
      </c>
      <c r="D1493" s="311" t="s">
        <v>18532</v>
      </c>
      <c r="E1493" s="312" t="s">
        <v>7875</v>
      </c>
    </row>
    <row r="1494" spans="1:5" ht="40.5">
      <c r="A1494" s="309">
        <v>91073</v>
      </c>
      <c r="B1494" s="310" t="s">
        <v>1117</v>
      </c>
      <c r="C1494" s="310" t="s">
        <v>88</v>
      </c>
      <c r="D1494" s="313" t="s">
        <v>18533</v>
      </c>
      <c r="E1494" s="312" t="s">
        <v>7875</v>
      </c>
    </row>
    <row r="1495" spans="1:5" ht="40.5">
      <c r="A1495" s="309">
        <v>91074</v>
      </c>
      <c r="B1495" s="310" t="s">
        <v>1118</v>
      </c>
      <c r="C1495" s="310" t="s">
        <v>88</v>
      </c>
      <c r="D1495" s="313" t="s">
        <v>18534</v>
      </c>
      <c r="E1495" s="312" t="s">
        <v>7875</v>
      </c>
    </row>
    <row r="1496" spans="1:5" ht="40.5">
      <c r="A1496" s="309">
        <v>91075</v>
      </c>
      <c r="B1496" s="310" t="s">
        <v>1119</v>
      </c>
      <c r="C1496" s="310" t="s">
        <v>88</v>
      </c>
      <c r="D1496" s="313" t="s">
        <v>18535</v>
      </c>
      <c r="E1496" s="312" t="s">
        <v>7875</v>
      </c>
    </row>
    <row r="1497" spans="1:5" ht="40.5">
      <c r="A1497" s="309">
        <v>91076</v>
      </c>
      <c r="B1497" s="310" t="s">
        <v>1120</v>
      </c>
      <c r="C1497" s="310" t="s">
        <v>88</v>
      </c>
      <c r="D1497" s="313" t="s">
        <v>18536</v>
      </c>
      <c r="E1497" s="312" t="s">
        <v>7875</v>
      </c>
    </row>
    <row r="1498" spans="1:5" ht="40.5">
      <c r="A1498" s="309">
        <v>91077</v>
      </c>
      <c r="B1498" s="310" t="s">
        <v>1121</v>
      </c>
      <c r="C1498" s="310" t="s">
        <v>88</v>
      </c>
      <c r="D1498" s="313" t="s">
        <v>18537</v>
      </c>
      <c r="E1498" s="312" t="s">
        <v>7875</v>
      </c>
    </row>
    <row r="1499" spans="1:5" ht="40.5">
      <c r="A1499" s="309">
        <v>91078</v>
      </c>
      <c r="B1499" s="310" t="s">
        <v>1122</v>
      </c>
      <c r="C1499" s="310" t="s">
        <v>88</v>
      </c>
      <c r="D1499" s="313" t="s">
        <v>18538</v>
      </c>
      <c r="E1499" s="312" t="s">
        <v>7875</v>
      </c>
    </row>
    <row r="1500" spans="1:5" ht="40.5">
      <c r="A1500" s="309">
        <v>91079</v>
      </c>
      <c r="B1500" s="310" t="s">
        <v>1123</v>
      </c>
      <c r="C1500" s="310" t="s">
        <v>88</v>
      </c>
      <c r="D1500" s="311" t="s">
        <v>18539</v>
      </c>
      <c r="E1500" s="312" t="s">
        <v>7875</v>
      </c>
    </row>
    <row r="1501" spans="1:5" ht="40.5">
      <c r="A1501" s="309">
        <v>91080</v>
      </c>
      <c r="B1501" s="310" t="s">
        <v>1124</v>
      </c>
      <c r="C1501" s="310" t="s">
        <v>88</v>
      </c>
      <c r="D1501" s="311" t="s">
        <v>18540</v>
      </c>
      <c r="E1501" s="312" t="s">
        <v>7875</v>
      </c>
    </row>
    <row r="1502" spans="1:5" ht="40.5">
      <c r="A1502" s="309">
        <v>91081</v>
      </c>
      <c r="B1502" s="310" t="s">
        <v>1125</v>
      </c>
      <c r="C1502" s="310" t="s">
        <v>88</v>
      </c>
      <c r="D1502" s="311" t="s">
        <v>18541</v>
      </c>
      <c r="E1502" s="312" t="s">
        <v>7875</v>
      </c>
    </row>
    <row r="1503" spans="1:5" ht="40.5">
      <c r="A1503" s="309">
        <v>91082</v>
      </c>
      <c r="B1503" s="310" t="s">
        <v>1126</v>
      </c>
      <c r="C1503" s="310" t="s">
        <v>88</v>
      </c>
      <c r="D1503" s="311" t="s">
        <v>18542</v>
      </c>
      <c r="E1503" s="312" t="s">
        <v>7875</v>
      </c>
    </row>
    <row r="1504" spans="1:5" ht="40.5">
      <c r="A1504" s="309">
        <v>91083</v>
      </c>
      <c r="B1504" s="310" t="s">
        <v>1127</v>
      </c>
      <c r="C1504" s="310" t="s">
        <v>88</v>
      </c>
      <c r="D1504" s="311" t="s">
        <v>17291</v>
      </c>
      <c r="E1504" s="312" t="s">
        <v>7875</v>
      </c>
    </row>
    <row r="1505" spans="1:5" ht="40.5">
      <c r="A1505" s="309">
        <v>91084</v>
      </c>
      <c r="B1505" s="310" t="s">
        <v>1128</v>
      </c>
      <c r="C1505" s="310" t="s">
        <v>88</v>
      </c>
      <c r="D1505" s="311" t="s">
        <v>18543</v>
      </c>
      <c r="E1505" s="312" t="s">
        <v>7875</v>
      </c>
    </row>
    <row r="1506" spans="1:5" ht="40.5">
      <c r="A1506" s="309">
        <v>91086</v>
      </c>
      <c r="B1506" s="310" t="s">
        <v>1129</v>
      </c>
      <c r="C1506" s="310" t="s">
        <v>88</v>
      </c>
      <c r="D1506" s="311" t="s">
        <v>18544</v>
      </c>
      <c r="E1506" s="312" t="s">
        <v>7875</v>
      </c>
    </row>
    <row r="1507" spans="1:5" ht="40.5">
      <c r="A1507" s="309">
        <v>91087</v>
      </c>
      <c r="B1507" s="310" t="s">
        <v>1130</v>
      </c>
      <c r="C1507" s="310" t="s">
        <v>88</v>
      </c>
      <c r="D1507" s="311" t="s">
        <v>18257</v>
      </c>
      <c r="E1507" s="312" t="s">
        <v>7875</v>
      </c>
    </row>
    <row r="1508" spans="1:5" ht="40.5">
      <c r="A1508" s="309">
        <v>91088</v>
      </c>
      <c r="B1508" s="310" t="s">
        <v>1131</v>
      </c>
      <c r="C1508" s="310" t="s">
        <v>88</v>
      </c>
      <c r="D1508" s="311" t="s">
        <v>18545</v>
      </c>
      <c r="E1508" s="312" t="s">
        <v>7875</v>
      </c>
    </row>
    <row r="1509" spans="1:5" ht="40.5">
      <c r="A1509" s="309">
        <v>91089</v>
      </c>
      <c r="B1509" s="310" t="s">
        <v>1132</v>
      </c>
      <c r="C1509" s="310" t="s">
        <v>88</v>
      </c>
      <c r="D1509" s="311" t="s">
        <v>18546</v>
      </c>
      <c r="E1509" s="312" t="s">
        <v>7875</v>
      </c>
    </row>
    <row r="1510" spans="1:5" ht="40.5">
      <c r="A1510" s="309">
        <v>91090</v>
      </c>
      <c r="B1510" s="310" t="s">
        <v>1133</v>
      </c>
      <c r="C1510" s="310" t="s">
        <v>88</v>
      </c>
      <c r="D1510" s="311" t="s">
        <v>18547</v>
      </c>
      <c r="E1510" s="312" t="s">
        <v>7875</v>
      </c>
    </row>
    <row r="1511" spans="1:5" ht="40.5">
      <c r="A1511" s="309">
        <v>91091</v>
      </c>
      <c r="B1511" s="310" t="s">
        <v>1134</v>
      </c>
      <c r="C1511" s="310" t="s">
        <v>88</v>
      </c>
      <c r="D1511" s="311" t="s">
        <v>18548</v>
      </c>
      <c r="E1511" s="312" t="s">
        <v>7875</v>
      </c>
    </row>
    <row r="1512" spans="1:5" ht="40.5">
      <c r="A1512" s="309">
        <v>91092</v>
      </c>
      <c r="B1512" s="310" t="s">
        <v>1135</v>
      </c>
      <c r="C1512" s="310" t="s">
        <v>88</v>
      </c>
      <c r="D1512" s="311" t="s">
        <v>16665</v>
      </c>
      <c r="E1512" s="312" t="s">
        <v>7875</v>
      </c>
    </row>
    <row r="1513" spans="1:5" ht="40.5">
      <c r="A1513" s="309">
        <v>91093</v>
      </c>
      <c r="B1513" s="310" t="s">
        <v>1136</v>
      </c>
      <c r="C1513" s="310" t="s">
        <v>88</v>
      </c>
      <c r="D1513" s="311" t="s">
        <v>18549</v>
      </c>
      <c r="E1513" s="312" t="s">
        <v>7875</v>
      </c>
    </row>
    <row r="1514" spans="1:5" ht="40.5">
      <c r="A1514" s="309">
        <v>91094</v>
      </c>
      <c r="B1514" s="310" t="s">
        <v>1137</v>
      </c>
      <c r="C1514" s="310" t="s">
        <v>88</v>
      </c>
      <c r="D1514" s="311" t="s">
        <v>18550</v>
      </c>
      <c r="E1514" s="312" t="s">
        <v>7875</v>
      </c>
    </row>
    <row r="1515" spans="1:5" ht="40.5">
      <c r="A1515" s="309">
        <v>91095</v>
      </c>
      <c r="B1515" s="310" t="s">
        <v>1138</v>
      </c>
      <c r="C1515" s="310" t="s">
        <v>88</v>
      </c>
      <c r="D1515" s="311" t="s">
        <v>18551</v>
      </c>
      <c r="E1515" s="312" t="s">
        <v>7875</v>
      </c>
    </row>
    <row r="1516" spans="1:5" ht="40.5">
      <c r="A1516" s="309">
        <v>91096</v>
      </c>
      <c r="B1516" s="310" t="s">
        <v>1139</v>
      </c>
      <c r="C1516" s="310" t="s">
        <v>88</v>
      </c>
      <c r="D1516" s="311" t="s">
        <v>18552</v>
      </c>
      <c r="E1516" s="312" t="s">
        <v>7875</v>
      </c>
    </row>
    <row r="1517" spans="1:5" ht="40.5">
      <c r="A1517" s="309">
        <v>91097</v>
      </c>
      <c r="B1517" s="310" t="s">
        <v>1140</v>
      </c>
      <c r="C1517" s="310" t="s">
        <v>88</v>
      </c>
      <c r="D1517" s="311" t="s">
        <v>18553</v>
      </c>
      <c r="E1517" s="312" t="s">
        <v>7875</v>
      </c>
    </row>
    <row r="1518" spans="1:5" ht="40.5">
      <c r="A1518" s="309">
        <v>91098</v>
      </c>
      <c r="B1518" s="310" t="s">
        <v>1141</v>
      </c>
      <c r="C1518" s="310" t="s">
        <v>88</v>
      </c>
      <c r="D1518" s="311" t="s">
        <v>18554</v>
      </c>
      <c r="E1518" s="312" t="s">
        <v>7875</v>
      </c>
    </row>
    <row r="1519" spans="1:5" ht="40.5">
      <c r="A1519" s="309">
        <v>91099</v>
      </c>
      <c r="B1519" s="310" t="s">
        <v>1142</v>
      </c>
      <c r="C1519" s="310" t="s">
        <v>88</v>
      </c>
      <c r="D1519" s="311" t="s">
        <v>18555</v>
      </c>
      <c r="E1519" s="312" t="s">
        <v>7875</v>
      </c>
    </row>
    <row r="1520" spans="1:5" ht="40.5">
      <c r="A1520" s="309">
        <v>91100</v>
      </c>
      <c r="B1520" s="310" t="s">
        <v>1143</v>
      </c>
      <c r="C1520" s="310" t="s">
        <v>88</v>
      </c>
      <c r="D1520" s="311" t="s">
        <v>18556</v>
      </c>
      <c r="E1520" s="312" t="s">
        <v>7875</v>
      </c>
    </row>
    <row r="1521" spans="1:5" ht="40.5">
      <c r="A1521" s="309">
        <v>91101</v>
      </c>
      <c r="B1521" s="310" t="s">
        <v>1144</v>
      </c>
      <c r="C1521" s="310" t="s">
        <v>88</v>
      </c>
      <c r="D1521" s="311" t="s">
        <v>18557</v>
      </c>
      <c r="E1521" s="312" t="s">
        <v>7875</v>
      </c>
    </row>
    <row r="1522" spans="1:5" ht="40.5">
      <c r="A1522" s="309">
        <v>93952</v>
      </c>
      <c r="B1522" s="310" t="s">
        <v>1145</v>
      </c>
      <c r="C1522" s="310" t="s">
        <v>6</v>
      </c>
      <c r="D1522" s="311" t="s">
        <v>18558</v>
      </c>
      <c r="E1522" s="312" t="s">
        <v>7875</v>
      </c>
    </row>
    <row r="1523" spans="1:5" ht="40.5">
      <c r="A1523" s="309">
        <v>93953</v>
      </c>
      <c r="B1523" s="310" t="s">
        <v>1146</v>
      </c>
      <c r="C1523" s="310" t="s">
        <v>6</v>
      </c>
      <c r="D1523" s="311" t="s">
        <v>18502</v>
      </c>
      <c r="E1523" s="312" t="s">
        <v>7875</v>
      </c>
    </row>
    <row r="1524" spans="1:5" ht="40.5">
      <c r="A1524" s="309">
        <v>93954</v>
      </c>
      <c r="B1524" s="310" t="s">
        <v>1147</v>
      </c>
      <c r="C1524" s="310" t="s">
        <v>6</v>
      </c>
      <c r="D1524" s="311" t="s">
        <v>18559</v>
      </c>
      <c r="E1524" s="312" t="s">
        <v>7875</v>
      </c>
    </row>
    <row r="1525" spans="1:5" ht="40.5">
      <c r="A1525" s="309">
        <v>93955</v>
      </c>
      <c r="B1525" s="310" t="s">
        <v>1148</v>
      </c>
      <c r="C1525" s="310" t="s">
        <v>6</v>
      </c>
      <c r="D1525" s="311" t="s">
        <v>18560</v>
      </c>
      <c r="E1525" s="312" t="s">
        <v>7875</v>
      </c>
    </row>
    <row r="1526" spans="1:5" ht="27">
      <c r="A1526" s="309">
        <v>93956</v>
      </c>
      <c r="B1526" s="310" t="s">
        <v>1149</v>
      </c>
      <c r="C1526" s="310" t="s">
        <v>6</v>
      </c>
      <c r="D1526" s="311" t="s">
        <v>18561</v>
      </c>
      <c r="E1526" s="312" t="s">
        <v>7875</v>
      </c>
    </row>
    <row r="1527" spans="1:5" ht="40.5">
      <c r="A1527" s="309">
        <v>93957</v>
      </c>
      <c r="B1527" s="310" t="s">
        <v>1150</v>
      </c>
      <c r="C1527" s="310" t="s">
        <v>6</v>
      </c>
      <c r="D1527" s="311" t="s">
        <v>18562</v>
      </c>
      <c r="E1527" s="312" t="s">
        <v>7875</v>
      </c>
    </row>
    <row r="1528" spans="1:5" ht="40.5">
      <c r="A1528" s="309">
        <v>93958</v>
      </c>
      <c r="B1528" s="310" t="s">
        <v>1151</v>
      </c>
      <c r="C1528" s="310" t="s">
        <v>6</v>
      </c>
      <c r="D1528" s="311" t="s">
        <v>18563</v>
      </c>
      <c r="E1528" s="312" t="s">
        <v>7875</v>
      </c>
    </row>
    <row r="1529" spans="1:5" ht="40.5">
      <c r="A1529" s="309">
        <v>93959</v>
      </c>
      <c r="B1529" s="310" t="s">
        <v>1152</v>
      </c>
      <c r="C1529" s="310" t="s">
        <v>6</v>
      </c>
      <c r="D1529" s="311" t="s">
        <v>14050</v>
      </c>
      <c r="E1529" s="312" t="s">
        <v>7875</v>
      </c>
    </row>
    <row r="1530" spans="1:5" ht="40.5">
      <c r="A1530" s="309">
        <v>93960</v>
      </c>
      <c r="B1530" s="310" t="s">
        <v>1153</v>
      </c>
      <c r="C1530" s="310" t="s">
        <v>6</v>
      </c>
      <c r="D1530" s="311" t="s">
        <v>18564</v>
      </c>
      <c r="E1530" s="312" t="s">
        <v>7875</v>
      </c>
    </row>
    <row r="1531" spans="1:5" ht="27">
      <c r="A1531" s="309">
        <v>93961</v>
      </c>
      <c r="B1531" s="310" t="s">
        <v>1154</v>
      </c>
      <c r="C1531" s="310" t="s">
        <v>6</v>
      </c>
      <c r="D1531" s="311" t="s">
        <v>18565</v>
      </c>
      <c r="E1531" s="312" t="s">
        <v>7875</v>
      </c>
    </row>
    <row r="1532" spans="1:5" ht="40.5">
      <c r="A1532" s="309">
        <v>93962</v>
      </c>
      <c r="B1532" s="310" t="s">
        <v>1155</v>
      </c>
      <c r="C1532" s="310" t="s">
        <v>6</v>
      </c>
      <c r="D1532" s="311" t="s">
        <v>18566</v>
      </c>
      <c r="E1532" s="312" t="s">
        <v>7875</v>
      </c>
    </row>
    <row r="1533" spans="1:5" ht="40.5">
      <c r="A1533" s="309">
        <v>93963</v>
      </c>
      <c r="B1533" s="310" t="s">
        <v>1156</v>
      </c>
      <c r="C1533" s="310" t="s">
        <v>6</v>
      </c>
      <c r="D1533" s="311" t="s">
        <v>16106</v>
      </c>
      <c r="E1533" s="312" t="s">
        <v>7875</v>
      </c>
    </row>
    <row r="1534" spans="1:5" ht="40.5">
      <c r="A1534" s="309">
        <v>93964</v>
      </c>
      <c r="B1534" s="310" t="s">
        <v>1157</v>
      </c>
      <c r="C1534" s="310" t="s">
        <v>6</v>
      </c>
      <c r="D1534" s="311" t="s">
        <v>18567</v>
      </c>
      <c r="E1534" s="312" t="s">
        <v>7875</v>
      </c>
    </row>
    <row r="1535" spans="1:5" ht="40.5">
      <c r="A1535" s="309">
        <v>93965</v>
      </c>
      <c r="B1535" s="310" t="s">
        <v>1158</v>
      </c>
      <c r="C1535" s="310" t="s">
        <v>6</v>
      </c>
      <c r="D1535" s="311" t="s">
        <v>18568</v>
      </c>
      <c r="E1535" s="312" t="s">
        <v>7875</v>
      </c>
    </row>
    <row r="1536" spans="1:5" ht="27">
      <c r="A1536" s="309">
        <v>93966</v>
      </c>
      <c r="B1536" s="310" t="s">
        <v>1159</v>
      </c>
      <c r="C1536" s="310" t="s">
        <v>6</v>
      </c>
      <c r="D1536" s="311" t="s">
        <v>18569</v>
      </c>
      <c r="E1536" s="312" t="s">
        <v>7875</v>
      </c>
    </row>
    <row r="1537" spans="1:5" ht="40.5">
      <c r="A1537" s="309">
        <v>93967</v>
      </c>
      <c r="B1537" s="310" t="s">
        <v>1160</v>
      </c>
      <c r="C1537" s="310" t="s">
        <v>6</v>
      </c>
      <c r="D1537" s="311" t="s">
        <v>18570</v>
      </c>
      <c r="E1537" s="312" t="s">
        <v>7875</v>
      </c>
    </row>
    <row r="1538" spans="1:5" ht="40.5">
      <c r="A1538" s="309">
        <v>93968</v>
      </c>
      <c r="B1538" s="310" t="s">
        <v>1161</v>
      </c>
      <c r="C1538" s="310" t="s">
        <v>6</v>
      </c>
      <c r="D1538" s="311" t="s">
        <v>16935</v>
      </c>
      <c r="E1538" s="312" t="s">
        <v>7875</v>
      </c>
    </row>
    <row r="1539" spans="1:5" ht="40.5">
      <c r="A1539" s="309">
        <v>93969</v>
      </c>
      <c r="B1539" s="310" t="s">
        <v>1162</v>
      </c>
      <c r="C1539" s="310" t="s">
        <v>6</v>
      </c>
      <c r="D1539" s="311" t="s">
        <v>18571</v>
      </c>
      <c r="E1539" s="312" t="s">
        <v>7875</v>
      </c>
    </row>
    <row r="1540" spans="1:5" ht="40.5">
      <c r="A1540" s="309">
        <v>93970</v>
      </c>
      <c r="B1540" s="310" t="s">
        <v>1163</v>
      </c>
      <c r="C1540" s="310" t="s">
        <v>6</v>
      </c>
      <c r="D1540" s="311" t="s">
        <v>18572</v>
      </c>
      <c r="E1540" s="312" t="s">
        <v>7875</v>
      </c>
    </row>
    <row r="1541" spans="1:5" ht="27">
      <c r="A1541" s="309">
        <v>93971</v>
      </c>
      <c r="B1541" s="310" t="s">
        <v>1164</v>
      </c>
      <c r="C1541" s="310" t="s">
        <v>6</v>
      </c>
      <c r="D1541" s="311" t="s">
        <v>18573</v>
      </c>
      <c r="E1541" s="312" t="s">
        <v>7875</v>
      </c>
    </row>
    <row r="1542" spans="1:5" ht="27">
      <c r="A1542" s="309">
        <v>95108</v>
      </c>
      <c r="B1542" s="310" t="s">
        <v>1165</v>
      </c>
      <c r="C1542" s="310" t="s">
        <v>58</v>
      </c>
      <c r="D1542" s="311" t="s">
        <v>18574</v>
      </c>
      <c r="E1542" s="312" t="s">
        <v>7875</v>
      </c>
    </row>
    <row r="1543" spans="1:5" ht="27">
      <c r="A1543" s="309">
        <v>100332</v>
      </c>
      <c r="B1543" s="310" t="s">
        <v>8097</v>
      </c>
      <c r="C1543" s="310" t="s">
        <v>88</v>
      </c>
      <c r="D1543" s="311" t="s">
        <v>18575</v>
      </c>
      <c r="E1543" s="312" t="s">
        <v>7875</v>
      </c>
    </row>
    <row r="1544" spans="1:5" ht="27">
      <c r="A1544" s="309">
        <v>100333</v>
      </c>
      <c r="B1544" s="310" t="s">
        <v>8098</v>
      </c>
      <c r="C1544" s="310" t="s">
        <v>88</v>
      </c>
      <c r="D1544" s="311" t="s">
        <v>18576</v>
      </c>
      <c r="E1544" s="312" t="s">
        <v>7875</v>
      </c>
    </row>
    <row r="1545" spans="1:5" ht="27">
      <c r="A1545" s="309">
        <v>100334</v>
      </c>
      <c r="B1545" s="310" t="s">
        <v>8099</v>
      </c>
      <c r="C1545" s="310" t="s">
        <v>88</v>
      </c>
      <c r="D1545" s="311" t="s">
        <v>18577</v>
      </c>
      <c r="E1545" s="312" t="s">
        <v>7875</v>
      </c>
    </row>
    <row r="1546" spans="1:5" ht="27">
      <c r="A1546" s="309">
        <v>100335</v>
      </c>
      <c r="B1546" s="310" t="s">
        <v>8100</v>
      </c>
      <c r="C1546" s="310" t="s">
        <v>88</v>
      </c>
      <c r="D1546" s="311" t="s">
        <v>18578</v>
      </c>
      <c r="E1546" s="312" t="s">
        <v>7875</v>
      </c>
    </row>
    <row r="1547" spans="1:5" ht="27">
      <c r="A1547" s="309">
        <v>100341</v>
      </c>
      <c r="B1547" s="310" t="s">
        <v>8101</v>
      </c>
      <c r="C1547" s="310" t="s">
        <v>88</v>
      </c>
      <c r="D1547" s="311" t="s">
        <v>14160</v>
      </c>
      <c r="E1547" s="312" t="s">
        <v>7875</v>
      </c>
    </row>
    <row r="1548" spans="1:5" ht="27">
      <c r="A1548" s="309">
        <v>100342</v>
      </c>
      <c r="B1548" s="310" t="s">
        <v>8102</v>
      </c>
      <c r="C1548" s="310" t="s">
        <v>57</v>
      </c>
      <c r="D1548" s="311" t="s">
        <v>13813</v>
      </c>
      <c r="E1548" s="312" t="s">
        <v>7875</v>
      </c>
    </row>
    <row r="1549" spans="1:5" ht="27">
      <c r="A1549" s="309">
        <v>100343</v>
      </c>
      <c r="B1549" s="310" t="s">
        <v>8103</v>
      </c>
      <c r="C1549" s="310" t="s">
        <v>57</v>
      </c>
      <c r="D1549" s="311" t="s">
        <v>15961</v>
      </c>
      <c r="E1549" s="312" t="s">
        <v>7875</v>
      </c>
    </row>
    <row r="1550" spans="1:5" ht="27">
      <c r="A1550" s="309">
        <v>100344</v>
      </c>
      <c r="B1550" s="310" t="s">
        <v>8104</v>
      </c>
      <c r="C1550" s="310" t="s">
        <v>57</v>
      </c>
      <c r="D1550" s="311" t="s">
        <v>13794</v>
      </c>
      <c r="E1550" s="312" t="s">
        <v>7875</v>
      </c>
    </row>
    <row r="1551" spans="1:5" ht="27">
      <c r="A1551" s="309">
        <v>100345</v>
      </c>
      <c r="B1551" s="310" t="s">
        <v>8105</v>
      </c>
      <c r="C1551" s="310" t="s">
        <v>57</v>
      </c>
      <c r="D1551" s="311" t="s">
        <v>14036</v>
      </c>
      <c r="E1551" s="312" t="s">
        <v>7875</v>
      </c>
    </row>
    <row r="1552" spans="1:5" ht="27">
      <c r="A1552" s="309">
        <v>100346</v>
      </c>
      <c r="B1552" s="310" t="s">
        <v>8106</v>
      </c>
      <c r="C1552" s="310" t="s">
        <v>57</v>
      </c>
      <c r="D1552" s="311" t="s">
        <v>17400</v>
      </c>
      <c r="E1552" s="312" t="s">
        <v>7875</v>
      </c>
    </row>
    <row r="1553" spans="1:5" ht="27">
      <c r="A1553" s="309">
        <v>100347</v>
      </c>
      <c r="B1553" s="310" t="s">
        <v>8107</v>
      </c>
      <c r="C1553" s="310" t="s">
        <v>57</v>
      </c>
      <c r="D1553" s="311" t="s">
        <v>17354</v>
      </c>
      <c r="E1553" s="312" t="s">
        <v>7875</v>
      </c>
    </row>
    <row r="1554" spans="1:5" ht="27">
      <c r="A1554" s="309">
        <v>100348</v>
      </c>
      <c r="B1554" s="310" t="s">
        <v>8108</v>
      </c>
      <c r="C1554" s="310" t="s">
        <v>57</v>
      </c>
      <c r="D1554" s="311" t="s">
        <v>13626</v>
      </c>
      <c r="E1554" s="312" t="s">
        <v>7875</v>
      </c>
    </row>
    <row r="1555" spans="1:5" ht="27">
      <c r="A1555" s="309">
        <v>100349</v>
      </c>
      <c r="B1555" s="310" t="s">
        <v>8109</v>
      </c>
      <c r="C1555" s="310" t="s">
        <v>98</v>
      </c>
      <c r="D1555" s="311" t="s">
        <v>18579</v>
      </c>
      <c r="E1555" s="312" t="s">
        <v>7875</v>
      </c>
    </row>
    <row r="1556" spans="1:5" ht="27">
      <c r="A1556" s="309">
        <v>102989</v>
      </c>
      <c r="B1556" s="310" t="s">
        <v>11681</v>
      </c>
      <c r="C1556" s="310" t="s">
        <v>6</v>
      </c>
      <c r="D1556" s="311" t="s">
        <v>17043</v>
      </c>
      <c r="E1556" s="312" t="s">
        <v>7875</v>
      </c>
    </row>
    <row r="1557" spans="1:5" ht="27">
      <c r="A1557" s="309">
        <v>102990</v>
      </c>
      <c r="B1557" s="310" t="s">
        <v>11682</v>
      </c>
      <c r="C1557" s="310" t="s">
        <v>6</v>
      </c>
      <c r="D1557" s="311" t="s">
        <v>18580</v>
      </c>
      <c r="E1557" s="312" t="s">
        <v>7875</v>
      </c>
    </row>
    <row r="1558" spans="1:5" ht="27">
      <c r="A1558" s="309">
        <v>102991</v>
      </c>
      <c r="B1558" s="310" t="s">
        <v>11683</v>
      </c>
      <c r="C1558" s="310" t="s">
        <v>6</v>
      </c>
      <c r="D1558" s="311" t="s">
        <v>14030</v>
      </c>
      <c r="E1558" s="312" t="s">
        <v>7875</v>
      </c>
    </row>
    <row r="1559" spans="1:5" ht="27">
      <c r="A1559" s="309">
        <v>102992</v>
      </c>
      <c r="B1559" s="310" t="s">
        <v>11684</v>
      </c>
      <c r="C1559" s="310" t="s">
        <v>6</v>
      </c>
      <c r="D1559" s="311" t="s">
        <v>16967</v>
      </c>
      <c r="E1559" s="312" t="s">
        <v>7875</v>
      </c>
    </row>
    <row r="1560" spans="1:5" ht="27">
      <c r="A1560" s="309">
        <v>102993</v>
      </c>
      <c r="B1560" s="310" t="s">
        <v>11685</v>
      </c>
      <c r="C1560" s="310" t="s">
        <v>6</v>
      </c>
      <c r="D1560" s="311" t="s">
        <v>18581</v>
      </c>
      <c r="E1560" s="312" t="s">
        <v>7875</v>
      </c>
    </row>
    <row r="1561" spans="1:5" ht="27">
      <c r="A1561" s="309">
        <v>102994</v>
      </c>
      <c r="B1561" s="310" t="s">
        <v>11686</v>
      </c>
      <c r="C1561" s="310" t="s">
        <v>6</v>
      </c>
      <c r="D1561" s="311" t="s">
        <v>18582</v>
      </c>
      <c r="E1561" s="312" t="s">
        <v>7875</v>
      </c>
    </row>
    <row r="1562" spans="1:5" ht="27">
      <c r="A1562" s="309">
        <v>102995</v>
      </c>
      <c r="B1562" s="310" t="s">
        <v>11687</v>
      </c>
      <c r="C1562" s="310" t="s">
        <v>6</v>
      </c>
      <c r="D1562" s="311" t="s">
        <v>18583</v>
      </c>
      <c r="E1562" s="312" t="s">
        <v>7875</v>
      </c>
    </row>
    <row r="1563" spans="1:5" ht="27">
      <c r="A1563" s="309">
        <v>102996</v>
      </c>
      <c r="B1563" s="310" t="s">
        <v>11688</v>
      </c>
      <c r="C1563" s="310" t="s">
        <v>6</v>
      </c>
      <c r="D1563" s="311" t="s">
        <v>16995</v>
      </c>
      <c r="E1563" s="312" t="s">
        <v>7875</v>
      </c>
    </row>
    <row r="1564" spans="1:5" ht="27">
      <c r="A1564" s="309">
        <v>102997</v>
      </c>
      <c r="B1564" s="310" t="s">
        <v>11689</v>
      </c>
      <c r="C1564" s="310" t="s">
        <v>6</v>
      </c>
      <c r="D1564" s="311" t="s">
        <v>18584</v>
      </c>
      <c r="E1564" s="312" t="s">
        <v>7875</v>
      </c>
    </row>
    <row r="1565" spans="1:5" ht="27">
      <c r="A1565" s="309">
        <v>102998</v>
      </c>
      <c r="B1565" s="310" t="s">
        <v>11690</v>
      </c>
      <c r="C1565" s="310" t="s">
        <v>6</v>
      </c>
      <c r="D1565" s="311" t="s">
        <v>18585</v>
      </c>
      <c r="E1565" s="312" t="s">
        <v>7875</v>
      </c>
    </row>
    <row r="1566" spans="1:5" ht="27">
      <c r="A1566" s="309">
        <v>102999</v>
      </c>
      <c r="B1566" s="310" t="s">
        <v>11691</v>
      </c>
      <c r="C1566" s="310" t="s">
        <v>6</v>
      </c>
      <c r="D1566" s="311" t="s">
        <v>18586</v>
      </c>
      <c r="E1566" s="312" t="s">
        <v>7875</v>
      </c>
    </row>
    <row r="1567" spans="1:5" ht="27">
      <c r="A1567" s="309">
        <v>103000</v>
      </c>
      <c r="B1567" s="310" t="s">
        <v>11692</v>
      </c>
      <c r="C1567" s="310" t="s">
        <v>6</v>
      </c>
      <c r="D1567" s="311" t="s">
        <v>17704</v>
      </c>
      <c r="E1567" s="312" t="s">
        <v>7875</v>
      </c>
    </row>
    <row r="1568" spans="1:5" ht="27">
      <c r="A1568" s="309">
        <v>103001</v>
      </c>
      <c r="B1568" s="310" t="s">
        <v>11693</v>
      </c>
      <c r="C1568" s="310" t="s">
        <v>58</v>
      </c>
      <c r="D1568" s="311" t="s">
        <v>15795</v>
      </c>
      <c r="E1568" s="312" t="s">
        <v>7875</v>
      </c>
    </row>
    <row r="1569" spans="1:5" ht="27">
      <c r="A1569" s="309">
        <v>103002</v>
      </c>
      <c r="B1569" s="310" t="s">
        <v>11694</v>
      </c>
      <c r="C1569" s="310" t="s">
        <v>58</v>
      </c>
      <c r="D1569" s="311" t="s">
        <v>18587</v>
      </c>
      <c r="E1569" s="312" t="s">
        <v>7875</v>
      </c>
    </row>
    <row r="1570" spans="1:5" ht="27">
      <c r="A1570" s="309">
        <v>103003</v>
      </c>
      <c r="B1570" s="310" t="s">
        <v>11695</v>
      </c>
      <c r="C1570" s="310" t="s">
        <v>58</v>
      </c>
      <c r="D1570" s="311" t="s">
        <v>18588</v>
      </c>
      <c r="E1570" s="312" t="s">
        <v>7875</v>
      </c>
    </row>
    <row r="1571" spans="1:5" ht="27">
      <c r="A1571" s="309">
        <v>103005</v>
      </c>
      <c r="B1571" s="310" t="s">
        <v>11696</v>
      </c>
      <c r="C1571" s="310" t="s">
        <v>58</v>
      </c>
      <c r="D1571" s="311" t="s">
        <v>18589</v>
      </c>
      <c r="E1571" s="312" t="s">
        <v>7875</v>
      </c>
    </row>
    <row r="1572" spans="1:5" ht="27">
      <c r="A1572" s="309">
        <v>103006</v>
      </c>
      <c r="B1572" s="310" t="s">
        <v>11697</v>
      </c>
      <c r="C1572" s="310" t="s">
        <v>58</v>
      </c>
      <c r="D1572" s="311" t="s">
        <v>18590</v>
      </c>
      <c r="E1572" s="312" t="s">
        <v>7875</v>
      </c>
    </row>
    <row r="1573" spans="1:5" ht="27">
      <c r="A1573" s="309">
        <v>103007</v>
      </c>
      <c r="B1573" s="310" t="s">
        <v>11698</v>
      </c>
      <c r="C1573" s="310" t="s">
        <v>58</v>
      </c>
      <c r="D1573" s="311" t="s">
        <v>18591</v>
      </c>
      <c r="E1573" s="312" t="s">
        <v>7875</v>
      </c>
    </row>
    <row r="1574" spans="1:5" ht="27">
      <c r="A1574" s="309">
        <v>97933</v>
      </c>
      <c r="B1574" s="310" t="s">
        <v>8110</v>
      </c>
      <c r="C1574" s="310" t="s">
        <v>58</v>
      </c>
      <c r="D1574" s="311" t="s">
        <v>18592</v>
      </c>
      <c r="E1574" s="312" t="s">
        <v>7875</v>
      </c>
    </row>
    <row r="1575" spans="1:5" ht="27">
      <c r="A1575" s="309">
        <v>97934</v>
      </c>
      <c r="B1575" s="310" t="s">
        <v>8111</v>
      </c>
      <c r="C1575" s="310" t="s">
        <v>58</v>
      </c>
      <c r="D1575" s="311" t="s">
        <v>18593</v>
      </c>
      <c r="E1575" s="312" t="s">
        <v>7875</v>
      </c>
    </row>
    <row r="1576" spans="1:5" ht="27">
      <c r="A1576" s="309">
        <v>97935</v>
      </c>
      <c r="B1576" s="310" t="s">
        <v>8112</v>
      </c>
      <c r="C1576" s="310" t="s">
        <v>58</v>
      </c>
      <c r="D1576" s="311" t="s">
        <v>18594</v>
      </c>
      <c r="E1576" s="312" t="s">
        <v>7875</v>
      </c>
    </row>
    <row r="1577" spans="1:5" ht="27">
      <c r="A1577" s="309">
        <v>97936</v>
      </c>
      <c r="B1577" s="310" t="s">
        <v>8113</v>
      </c>
      <c r="C1577" s="310" t="s">
        <v>58</v>
      </c>
      <c r="D1577" s="311" t="s">
        <v>18595</v>
      </c>
      <c r="E1577" s="312" t="s">
        <v>7875</v>
      </c>
    </row>
    <row r="1578" spans="1:5" ht="27">
      <c r="A1578" s="309">
        <v>97947</v>
      </c>
      <c r="B1578" s="310" t="s">
        <v>8114</v>
      </c>
      <c r="C1578" s="310" t="s">
        <v>58</v>
      </c>
      <c r="D1578" s="311" t="s">
        <v>18596</v>
      </c>
      <c r="E1578" s="312" t="s">
        <v>7875</v>
      </c>
    </row>
    <row r="1579" spans="1:5" ht="27">
      <c r="A1579" s="309">
        <v>97948</v>
      </c>
      <c r="B1579" s="310" t="s">
        <v>8115</v>
      </c>
      <c r="C1579" s="310" t="s">
        <v>58</v>
      </c>
      <c r="D1579" s="311" t="s">
        <v>18597</v>
      </c>
      <c r="E1579" s="312" t="s">
        <v>7875</v>
      </c>
    </row>
    <row r="1580" spans="1:5" ht="27">
      <c r="A1580" s="309">
        <v>97949</v>
      </c>
      <c r="B1580" s="310" t="s">
        <v>8116</v>
      </c>
      <c r="C1580" s="310" t="s">
        <v>58</v>
      </c>
      <c r="D1580" s="311" t="s">
        <v>18598</v>
      </c>
      <c r="E1580" s="312" t="s">
        <v>7875</v>
      </c>
    </row>
    <row r="1581" spans="1:5" ht="27">
      <c r="A1581" s="309">
        <v>97950</v>
      </c>
      <c r="B1581" s="310" t="s">
        <v>8117</v>
      </c>
      <c r="C1581" s="310" t="s">
        <v>58</v>
      </c>
      <c r="D1581" s="311" t="s">
        <v>18599</v>
      </c>
      <c r="E1581" s="312" t="s">
        <v>7875</v>
      </c>
    </row>
    <row r="1582" spans="1:5" ht="27">
      <c r="A1582" s="309">
        <v>97951</v>
      </c>
      <c r="B1582" s="310" t="s">
        <v>8118</v>
      </c>
      <c r="C1582" s="310" t="s">
        <v>58</v>
      </c>
      <c r="D1582" s="311" t="s">
        <v>18600</v>
      </c>
      <c r="E1582" s="312" t="s">
        <v>7875</v>
      </c>
    </row>
    <row r="1583" spans="1:5" ht="27">
      <c r="A1583" s="309">
        <v>97952</v>
      </c>
      <c r="B1583" s="310" t="s">
        <v>8119</v>
      </c>
      <c r="C1583" s="310" t="s">
        <v>58</v>
      </c>
      <c r="D1583" s="311" t="s">
        <v>18601</v>
      </c>
      <c r="E1583" s="312" t="s">
        <v>7875</v>
      </c>
    </row>
    <row r="1584" spans="1:5" ht="27">
      <c r="A1584" s="309">
        <v>97953</v>
      </c>
      <c r="B1584" s="310" t="s">
        <v>8120</v>
      </c>
      <c r="C1584" s="310" t="s">
        <v>58</v>
      </c>
      <c r="D1584" s="311" t="s">
        <v>18602</v>
      </c>
      <c r="E1584" s="312" t="s">
        <v>7875</v>
      </c>
    </row>
    <row r="1585" spans="1:5" ht="27">
      <c r="A1585" s="309">
        <v>97955</v>
      </c>
      <c r="B1585" s="310" t="s">
        <v>8121</v>
      </c>
      <c r="C1585" s="310" t="s">
        <v>58</v>
      </c>
      <c r="D1585" s="311" t="s">
        <v>18603</v>
      </c>
      <c r="E1585" s="312" t="s">
        <v>7875</v>
      </c>
    </row>
    <row r="1586" spans="1:5" ht="27">
      <c r="A1586" s="309">
        <v>97956</v>
      </c>
      <c r="B1586" s="310" t="s">
        <v>8122</v>
      </c>
      <c r="C1586" s="310" t="s">
        <v>58</v>
      </c>
      <c r="D1586" s="311" t="s">
        <v>18604</v>
      </c>
      <c r="E1586" s="312" t="s">
        <v>7875</v>
      </c>
    </row>
    <row r="1587" spans="1:5" ht="27">
      <c r="A1587" s="309">
        <v>97957</v>
      </c>
      <c r="B1587" s="310" t="s">
        <v>8123</v>
      </c>
      <c r="C1587" s="310" t="s">
        <v>58</v>
      </c>
      <c r="D1587" s="311" t="s">
        <v>18605</v>
      </c>
      <c r="E1587" s="312" t="s">
        <v>7875</v>
      </c>
    </row>
    <row r="1588" spans="1:5" ht="27">
      <c r="A1588" s="309">
        <v>97961</v>
      </c>
      <c r="B1588" s="310" t="s">
        <v>8124</v>
      </c>
      <c r="C1588" s="310" t="s">
        <v>58</v>
      </c>
      <c r="D1588" s="311" t="s">
        <v>18606</v>
      </c>
      <c r="E1588" s="312" t="s">
        <v>7875</v>
      </c>
    </row>
    <row r="1589" spans="1:5" ht="27">
      <c r="A1589" s="309">
        <v>97973</v>
      </c>
      <c r="B1589" s="310" t="s">
        <v>8125</v>
      </c>
      <c r="C1589" s="310" t="s">
        <v>58</v>
      </c>
      <c r="D1589" s="311" t="s">
        <v>18607</v>
      </c>
      <c r="E1589" s="312" t="s">
        <v>7875</v>
      </c>
    </row>
    <row r="1590" spans="1:5" ht="27">
      <c r="A1590" s="309">
        <v>97974</v>
      </c>
      <c r="B1590" s="310" t="s">
        <v>8126</v>
      </c>
      <c r="C1590" s="310" t="s">
        <v>58</v>
      </c>
      <c r="D1590" s="311" t="s">
        <v>18608</v>
      </c>
      <c r="E1590" s="312" t="s">
        <v>7875</v>
      </c>
    </row>
    <row r="1591" spans="1:5" ht="27">
      <c r="A1591" s="309">
        <v>97975</v>
      </c>
      <c r="B1591" s="310" t="s">
        <v>8127</v>
      </c>
      <c r="C1591" s="310" t="s">
        <v>58</v>
      </c>
      <c r="D1591" s="311" t="s">
        <v>18609</v>
      </c>
      <c r="E1591" s="312" t="s">
        <v>7875</v>
      </c>
    </row>
    <row r="1592" spans="1:5" ht="27">
      <c r="A1592" s="309">
        <v>97976</v>
      </c>
      <c r="B1592" s="310" t="s">
        <v>8128</v>
      </c>
      <c r="C1592" s="310" t="s">
        <v>58</v>
      </c>
      <c r="D1592" s="311" t="s">
        <v>18610</v>
      </c>
      <c r="E1592" s="312" t="s">
        <v>7875</v>
      </c>
    </row>
    <row r="1593" spans="1:5" ht="27">
      <c r="A1593" s="309">
        <v>97977</v>
      </c>
      <c r="B1593" s="310" t="s">
        <v>8129</v>
      </c>
      <c r="C1593" s="310" t="s">
        <v>58</v>
      </c>
      <c r="D1593" s="311" t="s">
        <v>18611</v>
      </c>
      <c r="E1593" s="312" t="s">
        <v>7875</v>
      </c>
    </row>
    <row r="1594" spans="1:5" ht="27">
      <c r="A1594" s="309">
        <v>97978</v>
      </c>
      <c r="B1594" s="310" t="s">
        <v>8130</v>
      </c>
      <c r="C1594" s="310" t="s">
        <v>58</v>
      </c>
      <c r="D1594" s="311" t="s">
        <v>18612</v>
      </c>
      <c r="E1594" s="312" t="s">
        <v>7875</v>
      </c>
    </row>
    <row r="1595" spans="1:5" ht="40.5">
      <c r="A1595" s="309">
        <v>97980</v>
      </c>
      <c r="B1595" s="310" t="s">
        <v>8131</v>
      </c>
      <c r="C1595" s="310" t="s">
        <v>58</v>
      </c>
      <c r="D1595" s="311" t="s">
        <v>18613</v>
      </c>
      <c r="E1595" s="312" t="s">
        <v>7875</v>
      </c>
    </row>
    <row r="1596" spans="1:5" ht="27">
      <c r="A1596" s="309">
        <v>97981</v>
      </c>
      <c r="B1596" s="310" t="s">
        <v>8132</v>
      </c>
      <c r="C1596" s="310" t="s">
        <v>6</v>
      </c>
      <c r="D1596" s="311" t="s">
        <v>18614</v>
      </c>
      <c r="E1596" s="312" t="s">
        <v>7875</v>
      </c>
    </row>
    <row r="1597" spans="1:5" ht="27">
      <c r="A1597" s="309">
        <v>97983</v>
      </c>
      <c r="B1597" s="310" t="s">
        <v>8133</v>
      </c>
      <c r="C1597" s="310" t="s">
        <v>6</v>
      </c>
      <c r="D1597" s="311" t="s">
        <v>18615</v>
      </c>
      <c r="E1597" s="312" t="s">
        <v>7875</v>
      </c>
    </row>
    <row r="1598" spans="1:5" ht="27">
      <c r="A1598" s="309">
        <v>97985</v>
      </c>
      <c r="B1598" s="310" t="s">
        <v>8134</v>
      </c>
      <c r="C1598" s="310" t="s">
        <v>6</v>
      </c>
      <c r="D1598" s="311" t="s">
        <v>18616</v>
      </c>
      <c r="E1598" s="312" t="s">
        <v>7875</v>
      </c>
    </row>
    <row r="1599" spans="1:5" ht="27">
      <c r="A1599" s="309">
        <v>97987</v>
      </c>
      <c r="B1599" s="310" t="s">
        <v>8135</v>
      </c>
      <c r="C1599" s="310" t="s">
        <v>6</v>
      </c>
      <c r="D1599" s="311" t="s">
        <v>18617</v>
      </c>
      <c r="E1599" s="312" t="s">
        <v>7875</v>
      </c>
    </row>
    <row r="1600" spans="1:5" ht="40.5">
      <c r="A1600" s="309">
        <v>97988</v>
      </c>
      <c r="B1600" s="310" t="s">
        <v>8136</v>
      </c>
      <c r="C1600" s="310" t="s">
        <v>58</v>
      </c>
      <c r="D1600" s="311" t="s">
        <v>18618</v>
      </c>
      <c r="E1600" s="312" t="s">
        <v>7875</v>
      </c>
    </row>
    <row r="1601" spans="1:5" ht="27">
      <c r="A1601" s="309">
        <v>97989</v>
      </c>
      <c r="B1601" s="310" t="s">
        <v>8137</v>
      </c>
      <c r="C1601" s="310" t="s">
        <v>6</v>
      </c>
      <c r="D1601" s="311" t="s">
        <v>18619</v>
      </c>
      <c r="E1601" s="312" t="s">
        <v>7875</v>
      </c>
    </row>
    <row r="1602" spans="1:5" ht="27">
      <c r="A1602" s="309">
        <v>97991</v>
      </c>
      <c r="B1602" s="310" t="s">
        <v>8138</v>
      </c>
      <c r="C1602" s="310" t="s">
        <v>6</v>
      </c>
      <c r="D1602" s="311" t="s">
        <v>18620</v>
      </c>
      <c r="E1602" s="312" t="s">
        <v>7875</v>
      </c>
    </row>
    <row r="1603" spans="1:5" ht="40.5">
      <c r="A1603" s="309">
        <v>97992</v>
      </c>
      <c r="B1603" s="310" t="s">
        <v>8139</v>
      </c>
      <c r="C1603" s="310" t="s">
        <v>58</v>
      </c>
      <c r="D1603" s="311" t="s">
        <v>18621</v>
      </c>
      <c r="E1603" s="312" t="s">
        <v>7875</v>
      </c>
    </row>
    <row r="1604" spans="1:5" ht="27">
      <c r="A1604" s="309">
        <v>97993</v>
      </c>
      <c r="B1604" s="310" t="s">
        <v>8140</v>
      </c>
      <c r="C1604" s="310" t="s">
        <v>6</v>
      </c>
      <c r="D1604" s="311" t="s">
        <v>18622</v>
      </c>
      <c r="E1604" s="312" t="s">
        <v>7875</v>
      </c>
    </row>
    <row r="1605" spans="1:5" ht="40.5">
      <c r="A1605" s="309">
        <v>97994</v>
      </c>
      <c r="B1605" s="310" t="s">
        <v>8141</v>
      </c>
      <c r="C1605" s="310" t="s">
        <v>58</v>
      </c>
      <c r="D1605" s="311" t="s">
        <v>18623</v>
      </c>
      <c r="E1605" s="312" t="s">
        <v>7875</v>
      </c>
    </row>
    <row r="1606" spans="1:5" ht="27">
      <c r="A1606" s="309">
        <v>97995</v>
      </c>
      <c r="B1606" s="310" t="s">
        <v>8142</v>
      </c>
      <c r="C1606" s="310" t="s">
        <v>6</v>
      </c>
      <c r="D1606" s="311" t="s">
        <v>18624</v>
      </c>
      <c r="E1606" s="312" t="s">
        <v>7875</v>
      </c>
    </row>
    <row r="1607" spans="1:5" ht="27">
      <c r="A1607" s="309">
        <v>97996</v>
      </c>
      <c r="B1607" s="310" t="s">
        <v>8143</v>
      </c>
      <c r="C1607" s="310" t="s">
        <v>58</v>
      </c>
      <c r="D1607" s="311" t="s">
        <v>18625</v>
      </c>
      <c r="E1607" s="312" t="s">
        <v>7875</v>
      </c>
    </row>
    <row r="1608" spans="1:5" ht="27">
      <c r="A1608" s="309">
        <v>97997</v>
      </c>
      <c r="B1608" s="310" t="s">
        <v>8144</v>
      </c>
      <c r="C1608" s="310" t="s">
        <v>6</v>
      </c>
      <c r="D1608" s="311" t="s">
        <v>18626</v>
      </c>
      <c r="E1608" s="312" t="s">
        <v>7875</v>
      </c>
    </row>
    <row r="1609" spans="1:5" ht="27">
      <c r="A1609" s="309">
        <v>97999</v>
      </c>
      <c r="B1609" s="310" t="s">
        <v>8145</v>
      </c>
      <c r="C1609" s="310" t="s">
        <v>6</v>
      </c>
      <c r="D1609" s="311" t="s">
        <v>18627</v>
      </c>
      <c r="E1609" s="312" t="s">
        <v>7875</v>
      </c>
    </row>
    <row r="1610" spans="1:5" ht="27">
      <c r="A1610" s="309">
        <v>98001</v>
      </c>
      <c r="B1610" s="310" t="s">
        <v>8146</v>
      </c>
      <c r="C1610" s="310" t="s">
        <v>6</v>
      </c>
      <c r="D1610" s="311" t="s">
        <v>18628</v>
      </c>
      <c r="E1610" s="312" t="s">
        <v>7875</v>
      </c>
    </row>
    <row r="1611" spans="1:5" ht="27">
      <c r="A1611" s="309">
        <v>98002</v>
      </c>
      <c r="B1611" s="310" t="s">
        <v>8147</v>
      </c>
      <c r="C1611" s="310" t="s">
        <v>58</v>
      </c>
      <c r="D1611" s="311" t="s">
        <v>18629</v>
      </c>
      <c r="E1611" s="312" t="s">
        <v>7875</v>
      </c>
    </row>
    <row r="1612" spans="1:5" ht="27">
      <c r="A1612" s="309">
        <v>98003</v>
      </c>
      <c r="B1612" s="310" t="s">
        <v>8148</v>
      </c>
      <c r="C1612" s="310" t="s">
        <v>6</v>
      </c>
      <c r="D1612" s="311" t="s">
        <v>18630</v>
      </c>
      <c r="E1612" s="312" t="s">
        <v>7875</v>
      </c>
    </row>
    <row r="1613" spans="1:5" ht="27">
      <c r="A1613" s="309">
        <v>98005</v>
      </c>
      <c r="B1613" s="310" t="s">
        <v>8149</v>
      </c>
      <c r="C1613" s="310" t="s">
        <v>6</v>
      </c>
      <c r="D1613" s="311" t="s">
        <v>18631</v>
      </c>
      <c r="E1613" s="312" t="s">
        <v>7875</v>
      </c>
    </row>
    <row r="1614" spans="1:5" ht="27">
      <c r="A1614" s="309">
        <v>98006</v>
      </c>
      <c r="B1614" s="310" t="s">
        <v>8150</v>
      </c>
      <c r="C1614" s="310" t="s">
        <v>58</v>
      </c>
      <c r="D1614" s="311" t="s">
        <v>18632</v>
      </c>
      <c r="E1614" s="312" t="s">
        <v>7875</v>
      </c>
    </row>
    <row r="1615" spans="1:5" ht="27">
      <c r="A1615" s="309">
        <v>98007</v>
      </c>
      <c r="B1615" s="310" t="s">
        <v>8151</v>
      </c>
      <c r="C1615" s="310" t="s">
        <v>6</v>
      </c>
      <c r="D1615" s="311" t="s">
        <v>18633</v>
      </c>
      <c r="E1615" s="312" t="s">
        <v>7875</v>
      </c>
    </row>
    <row r="1616" spans="1:5" ht="27">
      <c r="A1616" s="309">
        <v>98008</v>
      </c>
      <c r="B1616" s="310" t="s">
        <v>8152</v>
      </c>
      <c r="C1616" s="310" t="s">
        <v>58</v>
      </c>
      <c r="D1616" s="311" t="s">
        <v>18634</v>
      </c>
      <c r="E1616" s="312" t="s">
        <v>7875</v>
      </c>
    </row>
    <row r="1617" spans="1:5" ht="27">
      <c r="A1617" s="309">
        <v>98009</v>
      </c>
      <c r="B1617" s="310" t="s">
        <v>8153</v>
      </c>
      <c r="C1617" s="310" t="s">
        <v>6</v>
      </c>
      <c r="D1617" s="311" t="s">
        <v>18627</v>
      </c>
      <c r="E1617" s="312" t="s">
        <v>7875</v>
      </c>
    </row>
    <row r="1618" spans="1:5" ht="27">
      <c r="A1618" s="309">
        <v>98010</v>
      </c>
      <c r="B1618" s="310" t="s">
        <v>8154</v>
      </c>
      <c r="C1618" s="310" t="s">
        <v>58</v>
      </c>
      <c r="D1618" s="311" t="s">
        <v>18635</v>
      </c>
      <c r="E1618" s="312" t="s">
        <v>7875</v>
      </c>
    </row>
    <row r="1619" spans="1:5" ht="27">
      <c r="A1619" s="309">
        <v>98011</v>
      </c>
      <c r="B1619" s="310" t="s">
        <v>8155</v>
      </c>
      <c r="C1619" s="310" t="s">
        <v>6</v>
      </c>
      <c r="D1619" s="311" t="s">
        <v>18628</v>
      </c>
      <c r="E1619" s="312" t="s">
        <v>7875</v>
      </c>
    </row>
    <row r="1620" spans="1:5" ht="27">
      <c r="A1620" s="309">
        <v>98012</v>
      </c>
      <c r="B1620" s="310" t="s">
        <v>8156</v>
      </c>
      <c r="C1620" s="310" t="s">
        <v>58</v>
      </c>
      <c r="D1620" s="311" t="s">
        <v>18636</v>
      </c>
      <c r="E1620" s="312" t="s">
        <v>7875</v>
      </c>
    </row>
    <row r="1621" spans="1:5" ht="27">
      <c r="A1621" s="309">
        <v>98013</v>
      </c>
      <c r="B1621" s="310" t="s">
        <v>8157</v>
      </c>
      <c r="C1621" s="310" t="s">
        <v>6</v>
      </c>
      <c r="D1621" s="311" t="s">
        <v>18630</v>
      </c>
      <c r="E1621" s="312" t="s">
        <v>7875</v>
      </c>
    </row>
    <row r="1622" spans="1:5" ht="27">
      <c r="A1622" s="309">
        <v>98014</v>
      </c>
      <c r="B1622" s="310" t="s">
        <v>8158</v>
      </c>
      <c r="C1622" s="310" t="s">
        <v>58</v>
      </c>
      <c r="D1622" s="311" t="s">
        <v>18637</v>
      </c>
      <c r="E1622" s="312" t="s">
        <v>7875</v>
      </c>
    </row>
    <row r="1623" spans="1:5" ht="27">
      <c r="A1623" s="309">
        <v>98015</v>
      </c>
      <c r="B1623" s="310" t="s">
        <v>8159</v>
      </c>
      <c r="C1623" s="310" t="s">
        <v>6</v>
      </c>
      <c r="D1623" s="311" t="s">
        <v>18631</v>
      </c>
      <c r="E1623" s="312" t="s">
        <v>7875</v>
      </c>
    </row>
    <row r="1624" spans="1:5" ht="27">
      <c r="A1624" s="309">
        <v>98016</v>
      </c>
      <c r="B1624" s="310" t="s">
        <v>8160</v>
      </c>
      <c r="C1624" s="310" t="s">
        <v>58</v>
      </c>
      <c r="D1624" s="311" t="s">
        <v>18638</v>
      </c>
      <c r="E1624" s="312" t="s">
        <v>7875</v>
      </c>
    </row>
    <row r="1625" spans="1:5" ht="27">
      <c r="A1625" s="309">
        <v>98017</v>
      </c>
      <c r="B1625" s="310" t="s">
        <v>8161</v>
      </c>
      <c r="C1625" s="310" t="s">
        <v>6</v>
      </c>
      <c r="D1625" s="311" t="s">
        <v>18633</v>
      </c>
      <c r="E1625" s="312" t="s">
        <v>7875</v>
      </c>
    </row>
    <row r="1626" spans="1:5" ht="27">
      <c r="A1626" s="309">
        <v>98018</v>
      </c>
      <c r="B1626" s="310" t="s">
        <v>8162</v>
      </c>
      <c r="C1626" s="310" t="s">
        <v>58</v>
      </c>
      <c r="D1626" s="311" t="s">
        <v>18639</v>
      </c>
      <c r="E1626" s="312" t="s">
        <v>7875</v>
      </c>
    </row>
    <row r="1627" spans="1:5" ht="27">
      <c r="A1627" s="309">
        <v>98019</v>
      </c>
      <c r="B1627" s="310" t="s">
        <v>8163</v>
      </c>
      <c r="C1627" s="310" t="s">
        <v>6</v>
      </c>
      <c r="D1627" s="311" t="s">
        <v>18640</v>
      </c>
      <c r="E1627" s="312" t="s">
        <v>7875</v>
      </c>
    </row>
    <row r="1628" spans="1:5" ht="27">
      <c r="A1628" s="309">
        <v>98020</v>
      </c>
      <c r="B1628" s="310" t="s">
        <v>8164</v>
      </c>
      <c r="C1628" s="310" t="s">
        <v>58</v>
      </c>
      <c r="D1628" s="311" t="s">
        <v>18641</v>
      </c>
      <c r="E1628" s="312" t="s">
        <v>7875</v>
      </c>
    </row>
    <row r="1629" spans="1:5" ht="27">
      <c r="A1629" s="309">
        <v>98021</v>
      </c>
      <c r="B1629" s="310" t="s">
        <v>8165</v>
      </c>
      <c r="C1629" s="310" t="s">
        <v>6</v>
      </c>
      <c r="D1629" s="311" t="s">
        <v>18642</v>
      </c>
      <c r="E1629" s="312" t="s">
        <v>7875</v>
      </c>
    </row>
    <row r="1630" spans="1:5" ht="27">
      <c r="A1630" s="309">
        <v>98022</v>
      </c>
      <c r="B1630" s="310" t="s">
        <v>8166</v>
      </c>
      <c r="C1630" s="310" t="s">
        <v>58</v>
      </c>
      <c r="D1630" s="311" t="s">
        <v>18643</v>
      </c>
      <c r="E1630" s="312" t="s">
        <v>7875</v>
      </c>
    </row>
    <row r="1631" spans="1:5" ht="27">
      <c r="A1631" s="309">
        <v>98023</v>
      </c>
      <c r="B1631" s="310" t="s">
        <v>8167</v>
      </c>
      <c r="C1631" s="310" t="s">
        <v>6</v>
      </c>
      <c r="D1631" s="311" t="s">
        <v>18644</v>
      </c>
      <c r="E1631" s="312" t="s">
        <v>7875</v>
      </c>
    </row>
    <row r="1632" spans="1:5" ht="27">
      <c r="A1632" s="309">
        <v>98024</v>
      </c>
      <c r="B1632" s="310" t="s">
        <v>8168</v>
      </c>
      <c r="C1632" s="310" t="s">
        <v>58</v>
      </c>
      <c r="D1632" s="311" t="s">
        <v>18645</v>
      </c>
      <c r="E1632" s="312" t="s">
        <v>7875</v>
      </c>
    </row>
    <row r="1633" spans="1:5" ht="27">
      <c r="A1633" s="309">
        <v>98025</v>
      </c>
      <c r="B1633" s="310" t="s">
        <v>8169</v>
      </c>
      <c r="C1633" s="310" t="s">
        <v>6</v>
      </c>
      <c r="D1633" s="311" t="s">
        <v>18646</v>
      </c>
      <c r="E1633" s="312" t="s">
        <v>7875</v>
      </c>
    </row>
    <row r="1634" spans="1:5" ht="27">
      <c r="A1634" s="309">
        <v>98026</v>
      </c>
      <c r="B1634" s="310" t="s">
        <v>8170</v>
      </c>
      <c r="C1634" s="310" t="s">
        <v>58</v>
      </c>
      <c r="D1634" s="311" t="s">
        <v>18647</v>
      </c>
      <c r="E1634" s="312" t="s">
        <v>7875</v>
      </c>
    </row>
    <row r="1635" spans="1:5" ht="27">
      <c r="A1635" s="309">
        <v>98027</v>
      </c>
      <c r="B1635" s="310" t="s">
        <v>8171</v>
      </c>
      <c r="C1635" s="310" t="s">
        <v>6</v>
      </c>
      <c r="D1635" s="311" t="s">
        <v>18640</v>
      </c>
      <c r="E1635" s="312" t="s">
        <v>7875</v>
      </c>
    </row>
    <row r="1636" spans="1:5" ht="27">
      <c r="A1636" s="309">
        <v>98028</v>
      </c>
      <c r="B1636" s="310" t="s">
        <v>8172</v>
      </c>
      <c r="C1636" s="310" t="s">
        <v>58</v>
      </c>
      <c r="D1636" s="311" t="s">
        <v>18648</v>
      </c>
      <c r="E1636" s="312" t="s">
        <v>7875</v>
      </c>
    </row>
    <row r="1637" spans="1:5" ht="27">
      <c r="A1637" s="309">
        <v>98029</v>
      </c>
      <c r="B1637" s="310" t="s">
        <v>8173</v>
      </c>
      <c r="C1637" s="310" t="s">
        <v>6</v>
      </c>
      <c r="D1637" s="311" t="s">
        <v>18649</v>
      </c>
      <c r="E1637" s="312" t="s">
        <v>7875</v>
      </c>
    </row>
    <row r="1638" spans="1:5" ht="27">
      <c r="A1638" s="309">
        <v>98030</v>
      </c>
      <c r="B1638" s="310" t="s">
        <v>8174</v>
      </c>
      <c r="C1638" s="310" t="s">
        <v>58</v>
      </c>
      <c r="D1638" s="311" t="s">
        <v>18650</v>
      </c>
      <c r="E1638" s="312" t="s">
        <v>7875</v>
      </c>
    </row>
    <row r="1639" spans="1:5" ht="27">
      <c r="A1639" s="309">
        <v>98031</v>
      </c>
      <c r="B1639" s="310" t="s">
        <v>8175</v>
      </c>
      <c r="C1639" s="310" t="s">
        <v>6</v>
      </c>
      <c r="D1639" s="311" t="s">
        <v>18651</v>
      </c>
      <c r="E1639" s="312" t="s">
        <v>7875</v>
      </c>
    </row>
    <row r="1640" spans="1:5" ht="27">
      <c r="A1640" s="309">
        <v>98032</v>
      </c>
      <c r="B1640" s="310" t="s">
        <v>8176</v>
      </c>
      <c r="C1640" s="310" t="s">
        <v>58</v>
      </c>
      <c r="D1640" s="311" t="s">
        <v>18652</v>
      </c>
      <c r="E1640" s="312" t="s">
        <v>7875</v>
      </c>
    </row>
    <row r="1641" spans="1:5" ht="27">
      <c r="A1641" s="309">
        <v>98033</v>
      </c>
      <c r="B1641" s="310" t="s">
        <v>8177</v>
      </c>
      <c r="C1641" s="310" t="s">
        <v>6</v>
      </c>
      <c r="D1641" s="311" t="s">
        <v>18653</v>
      </c>
      <c r="E1641" s="312" t="s">
        <v>7875</v>
      </c>
    </row>
    <row r="1642" spans="1:5" ht="27">
      <c r="A1642" s="309">
        <v>98034</v>
      </c>
      <c r="B1642" s="310" t="s">
        <v>8178</v>
      </c>
      <c r="C1642" s="310" t="s">
        <v>58</v>
      </c>
      <c r="D1642" s="311" t="s">
        <v>18654</v>
      </c>
      <c r="E1642" s="312" t="s">
        <v>7875</v>
      </c>
    </row>
    <row r="1643" spans="1:5" ht="27">
      <c r="A1643" s="309">
        <v>98035</v>
      </c>
      <c r="B1643" s="310" t="s">
        <v>8179</v>
      </c>
      <c r="C1643" s="310" t="s">
        <v>6</v>
      </c>
      <c r="D1643" s="311" t="s">
        <v>18649</v>
      </c>
      <c r="E1643" s="312" t="s">
        <v>7875</v>
      </c>
    </row>
    <row r="1644" spans="1:5" ht="27">
      <c r="A1644" s="309">
        <v>98036</v>
      </c>
      <c r="B1644" s="310" t="s">
        <v>8180</v>
      </c>
      <c r="C1644" s="310" t="s">
        <v>58</v>
      </c>
      <c r="D1644" s="311" t="s">
        <v>18655</v>
      </c>
      <c r="E1644" s="312" t="s">
        <v>7875</v>
      </c>
    </row>
    <row r="1645" spans="1:5" ht="27">
      <c r="A1645" s="309">
        <v>98037</v>
      </c>
      <c r="B1645" s="310" t="s">
        <v>8181</v>
      </c>
      <c r="C1645" s="310" t="s">
        <v>6</v>
      </c>
      <c r="D1645" s="311" t="s">
        <v>18656</v>
      </c>
      <c r="E1645" s="312" t="s">
        <v>7875</v>
      </c>
    </row>
    <row r="1646" spans="1:5" ht="27">
      <c r="A1646" s="309">
        <v>98038</v>
      </c>
      <c r="B1646" s="310" t="s">
        <v>8182</v>
      </c>
      <c r="C1646" s="310" t="s">
        <v>58</v>
      </c>
      <c r="D1646" s="311" t="s">
        <v>18657</v>
      </c>
      <c r="E1646" s="312" t="s">
        <v>7875</v>
      </c>
    </row>
    <row r="1647" spans="1:5" ht="27">
      <c r="A1647" s="309">
        <v>98039</v>
      </c>
      <c r="B1647" s="310" t="s">
        <v>8183</v>
      </c>
      <c r="C1647" s="310" t="s">
        <v>6</v>
      </c>
      <c r="D1647" s="313" t="s">
        <v>18658</v>
      </c>
      <c r="E1647" s="312" t="s">
        <v>7875</v>
      </c>
    </row>
    <row r="1648" spans="1:5" ht="27">
      <c r="A1648" s="309">
        <v>98040</v>
      </c>
      <c r="B1648" s="310" t="s">
        <v>8184</v>
      </c>
      <c r="C1648" s="310" t="s">
        <v>58</v>
      </c>
      <c r="D1648" s="311" t="s">
        <v>18659</v>
      </c>
      <c r="E1648" s="312" t="s">
        <v>7875</v>
      </c>
    </row>
    <row r="1649" spans="1:5" ht="27">
      <c r="A1649" s="309">
        <v>98041</v>
      </c>
      <c r="B1649" s="310" t="s">
        <v>8185</v>
      </c>
      <c r="C1649" s="310" t="s">
        <v>6</v>
      </c>
      <c r="D1649" s="311" t="s">
        <v>18656</v>
      </c>
      <c r="E1649" s="312" t="s">
        <v>7875</v>
      </c>
    </row>
    <row r="1650" spans="1:5" ht="27">
      <c r="A1650" s="309">
        <v>98042</v>
      </c>
      <c r="B1650" s="310" t="s">
        <v>8186</v>
      </c>
      <c r="C1650" s="310" t="s">
        <v>58</v>
      </c>
      <c r="D1650" s="311" t="s">
        <v>18660</v>
      </c>
      <c r="E1650" s="312" t="s">
        <v>7875</v>
      </c>
    </row>
    <row r="1651" spans="1:5" ht="27">
      <c r="A1651" s="309">
        <v>98043</v>
      </c>
      <c r="B1651" s="310" t="s">
        <v>8187</v>
      </c>
      <c r="C1651" s="310" t="s">
        <v>6</v>
      </c>
      <c r="D1651" s="311" t="s">
        <v>18661</v>
      </c>
      <c r="E1651" s="312" t="s">
        <v>7875</v>
      </c>
    </row>
    <row r="1652" spans="1:5" ht="27">
      <c r="A1652" s="309">
        <v>98044</v>
      </c>
      <c r="B1652" s="310" t="s">
        <v>8188</v>
      </c>
      <c r="C1652" s="310" t="s">
        <v>58</v>
      </c>
      <c r="D1652" s="311" t="s">
        <v>18662</v>
      </c>
      <c r="E1652" s="312" t="s">
        <v>7875</v>
      </c>
    </row>
    <row r="1653" spans="1:5" ht="27">
      <c r="A1653" s="309">
        <v>98045</v>
      </c>
      <c r="B1653" s="310" t="s">
        <v>8189</v>
      </c>
      <c r="C1653" s="310" t="s">
        <v>6</v>
      </c>
      <c r="D1653" s="311" t="s">
        <v>18661</v>
      </c>
      <c r="E1653" s="312" t="s">
        <v>7875</v>
      </c>
    </row>
    <row r="1654" spans="1:5" ht="27">
      <c r="A1654" s="309">
        <v>98046</v>
      </c>
      <c r="B1654" s="310" t="s">
        <v>8190</v>
      </c>
      <c r="C1654" s="310" t="s">
        <v>58</v>
      </c>
      <c r="D1654" s="311" t="s">
        <v>18663</v>
      </c>
      <c r="E1654" s="312" t="s">
        <v>7875</v>
      </c>
    </row>
    <row r="1655" spans="1:5" ht="27">
      <c r="A1655" s="309">
        <v>98047</v>
      </c>
      <c r="B1655" s="310" t="s">
        <v>8191</v>
      </c>
      <c r="C1655" s="310" t="s">
        <v>6</v>
      </c>
      <c r="D1655" s="311" t="s">
        <v>18664</v>
      </c>
      <c r="E1655" s="312" t="s">
        <v>7875</v>
      </c>
    </row>
    <row r="1656" spans="1:5" ht="27">
      <c r="A1656" s="309">
        <v>98048</v>
      </c>
      <c r="B1656" s="310" t="s">
        <v>8192</v>
      </c>
      <c r="C1656" s="310" t="s">
        <v>58</v>
      </c>
      <c r="D1656" s="311" t="s">
        <v>18665</v>
      </c>
      <c r="E1656" s="312" t="s">
        <v>7875</v>
      </c>
    </row>
    <row r="1657" spans="1:5" ht="27">
      <c r="A1657" s="309">
        <v>98049</v>
      </c>
      <c r="B1657" s="310" t="s">
        <v>8193</v>
      </c>
      <c r="C1657" s="310" t="s">
        <v>6</v>
      </c>
      <c r="D1657" s="311" t="s">
        <v>18666</v>
      </c>
      <c r="E1657" s="312" t="s">
        <v>7875</v>
      </c>
    </row>
    <row r="1658" spans="1:5" ht="27">
      <c r="A1658" s="309">
        <v>98050</v>
      </c>
      <c r="B1658" s="310" t="s">
        <v>8194</v>
      </c>
      <c r="C1658" s="310" t="s">
        <v>6</v>
      </c>
      <c r="D1658" s="311" t="s">
        <v>18667</v>
      </c>
      <c r="E1658" s="312" t="s">
        <v>7875</v>
      </c>
    </row>
    <row r="1659" spans="1:5" ht="27">
      <c r="A1659" s="309">
        <v>98051</v>
      </c>
      <c r="B1659" s="310" t="s">
        <v>8195</v>
      </c>
      <c r="C1659" s="310" t="s">
        <v>6</v>
      </c>
      <c r="D1659" s="311" t="s">
        <v>18668</v>
      </c>
      <c r="E1659" s="312" t="s">
        <v>7875</v>
      </c>
    </row>
    <row r="1660" spans="1:5" ht="27">
      <c r="A1660" s="309">
        <v>98405</v>
      </c>
      <c r="B1660" s="310" t="s">
        <v>8196</v>
      </c>
      <c r="C1660" s="310" t="s">
        <v>58</v>
      </c>
      <c r="D1660" s="311" t="s">
        <v>18669</v>
      </c>
      <c r="E1660" s="312" t="s">
        <v>7875</v>
      </c>
    </row>
    <row r="1661" spans="1:5" ht="27">
      <c r="A1661" s="309">
        <v>98406</v>
      </c>
      <c r="B1661" s="310" t="s">
        <v>8197</v>
      </c>
      <c r="C1661" s="310" t="s">
        <v>58</v>
      </c>
      <c r="D1661" s="311" t="s">
        <v>18670</v>
      </c>
      <c r="E1661" s="312" t="s">
        <v>7875</v>
      </c>
    </row>
    <row r="1662" spans="1:5" ht="27">
      <c r="A1662" s="309">
        <v>98407</v>
      </c>
      <c r="B1662" s="310" t="s">
        <v>8198</v>
      </c>
      <c r="C1662" s="310" t="s">
        <v>58</v>
      </c>
      <c r="D1662" s="311" t="s">
        <v>18671</v>
      </c>
      <c r="E1662" s="312" t="s">
        <v>7875</v>
      </c>
    </row>
    <row r="1663" spans="1:5" ht="27">
      <c r="A1663" s="309">
        <v>98408</v>
      </c>
      <c r="B1663" s="310" t="s">
        <v>8199</v>
      </c>
      <c r="C1663" s="310" t="s">
        <v>58</v>
      </c>
      <c r="D1663" s="311" t="s">
        <v>18672</v>
      </c>
      <c r="E1663" s="312" t="s">
        <v>7875</v>
      </c>
    </row>
    <row r="1664" spans="1:5" ht="27">
      <c r="A1664" s="309">
        <v>98409</v>
      </c>
      <c r="B1664" s="310" t="s">
        <v>8200</v>
      </c>
      <c r="C1664" s="310" t="s">
        <v>6</v>
      </c>
      <c r="D1664" s="311" t="s">
        <v>18673</v>
      </c>
      <c r="E1664" s="312" t="s">
        <v>7875</v>
      </c>
    </row>
    <row r="1665" spans="1:5" ht="27">
      <c r="A1665" s="309">
        <v>98410</v>
      </c>
      <c r="B1665" s="310" t="s">
        <v>8201</v>
      </c>
      <c r="C1665" s="310" t="s">
        <v>58</v>
      </c>
      <c r="D1665" s="311" t="s">
        <v>18674</v>
      </c>
      <c r="E1665" s="312" t="s">
        <v>7875</v>
      </c>
    </row>
    <row r="1666" spans="1:5" ht="27">
      <c r="A1666" s="309">
        <v>98414</v>
      </c>
      <c r="B1666" s="310" t="s">
        <v>8202</v>
      </c>
      <c r="C1666" s="310" t="s">
        <v>58</v>
      </c>
      <c r="D1666" s="311" t="s">
        <v>18675</v>
      </c>
      <c r="E1666" s="312" t="s">
        <v>7875</v>
      </c>
    </row>
    <row r="1667" spans="1:5" ht="40.5">
      <c r="A1667" s="309">
        <v>98415</v>
      </c>
      <c r="B1667" s="310" t="s">
        <v>3352</v>
      </c>
      <c r="C1667" s="310" t="s">
        <v>58</v>
      </c>
      <c r="D1667" s="311" t="s">
        <v>18676</v>
      </c>
      <c r="E1667" s="312" t="s">
        <v>7875</v>
      </c>
    </row>
    <row r="1668" spans="1:5" ht="40.5">
      <c r="A1668" s="309">
        <v>98416</v>
      </c>
      <c r="B1668" s="310" t="s">
        <v>3353</v>
      </c>
      <c r="C1668" s="310" t="s">
        <v>58</v>
      </c>
      <c r="D1668" s="311" t="s">
        <v>18677</v>
      </c>
      <c r="E1668" s="312" t="s">
        <v>7875</v>
      </c>
    </row>
    <row r="1669" spans="1:5" ht="40.5">
      <c r="A1669" s="309">
        <v>98417</v>
      </c>
      <c r="B1669" s="310" t="s">
        <v>3354</v>
      </c>
      <c r="C1669" s="310" t="s">
        <v>58</v>
      </c>
      <c r="D1669" s="311" t="s">
        <v>18678</v>
      </c>
      <c r="E1669" s="312" t="s">
        <v>7875</v>
      </c>
    </row>
    <row r="1670" spans="1:5" ht="40.5">
      <c r="A1670" s="309">
        <v>98418</v>
      </c>
      <c r="B1670" s="310" t="s">
        <v>3355</v>
      </c>
      <c r="C1670" s="310" t="s">
        <v>58</v>
      </c>
      <c r="D1670" s="311" t="s">
        <v>18679</v>
      </c>
      <c r="E1670" s="312" t="s">
        <v>7875</v>
      </c>
    </row>
    <row r="1671" spans="1:5" ht="40.5">
      <c r="A1671" s="309">
        <v>98419</v>
      </c>
      <c r="B1671" s="310" t="s">
        <v>3356</v>
      </c>
      <c r="C1671" s="310" t="s">
        <v>58</v>
      </c>
      <c r="D1671" s="311" t="s">
        <v>18680</v>
      </c>
      <c r="E1671" s="312" t="s">
        <v>7875</v>
      </c>
    </row>
    <row r="1672" spans="1:5" ht="40.5">
      <c r="A1672" s="309">
        <v>98420</v>
      </c>
      <c r="B1672" s="310" t="s">
        <v>3357</v>
      </c>
      <c r="C1672" s="310" t="s">
        <v>58</v>
      </c>
      <c r="D1672" s="311" t="s">
        <v>18681</v>
      </c>
      <c r="E1672" s="312" t="s">
        <v>7875</v>
      </c>
    </row>
    <row r="1673" spans="1:5" ht="40.5">
      <c r="A1673" s="309">
        <v>98421</v>
      </c>
      <c r="B1673" s="310" t="s">
        <v>3358</v>
      </c>
      <c r="C1673" s="310" t="s">
        <v>58</v>
      </c>
      <c r="D1673" s="311" t="s">
        <v>18682</v>
      </c>
      <c r="E1673" s="312" t="s">
        <v>7875</v>
      </c>
    </row>
    <row r="1674" spans="1:5" ht="40.5">
      <c r="A1674" s="309">
        <v>98422</v>
      </c>
      <c r="B1674" s="310" t="s">
        <v>3359</v>
      </c>
      <c r="C1674" s="310" t="s">
        <v>58</v>
      </c>
      <c r="D1674" s="311" t="s">
        <v>18683</v>
      </c>
      <c r="E1674" s="312" t="s">
        <v>7875</v>
      </c>
    </row>
    <row r="1675" spans="1:5" ht="40.5">
      <c r="A1675" s="309">
        <v>98423</v>
      </c>
      <c r="B1675" s="310" t="s">
        <v>3360</v>
      </c>
      <c r="C1675" s="310" t="s">
        <v>58</v>
      </c>
      <c r="D1675" s="311" t="s">
        <v>18684</v>
      </c>
      <c r="E1675" s="312" t="s">
        <v>7875</v>
      </c>
    </row>
    <row r="1676" spans="1:5" ht="40.5">
      <c r="A1676" s="309">
        <v>98424</v>
      </c>
      <c r="B1676" s="310" t="s">
        <v>3361</v>
      </c>
      <c r="C1676" s="310" t="s">
        <v>58</v>
      </c>
      <c r="D1676" s="311" t="s">
        <v>18685</v>
      </c>
      <c r="E1676" s="312" t="s">
        <v>7875</v>
      </c>
    </row>
    <row r="1677" spans="1:5" ht="40.5">
      <c r="A1677" s="309">
        <v>98425</v>
      </c>
      <c r="B1677" s="310" t="s">
        <v>3362</v>
      </c>
      <c r="C1677" s="310" t="s">
        <v>58</v>
      </c>
      <c r="D1677" s="311" t="s">
        <v>18618</v>
      </c>
      <c r="E1677" s="312" t="s">
        <v>7875</v>
      </c>
    </row>
    <row r="1678" spans="1:5" ht="40.5">
      <c r="A1678" s="309">
        <v>98426</v>
      </c>
      <c r="B1678" s="310" t="s">
        <v>3363</v>
      </c>
      <c r="C1678" s="310" t="s">
        <v>58</v>
      </c>
      <c r="D1678" s="311" t="s">
        <v>18686</v>
      </c>
      <c r="E1678" s="312" t="s">
        <v>7875</v>
      </c>
    </row>
    <row r="1679" spans="1:5" ht="40.5">
      <c r="A1679" s="309">
        <v>98427</v>
      </c>
      <c r="B1679" s="310" t="s">
        <v>3364</v>
      </c>
      <c r="C1679" s="310" t="s">
        <v>58</v>
      </c>
      <c r="D1679" s="311" t="s">
        <v>18687</v>
      </c>
      <c r="E1679" s="312" t="s">
        <v>7875</v>
      </c>
    </row>
    <row r="1680" spans="1:5" ht="40.5">
      <c r="A1680" s="309">
        <v>98428</v>
      </c>
      <c r="B1680" s="310" t="s">
        <v>3365</v>
      </c>
      <c r="C1680" s="310" t="s">
        <v>58</v>
      </c>
      <c r="D1680" s="311" t="s">
        <v>18688</v>
      </c>
      <c r="E1680" s="312" t="s">
        <v>7875</v>
      </c>
    </row>
    <row r="1681" spans="1:5" ht="40.5">
      <c r="A1681" s="309">
        <v>98429</v>
      </c>
      <c r="B1681" s="310" t="s">
        <v>3366</v>
      </c>
      <c r="C1681" s="310" t="s">
        <v>58</v>
      </c>
      <c r="D1681" s="311" t="s">
        <v>18689</v>
      </c>
      <c r="E1681" s="312" t="s">
        <v>7875</v>
      </c>
    </row>
    <row r="1682" spans="1:5" ht="40.5">
      <c r="A1682" s="309">
        <v>98430</v>
      </c>
      <c r="B1682" s="310" t="s">
        <v>3367</v>
      </c>
      <c r="C1682" s="310" t="s">
        <v>58</v>
      </c>
      <c r="D1682" s="311" t="s">
        <v>18690</v>
      </c>
      <c r="E1682" s="312" t="s">
        <v>7875</v>
      </c>
    </row>
    <row r="1683" spans="1:5" ht="40.5">
      <c r="A1683" s="309">
        <v>98431</v>
      </c>
      <c r="B1683" s="310" t="s">
        <v>3368</v>
      </c>
      <c r="C1683" s="310" t="s">
        <v>58</v>
      </c>
      <c r="D1683" s="311" t="s">
        <v>18691</v>
      </c>
      <c r="E1683" s="312" t="s">
        <v>7875</v>
      </c>
    </row>
    <row r="1684" spans="1:5" ht="40.5">
      <c r="A1684" s="309">
        <v>98432</v>
      </c>
      <c r="B1684" s="310" t="s">
        <v>3369</v>
      </c>
      <c r="C1684" s="310" t="s">
        <v>58</v>
      </c>
      <c r="D1684" s="313" t="s">
        <v>18692</v>
      </c>
      <c r="E1684" s="312" t="s">
        <v>7875</v>
      </c>
    </row>
    <row r="1685" spans="1:5" ht="40.5">
      <c r="A1685" s="309">
        <v>98433</v>
      </c>
      <c r="B1685" s="310" t="s">
        <v>3370</v>
      </c>
      <c r="C1685" s="310" t="s">
        <v>58</v>
      </c>
      <c r="D1685" s="311" t="s">
        <v>18693</v>
      </c>
      <c r="E1685" s="312" t="s">
        <v>7875</v>
      </c>
    </row>
    <row r="1686" spans="1:5" ht="40.5">
      <c r="A1686" s="309">
        <v>98434</v>
      </c>
      <c r="B1686" s="310" t="s">
        <v>3371</v>
      </c>
      <c r="C1686" s="310" t="s">
        <v>58</v>
      </c>
      <c r="D1686" s="313" t="s">
        <v>18694</v>
      </c>
      <c r="E1686" s="312" t="s">
        <v>7875</v>
      </c>
    </row>
    <row r="1687" spans="1:5" ht="27">
      <c r="A1687" s="309">
        <v>99240</v>
      </c>
      <c r="B1687" s="310" t="s">
        <v>8203</v>
      </c>
      <c r="C1687" s="310" t="s">
        <v>6</v>
      </c>
      <c r="D1687" s="311" t="s">
        <v>18695</v>
      </c>
      <c r="E1687" s="312" t="s">
        <v>7875</v>
      </c>
    </row>
    <row r="1688" spans="1:5" ht="27">
      <c r="A1688" s="309">
        <v>99241</v>
      </c>
      <c r="B1688" s="310" t="s">
        <v>8204</v>
      </c>
      <c r="C1688" s="310" t="s">
        <v>6</v>
      </c>
      <c r="D1688" s="311" t="s">
        <v>18696</v>
      </c>
      <c r="E1688" s="312" t="s">
        <v>7875</v>
      </c>
    </row>
    <row r="1689" spans="1:5" ht="40.5">
      <c r="A1689" s="309">
        <v>99242</v>
      </c>
      <c r="B1689" s="310" t="s">
        <v>8205</v>
      </c>
      <c r="C1689" s="310" t="s">
        <v>58</v>
      </c>
      <c r="D1689" s="311" t="s">
        <v>18697</v>
      </c>
      <c r="E1689" s="312" t="s">
        <v>7875</v>
      </c>
    </row>
    <row r="1690" spans="1:5" ht="27">
      <c r="A1690" s="309">
        <v>99243</v>
      </c>
      <c r="B1690" s="310" t="s">
        <v>8206</v>
      </c>
      <c r="C1690" s="310" t="s">
        <v>6</v>
      </c>
      <c r="D1690" s="311" t="s">
        <v>18698</v>
      </c>
      <c r="E1690" s="312" t="s">
        <v>7875</v>
      </c>
    </row>
    <row r="1691" spans="1:5" ht="40.5">
      <c r="A1691" s="309">
        <v>99244</v>
      </c>
      <c r="B1691" s="310" t="s">
        <v>8207</v>
      </c>
      <c r="C1691" s="310" t="s">
        <v>58</v>
      </c>
      <c r="D1691" s="311" t="s">
        <v>18699</v>
      </c>
      <c r="E1691" s="312" t="s">
        <v>7875</v>
      </c>
    </row>
    <row r="1692" spans="1:5" ht="27">
      <c r="A1692" s="309">
        <v>99246</v>
      </c>
      <c r="B1692" s="310" t="s">
        <v>8208</v>
      </c>
      <c r="C1692" s="310" t="s">
        <v>6</v>
      </c>
      <c r="D1692" s="311" t="s">
        <v>18700</v>
      </c>
      <c r="E1692" s="312" t="s">
        <v>7875</v>
      </c>
    </row>
    <row r="1693" spans="1:5" ht="27">
      <c r="A1693" s="309">
        <v>99247</v>
      </c>
      <c r="B1693" s="310" t="s">
        <v>8209</v>
      </c>
      <c r="C1693" s="310" t="s">
        <v>6</v>
      </c>
      <c r="D1693" s="311" t="s">
        <v>18701</v>
      </c>
      <c r="E1693" s="312" t="s">
        <v>7875</v>
      </c>
    </row>
    <row r="1694" spans="1:5" ht="40.5">
      <c r="A1694" s="309">
        <v>99248</v>
      </c>
      <c r="B1694" s="310" t="s">
        <v>8210</v>
      </c>
      <c r="C1694" s="310" t="s">
        <v>58</v>
      </c>
      <c r="D1694" s="311" t="s">
        <v>18702</v>
      </c>
      <c r="E1694" s="312" t="s">
        <v>7875</v>
      </c>
    </row>
    <row r="1695" spans="1:5" ht="27">
      <c r="A1695" s="309">
        <v>99249</v>
      </c>
      <c r="B1695" s="310" t="s">
        <v>8211</v>
      </c>
      <c r="C1695" s="310" t="s">
        <v>6</v>
      </c>
      <c r="D1695" s="313" t="s">
        <v>18703</v>
      </c>
      <c r="E1695" s="312" t="s">
        <v>7875</v>
      </c>
    </row>
    <row r="1696" spans="1:5" ht="40.5">
      <c r="A1696" s="309">
        <v>99252</v>
      </c>
      <c r="B1696" s="310" t="s">
        <v>8212</v>
      </c>
      <c r="C1696" s="310" t="s">
        <v>58</v>
      </c>
      <c r="D1696" s="311" t="s">
        <v>18704</v>
      </c>
      <c r="E1696" s="312" t="s">
        <v>7875</v>
      </c>
    </row>
    <row r="1697" spans="1:5" ht="27">
      <c r="A1697" s="309">
        <v>99254</v>
      </c>
      <c r="B1697" s="310" t="s">
        <v>8213</v>
      </c>
      <c r="C1697" s="310" t="s">
        <v>6</v>
      </c>
      <c r="D1697" s="311" t="s">
        <v>18705</v>
      </c>
      <c r="E1697" s="312" t="s">
        <v>7875</v>
      </c>
    </row>
    <row r="1698" spans="1:5" ht="40.5">
      <c r="A1698" s="309">
        <v>99256</v>
      </c>
      <c r="B1698" s="310" t="s">
        <v>8214</v>
      </c>
      <c r="C1698" s="310" t="s">
        <v>58</v>
      </c>
      <c r="D1698" s="311" t="s">
        <v>18706</v>
      </c>
      <c r="E1698" s="312" t="s">
        <v>7875</v>
      </c>
    </row>
    <row r="1699" spans="1:5" ht="40.5">
      <c r="A1699" s="309">
        <v>99259</v>
      </c>
      <c r="B1699" s="310" t="s">
        <v>8215</v>
      </c>
      <c r="C1699" s="310" t="s">
        <v>58</v>
      </c>
      <c r="D1699" s="311" t="s">
        <v>18707</v>
      </c>
      <c r="E1699" s="312" t="s">
        <v>7875</v>
      </c>
    </row>
    <row r="1700" spans="1:5" ht="27">
      <c r="A1700" s="309">
        <v>99261</v>
      </c>
      <c r="B1700" s="310" t="s">
        <v>8216</v>
      </c>
      <c r="C1700" s="310" t="s">
        <v>6</v>
      </c>
      <c r="D1700" s="311" t="s">
        <v>18708</v>
      </c>
      <c r="E1700" s="312" t="s">
        <v>7875</v>
      </c>
    </row>
    <row r="1701" spans="1:5" ht="27">
      <c r="A1701" s="309">
        <v>99263</v>
      </c>
      <c r="B1701" s="310" t="s">
        <v>8217</v>
      </c>
      <c r="C1701" s="310" t="s">
        <v>6</v>
      </c>
      <c r="D1701" s="311" t="s">
        <v>18709</v>
      </c>
      <c r="E1701" s="312" t="s">
        <v>7875</v>
      </c>
    </row>
    <row r="1702" spans="1:5" ht="40.5">
      <c r="A1702" s="309">
        <v>99265</v>
      </c>
      <c r="B1702" s="310" t="s">
        <v>8218</v>
      </c>
      <c r="C1702" s="310" t="s">
        <v>58</v>
      </c>
      <c r="D1702" s="311" t="s">
        <v>18710</v>
      </c>
      <c r="E1702" s="312" t="s">
        <v>7875</v>
      </c>
    </row>
    <row r="1703" spans="1:5" ht="27">
      <c r="A1703" s="309">
        <v>99266</v>
      </c>
      <c r="B1703" s="310" t="s">
        <v>8219</v>
      </c>
      <c r="C1703" s="310" t="s">
        <v>6</v>
      </c>
      <c r="D1703" s="311" t="s">
        <v>18696</v>
      </c>
      <c r="E1703" s="312" t="s">
        <v>7875</v>
      </c>
    </row>
    <row r="1704" spans="1:5" ht="40.5">
      <c r="A1704" s="309">
        <v>99267</v>
      </c>
      <c r="B1704" s="310" t="s">
        <v>8220</v>
      </c>
      <c r="C1704" s="310" t="s">
        <v>58</v>
      </c>
      <c r="D1704" s="311" t="s">
        <v>18711</v>
      </c>
      <c r="E1704" s="312" t="s">
        <v>7875</v>
      </c>
    </row>
    <row r="1705" spans="1:5" ht="27">
      <c r="A1705" s="309">
        <v>99268</v>
      </c>
      <c r="B1705" s="310" t="s">
        <v>8221</v>
      </c>
      <c r="C1705" s="310" t="s">
        <v>58</v>
      </c>
      <c r="D1705" s="311" t="s">
        <v>18712</v>
      </c>
      <c r="E1705" s="312" t="s">
        <v>7875</v>
      </c>
    </row>
    <row r="1706" spans="1:5" ht="27">
      <c r="A1706" s="309">
        <v>99269</v>
      </c>
      <c r="B1706" s="310" t="s">
        <v>8222</v>
      </c>
      <c r="C1706" s="310" t="s">
        <v>6</v>
      </c>
      <c r="D1706" s="311" t="s">
        <v>18701</v>
      </c>
      <c r="E1706" s="312" t="s">
        <v>7875</v>
      </c>
    </row>
    <row r="1707" spans="1:5" ht="27">
      <c r="A1707" s="309">
        <v>99270</v>
      </c>
      <c r="B1707" s="310" t="s">
        <v>8223</v>
      </c>
      <c r="C1707" s="310" t="s">
        <v>58</v>
      </c>
      <c r="D1707" s="311" t="s">
        <v>18713</v>
      </c>
      <c r="E1707" s="312" t="s">
        <v>7875</v>
      </c>
    </row>
    <row r="1708" spans="1:5" ht="40.5">
      <c r="A1708" s="309">
        <v>99271</v>
      </c>
      <c r="B1708" s="310" t="s">
        <v>8224</v>
      </c>
      <c r="C1708" s="310" t="s">
        <v>58</v>
      </c>
      <c r="D1708" s="311" t="s">
        <v>18714</v>
      </c>
      <c r="E1708" s="312" t="s">
        <v>7875</v>
      </c>
    </row>
    <row r="1709" spans="1:5" ht="27">
      <c r="A1709" s="309">
        <v>99272</v>
      </c>
      <c r="B1709" s="310" t="s">
        <v>8225</v>
      </c>
      <c r="C1709" s="310" t="s">
        <v>58</v>
      </c>
      <c r="D1709" s="311" t="s">
        <v>18715</v>
      </c>
      <c r="E1709" s="312" t="s">
        <v>7875</v>
      </c>
    </row>
    <row r="1710" spans="1:5" ht="27">
      <c r="A1710" s="309">
        <v>99273</v>
      </c>
      <c r="B1710" s="310" t="s">
        <v>8226</v>
      </c>
      <c r="C1710" s="310" t="s">
        <v>58</v>
      </c>
      <c r="D1710" s="313" t="s">
        <v>18716</v>
      </c>
      <c r="E1710" s="312" t="s">
        <v>7875</v>
      </c>
    </row>
    <row r="1711" spans="1:5" ht="40.5">
      <c r="A1711" s="309">
        <v>99274</v>
      </c>
      <c r="B1711" s="310" t="s">
        <v>8227</v>
      </c>
      <c r="C1711" s="310" t="s">
        <v>58</v>
      </c>
      <c r="D1711" s="311" t="s">
        <v>18717</v>
      </c>
      <c r="E1711" s="312" t="s">
        <v>7875</v>
      </c>
    </row>
    <row r="1712" spans="1:5" ht="27">
      <c r="A1712" s="309">
        <v>99275</v>
      </c>
      <c r="B1712" s="310" t="s">
        <v>8228</v>
      </c>
      <c r="C1712" s="310" t="s">
        <v>58</v>
      </c>
      <c r="D1712" s="311" t="s">
        <v>18718</v>
      </c>
      <c r="E1712" s="312" t="s">
        <v>7875</v>
      </c>
    </row>
    <row r="1713" spans="1:5" ht="27">
      <c r="A1713" s="309">
        <v>99276</v>
      </c>
      <c r="B1713" s="310" t="s">
        <v>8229</v>
      </c>
      <c r="C1713" s="310" t="s">
        <v>6</v>
      </c>
      <c r="D1713" s="311" t="s">
        <v>18719</v>
      </c>
      <c r="E1713" s="312" t="s">
        <v>7875</v>
      </c>
    </row>
    <row r="1714" spans="1:5" ht="27">
      <c r="A1714" s="309">
        <v>99277</v>
      </c>
      <c r="B1714" s="310" t="s">
        <v>8230</v>
      </c>
      <c r="C1714" s="310" t="s">
        <v>6</v>
      </c>
      <c r="D1714" s="311" t="s">
        <v>18709</v>
      </c>
      <c r="E1714" s="312" t="s">
        <v>7875</v>
      </c>
    </row>
    <row r="1715" spans="1:5" ht="27">
      <c r="A1715" s="309">
        <v>99278</v>
      </c>
      <c r="B1715" s="310" t="s">
        <v>8231</v>
      </c>
      <c r="C1715" s="310" t="s">
        <v>6</v>
      </c>
      <c r="D1715" s="311" t="s">
        <v>18720</v>
      </c>
      <c r="E1715" s="312" t="s">
        <v>7875</v>
      </c>
    </row>
    <row r="1716" spans="1:5" ht="40.5">
      <c r="A1716" s="309">
        <v>99279</v>
      </c>
      <c r="B1716" s="310" t="s">
        <v>8232</v>
      </c>
      <c r="C1716" s="310" t="s">
        <v>58</v>
      </c>
      <c r="D1716" s="311" t="s">
        <v>18721</v>
      </c>
      <c r="E1716" s="312" t="s">
        <v>7875</v>
      </c>
    </row>
    <row r="1717" spans="1:5" ht="40.5">
      <c r="A1717" s="309">
        <v>99280</v>
      </c>
      <c r="B1717" s="310" t="s">
        <v>8233</v>
      </c>
      <c r="C1717" s="310" t="s">
        <v>58</v>
      </c>
      <c r="D1717" s="311" t="s">
        <v>18722</v>
      </c>
      <c r="E1717" s="312" t="s">
        <v>7875</v>
      </c>
    </row>
    <row r="1718" spans="1:5" ht="27">
      <c r="A1718" s="309">
        <v>99281</v>
      </c>
      <c r="B1718" s="310" t="s">
        <v>8234</v>
      </c>
      <c r="C1718" s="310" t="s">
        <v>6</v>
      </c>
      <c r="D1718" s="311" t="s">
        <v>18719</v>
      </c>
      <c r="E1718" s="312" t="s">
        <v>7875</v>
      </c>
    </row>
    <row r="1719" spans="1:5" ht="27">
      <c r="A1719" s="309">
        <v>99282</v>
      </c>
      <c r="B1719" s="310" t="s">
        <v>8235</v>
      </c>
      <c r="C1719" s="310" t="s">
        <v>6</v>
      </c>
      <c r="D1719" s="311" t="s">
        <v>18723</v>
      </c>
      <c r="E1719" s="312" t="s">
        <v>7875</v>
      </c>
    </row>
    <row r="1720" spans="1:5" ht="27">
      <c r="A1720" s="309">
        <v>99283</v>
      </c>
      <c r="B1720" s="310" t="s">
        <v>8236</v>
      </c>
      <c r="C1720" s="310" t="s">
        <v>6</v>
      </c>
      <c r="D1720" s="311" t="s">
        <v>18724</v>
      </c>
      <c r="E1720" s="312" t="s">
        <v>7875</v>
      </c>
    </row>
    <row r="1721" spans="1:5" ht="40.5">
      <c r="A1721" s="309">
        <v>99284</v>
      </c>
      <c r="B1721" s="310" t="s">
        <v>8237</v>
      </c>
      <c r="C1721" s="310" t="s">
        <v>58</v>
      </c>
      <c r="D1721" s="311" t="s">
        <v>18725</v>
      </c>
      <c r="E1721" s="312" t="s">
        <v>7875</v>
      </c>
    </row>
    <row r="1722" spans="1:5" ht="27">
      <c r="A1722" s="309">
        <v>99285</v>
      </c>
      <c r="B1722" s="310" t="s">
        <v>8238</v>
      </c>
      <c r="C1722" s="310" t="s">
        <v>58</v>
      </c>
      <c r="D1722" s="311" t="s">
        <v>18726</v>
      </c>
      <c r="E1722" s="312" t="s">
        <v>7875</v>
      </c>
    </row>
    <row r="1723" spans="1:5" ht="40.5">
      <c r="A1723" s="309">
        <v>99286</v>
      </c>
      <c r="B1723" s="310" t="s">
        <v>8239</v>
      </c>
      <c r="C1723" s="310" t="s">
        <v>58</v>
      </c>
      <c r="D1723" s="313" t="s">
        <v>18727</v>
      </c>
      <c r="E1723" s="312" t="s">
        <v>7875</v>
      </c>
    </row>
    <row r="1724" spans="1:5" ht="40.5">
      <c r="A1724" s="309">
        <v>99287</v>
      </c>
      <c r="B1724" s="310" t="s">
        <v>8240</v>
      </c>
      <c r="C1724" s="310" t="s">
        <v>58</v>
      </c>
      <c r="D1724" s="311" t="s">
        <v>18728</v>
      </c>
      <c r="E1724" s="312" t="s">
        <v>7875</v>
      </c>
    </row>
    <row r="1725" spans="1:5" ht="27">
      <c r="A1725" s="309">
        <v>99288</v>
      </c>
      <c r="B1725" s="310" t="s">
        <v>8241</v>
      </c>
      <c r="C1725" s="310" t="s">
        <v>6</v>
      </c>
      <c r="D1725" s="311" t="s">
        <v>18729</v>
      </c>
      <c r="E1725" s="312" t="s">
        <v>7875</v>
      </c>
    </row>
    <row r="1726" spans="1:5" ht="27">
      <c r="A1726" s="309">
        <v>99289</v>
      </c>
      <c r="B1726" s="310" t="s">
        <v>8242</v>
      </c>
      <c r="C1726" s="310" t="s">
        <v>6</v>
      </c>
      <c r="D1726" s="311" t="s">
        <v>18730</v>
      </c>
      <c r="E1726" s="312" t="s">
        <v>7875</v>
      </c>
    </row>
    <row r="1727" spans="1:5" ht="40.5">
      <c r="A1727" s="309">
        <v>99290</v>
      </c>
      <c r="B1727" s="310" t="s">
        <v>8243</v>
      </c>
      <c r="C1727" s="310" t="s">
        <v>58</v>
      </c>
      <c r="D1727" s="311" t="s">
        <v>18731</v>
      </c>
      <c r="E1727" s="312" t="s">
        <v>7875</v>
      </c>
    </row>
    <row r="1728" spans="1:5" ht="27">
      <c r="A1728" s="309">
        <v>99291</v>
      </c>
      <c r="B1728" s="310" t="s">
        <v>8244</v>
      </c>
      <c r="C1728" s="310" t="s">
        <v>6</v>
      </c>
      <c r="D1728" s="311" t="s">
        <v>18732</v>
      </c>
      <c r="E1728" s="312" t="s">
        <v>7875</v>
      </c>
    </row>
    <row r="1729" spans="1:5" ht="27">
      <c r="A1729" s="309">
        <v>99292</v>
      </c>
      <c r="B1729" s="310" t="s">
        <v>8245</v>
      </c>
      <c r="C1729" s="310" t="s">
        <v>58</v>
      </c>
      <c r="D1729" s="311" t="s">
        <v>18733</v>
      </c>
      <c r="E1729" s="312" t="s">
        <v>7875</v>
      </c>
    </row>
    <row r="1730" spans="1:5" ht="27">
      <c r="A1730" s="309">
        <v>99293</v>
      </c>
      <c r="B1730" s="310" t="s">
        <v>8246</v>
      </c>
      <c r="C1730" s="310" t="s">
        <v>6</v>
      </c>
      <c r="D1730" s="311" t="s">
        <v>18734</v>
      </c>
      <c r="E1730" s="312" t="s">
        <v>7875</v>
      </c>
    </row>
    <row r="1731" spans="1:5" ht="40.5">
      <c r="A1731" s="309">
        <v>99294</v>
      </c>
      <c r="B1731" s="310" t="s">
        <v>8247</v>
      </c>
      <c r="C1731" s="310" t="s">
        <v>58</v>
      </c>
      <c r="D1731" s="311" t="s">
        <v>18735</v>
      </c>
      <c r="E1731" s="312" t="s">
        <v>7875</v>
      </c>
    </row>
    <row r="1732" spans="1:5" ht="27">
      <c r="A1732" s="309">
        <v>99296</v>
      </c>
      <c r="B1732" s="310" t="s">
        <v>8248</v>
      </c>
      <c r="C1732" s="310" t="s">
        <v>6</v>
      </c>
      <c r="D1732" s="311" t="s">
        <v>18736</v>
      </c>
      <c r="E1732" s="312" t="s">
        <v>7875</v>
      </c>
    </row>
    <row r="1733" spans="1:5" ht="27">
      <c r="A1733" s="309">
        <v>99297</v>
      </c>
      <c r="B1733" s="310" t="s">
        <v>8249</v>
      </c>
      <c r="C1733" s="310" t="s">
        <v>6</v>
      </c>
      <c r="D1733" s="311" t="s">
        <v>18737</v>
      </c>
      <c r="E1733" s="312" t="s">
        <v>7875</v>
      </c>
    </row>
    <row r="1734" spans="1:5" ht="40.5">
      <c r="A1734" s="309">
        <v>99298</v>
      </c>
      <c r="B1734" s="310" t="s">
        <v>8250</v>
      </c>
      <c r="C1734" s="310" t="s">
        <v>58</v>
      </c>
      <c r="D1734" s="311" t="s">
        <v>18738</v>
      </c>
      <c r="E1734" s="312" t="s">
        <v>7875</v>
      </c>
    </row>
    <row r="1735" spans="1:5" ht="27">
      <c r="A1735" s="309">
        <v>99299</v>
      </c>
      <c r="B1735" s="310" t="s">
        <v>8251</v>
      </c>
      <c r="C1735" s="310" t="s">
        <v>6</v>
      </c>
      <c r="D1735" s="311" t="s">
        <v>18739</v>
      </c>
      <c r="E1735" s="312" t="s">
        <v>7875</v>
      </c>
    </row>
    <row r="1736" spans="1:5" ht="40.5">
      <c r="A1736" s="309">
        <v>99300</v>
      </c>
      <c r="B1736" s="310" t="s">
        <v>8252</v>
      </c>
      <c r="C1736" s="310" t="s">
        <v>58</v>
      </c>
      <c r="D1736" s="311" t="s">
        <v>18740</v>
      </c>
      <c r="E1736" s="312" t="s">
        <v>7875</v>
      </c>
    </row>
    <row r="1737" spans="1:5" ht="40.5">
      <c r="A1737" s="309">
        <v>99301</v>
      </c>
      <c r="B1737" s="310" t="s">
        <v>8253</v>
      </c>
      <c r="C1737" s="310" t="s">
        <v>58</v>
      </c>
      <c r="D1737" s="311" t="s">
        <v>18741</v>
      </c>
      <c r="E1737" s="312" t="s">
        <v>7875</v>
      </c>
    </row>
    <row r="1738" spans="1:5" ht="27">
      <c r="A1738" s="309">
        <v>99302</v>
      </c>
      <c r="B1738" s="310" t="s">
        <v>8254</v>
      </c>
      <c r="C1738" s="310" t="s">
        <v>6</v>
      </c>
      <c r="D1738" s="311" t="s">
        <v>18742</v>
      </c>
      <c r="E1738" s="312" t="s">
        <v>7875</v>
      </c>
    </row>
    <row r="1739" spans="1:5" ht="40.5">
      <c r="A1739" s="309">
        <v>99303</v>
      </c>
      <c r="B1739" s="310" t="s">
        <v>8255</v>
      </c>
      <c r="C1739" s="310" t="s">
        <v>58</v>
      </c>
      <c r="D1739" s="311" t="s">
        <v>18743</v>
      </c>
      <c r="E1739" s="312" t="s">
        <v>7875</v>
      </c>
    </row>
    <row r="1740" spans="1:5" ht="27">
      <c r="A1740" s="309">
        <v>99304</v>
      </c>
      <c r="B1740" s="310" t="s">
        <v>8256</v>
      </c>
      <c r="C1740" s="310" t="s">
        <v>6</v>
      </c>
      <c r="D1740" s="311" t="s">
        <v>18744</v>
      </c>
      <c r="E1740" s="312" t="s">
        <v>7875</v>
      </c>
    </row>
    <row r="1741" spans="1:5" ht="40.5">
      <c r="A1741" s="309">
        <v>99305</v>
      </c>
      <c r="B1741" s="310" t="s">
        <v>8257</v>
      </c>
      <c r="C1741" s="310" t="s">
        <v>58</v>
      </c>
      <c r="D1741" s="311" t="s">
        <v>18745</v>
      </c>
      <c r="E1741" s="312" t="s">
        <v>7875</v>
      </c>
    </row>
    <row r="1742" spans="1:5" ht="27">
      <c r="A1742" s="309">
        <v>99306</v>
      </c>
      <c r="B1742" s="310" t="s">
        <v>8258</v>
      </c>
      <c r="C1742" s="310" t="s">
        <v>6</v>
      </c>
      <c r="D1742" s="311" t="s">
        <v>18742</v>
      </c>
      <c r="E1742" s="312" t="s">
        <v>7875</v>
      </c>
    </row>
    <row r="1743" spans="1:5" ht="27">
      <c r="A1743" s="309">
        <v>99307</v>
      </c>
      <c r="B1743" s="310" t="s">
        <v>8259</v>
      </c>
      <c r="C1743" s="310" t="s">
        <v>6</v>
      </c>
      <c r="D1743" s="311" t="s">
        <v>18746</v>
      </c>
      <c r="E1743" s="312" t="s">
        <v>7875</v>
      </c>
    </row>
    <row r="1744" spans="1:5" ht="40.5">
      <c r="A1744" s="309">
        <v>99308</v>
      </c>
      <c r="B1744" s="310" t="s">
        <v>8260</v>
      </c>
      <c r="C1744" s="310" t="s">
        <v>58</v>
      </c>
      <c r="D1744" s="311" t="s">
        <v>18747</v>
      </c>
      <c r="E1744" s="312" t="s">
        <v>7875</v>
      </c>
    </row>
    <row r="1745" spans="1:5" ht="27">
      <c r="A1745" s="309">
        <v>99309</v>
      </c>
      <c r="B1745" s="310" t="s">
        <v>8261</v>
      </c>
      <c r="C1745" s="310" t="s">
        <v>6</v>
      </c>
      <c r="D1745" s="311" t="s">
        <v>18748</v>
      </c>
      <c r="E1745" s="312" t="s">
        <v>7875</v>
      </c>
    </row>
    <row r="1746" spans="1:5" ht="40.5">
      <c r="A1746" s="309">
        <v>99310</v>
      </c>
      <c r="B1746" s="310" t="s">
        <v>8262</v>
      </c>
      <c r="C1746" s="310" t="s">
        <v>58</v>
      </c>
      <c r="D1746" s="311" t="s">
        <v>18749</v>
      </c>
      <c r="E1746" s="312" t="s">
        <v>7875</v>
      </c>
    </row>
    <row r="1747" spans="1:5" ht="27">
      <c r="A1747" s="309">
        <v>99311</v>
      </c>
      <c r="B1747" s="310" t="s">
        <v>8263</v>
      </c>
      <c r="C1747" s="310" t="s">
        <v>6</v>
      </c>
      <c r="D1747" s="311" t="s">
        <v>18748</v>
      </c>
      <c r="E1747" s="312" t="s">
        <v>7875</v>
      </c>
    </row>
    <row r="1748" spans="1:5" ht="40.5">
      <c r="A1748" s="309">
        <v>99312</v>
      </c>
      <c r="B1748" s="310" t="s">
        <v>8264</v>
      </c>
      <c r="C1748" s="310" t="s">
        <v>58</v>
      </c>
      <c r="D1748" s="311" t="s">
        <v>18750</v>
      </c>
      <c r="E1748" s="312" t="s">
        <v>7875</v>
      </c>
    </row>
    <row r="1749" spans="1:5" ht="40.5">
      <c r="A1749" s="309">
        <v>99313</v>
      </c>
      <c r="B1749" s="310" t="s">
        <v>8265</v>
      </c>
      <c r="C1749" s="310" t="s">
        <v>58</v>
      </c>
      <c r="D1749" s="311" t="s">
        <v>18751</v>
      </c>
      <c r="E1749" s="312" t="s">
        <v>7875</v>
      </c>
    </row>
    <row r="1750" spans="1:5" ht="27">
      <c r="A1750" s="309">
        <v>99314</v>
      </c>
      <c r="B1750" s="310" t="s">
        <v>8266</v>
      </c>
      <c r="C1750" s="310" t="s">
        <v>6</v>
      </c>
      <c r="D1750" s="311" t="s">
        <v>18752</v>
      </c>
      <c r="E1750" s="312" t="s">
        <v>7875</v>
      </c>
    </row>
    <row r="1751" spans="1:5" ht="40.5">
      <c r="A1751" s="309">
        <v>99315</v>
      </c>
      <c r="B1751" s="310" t="s">
        <v>8267</v>
      </c>
      <c r="C1751" s="310" t="s">
        <v>58</v>
      </c>
      <c r="D1751" s="311" t="s">
        <v>18753</v>
      </c>
      <c r="E1751" s="312" t="s">
        <v>7875</v>
      </c>
    </row>
    <row r="1752" spans="1:5" ht="27">
      <c r="A1752" s="309">
        <v>99317</v>
      </c>
      <c r="B1752" s="310" t="s">
        <v>8268</v>
      </c>
      <c r="C1752" s="310" t="s">
        <v>6</v>
      </c>
      <c r="D1752" s="311" t="s">
        <v>18754</v>
      </c>
      <c r="E1752" s="312" t="s">
        <v>7875</v>
      </c>
    </row>
    <row r="1753" spans="1:5" ht="27">
      <c r="A1753" s="309">
        <v>99318</v>
      </c>
      <c r="B1753" s="310" t="s">
        <v>8269</v>
      </c>
      <c r="C1753" s="310" t="s">
        <v>6</v>
      </c>
      <c r="D1753" s="311" t="s">
        <v>18755</v>
      </c>
      <c r="E1753" s="312" t="s">
        <v>7875</v>
      </c>
    </row>
    <row r="1754" spans="1:5" ht="27">
      <c r="A1754" s="309">
        <v>99319</v>
      </c>
      <c r="B1754" s="310" t="s">
        <v>8270</v>
      </c>
      <c r="C1754" s="310" t="s">
        <v>6</v>
      </c>
      <c r="D1754" s="311" t="s">
        <v>18756</v>
      </c>
      <c r="E1754" s="312" t="s">
        <v>7875</v>
      </c>
    </row>
    <row r="1755" spans="1:5" ht="40.5">
      <c r="A1755" s="309">
        <v>99320</v>
      </c>
      <c r="B1755" s="310" t="s">
        <v>8271</v>
      </c>
      <c r="C1755" s="310" t="s">
        <v>58</v>
      </c>
      <c r="D1755" s="311" t="s">
        <v>18757</v>
      </c>
      <c r="E1755" s="312" t="s">
        <v>7875</v>
      </c>
    </row>
    <row r="1756" spans="1:5" ht="27">
      <c r="A1756" s="309">
        <v>99321</v>
      </c>
      <c r="B1756" s="310" t="s">
        <v>8272</v>
      </c>
      <c r="C1756" s="310" t="s">
        <v>6</v>
      </c>
      <c r="D1756" s="311" t="s">
        <v>18758</v>
      </c>
      <c r="E1756" s="312" t="s">
        <v>7875</v>
      </c>
    </row>
    <row r="1757" spans="1:5" ht="40.5">
      <c r="A1757" s="309">
        <v>99322</v>
      </c>
      <c r="B1757" s="310" t="s">
        <v>8273</v>
      </c>
      <c r="C1757" s="310" t="s">
        <v>58</v>
      </c>
      <c r="D1757" s="311" t="s">
        <v>18759</v>
      </c>
      <c r="E1757" s="312" t="s">
        <v>7875</v>
      </c>
    </row>
    <row r="1758" spans="1:5" ht="27">
      <c r="A1758" s="309">
        <v>99323</v>
      </c>
      <c r="B1758" s="310" t="s">
        <v>8274</v>
      </c>
      <c r="C1758" s="310" t="s">
        <v>6</v>
      </c>
      <c r="D1758" s="311" t="s">
        <v>18737</v>
      </c>
      <c r="E1758" s="312" t="s">
        <v>7875</v>
      </c>
    </row>
    <row r="1759" spans="1:5" ht="40.5">
      <c r="A1759" s="309">
        <v>99324</v>
      </c>
      <c r="B1759" s="310" t="s">
        <v>8275</v>
      </c>
      <c r="C1759" s="310" t="s">
        <v>58</v>
      </c>
      <c r="D1759" s="311" t="s">
        <v>18760</v>
      </c>
      <c r="E1759" s="312" t="s">
        <v>7875</v>
      </c>
    </row>
    <row r="1760" spans="1:5" ht="27">
      <c r="A1760" s="309">
        <v>99325</v>
      </c>
      <c r="B1760" s="310" t="s">
        <v>8276</v>
      </c>
      <c r="C1760" s="310" t="s">
        <v>6</v>
      </c>
      <c r="D1760" s="311" t="s">
        <v>18739</v>
      </c>
      <c r="E1760" s="312" t="s">
        <v>7875</v>
      </c>
    </row>
    <row r="1761" spans="1:5" ht="40.5">
      <c r="A1761" s="309">
        <v>99326</v>
      </c>
      <c r="B1761" s="310" t="s">
        <v>8277</v>
      </c>
      <c r="C1761" s="310" t="s">
        <v>58</v>
      </c>
      <c r="D1761" s="311" t="s">
        <v>18761</v>
      </c>
      <c r="E1761" s="312" t="s">
        <v>7875</v>
      </c>
    </row>
    <row r="1762" spans="1:5" ht="27">
      <c r="A1762" s="309">
        <v>99327</v>
      </c>
      <c r="B1762" s="310" t="s">
        <v>8278</v>
      </c>
      <c r="C1762" s="310" t="s">
        <v>6</v>
      </c>
      <c r="D1762" s="311" t="s">
        <v>18762</v>
      </c>
      <c r="E1762" s="312" t="s">
        <v>7875</v>
      </c>
    </row>
    <row r="1763" spans="1:5" ht="27">
      <c r="A1763" s="309">
        <v>101800</v>
      </c>
      <c r="B1763" s="310" t="s">
        <v>8279</v>
      </c>
      <c r="C1763" s="310" t="s">
        <v>58</v>
      </c>
      <c r="D1763" s="311" t="s">
        <v>18763</v>
      </c>
      <c r="E1763" s="312" t="s">
        <v>7875</v>
      </c>
    </row>
    <row r="1764" spans="1:5" ht="27">
      <c r="A1764" s="309">
        <v>101801</v>
      </c>
      <c r="B1764" s="310" t="s">
        <v>8280</v>
      </c>
      <c r="C1764" s="310" t="s">
        <v>58</v>
      </c>
      <c r="D1764" s="311" t="s">
        <v>18764</v>
      </c>
      <c r="E1764" s="312" t="s">
        <v>7875</v>
      </c>
    </row>
    <row r="1765" spans="1:5" ht="27">
      <c r="A1765" s="309">
        <v>101806</v>
      </c>
      <c r="B1765" s="310" t="s">
        <v>8281</v>
      </c>
      <c r="C1765" s="310" t="s">
        <v>58</v>
      </c>
      <c r="D1765" s="311" t="s">
        <v>18765</v>
      </c>
      <c r="E1765" s="312" t="s">
        <v>7875</v>
      </c>
    </row>
    <row r="1766" spans="1:5" ht="40.5">
      <c r="A1766" s="309">
        <v>101807</v>
      </c>
      <c r="B1766" s="310" t="s">
        <v>8282</v>
      </c>
      <c r="C1766" s="310" t="s">
        <v>58</v>
      </c>
      <c r="D1766" s="311" t="s">
        <v>18766</v>
      </c>
      <c r="E1766" s="312" t="s">
        <v>7875</v>
      </c>
    </row>
    <row r="1767" spans="1:5" ht="27">
      <c r="A1767" s="309">
        <v>101808</v>
      </c>
      <c r="B1767" s="310" t="s">
        <v>8283</v>
      </c>
      <c r="C1767" s="310" t="s">
        <v>58</v>
      </c>
      <c r="D1767" s="311" t="s">
        <v>18767</v>
      </c>
      <c r="E1767" s="312" t="s">
        <v>7875</v>
      </c>
    </row>
    <row r="1768" spans="1:5" ht="27">
      <c r="A1768" s="309">
        <v>101809</v>
      </c>
      <c r="B1768" s="310" t="s">
        <v>8284</v>
      </c>
      <c r="C1768" s="310" t="s">
        <v>58</v>
      </c>
      <c r="D1768" s="311" t="s">
        <v>18768</v>
      </c>
      <c r="E1768" s="312" t="s">
        <v>7875</v>
      </c>
    </row>
    <row r="1769" spans="1:5" ht="27">
      <c r="A1769" s="309">
        <v>102139</v>
      </c>
      <c r="B1769" s="310" t="s">
        <v>8285</v>
      </c>
      <c r="C1769" s="310" t="s">
        <v>58</v>
      </c>
      <c r="D1769" s="311" t="s">
        <v>18769</v>
      </c>
      <c r="E1769" s="312" t="s">
        <v>7875</v>
      </c>
    </row>
    <row r="1770" spans="1:5" ht="27">
      <c r="A1770" s="309">
        <v>102141</v>
      </c>
      <c r="B1770" s="310" t="s">
        <v>8286</v>
      </c>
      <c r="C1770" s="310" t="s">
        <v>58</v>
      </c>
      <c r="D1770" s="311" t="s">
        <v>18770</v>
      </c>
      <c r="E1770" s="312" t="s">
        <v>7875</v>
      </c>
    </row>
    <row r="1771" spans="1:5" ht="27">
      <c r="A1771" s="309">
        <v>102142</v>
      </c>
      <c r="B1771" s="310" t="s">
        <v>8287</v>
      </c>
      <c r="C1771" s="310" t="s">
        <v>58</v>
      </c>
      <c r="D1771" s="311" t="s">
        <v>18771</v>
      </c>
      <c r="E1771" s="312" t="s">
        <v>7875</v>
      </c>
    </row>
    <row r="1772" spans="1:5" ht="27">
      <c r="A1772" s="309">
        <v>102457</v>
      </c>
      <c r="B1772" s="310" t="s">
        <v>8288</v>
      </c>
      <c r="C1772" s="310" t="s">
        <v>58</v>
      </c>
      <c r="D1772" s="311" t="s">
        <v>18772</v>
      </c>
      <c r="E1772" s="312" t="s">
        <v>7875</v>
      </c>
    </row>
    <row r="1773" spans="1:5" ht="27">
      <c r="A1773" s="309">
        <v>94263</v>
      </c>
      <c r="B1773" s="310" t="s">
        <v>7674</v>
      </c>
      <c r="C1773" s="310" t="s">
        <v>6</v>
      </c>
      <c r="D1773" s="311" t="s">
        <v>18773</v>
      </c>
      <c r="E1773" s="312" t="s">
        <v>7875</v>
      </c>
    </row>
    <row r="1774" spans="1:5" ht="27">
      <c r="A1774" s="309">
        <v>94264</v>
      </c>
      <c r="B1774" s="310" t="s">
        <v>7675</v>
      </c>
      <c r="C1774" s="310" t="s">
        <v>6</v>
      </c>
      <c r="D1774" s="311" t="s">
        <v>18774</v>
      </c>
      <c r="E1774" s="312" t="s">
        <v>7875</v>
      </c>
    </row>
    <row r="1775" spans="1:5" ht="27">
      <c r="A1775" s="309">
        <v>94265</v>
      </c>
      <c r="B1775" s="310" t="s">
        <v>7676</v>
      </c>
      <c r="C1775" s="310" t="s">
        <v>6</v>
      </c>
      <c r="D1775" s="311" t="s">
        <v>18775</v>
      </c>
      <c r="E1775" s="312" t="s">
        <v>7875</v>
      </c>
    </row>
    <row r="1776" spans="1:5" ht="27">
      <c r="A1776" s="309">
        <v>94266</v>
      </c>
      <c r="B1776" s="310" t="s">
        <v>7677</v>
      </c>
      <c r="C1776" s="310" t="s">
        <v>6</v>
      </c>
      <c r="D1776" s="311" t="s">
        <v>18776</v>
      </c>
      <c r="E1776" s="312" t="s">
        <v>7875</v>
      </c>
    </row>
    <row r="1777" spans="1:6" ht="40.5">
      <c r="A1777" s="309">
        <v>94267</v>
      </c>
      <c r="B1777" s="310" t="s">
        <v>7678</v>
      </c>
      <c r="C1777" s="310" t="s">
        <v>6</v>
      </c>
      <c r="D1777" s="311" t="s">
        <v>17206</v>
      </c>
      <c r="E1777" s="312" t="s">
        <v>7875</v>
      </c>
    </row>
    <row r="1778" spans="1:6" ht="40.5">
      <c r="A1778" s="309">
        <v>94268</v>
      </c>
      <c r="B1778" s="310" t="s">
        <v>7679</v>
      </c>
      <c r="C1778" s="310" t="s">
        <v>6</v>
      </c>
      <c r="D1778" s="311" t="s">
        <v>18777</v>
      </c>
      <c r="E1778" s="312" t="s">
        <v>7875</v>
      </c>
    </row>
    <row r="1779" spans="1:6" ht="40.5">
      <c r="A1779" s="309">
        <v>94269</v>
      </c>
      <c r="B1779" s="310" t="s">
        <v>7680</v>
      </c>
      <c r="C1779" s="310" t="s">
        <v>6</v>
      </c>
      <c r="D1779" s="311" t="s">
        <v>18778</v>
      </c>
      <c r="E1779" s="312" t="s">
        <v>7875</v>
      </c>
    </row>
    <row r="1780" spans="1:6" ht="40.5">
      <c r="A1780" s="309">
        <v>94270</v>
      </c>
      <c r="B1780" s="310" t="s">
        <v>7681</v>
      </c>
      <c r="C1780" s="310" t="s">
        <v>6</v>
      </c>
      <c r="D1780" s="311" t="s">
        <v>18779</v>
      </c>
      <c r="E1780" s="312" t="s">
        <v>7875</v>
      </c>
    </row>
    <row r="1781" spans="1:6" ht="40.5">
      <c r="A1781" s="309">
        <v>94271</v>
      </c>
      <c r="B1781" s="310" t="s">
        <v>7682</v>
      </c>
      <c r="C1781" s="310" t="s">
        <v>6</v>
      </c>
      <c r="D1781" s="311" t="s">
        <v>18780</v>
      </c>
      <c r="E1781" s="312" t="s">
        <v>7875</v>
      </c>
    </row>
    <row r="1782" spans="1:6" ht="40.5">
      <c r="A1782" s="309">
        <v>94272</v>
      </c>
      <c r="B1782" s="310" t="s">
        <v>7683</v>
      </c>
      <c r="C1782" s="310" t="s">
        <v>6</v>
      </c>
      <c r="D1782" s="311" t="s">
        <v>18781</v>
      </c>
      <c r="E1782" s="312" t="s">
        <v>7875</v>
      </c>
    </row>
    <row r="1783" spans="1:6" ht="40.5">
      <c r="A1783" s="309">
        <v>94273</v>
      </c>
      <c r="B1783" s="310" t="s">
        <v>1166</v>
      </c>
      <c r="C1783" s="310" t="s">
        <v>6</v>
      </c>
      <c r="D1783" s="311" t="s">
        <v>18782</v>
      </c>
      <c r="E1783" s="312" t="s">
        <v>7875</v>
      </c>
    </row>
    <row r="1784" spans="1:6" ht="40.5">
      <c r="A1784" s="309">
        <v>94274</v>
      </c>
      <c r="B1784" s="310" t="s">
        <v>1167</v>
      </c>
      <c r="C1784" s="310" t="s">
        <v>6</v>
      </c>
      <c r="D1784" s="311" t="s">
        <v>18783</v>
      </c>
      <c r="E1784" s="312" t="s">
        <v>7875</v>
      </c>
    </row>
    <row r="1785" spans="1:6" ht="40.5">
      <c r="A1785" s="309">
        <v>94275</v>
      </c>
      <c r="B1785" s="310" t="s">
        <v>170</v>
      </c>
      <c r="C1785" s="310" t="s">
        <v>6</v>
      </c>
      <c r="D1785" s="311" t="s">
        <v>18784</v>
      </c>
      <c r="E1785" s="312" t="s">
        <v>7875</v>
      </c>
      <c r="F1785" s="176">
        <f>D1785*0.05</f>
        <v>2.4410000000000003</v>
      </c>
    </row>
    <row r="1786" spans="1:6" ht="40.5">
      <c r="A1786" s="309">
        <v>94276</v>
      </c>
      <c r="B1786" s="310" t="s">
        <v>1168</v>
      </c>
      <c r="C1786" s="310" t="s">
        <v>6</v>
      </c>
      <c r="D1786" s="311" t="s">
        <v>18785</v>
      </c>
      <c r="E1786" s="312" t="s">
        <v>7875</v>
      </c>
    </row>
    <row r="1787" spans="1:6" ht="40.5">
      <c r="A1787" s="309">
        <v>94277</v>
      </c>
      <c r="B1787" s="310" t="s">
        <v>11699</v>
      </c>
      <c r="C1787" s="310" t="s">
        <v>6</v>
      </c>
      <c r="D1787" s="311" t="s">
        <v>18786</v>
      </c>
      <c r="E1787" s="312" t="s">
        <v>7875</v>
      </c>
    </row>
    <row r="1788" spans="1:6" ht="40.5">
      <c r="A1788" s="309">
        <v>94278</v>
      </c>
      <c r="B1788" s="310" t="s">
        <v>11700</v>
      </c>
      <c r="C1788" s="310" t="s">
        <v>6</v>
      </c>
      <c r="D1788" s="311" t="s">
        <v>18787</v>
      </c>
      <c r="E1788" s="312" t="s">
        <v>7875</v>
      </c>
    </row>
    <row r="1789" spans="1:6" ht="40.5">
      <c r="A1789" s="309">
        <v>94279</v>
      </c>
      <c r="B1789" s="310" t="s">
        <v>11701</v>
      </c>
      <c r="C1789" s="310" t="s">
        <v>6</v>
      </c>
      <c r="D1789" s="311" t="s">
        <v>17462</v>
      </c>
      <c r="E1789" s="312" t="s">
        <v>7875</v>
      </c>
    </row>
    <row r="1790" spans="1:6" ht="40.5">
      <c r="A1790" s="309">
        <v>94280</v>
      </c>
      <c r="B1790" s="310" t="s">
        <v>11702</v>
      </c>
      <c r="C1790" s="310" t="s">
        <v>6</v>
      </c>
      <c r="D1790" s="311" t="s">
        <v>18788</v>
      </c>
      <c r="E1790" s="312" t="s">
        <v>7875</v>
      </c>
    </row>
    <row r="1791" spans="1:6" ht="27">
      <c r="A1791" s="309">
        <v>94281</v>
      </c>
      <c r="B1791" s="310" t="s">
        <v>1169</v>
      </c>
      <c r="C1791" s="310" t="s">
        <v>6</v>
      </c>
      <c r="D1791" s="311" t="s">
        <v>14869</v>
      </c>
      <c r="E1791" s="312" t="s">
        <v>7875</v>
      </c>
    </row>
    <row r="1792" spans="1:6" ht="27">
      <c r="A1792" s="309">
        <v>94282</v>
      </c>
      <c r="B1792" s="310" t="s">
        <v>1170</v>
      </c>
      <c r="C1792" s="310" t="s">
        <v>6</v>
      </c>
      <c r="D1792" s="311" t="s">
        <v>14118</v>
      </c>
      <c r="E1792" s="312" t="s">
        <v>7875</v>
      </c>
    </row>
    <row r="1793" spans="1:5" ht="27">
      <c r="A1793" s="309">
        <v>94283</v>
      </c>
      <c r="B1793" s="310" t="s">
        <v>1171</v>
      </c>
      <c r="C1793" s="310" t="s">
        <v>6</v>
      </c>
      <c r="D1793" s="311" t="s">
        <v>18789</v>
      </c>
      <c r="E1793" s="312" t="s">
        <v>7875</v>
      </c>
    </row>
    <row r="1794" spans="1:5" ht="27">
      <c r="A1794" s="309">
        <v>94284</v>
      </c>
      <c r="B1794" s="310" t="s">
        <v>1172</v>
      </c>
      <c r="C1794" s="310" t="s">
        <v>6</v>
      </c>
      <c r="D1794" s="311" t="s">
        <v>18790</v>
      </c>
      <c r="E1794" s="312" t="s">
        <v>7875</v>
      </c>
    </row>
    <row r="1795" spans="1:5" ht="27">
      <c r="A1795" s="309">
        <v>94285</v>
      </c>
      <c r="B1795" s="310" t="s">
        <v>1173</v>
      </c>
      <c r="C1795" s="310" t="s">
        <v>6</v>
      </c>
      <c r="D1795" s="311" t="s">
        <v>17837</v>
      </c>
      <c r="E1795" s="312" t="s">
        <v>7875</v>
      </c>
    </row>
    <row r="1796" spans="1:5" ht="27">
      <c r="A1796" s="309">
        <v>94286</v>
      </c>
      <c r="B1796" s="310" t="s">
        <v>1174</v>
      </c>
      <c r="C1796" s="310" t="s">
        <v>6</v>
      </c>
      <c r="D1796" s="311" t="s">
        <v>16851</v>
      </c>
      <c r="E1796" s="312" t="s">
        <v>7875</v>
      </c>
    </row>
    <row r="1797" spans="1:5" ht="27">
      <c r="A1797" s="309">
        <v>94287</v>
      </c>
      <c r="B1797" s="310" t="s">
        <v>1175</v>
      </c>
      <c r="C1797" s="310" t="s">
        <v>6</v>
      </c>
      <c r="D1797" s="311" t="s">
        <v>18791</v>
      </c>
      <c r="E1797" s="312" t="s">
        <v>7875</v>
      </c>
    </row>
    <row r="1798" spans="1:5" ht="27">
      <c r="A1798" s="309">
        <v>94288</v>
      </c>
      <c r="B1798" s="310" t="s">
        <v>1176</v>
      </c>
      <c r="C1798" s="310" t="s">
        <v>6</v>
      </c>
      <c r="D1798" s="311" t="s">
        <v>13630</v>
      </c>
      <c r="E1798" s="312" t="s">
        <v>7875</v>
      </c>
    </row>
    <row r="1799" spans="1:5" ht="27">
      <c r="A1799" s="309">
        <v>94289</v>
      </c>
      <c r="B1799" s="310" t="s">
        <v>1177</v>
      </c>
      <c r="C1799" s="310" t="s">
        <v>6</v>
      </c>
      <c r="D1799" s="311" t="s">
        <v>18792</v>
      </c>
      <c r="E1799" s="312" t="s">
        <v>7875</v>
      </c>
    </row>
    <row r="1800" spans="1:5" ht="27">
      <c r="A1800" s="309">
        <v>94290</v>
      </c>
      <c r="B1800" s="310" t="s">
        <v>1178</v>
      </c>
      <c r="C1800" s="310" t="s">
        <v>6</v>
      </c>
      <c r="D1800" s="311" t="s">
        <v>18793</v>
      </c>
      <c r="E1800" s="312" t="s">
        <v>7875</v>
      </c>
    </row>
    <row r="1801" spans="1:5" ht="27">
      <c r="A1801" s="309">
        <v>94291</v>
      </c>
      <c r="B1801" s="310" t="s">
        <v>1179</v>
      </c>
      <c r="C1801" s="310" t="s">
        <v>6</v>
      </c>
      <c r="D1801" s="311" t="s">
        <v>13158</v>
      </c>
      <c r="E1801" s="312" t="s">
        <v>7875</v>
      </c>
    </row>
    <row r="1802" spans="1:5" ht="27">
      <c r="A1802" s="309">
        <v>94292</v>
      </c>
      <c r="B1802" s="310" t="s">
        <v>1180</v>
      </c>
      <c r="C1802" s="310" t="s">
        <v>6</v>
      </c>
      <c r="D1802" s="311" t="s">
        <v>18794</v>
      </c>
      <c r="E1802" s="312" t="s">
        <v>7875</v>
      </c>
    </row>
    <row r="1803" spans="1:5" ht="27">
      <c r="A1803" s="309">
        <v>94293</v>
      </c>
      <c r="B1803" s="310" t="s">
        <v>1181</v>
      </c>
      <c r="C1803" s="310" t="s">
        <v>6</v>
      </c>
      <c r="D1803" s="311" t="s">
        <v>14503</v>
      </c>
      <c r="E1803" s="312" t="s">
        <v>7875</v>
      </c>
    </row>
    <row r="1804" spans="1:5" ht="13.5">
      <c r="A1804" s="309">
        <v>94294</v>
      </c>
      <c r="B1804" s="310" t="s">
        <v>1182</v>
      </c>
      <c r="C1804" s="310" t="s">
        <v>6</v>
      </c>
      <c r="D1804" s="311" t="s">
        <v>17803</v>
      </c>
      <c r="E1804" s="312" t="s">
        <v>7875</v>
      </c>
    </row>
    <row r="1805" spans="1:5" ht="27">
      <c r="A1805" s="309">
        <v>102727</v>
      </c>
      <c r="B1805" s="310" t="s">
        <v>11703</v>
      </c>
      <c r="C1805" s="310" t="s">
        <v>88</v>
      </c>
      <c r="D1805" s="311" t="s">
        <v>18795</v>
      </c>
      <c r="E1805" s="312" t="s">
        <v>7875</v>
      </c>
    </row>
    <row r="1806" spans="1:5" ht="27">
      <c r="A1806" s="309">
        <v>102728</v>
      </c>
      <c r="B1806" s="310" t="s">
        <v>11704</v>
      </c>
      <c r="C1806" s="310" t="s">
        <v>57</v>
      </c>
      <c r="D1806" s="311" t="s">
        <v>12583</v>
      </c>
      <c r="E1806" s="312" t="s">
        <v>7875</v>
      </c>
    </row>
    <row r="1807" spans="1:5" ht="13.5">
      <c r="A1807" s="309">
        <v>102729</v>
      </c>
      <c r="B1807" s="310" t="s">
        <v>11705</v>
      </c>
      <c r="C1807" s="310" t="s">
        <v>57</v>
      </c>
      <c r="D1807" s="311" t="s">
        <v>14790</v>
      </c>
      <c r="E1807" s="312" t="s">
        <v>7875</v>
      </c>
    </row>
    <row r="1808" spans="1:5" ht="13.5">
      <c r="A1808" s="309">
        <v>102730</v>
      </c>
      <c r="B1808" s="310" t="s">
        <v>11706</v>
      </c>
      <c r="C1808" s="310" t="s">
        <v>57</v>
      </c>
      <c r="D1808" s="311" t="s">
        <v>17557</v>
      </c>
      <c r="E1808" s="312" t="s">
        <v>7875</v>
      </c>
    </row>
    <row r="1809" spans="1:5" ht="27">
      <c r="A1809" s="309">
        <v>102731</v>
      </c>
      <c r="B1809" s="310" t="s">
        <v>11707</v>
      </c>
      <c r="C1809" s="310" t="s">
        <v>57</v>
      </c>
      <c r="D1809" s="311" t="s">
        <v>16156</v>
      </c>
      <c r="E1809" s="312" t="s">
        <v>7875</v>
      </c>
    </row>
    <row r="1810" spans="1:5" ht="13.5">
      <c r="A1810" s="309">
        <v>102732</v>
      </c>
      <c r="B1810" s="310" t="s">
        <v>11708</v>
      </c>
      <c r="C1810" s="310" t="s">
        <v>57</v>
      </c>
      <c r="D1810" s="311" t="s">
        <v>17904</v>
      </c>
      <c r="E1810" s="312" t="s">
        <v>7875</v>
      </c>
    </row>
    <row r="1811" spans="1:5" ht="13.5">
      <c r="A1811" s="309">
        <v>102733</v>
      </c>
      <c r="B1811" s="310" t="s">
        <v>11709</v>
      </c>
      <c r="C1811" s="310" t="s">
        <v>57</v>
      </c>
      <c r="D1811" s="311" t="s">
        <v>14536</v>
      </c>
      <c r="E1811" s="312" t="s">
        <v>7875</v>
      </c>
    </row>
    <row r="1812" spans="1:5" ht="13.5">
      <c r="A1812" s="309">
        <v>102734</v>
      </c>
      <c r="B1812" s="310" t="s">
        <v>11710</v>
      </c>
      <c r="C1812" s="310" t="s">
        <v>57</v>
      </c>
      <c r="D1812" s="311" t="s">
        <v>18796</v>
      </c>
      <c r="E1812" s="312" t="s">
        <v>7875</v>
      </c>
    </row>
    <row r="1813" spans="1:5" ht="13.5">
      <c r="A1813" s="309">
        <v>102735</v>
      </c>
      <c r="B1813" s="310" t="s">
        <v>11711</v>
      </c>
      <c r="C1813" s="310" t="s">
        <v>57</v>
      </c>
      <c r="D1813" s="311" t="s">
        <v>17550</v>
      </c>
      <c r="E1813" s="312" t="s">
        <v>7875</v>
      </c>
    </row>
    <row r="1814" spans="1:5" ht="27">
      <c r="A1814" s="309">
        <v>102736</v>
      </c>
      <c r="B1814" s="310" t="s">
        <v>11712</v>
      </c>
      <c r="C1814" s="310" t="s">
        <v>98</v>
      </c>
      <c r="D1814" s="311" t="s">
        <v>18797</v>
      </c>
      <c r="E1814" s="312" t="s">
        <v>7875</v>
      </c>
    </row>
    <row r="1815" spans="1:5" ht="27">
      <c r="A1815" s="309">
        <v>102737</v>
      </c>
      <c r="B1815" s="310" t="s">
        <v>11713</v>
      </c>
      <c r="C1815" s="310" t="s">
        <v>58</v>
      </c>
      <c r="D1815" s="311" t="s">
        <v>18798</v>
      </c>
      <c r="E1815" s="312" t="s">
        <v>7875</v>
      </c>
    </row>
    <row r="1816" spans="1:5" ht="27">
      <c r="A1816" s="309">
        <v>102738</v>
      </c>
      <c r="B1816" s="310" t="s">
        <v>11714</v>
      </c>
      <c r="C1816" s="310" t="s">
        <v>58</v>
      </c>
      <c r="D1816" s="311" t="s">
        <v>18799</v>
      </c>
      <c r="E1816" s="312" t="s">
        <v>7875</v>
      </c>
    </row>
    <row r="1817" spans="1:5" ht="27">
      <c r="A1817" s="309">
        <v>102739</v>
      </c>
      <c r="B1817" s="310" t="s">
        <v>11715</v>
      </c>
      <c r="C1817" s="310" t="s">
        <v>58</v>
      </c>
      <c r="D1817" s="311" t="s">
        <v>18800</v>
      </c>
      <c r="E1817" s="312" t="s">
        <v>7875</v>
      </c>
    </row>
    <row r="1818" spans="1:5" ht="27">
      <c r="A1818" s="309">
        <v>102740</v>
      </c>
      <c r="B1818" s="310" t="s">
        <v>11716</v>
      </c>
      <c r="C1818" s="310" t="s">
        <v>58</v>
      </c>
      <c r="D1818" s="311" t="s">
        <v>18801</v>
      </c>
      <c r="E1818" s="312" t="s">
        <v>7875</v>
      </c>
    </row>
    <row r="1819" spans="1:5" ht="27">
      <c r="A1819" s="309">
        <v>102741</v>
      </c>
      <c r="B1819" s="310" t="s">
        <v>11717</v>
      </c>
      <c r="C1819" s="310" t="s">
        <v>58</v>
      </c>
      <c r="D1819" s="311" t="s">
        <v>18802</v>
      </c>
      <c r="E1819" s="312" t="s">
        <v>7875</v>
      </c>
    </row>
    <row r="1820" spans="1:5" ht="27">
      <c r="A1820" s="309">
        <v>102742</v>
      </c>
      <c r="B1820" s="310" t="s">
        <v>11718</v>
      </c>
      <c r="C1820" s="310" t="s">
        <v>58</v>
      </c>
      <c r="D1820" s="311" t="s">
        <v>18803</v>
      </c>
      <c r="E1820" s="312" t="s">
        <v>7875</v>
      </c>
    </row>
    <row r="1821" spans="1:5" ht="27">
      <c r="A1821" s="309">
        <v>102743</v>
      </c>
      <c r="B1821" s="310" t="s">
        <v>11719</v>
      </c>
      <c r="C1821" s="310" t="s">
        <v>58</v>
      </c>
      <c r="D1821" s="311" t="s">
        <v>18804</v>
      </c>
      <c r="E1821" s="312" t="s">
        <v>7875</v>
      </c>
    </row>
    <row r="1822" spans="1:5" ht="27">
      <c r="A1822" s="309">
        <v>102744</v>
      </c>
      <c r="B1822" s="310" t="s">
        <v>11720</v>
      </c>
      <c r="C1822" s="310" t="s">
        <v>58</v>
      </c>
      <c r="D1822" s="311" t="s">
        <v>18805</v>
      </c>
      <c r="E1822" s="312" t="s">
        <v>7875</v>
      </c>
    </row>
    <row r="1823" spans="1:5" ht="27">
      <c r="A1823" s="309">
        <v>102745</v>
      </c>
      <c r="B1823" s="310" t="s">
        <v>11721</v>
      </c>
      <c r="C1823" s="310" t="s">
        <v>58</v>
      </c>
      <c r="D1823" s="311" t="s">
        <v>18806</v>
      </c>
      <c r="E1823" s="312" t="s">
        <v>7875</v>
      </c>
    </row>
    <row r="1824" spans="1:5" ht="27">
      <c r="A1824" s="309">
        <v>102746</v>
      </c>
      <c r="B1824" s="310" t="s">
        <v>11722</v>
      </c>
      <c r="C1824" s="310" t="s">
        <v>58</v>
      </c>
      <c r="D1824" s="311" t="s">
        <v>18807</v>
      </c>
      <c r="E1824" s="312" t="s">
        <v>7875</v>
      </c>
    </row>
    <row r="1825" spans="1:5" ht="27">
      <c r="A1825" s="309">
        <v>102747</v>
      </c>
      <c r="B1825" s="310" t="s">
        <v>11723</v>
      </c>
      <c r="C1825" s="310" t="s">
        <v>58</v>
      </c>
      <c r="D1825" s="311" t="s">
        <v>18808</v>
      </c>
      <c r="E1825" s="312" t="s">
        <v>7875</v>
      </c>
    </row>
    <row r="1826" spans="1:5" ht="27">
      <c r="A1826" s="309">
        <v>102748</v>
      </c>
      <c r="B1826" s="310" t="s">
        <v>11724</v>
      </c>
      <c r="C1826" s="310" t="s">
        <v>58</v>
      </c>
      <c r="D1826" s="311" t="s">
        <v>18809</v>
      </c>
      <c r="E1826" s="312" t="s">
        <v>7875</v>
      </c>
    </row>
    <row r="1827" spans="1:5" ht="27">
      <c r="A1827" s="309">
        <v>102749</v>
      </c>
      <c r="B1827" s="310" t="s">
        <v>11725</v>
      </c>
      <c r="C1827" s="310" t="s">
        <v>58</v>
      </c>
      <c r="D1827" s="311" t="s">
        <v>18810</v>
      </c>
      <c r="E1827" s="312" t="s">
        <v>7875</v>
      </c>
    </row>
    <row r="1828" spans="1:5" ht="27">
      <c r="A1828" s="309">
        <v>102750</v>
      </c>
      <c r="B1828" s="310" t="s">
        <v>11726</v>
      </c>
      <c r="C1828" s="310" t="s">
        <v>58</v>
      </c>
      <c r="D1828" s="311" t="s">
        <v>18811</v>
      </c>
      <c r="E1828" s="312" t="s">
        <v>7875</v>
      </c>
    </row>
    <row r="1829" spans="1:5" ht="27">
      <c r="A1829" s="309">
        <v>102751</v>
      </c>
      <c r="B1829" s="310" t="s">
        <v>11727</v>
      </c>
      <c r="C1829" s="310" t="s">
        <v>58</v>
      </c>
      <c r="D1829" s="311" t="s">
        <v>18812</v>
      </c>
      <c r="E1829" s="312" t="s">
        <v>7875</v>
      </c>
    </row>
    <row r="1830" spans="1:5" ht="27">
      <c r="A1830" s="309">
        <v>102752</v>
      </c>
      <c r="B1830" s="310" t="s">
        <v>11728</v>
      </c>
      <c r="C1830" s="310" t="s">
        <v>58</v>
      </c>
      <c r="D1830" s="311" t="s">
        <v>18813</v>
      </c>
      <c r="E1830" s="312" t="s">
        <v>7875</v>
      </c>
    </row>
    <row r="1831" spans="1:5" ht="27">
      <c r="A1831" s="309">
        <v>102753</v>
      </c>
      <c r="B1831" s="310" t="s">
        <v>11729</v>
      </c>
      <c r="C1831" s="310" t="s">
        <v>58</v>
      </c>
      <c r="D1831" s="311" t="s">
        <v>18814</v>
      </c>
      <c r="E1831" s="312" t="s">
        <v>7875</v>
      </c>
    </row>
    <row r="1832" spans="1:5" ht="27">
      <c r="A1832" s="309">
        <v>102754</v>
      </c>
      <c r="B1832" s="310" t="s">
        <v>11730</v>
      </c>
      <c r="C1832" s="310" t="s">
        <v>58</v>
      </c>
      <c r="D1832" s="311" t="s">
        <v>18815</v>
      </c>
      <c r="E1832" s="312" t="s">
        <v>7875</v>
      </c>
    </row>
    <row r="1833" spans="1:5" ht="27">
      <c r="A1833" s="309">
        <v>102755</v>
      </c>
      <c r="B1833" s="310" t="s">
        <v>11731</v>
      </c>
      <c r="C1833" s="310" t="s">
        <v>58</v>
      </c>
      <c r="D1833" s="311" t="s">
        <v>18816</v>
      </c>
      <c r="E1833" s="312" t="s">
        <v>7875</v>
      </c>
    </row>
    <row r="1834" spans="1:5" ht="27">
      <c r="A1834" s="309">
        <v>102756</v>
      </c>
      <c r="B1834" s="310" t="s">
        <v>11732</v>
      </c>
      <c r="C1834" s="310" t="s">
        <v>58</v>
      </c>
      <c r="D1834" s="311" t="s">
        <v>18817</v>
      </c>
      <c r="E1834" s="312" t="s">
        <v>7875</v>
      </c>
    </row>
    <row r="1835" spans="1:5" ht="27">
      <c r="A1835" s="309">
        <v>102757</v>
      </c>
      <c r="B1835" s="310" t="s">
        <v>11733</v>
      </c>
      <c r="C1835" s="310" t="s">
        <v>58</v>
      </c>
      <c r="D1835" s="311" t="s">
        <v>18818</v>
      </c>
      <c r="E1835" s="312" t="s">
        <v>7875</v>
      </c>
    </row>
    <row r="1836" spans="1:5" ht="27">
      <c r="A1836" s="309">
        <v>102758</v>
      </c>
      <c r="B1836" s="310" t="s">
        <v>11734</v>
      </c>
      <c r="C1836" s="310" t="s">
        <v>58</v>
      </c>
      <c r="D1836" s="311" t="s">
        <v>18819</v>
      </c>
      <c r="E1836" s="312" t="s">
        <v>7875</v>
      </c>
    </row>
    <row r="1837" spans="1:5" ht="27">
      <c r="A1837" s="309">
        <v>102759</v>
      </c>
      <c r="B1837" s="310" t="s">
        <v>11735</v>
      </c>
      <c r="C1837" s="310" t="s">
        <v>58</v>
      </c>
      <c r="D1837" s="311" t="s">
        <v>18820</v>
      </c>
      <c r="E1837" s="312" t="s">
        <v>7875</v>
      </c>
    </row>
    <row r="1838" spans="1:5" ht="27">
      <c r="A1838" s="309">
        <v>102760</v>
      </c>
      <c r="B1838" s="310" t="s">
        <v>11736</v>
      </c>
      <c r="C1838" s="310" t="s">
        <v>58</v>
      </c>
      <c r="D1838" s="311" t="s">
        <v>18821</v>
      </c>
      <c r="E1838" s="312" t="s">
        <v>7875</v>
      </c>
    </row>
    <row r="1839" spans="1:5" ht="27">
      <c r="A1839" s="309">
        <v>102761</v>
      </c>
      <c r="B1839" s="310" t="s">
        <v>11737</v>
      </c>
      <c r="C1839" s="310" t="s">
        <v>58</v>
      </c>
      <c r="D1839" s="311" t="s">
        <v>18822</v>
      </c>
      <c r="E1839" s="312" t="s">
        <v>7875</v>
      </c>
    </row>
    <row r="1840" spans="1:5" ht="27">
      <c r="A1840" s="309">
        <v>102762</v>
      </c>
      <c r="B1840" s="310" t="s">
        <v>11738</v>
      </c>
      <c r="C1840" s="310" t="s">
        <v>58</v>
      </c>
      <c r="D1840" s="311" t="s">
        <v>18823</v>
      </c>
      <c r="E1840" s="312" t="s">
        <v>7875</v>
      </c>
    </row>
    <row r="1841" spans="1:5" ht="27">
      <c r="A1841" s="309">
        <v>102763</v>
      </c>
      <c r="B1841" s="310" t="s">
        <v>11739</v>
      </c>
      <c r="C1841" s="310" t="s">
        <v>58</v>
      </c>
      <c r="D1841" s="311" t="s">
        <v>18824</v>
      </c>
      <c r="E1841" s="312" t="s">
        <v>7875</v>
      </c>
    </row>
    <row r="1842" spans="1:5" ht="27">
      <c r="A1842" s="309">
        <v>102764</v>
      </c>
      <c r="B1842" s="310" t="s">
        <v>11740</v>
      </c>
      <c r="C1842" s="310" t="s">
        <v>58</v>
      </c>
      <c r="D1842" s="311" t="s">
        <v>18825</v>
      </c>
      <c r="E1842" s="312" t="s">
        <v>7875</v>
      </c>
    </row>
    <row r="1843" spans="1:5" ht="27">
      <c r="A1843" s="309">
        <v>102765</v>
      </c>
      <c r="B1843" s="310" t="s">
        <v>11741</v>
      </c>
      <c r="C1843" s="310" t="s">
        <v>58</v>
      </c>
      <c r="D1843" s="311" t="s">
        <v>18826</v>
      </c>
      <c r="E1843" s="312" t="s">
        <v>7875</v>
      </c>
    </row>
    <row r="1844" spans="1:5" ht="27">
      <c r="A1844" s="309">
        <v>102766</v>
      </c>
      <c r="B1844" s="310" t="s">
        <v>11742</v>
      </c>
      <c r="C1844" s="310" t="s">
        <v>58</v>
      </c>
      <c r="D1844" s="311" t="s">
        <v>18827</v>
      </c>
      <c r="E1844" s="312" t="s">
        <v>7875</v>
      </c>
    </row>
    <row r="1845" spans="1:5" ht="27">
      <c r="A1845" s="309">
        <v>102767</v>
      </c>
      <c r="B1845" s="310" t="s">
        <v>11743</v>
      </c>
      <c r="C1845" s="310" t="s">
        <v>58</v>
      </c>
      <c r="D1845" s="311" t="s">
        <v>18828</v>
      </c>
      <c r="E1845" s="312" t="s">
        <v>7875</v>
      </c>
    </row>
    <row r="1846" spans="1:5" ht="27">
      <c r="A1846" s="309">
        <v>102768</v>
      </c>
      <c r="B1846" s="310" t="s">
        <v>11744</v>
      </c>
      <c r="C1846" s="310" t="s">
        <v>58</v>
      </c>
      <c r="D1846" s="311" t="s">
        <v>18829</v>
      </c>
      <c r="E1846" s="312" t="s">
        <v>7875</v>
      </c>
    </row>
    <row r="1847" spans="1:5" ht="27">
      <c r="A1847" s="309">
        <v>102769</v>
      </c>
      <c r="B1847" s="310" t="s">
        <v>11745</v>
      </c>
      <c r="C1847" s="310" t="s">
        <v>58</v>
      </c>
      <c r="D1847" s="311" t="s">
        <v>18830</v>
      </c>
      <c r="E1847" s="312" t="s">
        <v>7875</v>
      </c>
    </row>
    <row r="1848" spans="1:5" ht="27">
      <c r="A1848" s="309">
        <v>102770</v>
      </c>
      <c r="B1848" s="310" t="s">
        <v>11746</v>
      </c>
      <c r="C1848" s="310" t="s">
        <v>58</v>
      </c>
      <c r="D1848" s="311" t="s">
        <v>18831</v>
      </c>
      <c r="E1848" s="312" t="s">
        <v>7875</v>
      </c>
    </row>
    <row r="1849" spans="1:5" ht="27">
      <c r="A1849" s="309">
        <v>102771</v>
      </c>
      <c r="B1849" s="310" t="s">
        <v>11747</v>
      </c>
      <c r="C1849" s="310" t="s">
        <v>58</v>
      </c>
      <c r="D1849" s="311" t="s">
        <v>18832</v>
      </c>
      <c r="E1849" s="312" t="s">
        <v>7875</v>
      </c>
    </row>
    <row r="1850" spans="1:5" ht="27">
      <c r="A1850" s="309">
        <v>102772</v>
      </c>
      <c r="B1850" s="310" t="s">
        <v>11748</v>
      </c>
      <c r="C1850" s="310" t="s">
        <v>58</v>
      </c>
      <c r="D1850" s="311" t="s">
        <v>18833</v>
      </c>
      <c r="E1850" s="312" t="s">
        <v>7875</v>
      </c>
    </row>
    <row r="1851" spans="1:5" ht="27">
      <c r="A1851" s="309">
        <v>102773</v>
      </c>
      <c r="B1851" s="310" t="s">
        <v>11749</v>
      </c>
      <c r="C1851" s="310" t="s">
        <v>58</v>
      </c>
      <c r="D1851" s="311" t="s">
        <v>18834</v>
      </c>
      <c r="E1851" s="312" t="s">
        <v>7875</v>
      </c>
    </row>
    <row r="1852" spans="1:5" ht="27">
      <c r="A1852" s="309">
        <v>102774</v>
      </c>
      <c r="B1852" s="310" t="s">
        <v>11750</v>
      </c>
      <c r="C1852" s="310" t="s">
        <v>58</v>
      </c>
      <c r="D1852" s="311" t="s">
        <v>18834</v>
      </c>
      <c r="E1852" s="312" t="s">
        <v>7875</v>
      </c>
    </row>
    <row r="1853" spans="1:5" ht="27">
      <c r="A1853" s="309">
        <v>102775</v>
      </c>
      <c r="B1853" s="310" t="s">
        <v>11751</v>
      </c>
      <c r="C1853" s="310" t="s">
        <v>58</v>
      </c>
      <c r="D1853" s="311" t="s">
        <v>18835</v>
      </c>
      <c r="E1853" s="312" t="s">
        <v>7875</v>
      </c>
    </row>
    <row r="1854" spans="1:5" ht="27">
      <c r="A1854" s="309">
        <v>102776</v>
      </c>
      <c r="B1854" s="310" t="s">
        <v>11752</v>
      </c>
      <c r="C1854" s="310" t="s">
        <v>58</v>
      </c>
      <c r="D1854" s="311" t="s">
        <v>18835</v>
      </c>
      <c r="E1854" s="312" t="s">
        <v>7875</v>
      </c>
    </row>
    <row r="1855" spans="1:5" ht="27">
      <c r="A1855" s="309">
        <v>102777</v>
      </c>
      <c r="B1855" s="310" t="s">
        <v>11753</v>
      </c>
      <c r="C1855" s="310" t="s">
        <v>58</v>
      </c>
      <c r="D1855" s="311" t="s">
        <v>18836</v>
      </c>
      <c r="E1855" s="312" t="s">
        <v>7875</v>
      </c>
    </row>
    <row r="1856" spans="1:5" ht="27">
      <c r="A1856" s="309">
        <v>102778</v>
      </c>
      <c r="B1856" s="310" t="s">
        <v>11754</v>
      </c>
      <c r="C1856" s="310" t="s">
        <v>58</v>
      </c>
      <c r="D1856" s="311" t="s">
        <v>18837</v>
      </c>
      <c r="E1856" s="312" t="s">
        <v>7875</v>
      </c>
    </row>
    <row r="1857" spans="1:5" ht="27">
      <c r="A1857" s="309">
        <v>102779</v>
      </c>
      <c r="B1857" s="310" t="s">
        <v>11755</v>
      </c>
      <c r="C1857" s="310" t="s">
        <v>58</v>
      </c>
      <c r="D1857" s="311" t="s">
        <v>18834</v>
      </c>
      <c r="E1857" s="312" t="s">
        <v>7875</v>
      </c>
    </row>
    <row r="1858" spans="1:5" ht="27">
      <c r="A1858" s="309">
        <v>102780</v>
      </c>
      <c r="B1858" s="310" t="s">
        <v>11756</v>
      </c>
      <c r="C1858" s="310" t="s">
        <v>58</v>
      </c>
      <c r="D1858" s="311" t="s">
        <v>18838</v>
      </c>
      <c r="E1858" s="312" t="s">
        <v>7875</v>
      </c>
    </row>
    <row r="1859" spans="1:5" ht="27">
      <c r="A1859" s="309">
        <v>102781</v>
      </c>
      <c r="B1859" s="310" t="s">
        <v>11757</v>
      </c>
      <c r="C1859" s="310" t="s">
        <v>58</v>
      </c>
      <c r="D1859" s="311" t="s">
        <v>18839</v>
      </c>
      <c r="E1859" s="312" t="s">
        <v>7875</v>
      </c>
    </row>
    <row r="1860" spans="1:5" ht="27">
      <c r="A1860" s="309">
        <v>102782</v>
      </c>
      <c r="B1860" s="310" t="s">
        <v>11758</v>
      </c>
      <c r="C1860" s="310" t="s">
        <v>58</v>
      </c>
      <c r="D1860" s="311" t="s">
        <v>18840</v>
      </c>
      <c r="E1860" s="312" t="s">
        <v>7875</v>
      </c>
    </row>
    <row r="1861" spans="1:5" ht="27">
      <c r="A1861" s="309">
        <v>102783</v>
      </c>
      <c r="B1861" s="310" t="s">
        <v>11759</v>
      </c>
      <c r="C1861" s="310" t="s">
        <v>58</v>
      </c>
      <c r="D1861" s="311" t="s">
        <v>18841</v>
      </c>
      <c r="E1861" s="312" t="s">
        <v>7875</v>
      </c>
    </row>
    <row r="1862" spans="1:5" ht="27">
      <c r="A1862" s="309">
        <v>102784</v>
      </c>
      <c r="B1862" s="310" t="s">
        <v>11760</v>
      </c>
      <c r="C1862" s="310" t="s">
        <v>58</v>
      </c>
      <c r="D1862" s="311" t="s">
        <v>18842</v>
      </c>
      <c r="E1862" s="312" t="s">
        <v>7875</v>
      </c>
    </row>
    <row r="1863" spans="1:5" ht="27">
      <c r="A1863" s="309">
        <v>102785</v>
      </c>
      <c r="B1863" s="310" t="s">
        <v>11761</v>
      </c>
      <c r="C1863" s="310" t="s">
        <v>58</v>
      </c>
      <c r="D1863" s="311" t="s">
        <v>18838</v>
      </c>
      <c r="E1863" s="312" t="s">
        <v>7875</v>
      </c>
    </row>
    <row r="1864" spans="1:5" ht="27">
      <c r="A1864" s="309">
        <v>102786</v>
      </c>
      <c r="B1864" s="310" t="s">
        <v>11762</v>
      </c>
      <c r="C1864" s="310" t="s">
        <v>58</v>
      </c>
      <c r="D1864" s="311" t="s">
        <v>18843</v>
      </c>
      <c r="E1864" s="312" t="s">
        <v>7875</v>
      </c>
    </row>
    <row r="1865" spans="1:5" ht="27">
      <c r="A1865" s="309">
        <v>102787</v>
      </c>
      <c r="B1865" s="310" t="s">
        <v>11763</v>
      </c>
      <c r="C1865" s="310" t="s">
        <v>58</v>
      </c>
      <c r="D1865" s="311" t="s">
        <v>18840</v>
      </c>
      <c r="E1865" s="312" t="s">
        <v>7875</v>
      </c>
    </row>
    <row r="1866" spans="1:5" ht="27">
      <c r="A1866" s="309">
        <v>102788</v>
      </c>
      <c r="B1866" s="310" t="s">
        <v>11764</v>
      </c>
      <c r="C1866" s="310" t="s">
        <v>58</v>
      </c>
      <c r="D1866" s="311" t="s">
        <v>18844</v>
      </c>
      <c r="E1866" s="312" t="s">
        <v>7875</v>
      </c>
    </row>
    <row r="1867" spans="1:5" ht="27">
      <c r="A1867" s="309">
        <v>102789</v>
      </c>
      <c r="B1867" s="310" t="s">
        <v>11765</v>
      </c>
      <c r="C1867" s="310" t="s">
        <v>58</v>
      </c>
      <c r="D1867" s="311" t="s">
        <v>18845</v>
      </c>
      <c r="E1867" s="312" t="s">
        <v>7875</v>
      </c>
    </row>
    <row r="1868" spans="1:5" ht="27">
      <c r="A1868" s="309">
        <v>102790</v>
      </c>
      <c r="B1868" s="310" t="s">
        <v>11766</v>
      </c>
      <c r="C1868" s="310" t="s">
        <v>58</v>
      </c>
      <c r="D1868" s="311" t="s">
        <v>18846</v>
      </c>
      <c r="E1868" s="312" t="s">
        <v>7875</v>
      </c>
    </row>
    <row r="1869" spans="1:5" ht="27">
      <c r="A1869" s="309">
        <v>102791</v>
      </c>
      <c r="B1869" s="310" t="s">
        <v>11767</v>
      </c>
      <c r="C1869" s="310" t="s">
        <v>58</v>
      </c>
      <c r="D1869" s="311" t="s">
        <v>18847</v>
      </c>
      <c r="E1869" s="312" t="s">
        <v>7875</v>
      </c>
    </row>
    <row r="1870" spans="1:5" ht="27">
      <c r="A1870" s="309">
        <v>102792</v>
      </c>
      <c r="B1870" s="310" t="s">
        <v>11768</v>
      </c>
      <c r="C1870" s="310" t="s">
        <v>58</v>
      </c>
      <c r="D1870" s="311" t="s">
        <v>18848</v>
      </c>
      <c r="E1870" s="312" t="s">
        <v>7875</v>
      </c>
    </row>
    <row r="1871" spans="1:5" ht="27">
      <c r="A1871" s="309">
        <v>102793</v>
      </c>
      <c r="B1871" s="310" t="s">
        <v>11769</v>
      </c>
      <c r="C1871" s="310" t="s">
        <v>58</v>
      </c>
      <c r="D1871" s="311" t="s">
        <v>18849</v>
      </c>
      <c r="E1871" s="312" t="s">
        <v>7875</v>
      </c>
    </row>
    <row r="1872" spans="1:5" ht="27">
      <c r="A1872" s="309">
        <v>102794</v>
      </c>
      <c r="B1872" s="310" t="s">
        <v>11770</v>
      </c>
      <c r="C1872" s="310" t="s">
        <v>58</v>
      </c>
      <c r="D1872" s="311" t="s">
        <v>18850</v>
      </c>
      <c r="E1872" s="312" t="s">
        <v>7875</v>
      </c>
    </row>
    <row r="1873" spans="1:5" ht="27">
      <c r="A1873" s="309">
        <v>102795</v>
      </c>
      <c r="B1873" s="310" t="s">
        <v>11771</v>
      </c>
      <c r="C1873" s="310" t="s">
        <v>58</v>
      </c>
      <c r="D1873" s="311" t="s">
        <v>18851</v>
      </c>
      <c r="E1873" s="312" t="s">
        <v>7875</v>
      </c>
    </row>
    <row r="1874" spans="1:5" ht="27">
      <c r="A1874" s="309">
        <v>102796</v>
      </c>
      <c r="B1874" s="310" t="s">
        <v>11772</v>
      </c>
      <c r="C1874" s="310" t="s">
        <v>58</v>
      </c>
      <c r="D1874" s="311" t="s">
        <v>18852</v>
      </c>
      <c r="E1874" s="312" t="s">
        <v>7875</v>
      </c>
    </row>
    <row r="1875" spans="1:5" ht="27">
      <c r="A1875" s="309">
        <v>102797</v>
      </c>
      <c r="B1875" s="310" t="s">
        <v>11773</v>
      </c>
      <c r="C1875" s="310" t="s">
        <v>58</v>
      </c>
      <c r="D1875" s="311" t="s">
        <v>18853</v>
      </c>
      <c r="E1875" s="312" t="s">
        <v>7875</v>
      </c>
    </row>
    <row r="1876" spans="1:5" ht="27">
      <c r="A1876" s="309">
        <v>102798</v>
      </c>
      <c r="B1876" s="310" t="s">
        <v>11774</v>
      </c>
      <c r="C1876" s="310" t="s">
        <v>58</v>
      </c>
      <c r="D1876" s="311" t="s">
        <v>18854</v>
      </c>
      <c r="E1876" s="312" t="s">
        <v>7875</v>
      </c>
    </row>
    <row r="1877" spans="1:5" ht="27">
      <c r="A1877" s="309">
        <v>102799</v>
      </c>
      <c r="B1877" s="310" t="s">
        <v>11775</v>
      </c>
      <c r="C1877" s="310" t="s">
        <v>58</v>
      </c>
      <c r="D1877" s="311" t="s">
        <v>18855</v>
      </c>
      <c r="E1877" s="312" t="s">
        <v>7875</v>
      </c>
    </row>
    <row r="1878" spans="1:5" ht="27">
      <c r="A1878" s="309">
        <v>102800</v>
      </c>
      <c r="B1878" s="310" t="s">
        <v>11776</v>
      </c>
      <c r="C1878" s="310" t="s">
        <v>58</v>
      </c>
      <c r="D1878" s="311" t="s">
        <v>18856</v>
      </c>
      <c r="E1878" s="312" t="s">
        <v>7875</v>
      </c>
    </row>
    <row r="1879" spans="1:5" ht="27">
      <c r="A1879" s="309">
        <v>102801</v>
      </c>
      <c r="B1879" s="310" t="s">
        <v>11777</v>
      </c>
      <c r="C1879" s="310" t="s">
        <v>58</v>
      </c>
      <c r="D1879" s="311" t="s">
        <v>18857</v>
      </c>
      <c r="E1879" s="312" t="s">
        <v>7875</v>
      </c>
    </row>
    <row r="1880" spans="1:5" ht="27">
      <c r="A1880" s="309">
        <v>102802</v>
      </c>
      <c r="B1880" s="310" t="s">
        <v>11778</v>
      </c>
      <c r="C1880" s="310" t="s">
        <v>58</v>
      </c>
      <c r="D1880" s="311" t="s">
        <v>18858</v>
      </c>
      <c r="E1880" s="312" t="s">
        <v>7875</v>
      </c>
    </row>
    <row r="1881" spans="1:5" ht="27">
      <c r="A1881" s="309">
        <v>101570</v>
      </c>
      <c r="B1881" s="310" t="s">
        <v>8289</v>
      </c>
      <c r="C1881" s="310" t="s">
        <v>88</v>
      </c>
      <c r="D1881" s="311" t="s">
        <v>18859</v>
      </c>
      <c r="E1881" s="312" t="s">
        <v>7875</v>
      </c>
    </row>
    <row r="1882" spans="1:5" ht="27">
      <c r="A1882" s="309">
        <v>101571</v>
      </c>
      <c r="B1882" s="310" t="s">
        <v>8290</v>
      </c>
      <c r="C1882" s="310" t="s">
        <v>88</v>
      </c>
      <c r="D1882" s="311" t="s">
        <v>18860</v>
      </c>
      <c r="E1882" s="312" t="s">
        <v>7875</v>
      </c>
    </row>
    <row r="1883" spans="1:5" ht="27">
      <c r="A1883" s="309">
        <v>101572</v>
      </c>
      <c r="B1883" s="310" t="s">
        <v>8291</v>
      </c>
      <c r="C1883" s="310" t="s">
        <v>88</v>
      </c>
      <c r="D1883" s="311" t="s">
        <v>18861</v>
      </c>
      <c r="E1883" s="312" t="s">
        <v>7875</v>
      </c>
    </row>
    <row r="1884" spans="1:5" ht="27">
      <c r="A1884" s="309">
        <v>101573</v>
      </c>
      <c r="B1884" s="310" t="s">
        <v>8292</v>
      </c>
      <c r="C1884" s="310" t="s">
        <v>88</v>
      </c>
      <c r="D1884" s="311" t="s">
        <v>18862</v>
      </c>
      <c r="E1884" s="312" t="s">
        <v>7875</v>
      </c>
    </row>
    <row r="1885" spans="1:5" ht="27">
      <c r="A1885" s="309">
        <v>101574</v>
      </c>
      <c r="B1885" s="310" t="s">
        <v>8293</v>
      </c>
      <c r="C1885" s="310" t="s">
        <v>88</v>
      </c>
      <c r="D1885" s="311" t="s">
        <v>13793</v>
      </c>
      <c r="E1885" s="312" t="s">
        <v>7875</v>
      </c>
    </row>
    <row r="1886" spans="1:5" ht="27">
      <c r="A1886" s="309">
        <v>101575</v>
      </c>
      <c r="B1886" s="310" t="s">
        <v>8294</v>
      </c>
      <c r="C1886" s="310" t="s">
        <v>88</v>
      </c>
      <c r="D1886" s="311" t="s">
        <v>18863</v>
      </c>
      <c r="E1886" s="312" t="s">
        <v>7875</v>
      </c>
    </row>
    <row r="1887" spans="1:5" ht="27">
      <c r="A1887" s="309">
        <v>101576</v>
      </c>
      <c r="B1887" s="310" t="s">
        <v>8295</v>
      </c>
      <c r="C1887" s="310" t="s">
        <v>88</v>
      </c>
      <c r="D1887" s="311" t="s">
        <v>18864</v>
      </c>
      <c r="E1887" s="312" t="s">
        <v>7875</v>
      </c>
    </row>
    <row r="1888" spans="1:5" ht="27">
      <c r="A1888" s="309">
        <v>101577</v>
      </c>
      <c r="B1888" s="310" t="s">
        <v>8296</v>
      </c>
      <c r="C1888" s="310" t="s">
        <v>88</v>
      </c>
      <c r="D1888" s="311" t="s">
        <v>18865</v>
      </c>
      <c r="E1888" s="312" t="s">
        <v>7875</v>
      </c>
    </row>
    <row r="1889" spans="1:5" ht="27">
      <c r="A1889" s="309">
        <v>101578</v>
      </c>
      <c r="B1889" s="310" t="s">
        <v>8297</v>
      </c>
      <c r="C1889" s="310" t="s">
        <v>88</v>
      </c>
      <c r="D1889" s="311" t="s">
        <v>18866</v>
      </c>
      <c r="E1889" s="312" t="s">
        <v>7875</v>
      </c>
    </row>
    <row r="1890" spans="1:5" ht="27">
      <c r="A1890" s="309">
        <v>101579</v>
      </c>
      <c r="B1890" s="310" t="s">
        <v>8298</v>
      </c>
      <c r="C1890" s="310" t="s">
        <v>88</v>
      </c>
      <c r="D1890" s="311" t="s">
        <v>17678</v>
      </c>
      <c r="E1890" s="312" t="s">
        <v>7875</v>
      </c>
    </row>
    <row r="1891" spans="1:5" ht="27">
      <c r="A1891" s="309">
        <v>101580</v>
      </c>
      <c r="B1891" s="310" t="s">
        <v>8299</v>
      </c>
      <c r="C1891" s="310" t="s">
        <v>88</v>
      </c>
      <c r="D1891" s="311" t="s">
        <v>18867</v>
      </c>
      <c r="E1891" s="312" t="s">
        <v>7875</v>
      </c>
    </row>
    <row r="1892" spans="1:5" ht="27">
      <c r="A1892" s="309">
        <v>101581</v>
      </c>
      <c r="B1892" s="310" t="s">
        <v>8300</v>
      </c>
      <c r="C1892" s="310" t="s">
        <v>88</v>
      </c>
      <c r="D1892" s="311" t="s">
        <v>18868</v>
      </c>
      <c r="E1892" s="312" t="s">
        <v>7875</v>
      </c>
    </row>
    <row r="1893" spans="1:5" ht="27">
      <c r="A1893" s="309">
        <v>101582</v>
      </c>
      <c r="B1893" s="310" t="s">
        <v>8301</v>
      </c>
      <c r="C1893" s="310" t="s">
        <v>88</v>
      </c>
      <c r="D1893" s="311" t="s">
        <v>13178</v>
      </c>
      <c r="E1893" s="312" t="s">
        <v>7875</v>
      </c>
    </row>
    <row r="1894" spans="1:5" ht="27">
      <c r="A1894" s="309">
        <v>101583</v>
      </c>
      <c r="B1894" s="310" t="s">
        <v>8302</v>
      </c>
      <c r="C1894" s="310" t="s">
        <v>88</v>
      </c>
      <c r="D1894" s="311" t="s">
        <v>18869</v>
      </c>
      <c r="E1894" s="312" t="s">
        <v>7875</v>
      </c>
    </row>
    <row r="1895" spans="1:5" ht="27">
      <c r="A1895" s="309">
        <v>101584</v>
      </c>
      <c r="B1895" s="310" t="s">
        <v>8303</v>
      </c>
      <c r="C1895" s="310" t="s">
        <v>88</v>
      </c>
      <c r="D1895" s="311" t="s">
        <v>13572</v>
      </c>
      <c r="E1895" s="312" t="s">
        <v>7875</v>
      </c>
    </row>
    <row r="1896" spans="1:5" ht="27">
      <c r="A1896" s="309">
        <v>101585</v>
      </c>
      <c r="B1896" s="310" t="s">
        <v>8304</v>
      </c>
      <c r="C1896" s="310" t="s">
        <v>88</v>
      </c>
      <c r="D1896" s="311" t="s">
        <v>16940</v>
      </c>
      <c r="E1896" s="312" t="s">
        <v>7875</v>
      </c>
    </row>
    <row r="1897" spans="1:5" ht="27">
      <c r="A1897" s="309">
        <v>101586</v>
      </c>
      <c r="B1897" s="310" t="s">
        <v>8305</v>
      </c>
      <c r="C1897" s="310" t="s">
        <v>88</v>
      </c>
      <c r="D1897" s="311" t="s">
        <v>13054</v>
      </c>
      <c r="E1897" s="312" t="s">
        <v>7875</v>
      </c>
    </row>
    <row r="1898" spans="1:5" ht="27">
      <c r="A1898" s="309">
        <v>101587</v>
      </c>
      <c r="B1898" s="310" t="s">
        <v>8306</v>
      </c>
      <c r="C1898" s="310" t="s">
        <v>88</v>
      </c>
      <c r="D1898" s="311" t="s">
        <v>18870</v>
      </c>
      <c r="E1898" s="312" t="s">
        <v>7875</v>
      </c>
    </row>
    <row r="1899" spans="1:5" ht="27">
      <c r="A1899" s="309">
        <v>101588</v>
      </c>
      <c r="B1899" s="310" t="s">
        <v>8307</v>
      </c>
      <c r="C1899" s="310" t="s">
        <v>88</v>
      </c>
      <c r="D1899" s="311" t="s">
        <v>18871</v>
      </c>
      <c r="E1899" s="312" t="s">
        <v>7875</v>
      </c>
    </row>
    <row r="1900" spans="1:5" ht="27">
      <c r="A1900" s="309">
        <v>101589</v>
      </c>
      <c r="B1900" s="310" t="s">
        <v>8308</v>
      </c>
      <c r="C1900" s="310" t="s">
        <v>88</v>
      </c>
      <c r="D1900" s="311" t="s">
        <v>18872</v>
      </c>
      <c r="E1900" s="312" t="s">
        <v>7875</v>
      </c>
    </row>
    <row r="1901" spans="1:5" ht="27">
      <c r="A1901" s="309">
        <v>101590</v>
      </c>
      <c r="B1901" s="310" t="s">
        <v>8309</v>
      </c>
      <c r="C1901" s="310" t="s">
        <v>88</v>
      </c>
      <c r="D1901" s="311" t="s">
        <v>18873</v>
      </c>
      <c r="E1901" s="312" t="s">
        <v>7875</v>
      </c>
    </row>
    <row r="1902" spans="1:5" ht="27">
      <c r="A1902" s="309">
        <v>101591</v>
      </c>
      <c r="B1902" s="310" t="s">
        <v>8310</v>
      </c>
      <c r="C1902" s="310" t="s">
        <v>88</v>
      </c>
      <c r="D1902" s="311" t="s">
        <v>18874</v>
      </c>
      <c r="E1902" s="312" t="s">
        <v>7875</v>
      </c>
    </row>
    <row r="1903" spans="1:5" ht="27">
      <c r="A1903" s="309">
        <v>101592</v>
      </c>
      <c r="B1903" s="310" t="s">
        <v>8311</v>
      </c>
      <c r="C1903" s="310" t="s">
        <v>88</v>
      </c>
      <c r="D1903" s="311" t="s">
        <v>16838</v>
      </c>
      <c r="E1903" s="312" t="s">
        <v>7875</v>
      </c>
    </row>
    <row r="1904" spans="1:5" ht="27">
      <c r="A1904" s="309">
        <v>101593</v>
      </c>
      <c r="B1904" s="310" t="s">
        <v>8312</v>
      </c>
      <c r="C1904" s="310" t="s">
        <v>88</v>
      </c>
      <c r="D1904" s="311" t="s">
        <v>18869</v>
      </c>
      <c r="E1904" s="312" t="s">
        <v>7875</v>
      </c>
    </row>
    <row r="1905" spans="1:5" ht="27">
      <c r="A1905" s="309">
        <v>101600</v>
      </c>
      <c r="B1905" s="310" t="s">
        <v>8313</v>
      </c>
      <c r="C1905" s="310" t="s">
        <v>88</v>
      </c>
      <c r="D1905" s="311" t="s">
        <v>18875</v>
      </c>
      <c r="E1905" s="312" t="s">
        <v>7875</v>
      </c>
    </row>
    <row r="1906" spans="1:5" ht="27">
      <c r="A1906" s="309">
        <v>101601</v>
      </c>
      <c r="B1906" s="310" t="s">
        <v>8314</v>
      </c>
      <c r="C1906" s="310" t="s">
        <v>88</v>
      </c>
      <c r="D1906" s="311" t="s">
        <v>18876</v>
      </c>
      <c r="E1906" s="312" t="s">
        <v>7875</v>
      </c>
    </row>
    <row r="1907" spans="1:5" ht="27">
      <c r="A1907" s="309">
        <v>101602</v>
      </c>
      <c r="B1907" s="310" t="s">
        <v>8315</v>
      </c>
      <c r="C1907" s="310" t="s">
        <v>88</v>
      </c>
      <c r="D1907" s="311" t="s">
        <v>13584</v>
      </c>
      <c r="E1907" s="312" t="s">
        <v>7875</v>
      </c>
    </row>
    <row r="1908" spans="1:5" ht="27">
      <c r="A1908" s="309">
        <v>101603</v>
      </c>
      <c r="B1908" s="310" t="s">
        <v>8316</v>
      </c>
      <c r="C1908" s="310" t="s">
        <v>88</v>
      </c>
      <c r="D1908" s="311" t="s">
        <v>18877</v>
      </c>
      <c r="E1908" s="312" t="s">
        <v>7875</v>
      </c>
    </row>
    <row r="1909" spans="1:5" ht="27">
      <c r="A1909" s="309">
        <v>101604</v>
      </c>
      <c r="B1909" s="310" t="s">
        <v>8317</v>
      </c>
      <c r="C1909" s="310" t="s">
        <v>88</v>
      </c>
      <c r="D1909" s="311" t="s">
        <v>15136</v>
      </c>
      <c r="E1909" s="312" t="s">
        <v>7875</v>
      </c>
    </row>
    <row r="1910" spans="1:5" ht="27">
      <c r="A1910" s="309">
        <v>101605</v>
      </c>
      <c r="B1910" s="310" t="s">
        <v>8318</v>
      </c>
      <c r="C1910" s="310" t="s">
        <v>88</v>
      </c>
      <c r="D1910" s="311" t="s">
        <v>17637</v>
      </c>
      <c r="E1910" s="312" t="s">
        <v>7875</v>
      </c>
    </row>
    <row r="1911" spans="1:5" ht="40.5">
      <c r="A1911" s="309">
        <v>90788</v>
      </c>
      <c r="B1911" s="310" t="s">
        <v>8319</v>
      </c>
      <c r="C1911" s="310" t="s">
        <v>58</v>
      </c>
      <c r="D1911" s="311" t="s">
        <v>18878</v>
      </c>
      <c r="E1911" s="312" t="s">
        <v>7875</v>
      </c>
    </row>
    <row r="1912" spans="1:5" ht="40.5">
      <c r="A1912" s="309">
        <v>90789</v>
      </c>
      <c r="B1912" s="310" t="s">
        <v>8320</v>
      </c>
      <c r="C1912" s="310" t="s">
        <v>58</v>
      </c>
      <c r="D1912" s="311" t="s">
        <v>18879</v>
      </c>
      <c r="E1912" s="312" t="s">
        <v>7875</v>
      </c>
    </row>
    <row r="1913" spans="1:5" ht="40.5">
      <c r="A1913" s="315">
        <v>90790</v>
      </c>
      <c r="B1913" s="316" t="s">
        <v>8321</v>
      </c>
      <c r="C1913" s="316" t="s">
        <v>58</v>
      </c>
      <c r="D1913" s="317" t="s">
        <v>18880</v>
      </c>
      <c r="E1913" s="318" t="s">
        <v>7875</v>
      </c>
    </row>
    <row r="1914" spans="1:5" ht="40.5">
      <c r="A1914" s="315">
        <v>90791</v>
      </c>
      <c r="B1914" s="316" t="s">
        <v>8322</v>
      </c>
      <c r="C1914" s="316" t="s">
        <v>58</v>
      </c>
      <c r="D1914" s="317" t="s">
        <v>16919</v>
      </c>
      <c r="E1914" s="318" t="s">
        <v>7875</v>
      </c>
    </row>
    <row r="1915" spans="1:5" ht="40.5">
      <c r="A1915" s="315">
        <v>90793</v>
      </c>
      <c r="B1915" s="316" t="s">
        <v>8323</v>
      </c>
      <c r="C1915" s="316" t="s">
        <v>58</v>
      </c>
      <c r="D1915" s="317" t="s">
        <v>18881</v>
      </c>
      <c r="E1915" s="318" t="s">
        <v>7875</v>
      </c>
    </row>
    <row r="1916" spans="1:5" ht="40.5">
      <c r="A1916" s="315">
        <v>90794</v>
      </c>
      <c r="B1916" s="316" t="s">
        <v>8324</v>
      </c>
      <c r="C1916" s="316" t="s">
        <v>58</v>
      </c>
      <c r="D1916" s="317" t="s">
        <v>18882</v>
      </c>
      <c r="E1916" s="318" t="s">
        <v>7875</v>
      </c>
    </row>
    <row r="1917" spans="1:5" ht="40.5">
      <c r="A1917" s="309">
        <v>90795</v>
      </c>
      <c r="B1917" s="310" t="s">
        <v>8325</v>
      </c>
      <c r="C1917" s="310" t="s">
        <v>58</v>
      </c>
      <c r="D1917" s="311" t="s">
        <v>18883</v>
      </c>
      <c r="E1917" s="312" t="s">
        <v>7875</v>
      </c>
    </row>
    <row r="1918" spans="1:5" ht="40.5">
      <c r="A1918" s="309">
        <v>90796</v>
      </c>
      <c r="B1918" s="310" t="s">
        <v>8326</v>
      </c>
      <c r="C1918" s="310" t="s">
        <v>58</v>
      </c>
      <c r="D1918" s="311" t="s">
        <v>18884</v>
      </c>
      <c r="E1918" s="312" t="s">
        <v>7875</v>
      </c>
    </row>
    <row r="1919" spans="1:5" ht="40.5">
      <c r="A1919" s="309">
        <v>90797</v>
      </c>
      <c r="B1919" s="310" t="s">
        <v>8327</v>
      </c>
      <c r="C1919" s="310" t="s">
        <v>58</v>
      </c>
      <c r="D1919" s="311" t="s">
        <v>18885</v>
      </c>
      <c r="E1919" s="312" t="s">
        <v>7875</v>
      </c>
    </row>
    <row r="1920" spans="1:5" ht="40.5">
      <c r="A1920" s="309">
        <v>90798</v>
      </c>
      <c r="B1920" s="310" t="s">
        <v>8328</v>
      </c>
      <c r="C1920" s="310" t="s">
        <v>58</v>
      </c>
      <c r="D1920" s="311" t="s">
        <v>18886</v>
      </c>
      <c r="E1920" s="312" t="s">
        <v>7875</v>
      </c>
    </row>
    <row r="1921" spans="1:5" ht="40.5">
      <c r="A1921" s="309">
        <v>90799</v>
      </c>
      <c r="B1921" s="310" t="s">
        <v>8329</v>
      </c>
      <c r="C1921" s="310" t="s">
        <v>58</v>
      </c>
      <c r="D1921" s="311" t="s">
        <v>18887</v>
      </c>
      <c r="E1921" s="312" t="s">
        <v>7875</v>
      </c>
    </row>
    <row r="1922" spans="1:5" ht="13.5">
      <c r="A1922" s="309">
        <v>90801</v>
      </c>
      <c r="B1922" s="310" t="s">
        <v>8330</v>
      </c>
      <c r="C1922" s="310" t="s">
        <v>58</v>
      </c>
      <c r="D1922" s="311" t="s">
        <v>18888</v>
      </c>
      <c r="E1922" s="312" t="s">
        <v>7875</v>
      </c>
    </row>
    <row r="1923" spans="1:5" ht="27">
      <c r="A1923" s="309">
        <v>90806</v>
      </c>
      <c r="B1923" s="310" t="s">
        <v>8331</v>
      </c>
      <c r="C1923" s="310" t="s">
        <v>58</v>
      </c>
      <c r="D1923" s="311" t="s">
        <v>17295</v>
      </c>
      <c r="E1923" s="312" t="s">
        <v>7875</v>
      </c>
    </row>
    <row r="1924" spans="1:5" ht="27">
      <c r="A1924" s="309">
        <v>90820</v>
      </c>
      <c r="B1924" s="310" t="s">
        <v>8332</v>
      </c>
      <c r="C1924" s="310" t="s">
        <v>58</v>
      </c>
      <c r="D1924" s="311" t="s">
        <v>18889</v>
      </c>
      <c r="E1924" s="312" t="s">
        <v>7875</v>
      </c>
    </row>
    <row r="1925" spans="1:5" ht="27">
      <c r="A1925" s="309">
        <v>90821</v>
      </c>
      <c r="B1925" s="310" t="s">
        <v>8333</v>
      </c>
      <c r="C1925" s="310" t="s">
        <v>58</v>
      </c>
      <c r="D1925" s="311" t="s">
        <v>18890</v>
      </c>
      <c r="E1925" s="312" t="s">
        <v>7875</v>
      </c>
    </row>
    <row r="1926" spans="1:5" ht="27">
      <c r="A1926" s="309">
        <v>90822</v>
      </c>
      <c r="B1926" s="310" t="s">
        <v>8334</v>
      </c>
      <c r="C1926" s="310" t="s">
        <v>58</v>
      </c>
      <c r="D1926" s="311" t="s">
        <v>18891</v>
      </c>
      <c r="E1926" s="312" t="s">
        <v>7875</v>
      </c>
    </row>
    <row r="1927" spans="1:5" ht="27">
      <c r="A1927" s="309">
        <v>90823</v>
      </c>
      <c r="B1927" s="310" t="s">
        <v>8335</v>
      </c>
      <c r="C1927" s="310" t="s">
        <v>58</v>
      </c>
      <c r="D1927" s="311" t="s">
        <v>18892</v>
      </c>
      <c r="E1927" s="312" t="s">
        <v>7875</v>
      </c>
    </row>
    <row r="1928" spans="1:5" ht="27">
      <c r="A1928" s="309">
        <v>90824</v>
      </c>
      <c r="B1928" s="310" t="s">
        <v>8336</v>
      </c>
      <c r="C1928" s="310" t="s">
        <v>58</v>
      </c>
      <c r="D1928" s="311" t="s">
        <v>18893</v>
      </c>
      <c r="E1928" s="312" t="s">
        <v>7875</v>
      </c>
    </row>
    <row r="1929" spans="1:5" ht="27">
      <c r="A1929" s="309">
        <v>90825</v>
      </c>
      <c r="B1929" s="310" t="s">
        <v>8337</v>
      </c>
      <c r="C1929" s="310" t="s">
        <v>58</v>
      </c>
      <c r="D1929" s="311" t="s">
        <v>18894</v>
      </c>
      <c r="E1929" s="312" t="s">
        <v>7875</v>
      </c>
    </row>
    <row r="1930" spans="1:5" ht="27">
      <c r="A1930" s="309">
        <v>90830</v>
      </c>
      <c r="B1930" s="310" t="s">
        <v>8338</v>
      </c>
      <c r="C1930" s="310" t="s">
        <v>58</v>
      </c>
      <c r="D1930" s="311" t="s">
        <v>18895</v>
      </c>
      <c r="E1930" s="312" t="s">
        <v>7875</v>
      </c>
    </row>
    <row r="1931" spans="1:5" ht="27">
      <c r="A1931" s="309">
        <v>90831</v>
      </c>
      <c r="B1931" s="310" t="s">
        <v>8339</v>
      </c>
      <c r="C1931" s="310" t="s">
        <v>58</v>
      </c>
      <c r="D1931" s="311" t="s">
        <v>18896</v>
      </c>
      <c r="E1931" s="312" t="s">
        <v>7875</v>
      </c>
    </row>
    <row r="1932" spans="1:5" ht="40.5">
      <c r="A1932" s="309">
        <v>90841</v>
      </c>
      <c r="B1932" s="310" t="s">
        <v>8340</v>
      </c>
      <c r="C1932" s="310" t="s">
        <v>58</v>
      </c>
      <c r="D1932" s="311" t="s">
        <v>13376</v>
      </c>
      <c r="E1932" s="312" t="s">
        <v>7875</v>
      </c>
    </row>
    <row r="1933" spans="1:5" ht="40.5">
      <c r="A1933" s="309">
        <v>90842</v>
      </c>
      <c r="B1933" s="310" t="s">
        <v>8341</v>
      </c>
      <c r="C1933" s="310" t="s">
        <v>58</v>
      </c>
      <c r="D1933" s="311" t="s">
        <v>18897</v>
      </c>
      <c r="E1933" s="312" t="s">
        <v>7875</v>
      </c>
    </row>
    <row r="1934" spans="1:5" ht="40.5">
      <c r="A1934" s="309">
        <v>90843</v>
      </c>
      <c r="B1934" s="310" t="s">
        <v>8342</v>
      </c>
      <c r="C1934" s="310" t="s">
        <v>58</v>
      </c>
      <c r="D1934" s="311" t="s">
        <v>18898</v>
      </c>
      <c r="E1934" s="312" t="s">
        <v>7875</v>
      </c>
    </row>
    <row r="1935" spans="1:5" ht="40.5">
      <c r="A1935" s="309">
        <v>90844</v>
      </c>
      <c r="B1935" s="310" t="s">
        <v>8343</v>
      </c>
      <c r="C1935" s="310" t="s">
        <v>58</v>
      </c>
      <c r="D1935" s="311" t="s">
        <v>18899</v>
      </c>
      <c r="E1935" s="312" t="s">
        <v>7875</v>
      </c>
    </row>
    <row r="1936" spans="1:5" ht="40.5">
      <c r="A1936" s="309">
        <v>90845</v>
      </c>
      <c r="B1936" s="310" t="s">
        <v>8344</v>
      </c>
      <c r="C1936" s="310" t="s">
        <v>58</v>
      </c>
      <c r="D1936" s="311" t="s">
        <v>18900</v>
      </c>
      <c r="E1936" s="312" t="s">
        <v>7875</v>
      </c>
    </row>
    <row r="1937" spans="1:5" ht="40.5">
      <c r="A1937" s="309">
        <v>90846</v>
      </c>
      <c r="B1937" s="310" t="s">
        <v>8345</v>
      </c>
      <c r="C1937" s="310" t="s">
        <v>58</v>
      </c>
      <c r="D1937" s="311" t="s">
        <v>18901</v>
      </c>
      <c r="E1937" s="312" t="s">
        <v>7875</v>
      </c>
    </row>
    <row r="1938" spans="1:5" ht="40.5">
      <c r="A1938" s="309">
        <v>90847</v>
      </c>
      <c r="B1938" s="310" t="s">
        <v>8346</v>
      </c>
      <c r="C1938" s="310" t="s">
        <v>58</v>
      </c>
      <c r="D1938" s="311" t="s">
        <v>18902</v>
      </c>
      <c r="E1938" s="312" t="s">
        <v>7875</v>
      </c>
    </row>
    <row r="1939" spans="1:5" ht="40.5">
      <c r="A1939" s="309">
        <v>90848</v>
      </c>
      <c r="B1939" s="310" t="s">
        <v>8347</v>
      </c>
      <c r="C1939" s="310" t="s">
        <v>58</v>
      </c>
      <c r="D1939" s="311" t="s">
        <v>18903</v>
      </c>
      <c r="E1939" s="312" t="s">
        <v>7875</v>
      </c>
    </row>
    <row r="1940" spans="1:5" ht="40.5">
      <c r="A1940" s="309">
        <v>90849</v>
      </c>
      <c r="B1940" s="310" t="s">
        <v>8348</v>
      </c>
      <c r="C1940" s="310" t="s">
        <v>58</v>
      </c>
      <c r="D1940" s="311" t="s">
        <v>18904</v>
      </c>
      <c r="E1940" s="312" t="s">
        <v>7875</v>
      </c>
    </row>
    <row r="1941" spans="1:5" ht="40.5">
      <c r="A1941" s="309">
        <v>90850</v>
      </c>
      <c r="B1941" s="310" t="s">
        <v>8349</v>
      </c>
      <c r="C1941" s="310" t="s">
        <v>58</v>
      </c>
      <c r="D1941" s="311" t="s">
        <v>18905</v>
      </c>
      <c r="E1941" s="312" t="s">
        <v>7875</v>
      </c>
    </row>
    <row r="1942" spans="1:5" ht="40.5">
      <c r="A1942" s="309">
        <v>90851</v>
      </c>
      <c r="B1942" s="310" t="s">
        <v>8350</v>
      </c>
      <c r="C1942" s="310" t="s">
        <v>58</v>
      </c>
      <c r="D1942" s="311" t="s">
        <v>18906</v>
      </c>
      <c r="E1942" s="312" t="s">
        <v>7875</v>
      </c>
    </row>
    <row r="1943" spans="1:5" ht="40.5">
      <c r="A1943" s="309">
        <v>90852</v>
      </c>
      <c r="B1943" s="310" t="s">
        <v>8351</v>
      </c>
      <c r="C1943" s="310" t="s">
        <v>58</v>
      </c>
      <c r="D1943" s="311" t="s">
        <v>18907</v>
      </c>
      <c r="E1943" s="312" t="s">
        <v>7875</v>
      </c>
    </row>
    <row r="1944" spans="1:5" ht="27">
      <c r="A1944" s="309">
        <v>91009</v>
      </c>
      <c r="B1944" s="310" t="s">
        <v>8352</v>
      </c>
      <c r="C1944" s="310" t="s">
        <v>58</v>
      </c>
      <c r="D1944" s="311" t="s">
        <v>18908</v>
      </c>
      <c r="E1944" s="312" t="s">
        <v>7875</v>
      </c>
    </row>
    <row r="1945" spans="1:5" ht="27">
      <c r="A1945" s="309">
        <v>91010</v>
      </c>
      <c r="B1945" s="310" t="s">
        <v>8353</v>
      </c>
      <c r="C1945" s="310" t="s">
        <v>58</v>
      </c>
      <c r="D1945" s="311" t="s">
        <v>18909</v>
      </c>
      <c r="E1945" s="312" t="s">
        <v>7875</v>
      </c>
    </row>
    <row r="1946" spans="1:5" ht="27">
      <c r="A1946" s="309">
        <v>91011</v>
      </c>
      <c r="B1946" s="310" t="s">
        <v>8354</v>
      </c>
      <c r="C1946" s="310" t="s">
        <v>58</v>
      </c>
      <c r="D1946" s="311" t="s">
        <v>18910</v>
      </c>
      <c r="E1946" s="312" t="s">
        <v>7875</v>
      </c>
    </row>
    <row r="1947" spans="1:5" ht="27">
      <c r="A1947" s="309">
        <v>91012</v>
      </c>
      <c r="B1947" s="310" t="s">
        <v>8355</v>
      </c>
      <c r="C1947" s="310" t="s">
        <v>58</v>
      </c>
      <c r="D1947" s="311" t="s">
        <v>18911</v>
      </c>
      <c r="E1947" s="312" t="s">
        <v>7875</v>
      </c>
    </row>
    <row r="1948" spans="1:5" ht="40.5">
      <c r="A1948" s="309">
        <v>91013</v>
      </c>
      <c r="B1948" s="310" t="s">
        <v>8356</v>
      </c>
      <c r="C1948" s="310" t="s">
        <v>58</v>
      </c>
      <c r="D1948" s="311" t="s">
        <v>18912</v>
      </c>
      <c r="E1948" s="312" t="s">
        <v>7875</v>
      </c>
    </row>
    <row r="1949" spans="1:5" ht="40.5">
      <c r="A1949" s="309">
        <v>91014</v>
      </c>
      <c r="B1949" s="310" t="s">
        <v>8357</v>
      </c>
      <c r="C1949" s="310" t="s">
        <v>58</v>
      </c>
      <c r="D1949" s="311" t="s">
        <v>18913</v>
      </c>
      <c r="E1949" s="312" t="s">
        <v>7875</v>
      </c>
    </row>
    <row r="1950" spans="1:5" ht="40.5">
      <c r="A1950" s="309">
        <v>91015</v>
      </c>
      <c r="B1950" s="310" t="s">
        <v>8358</v>
      </c>
      <c r="C1950" s="310" t="s">
        <v>58</v>
      </c>
      <c r="D1950" s="311" t="s">
        <v>18914</v>
      </c>
      <c r="E1950" s="312" t="s">
        <v>7875</v>
      </c>
    </row>
    <row r="1951" spans="1:5" ht="40.5">
      <c r="A1951" s="309">
        <v>91016</v>
      </c>
      <c r="B1951" s="310" t="s">
        <v>8359</v>
      </c>
      <c r="C1951" s="310" t="s">
        <v>58</v>
      </c>
      <c r="D1951" s="311" t="s">
        <v>18915</v>
      </c>
      <c r="E1951" s="312" t="s">
        <v>7875</v>
      </c>
    </row>
    <row r="1952" spans="1:5" ht="13.5">
      <c r="A1952" s="309">
        <v>91287</v>
      </c>
      <c r="B1952" s="310" t="s">
        <v>8360</v>
      </c>
      <c r="C1952" s="310" t="s">
        <v>58</v>
      </c>
      <c r="D1952" s="311" t="s">
        <v>18916</v>
      </c>
      <c r="E1952" s="312" t="s">
        <v>7875</v>
      </c>
    </row>
    <row r="1953" spans="1:5" ht="27">
      <c r="A1953" s="309">
        <v>91292</v>
      </c>
      <c r="B1953" s="310" t="s">
        <v>8361</v>
      </c>
      <c r="C1953" s="310" t="s">
        <v>58</v>
      </c>
      <c r="D1953" s="311" t="s">
        <v>18917</v>
      </c>
      <c r="E1953" s="312" t="s">
        <v>7875</v>
      </c>
    </row>
    <row r="1954" spans="1:5" ht="27">
      <c r="A1954" s="309">
        <v>91295</v>
      </c>
      <c r="B1954" s="310" t="s">
        <v>8362</v>
      </c>
      <c r="C1954" s="310" t="s">
        <v>58</v>
      </c>
      <c r="D1954" s="311" t="s">
        <v>18918</v>
      </c>
      <c r="E1954" s="312" t="s">
        <v>7875</v>
      </c>
    </row>
    <row r="1955" spans="1:5" ht="27">
      <c r="A1955" s="309">
        <v>91296</v>
      </c>
      <c r="B1955" s="310" t="s">
        <v>8363</v>
      </c>
      <c r="C1955" s="310" t="s">
        <v>58</v>
      </c>
      <c r="D1955" s="311" t="s">
        <v>18919</v>
      </c>
      <c r="E1955" s="312" t="s">
        <v>7875</v>
      </c>
    </row>
    <row r="1956" spans="1:5" ht="27">
      <c r="A1956" s="309">
        <v>91297</v>
      </c>
      <c r="B1956" s="310" t="s">
        <v>8364</v>
      </c>
      <c r="C1956" s="310" t="s">
        <v>58</v>
      </c>
      <c r="D1956" s="311" t="s">
        <v>18920</v>
      </c>
      <c r="E1956" s="312" t="s">
        <v>7875</v>
      </c>
    </row>
    <row r="1957" spans="1:5" ht="27">
      <c r="A1957" s="309">
        <v>91298</v>
      </c>
      <c r="B1957" s="310" t="s">
        <v>8365</v>
      </c>
      <c r="C1957" s="310" t="s">
        <v>58</v>
      </c>
      <c r="D1957" s="311" t="s">
        <v>18921</v>
      </c>
      <c r="E1957" s="312" t="s">
        <v>7875</v>
      </c>
    </row>
    <row r="1958" spans="1:5" ht="27">
      <c r="A1958" s="309">
        <v>91299</v>
      </c>
      <c r="B1958" s="310" t="s">
        <v>8366</v>
      </c>
      <c r="C1958" s="310" t="s">
        <v>58</v>
      </c>
      <c r="D1958" s="311" t="s">
        <v>18922</v>
      </c>
      <c r="E1958" s="312" t="s">
        <v>7875</v>
      </c>
    </row>
    <row r="1959" spans="1:5" ht="27">
      <c r="A1959" s="309">
        <v>91304</v>
      </c>
      <c r="B1959" s="310" t="s">
        <v>8367</v>
      </c>
      <c r="C1959" s="310" t="s">
        <v>58</v>
      </c>
      <c r="D1959" s="311" t="s">
        <v>18923</v>
      </c>
      <c r="E1959" s="312" t="s">
        <v>7875</v>
      </c>
    </row>
    <row r="1960" spans="1:5" ht="27">
      <c r="A1960" s="309">
        <v>91305</v>
      </c>
      <c r="B1960" s="310" t="s">
        <v>8368</v>
      </c>
      <c r="C1960" s="310" t="s">
        <v>58</v>
      </c>
      <c r="D1960" s="311" t="s">
        <v>18924</v>
      </c>
      <c r="E1960" s="312" t="s">
        <v>7875</v>
      </c>
    </row>
    <row r="1961" spans="1:5" ht="27">
      <c r="A1961" s="309">
        <v>91306</v>
      </c>
      <c r="B1961" s="310" t="s">
        <v>8369</v>
      </c>
      <c r="C1961" s="310" t="s">
        <v>58</v>
      </c>
      <c r="D1961" s="311" t="s">
        <v>18896</v>
      </c>
      <c r="E1961" s="312" t="s">
        <v>7875</v>
      </c>
    </row>
    <row r="1962" spans="1:5" ht="27">
      <c r="A1962" s="309">
        <v>91307</v>
      </c>
      <c r="B1962" s="310" t="s">
        <v>8370</v>
      </c>
      <c r="C1962" s="310" t="s">
        <v>58</v>
      </c>
      <c r="D1962" s="311" t="s">
        <v>18925</v>
      </c>
      <c r="E1962" s="312" t="s">
        <v>7875</v>
      </c>
    </row>
    <row r="1963" spans="1:5" ht="40.5">
      <c r="A1963" s="309">
        <v>91312</v>
      </c>
      <c r="B1963" s="310" t="s">
        <v>8371</v>
      </c>
      <c r="C1963" s="310" t="s">
        <v>58</v>
      </c>
      <c r="D1963" s="311" t="s">
        <v>18926</v>
      </c>
      <c r="E1963" s="312" t="s">
        <v>7875</v>
      </c>
    </row>
    <row r="1964" spans="1:5" ht="40.5">
      <c r="A1964" s="309">
        <v>91313</v>
      </c>
      <c r="B1964" s="310" t="s">
        <v>8372</v>
      </c>
      <c r="C1964" s="310" t="s">
        <v>58</v>
      </c>
      <c r="D1964" s="311" t="s">
        <v>18927</v>
      </c>
      <c r="E1964" s="312" t="s">
        <v>7875</v>
      </c>
    </row>
    <row r="1965" spans="1:5" ht="40.5">
      <c r="A1965" s="309">
        <v>91314</v>
      </c>
      <c r="B1965" s="310" t="s">
        <v>8373</v>
      </c>
      <c r="C1965" s="310" t="s">
        <v>58</v>
      </c>
      <c r="D1965" s="311" t="s">
        <v>18928</v>
      </c>
      <c r="E1965" s="312" t="s">
        <v>7875</v>
      </c>
    </row>
    <row r="1966" spans="1:5" ht="40.5">
      <c r="A1966" s="309">
        <v>91315</v>
      </c>
      <c r="B1966" s="310" t="s">
        <v>8374</v>
      </c>
      <c r="C1966" s="310" t="s">
        <v>58</v>
      </c>
      <c r="D1966" s="311" t="s">
        <v>18929</v>
      </c>
      <c r="E1966" s="312" t="s">
        <v>7875</v>
      </c>
    </row>
    <row r="1967" spans="1:5" ht="54">
      <c r="A1967" s="309">
        <v>91316</v>
      </c>
      <c r="B1967" s="310" t="s">
        <v>8375</v>
      </c>
      <c r="C1967" s="310" t="s">
        <v>58</v>
      </c>
      <c r="D1967" s="311" t="s">
        <v>18930</v>
      </c>
      <c r="E1967" s="312" t="s">
        <v>7875</v>
      </c>
    </row>
    <row r="1968" spans="1:5" ht="54">
      <c r="A1968" s="309">
        <v>91317</v>
      </c>
      <c r="B1968" s="310" t="s">
        <v>8376</v>
      </c>
      <c r="C1968" s="310" t="s">
        <v>58</v>
      </c>
      <c r="D1968" s="311" t="s">
        <v>18931</v>
      </c>
      <c r="E1968" s="312" t="s">
        <v>7875</v>
      </c>
    </row>
    <row r="1969" spans="1:5" ht="40.5">
      <c r="A1969" s="309">
        <v>91318</v>
      </c>
      <c r="B1969" s="310" t="s">
        <v>8377</v>
      </c>
      <c r="C1969" s="310" t="s">
        <v>58</v>
      </c>
      <c r="D1969" s="311" t="s">
        <v>18932</v>
      </c>
      <c r="E1969" s="312" t="s">
        <v>7875</v>
      </c>
    </row>
    <row r="1970" spans="1:5" ht="40.5">
      <c r="A1970" s="309">
        <v>91319</v>
      </c>
      <c r="B1970" s="310" t="s">
        <v>8378</v>
      </c>
      <c r="C1970" s="310" t="s">
        <v>58</v>
      </c>
      <c r="D1970" s="311" t="s">
        <v>18933</v>
      </c>
      <c r="E1970" s="312" t="s">
        <v>7875</v>
      </c>
    </row>
    <row r="1971" spans="1:5" ht="40.5">
      <c r="A1971" s="309">
        <v>91320</v>
      </c>
      <c r="B1971" s="310" t="s">
        <v>8379</v>
      </c>
      <c r="C1971" s="310" t="s">
        <v>58</v>
      </c>
      <c r="D1971" s="311" t="s">
        <v>18934</v>
      </c>
      <c r="E1971" s="312" t="s">
        <v>7875</v>
      </c>
    </row>
    <row r="1972" spans="1:5" ht="40.5">
      <c r="A1972" s="309">
        <v>91321</v>
      </c>
      <c r="B1972" s="310" t="s">
        <v>8380</v>
      </c>
      <c r="C1972" s="310" t="s">
        <v>58</v>
      </c>
      <c r="D1972" s="311" t="s">
        <v>18935</v>
      </c>
      <c r="E1972" s="312" t="s">
        <v>7875</v>
      </c>
    </row>
    <row r="1973" spans="1:5" ht="40.5">
      <c r="A1973" s="309">
        <v>91322</v>
      </c>
      <c r="B1973" s="310" t="s">
        <v>8381</v>
      </c>
      <c r="C1973" s="310" t="s">
        <v>58</v>
      </c>
      <c r="D1973" s="311" t="s">
        <v>18936</v>
      </c>
      <c r="E1973" s="312" t="s">
        <v>7875</v>
      </c>
    </row>
    <row r="1974" spans="1:5" ht="40.5">
      <c r="A1974" s="309">
        <v>91323</v>
      </c>
      <c r="B1974" s="310" t="s">
        <v>8382</v>
      </c>
      <c r="C1974" s="310" t="s">
        <v>58</v>
      </c>
      <c r="D1974" s="311" t="s">
        <v>18937</v>
      </c>
      <c r="E1974" s="312" t="s">
        <v>7875</v>
      </c>
    </row>
    <row r="1975" spans="1:5" ht="40.5">
      <c r="A1975" s="309">
        <v>91324</v>
      </c>
      <c r="B1975" s="310" t="s">
        <v>8383</v>
      </c>
      <c r="C1975" s="310" t="s">
        <v>58</v>
      </c>
      <c r="D1975" s="311" t="s">
        <v>18938</v>
      </c>
      <c r="E1975" s="312" t="s">
        <v>7875</v>
      </c>
    </row>
    <row r="1976" spans="1:5" ht="40.5">
      <c r="A1976" s="309">
        <v>91325</v>
      </c>
      <c r="B1976" s="310" t="s">
        <v>8384</v>
      </c>
      <c r="C1976" s="310" t="s">
        <v>58</v>
      </c>
      <c r="D1976" s="311" t="s">
        <v>18939</v>
      </c>
      <c r="E1976" s="312" t="s">
        <v>7875</v>
      </c>
    </row>
    <row r="1977" spans="1:5" ht="40.5">
      <c r="A1977" s="309">
        <v>91326</v>
      </c>
      <c r="B1977" s="310" t="s">
        <v>8385</v>
      </c>
      <c r="C1977" s="310" t="s">
        <v>58</v>
      </c>
      <c r="D1977" s="311" t="s">
        <v>18940</v>
      </c>
      <c r="E1977" s="312" t="s">
        <v>7875</v>
      </c>
    </row>
    <row r="1978" spans="1:5" ht="40.5">
      <c r="A1978" s="309">
        <v>91327</v>
      </c>
      <c r="B1978" s="310" t="s">
        <v>8386</v>
      </c>
      <c r="C1978" s="310" t="s">
        <v>58</v>
      </c>
      <c r="D1978" s="311" t="s">
        <v>18941</v>
      </c>
      <c r="E1978" s="312" t="s">
        <v>7875</v>
      </c>
    </row>
    <row r="1979" spans="1:5" ht="40.5">
      <c r="A1979" s="309">
        <v>91328</v>
      </c>
      <c r="B1979" s="310" t="s">
        <v>8387</v>
      </c>
      <c r="C1979" s="310" t="s">
        <v>58</v>
      </c>
      <c r="D1979" s="311" t="s">
        <v>18942</v>
      </c>
      <c r="E1979" s="312" t="s">
        <v>7875</v>
      </c>
    </row>
    <row r="1980" spans="1:5" ht="40.5">
      <c r="A1980" s="309">
        <v>91329</v>
      </c>
      <c r="B1980" s="310" t="s">
        <v>8388</v>
      </c>
      <c r="C1980" s="310" t="s">
        <v>58</v>
      </c>
      <c r="D1980" s="311" t="s">
        <v>18943</v>
      </c>
      <c r="E1980" s="312" t="s">
        <v>7875</v>
      </c>
    </row>
    <row r="1981" spans="1:5" ht="40.5">
      <c r="A1981" s="309">
        <v>91330</v>
      </c>
      <c r="B1981" s="310" t="s">
        <v>8389</v>
      </c>
      <c r="C1981" s="310" t="s">
        <v>58</v>
      </c>
      <c r="D1981" s="311" t="s">
        <v>18944</v>
      </c>
      <c r="E1981" s="312" t="s">
        <v>7875</v>
      </c>
    </row>
    <row r="1982" spans="1:5" ht="40.5">
      <c r="A1982" s="309">
        <v>91331</v>
      </c>
      <c r="B1982" s="310" t="s">
        <v>8390</v>
      </c>
      <c r="C1982" s="310" t="s">
        <v>58</v>
      </c>
      <c r="D1982" s="311" t="s">
        <v>18945</v>
      </c>
      <c r="E1982" s="312" t="s">
        <v>7875</v>
      </c>
    </row>
    <row r="1983" spans="1:5" ht="40.5">
      <c r="A1983" s="309">
        <v>91332</v>
      </c>
      <c r="B1983" s="310" t="s">
        <v>8391</v>
      </c>
      <c r="C1983" s="310" t="s">
        <v>58</v>
      </c>
      <c r="D1983" s="311" t="s">
        <v>18946</v>
      </c>
      <c r="E1983" s="312" t="s">
        <v>7875</v>
      </c>
    </row>
    <row r="1984" spans="1:5" ht="40.5">
      <c r="A1984" s="309">
        <v>91333</v>
      </c>
      <c r="B1984" s="310" t="s">
        <v>8392</v>
      </c>
      <c r="C1984" s="310" t="s">
        <v>58</v>
      </c>
      <c r="D1984" s="311" t="s">
        <v>18947</v>
      </c>
      <c r="E1984" s="312" t="s">
        <v>7875</v>
      </c>
    </row>
    <row r="1985" spans="1:5" ht="40.5">
      <c r="A1985" s="309">
        <v>91334</v>
      </c>
      <c r="B1985" s="310" t="s">
        <v>8393</v>
      </c>
      <c r="C1985" s="310" t="s">
        <v>58</v>
      </c>
      <c r="D1985" s="311" t="s">
        <v>18948</v>
      </c>
      <c r="E1985" s="312" t="s">
        <v>7875</v>
      </c>
    </row>
    <row r="1986" spans="1:5" ht="40.5">
      <c r="A1986" s="309">
        <v>91335</v>
      </c>
      <c r="B1986" s="310" t="s">
        <v>8394</v>
      </c>
      <c r="C1986" s="310" t="s">
        <v>58</v>
      </c>
      <c r="D1986" s="311" t="s">
        <v>18949</v>
      </c>
      <c r="E1986" s="312" t="s">
        <v>7875</v>
      </c>
    </row>
    <row r="1987" spans="1:5" ht="40.5">
      <c r="A1987" s="309">
        <v>91336</v>
      </c>
      <c r="B1987" s="310" t="s">
        <v>8395</v>
      </c>
      <c r="C1987" s="310" t="s">
        <v>58</v>
      </c>
      <c r="D1987" s="311" t="s">
        <v>18950</v>
      </c>
      <c r="E1987" s="312" t="s">
        <v>7875</v>
      </c>
    </row>
    <row r="1988" spans="1:5" ht="40.5">
      <c r="A1988" s="309">
        <v>91337</v>
      </c>
      <c r="B1988" s="310" t="s">
        <v>8396</v>
      </c>
      <c r="C1988" s="310" t="s">
        <v>58</v>
      </c>
      <c r="D1988" s="311" t="s">
        <v>18951</v>
      </c>
      <c r="E1988" s="312" t="s">
        <v>7875</v>
      </c>
    </row>
    <row r="1989" spans="1:5" ht="27">
      <c r="A1989" s="309">
        <v>100659</v>
      </c>
      <c r="B1989" s="310" t="s">
        <v>8397</v>
      </c>
      <c r="C1989" s="310" t="s">
        <v>6</v>
      </c>
      <c r="D1989" s="311" t="s">
        <v>15146</v>
      </c>
      <c r="E1989" s="312" t="s">
        <v>7875</v>
      </c>
    </row>
    <row r="1990" spans="1:5" ht="27">
      <c r="A1990" s="309">
        <v>100660</v>
      </c>
      <c r="B1990" s="310" t="s">
        <v>8398</v>
      </c>
      <c r="C1990" s="310" t="s">
        <v>6</v>
      </c>
      <c r="D1990" s="311" t="s">
        <v>18952</v>
      </c>
      <c r="E1990" s="312" t="s">
        <v>7875</v>
      </c>
    </row>
    <row r="1991" spans="1:5" ht="40.5">
      <c r="A1991" s="309">
        <v>100675</v>
      </c>
      <c r="B1991" s="310" t="s">
        <v>8399</v>
      </c>
      <c r="C1991" s="310" t="s">
        <v>58</v>
      </c>
      <c r="D1991" s="311" t="s">
        <v>18953</v>
      </c>
      <c r="E1991" s="312" t="s">
        <v>7875</v>
      </c>
    </row>
    <row r="1992" spans="1:5" ht="13.5">
      <c r="A1992" s="309">
        <v>100676</v>
      </c>
      <c r="B1992" s="310" t="s">
        <v>8400</v>
      </c>
      <c r="C1992" s="310" t="s">
        <v>58</v>
      </c>
      <c r="D1992" s="311" t="s">
        <v>16154</v>
      </c>
      <c r="E1992" s="312" t="s">
        <v>7875</v>
      </c>
    </row>
    <row r="1993" spans="1:5" ht="40.5">
      <c r="A1993" s="309">
        <v>100678</v>
      </c>
      <c r="B1993" s="310" t="s">
        <v>8401</v>
      </c>
      <c r="C1993" s="310" t="s">
        <v>58</v>
      </c>
      <c r="D1993" s="311" t="s">
        <v>18954</v>
      </c>
      <c r="E1993" s="312" t="s">
        <v>7875</v>
      </c>
    </row>
    <row r="1994" spans="1:5" ht="40.5">
      <c r="A1994" s="309">
        <v>100679</v>
      </c>
      <c r="B1994" s="310" t="s">
        <v>8402</v>
      </c>
      <c r="C1994" s="310" t="s">
        <v>58</v>
      </c>
      <c r="D1994" s="311" t="s">
        <v>18955</v>
      </c>
      <c r="E1994" s="312" t="s">
        <v>7875</v>
      </c>
    </row>
    <row r="1995" spans="1:5" ht="40.5">
      <c r="A1995" s="309">
        <v>100680</v>
      </c>
      <c r="B1995" s="310" t="s">
        <v>8403</v>
      </c>
      <c r="C1995" s="310" t="s">
        <v>58</v>
      </c>
      <c r="D1995" s="311" t="s">
        <v>18956</v>
      </c>
      <c r="E1995" s="312" t="s">
        <v>7875</v>
      </c>
    </row>
    <row r="1996" spans="1:5" ht="40.5">
      <c r="A1996" s="309">
        <v>100681</v>
      </c>
      <c r="B1996" s="310" t="s">
        <v>8404</v>
      </c>
      <c r="C1996" s="310" t="s">
        <v>58</v>
      </c>
      <c r="D1996" s="311" t="s">
        <v>18957</v>
      </c>
      <c r="E1996" s="312" t="s">
        <v>7875</v>
      </c>
    </row>
    <row r="1997" spans="1:5" ht="40.5">
      <c r="A1997" s="309">
        <v>100682</v>
      </c>
      <c r="B1997" s="310" t="s">
        <v>8405</v>
      </c>
      <c r="C1997" s="310" t="s">
        <v>58</v>
      </c>
      <c r="D1997" s="311" t="s">
        <v>18958</v>
      </c>
      <c r="E1997" s="312" t="s">
        <v>7875</v>
      </c>
    </row>
    <row r="1998" spans="1:5" ht="40.5">
      <c r="A1998" s="309">
        <v>100683</v>
      </c>
      <c r="B1998" s="310" t="s">
        <v>8406</v>
      </c>
      <c r="C1998" s="310" t="s">
        <v>58</v>
      </c>
      <c r="D1998" s="311" t="s">
        <v>18959</v>
      </c>
      <c r="E1998" s="312" t="s">
        <v>7875</v>
      </c>
    </row>
    <row r="1999" spans="1:5" ht="40.5">
      <c r="A1999" s="309">
        <v>100684</v>
      </c>
      <c r="B1999" s="310" t="s">
        <v>8407</v>
      </c>
      <c r="C1999" s="310" t="s">
        <v>58</v>
      </c>
      <c r="D1999" s="311" t="s">
        <v>18960</v>
      </c>
      <c r="E1999" s="312" t="s">
        <v>7875</v>
      </c>
    </row>
    <row r="2000" spans="1:5" ht="40.5">
      <c r="A2000" s="309">
        <v>100685</v>
      </c>
      <c r="B2000" s="310" t="s">
        <v>8408</v>
      </c>
      <c r="C2000" s="310" t="s">
        <v>58</v>
      </c>
      <c r="D2000" s="311" t="s">
        <v>18961</v>
      </c>
      <c r="E2000" s="312" t="s">
        <v>7875</v>
      </c>
    </row>
    <row r="2001" spans="1:5" ht="40.5">
      <c r="A2001" s="309">
        <v>100686</v>
      </c>
      <c r="B2001" s="310" t="s">
        <v>8409</v>
      </c>
      <c r="C2001" s="310" t="s">
        <v>58</v>
      </c>
      <c r="D2001" s="311" t="s">
        <v>18962</v>
      </c>
      <c r="E2001" s="312" t="s">
        <v>7875</v>
      </c>
    </row>
    <row r="2002" spans="1:5" ht="40.5">
      <c r="A2002" s="309">
        <v>100687</v>
      </c>
      <c r="B2002" s="310" t="s">
        <v>8410</v>
      </c>
      <c r="C2002" s="310" t="s">
        <v>58</v>
      </c>
      <c r="D2002" s="311" t="s">
        <v>18963</v>
      </c>
      <c r="E2002" s="312" t="s">
        <v>7875</v>
      </c>
    </row>
    <row r="2003" spans="1:5" ht="40.5">
      <c r="A2003" s="309">
        <v>100688</v>
      </c>
      <c r="B2003" s="310" t="s">
        <v>8411</v>
      </c>
      <c r="C2003" s="310" t="s">
        <v>58</v>
      </c>
      <c r="D2003" s="311" t="s">
        <v>18964</v>
      </c>
      <c r="E2003" s="312" t="s">
        <v>7875</v>
      </c>
    </row>
    <row r="2004" spans="1:5" ht="40.5">
      <c r="A2004" s="309">
        <v>100689</v>
      </c>
      <c r="B2004" s="310" t="s">
        <v>8412</v>
      </c>
      <c r="C2004" s="310" t="s">
        <v>58</v>
      </c>
      <c r="D2004" s="311" t="s">
        <v>18965</v>
      </c>
      <c r="E2004" s="312" t="s">
        <v>7875</v>
      </c>
    </row>
    <row r="2005" spans="1:5" ht="40.5">
      <c r="A2005" s="309">
        <v>100690</v>
      </c>
      <c r="B2005" s="310" t="s">
        <v>8413</v>
      </c>
      <c r="C2005" s="310" t="s">
        <v>58</v>
      </c>
      <c r="D2005" s="311" t="s">
        <v>18966</v>
      </c>
      <c r="E2005" s="312" t="s">
        <v>7875</v>
      </c>
    </row>
    <row r="2006" spans="1:5" ht="40.5">
      <c r="A2006" s="309">
        <v>100691</v>
      </c>
      <c r="B2006" s="310" t="s">
        <v>8414</v>
      </c>
      <c r="C2006" s="310" t="s">
        <v>58</v>
      </c>
      <c r="D2006" s="311" t="s">
        <v>18967</v>
      </c>
      <c r="E2006" s="312" t="s">
        <v>7875</v>
      </c>
    </row>
    <row r="2007" spans="1:5" ht="40.5">
      <c r="A2007" s="309">
        <v>100692</v>
      </c>
      <c r="B2007" s="310" t="s">
        <v>8415</v>
      </c>
      <c r="C2007" s="310" t="s">
        <v>58</v>
      </c>
      <c r="D2007" s="311" t="s">
        <v>18968</v>
      </c>
      <c r="E2007" s="312" t="s">
        <v>7875</v>
      </c>
    </row>
    <row r="2008" spans="1:5" ht="40.5">
      <c r="A2008" s="309">
        <v>100693</v>
      </c>
      <c r="B2008" s="310" t="s">
        <v>8416</v>
      </c>
      <c r="C2008" s="310" t="s">
        <v>58</v>
      </c>
      <c r="D2008" s="311" t="s">
        <v>18969</v>
      </c>
      <c r="E2008" s="312" t="s">
        <v>7875</v>
      </c>
    </row>
    <row r="2009" spans="1:5" ht="54">
      <c r="A2009" s="309">
        <v>100694</v>
      </c>
      <c r="B2009" s="310" t="s">
        <v>8417</v>
      </c>
      <c r="C2009" s="310" t="s">
        <v>58</v>
      </c>
      <c r="D2009" s="311" t="s">
        <v>18970</v>
      </c>
      <c r="E2009" s="312" t="s">
        <v>7875</v>
      </c>
    </row>
    <row r="2010" spans="1:5" ht="27">
      <c r="A2010" s="309">
        <v>100695</v>
      </c>
      <c r="B2010" s="310" t="s">
        <v>8418</v>
      </c>
      <c r="C2010" s="310" t="s">
        <v>58</v>
      </c>
      <c r="D2010" s="311" t="s">
        <v>18971</v>
      </c>
      <c r="E2010" s="312" t="s">
        <v>7875</v>
      </c>
    </row>
    <row r="2011" spans="1:5" ht="27">
      <c r="A2011" s="309">
        <v>100696</v>
      </c>
      <c r="B2011" s="310" t="s">
        <v>8419</v>
      </c>
      <c r="C2011" s="310" t="s">
        <v>58</v>
      </c>
      <c r="D2011" s="311" t="s">
        <v>18972</v>
      </c>
      <c r="E2011" s="312" t="s">
        <v>7875</v>
      </c>
    </row>
    <row r="2012" spans="1:5" ht="27">
      <c r="A2012" s="309">
        <v>100697</v>
      </c>
      <c r="B2012" s="310" t="s">
        <v>8420</v>
      </c>
      <c r="C2012" s="310" t="s">
        <v>58</v>
      </c>
      <c r="D2012" s="311" t="s">
        <v>18973</v>
      </c>
      <c r="E2012" s="312" t="s">
        <v>7875</v>
      </c>
    </row>
    <row r="2013" spans="1:5" ht="27">
      <c r="A2013" s="309">
        <v>100698</v>
      </c>
      <c r="B2013" s="310" t="s">
        <v>8421</v>
      </c>
      <c r="C2013" s="310" t="s">
        <v>58</v>
      </c>
      <c r="D2013" s="311" t="s">
        <v>18974</v>
      </c>
      <c r="E2013" s="312" t="s">
        <v>7875</v>
      </c>
    </row>
    <row r="2014" spans="1:5" ht="27">
      <c r="A2014" s="309">
        <v>100699</v>
      </c>
      <c r="B2014" s="310" t="s">
        <v>8422</v>
      </c>
      <c r="C2014" s="310" t="s">
        <v>58</v>
      </c>
      <c r="D2014" s="311" t="s">
        <v>18975</v>
      </c>
      <c r="E2014" s="312" t="s">
        <v>7875</v>
      </c>
    </row>
    <row r="2015" spans="1:5" ht="27">
      <c r="A2015" s="309">
        <v>100700</v>
      </c>
      <c r="B2015" s="310" t="s">
        <v>8423</v>
      </c>
      <c r="C2015" s="310" t="s">
        <v>58</v>
      </c>
      <c r="D2015" s="311" t="s">
        <v>18976</v>
      </c>
      <c r="E2015" s="312" t="s">
        <v>7875</v>
      </c>
    </row>
    <row r="2016" spans="1:5" ht="40.5">
      <c r="A2016" s="309">
        <v>100712</v>
      </c>
      <c r="B2016" s="310" t="s">
        <v>8424</v>
      </c>
      <c r="C2016" s="310" t="s">
        <v>58</v>
      </c>
      <c r="D2016" s="311" t="s">
        <v>18977</v>
      </c>
      <c r="E2016" s="312" t="s">
        <v>7875</v>
      </c>
    </row>
    <row r="2017" spans="1:5" ht="40.5">
      <c r="A2017" s="309">
        <v>100665</v>
      </c>
      <c r="B2017" s="310" t="s">
        <v>8425</v>
      </c>
      <c r="C2017" s="310" t="s">
        <v>88</v>
      </c>
      <c r="D2017" s="311" t="s">
        <v>18978</v>
      </c>
      <c r="E2017" s="312" t="s">
        <v>7875</v>
      </c>
    </row>
    <row r="2018" spans="1:5" ht="40.5">
      <c r="A2018" s="309">
        <v>100666</v>
      </c>
      <c r="B2018" s="310" t="s">
        <v>8426</v>
      </c>
      <c r="C2018" s="310" t="s">
        <v>88</v>
      </c>
      <c r="D2018" s="311" t="s">
        <v>18979</v>
      </c>
      <c r="E2018" s="312" t="s">
        <v>7875</v>
      </c>
    </row>
    <row r="2019" spans="1:5" ht="40.5">
      <c r="A2019" s="309">
        <v>100667</v>
      </c>
      <c r="B2019" s="310" t="s">
        <v>8427</v>
      </c>
      <c r="C2019" s="310" t="s">
        <v>88</v>
      </c>
      <c r="D2019" s="311" t="s">
        <v>18980</v>
      </c>
      <c r="E2019" s="312" t="s">
        <v>7875</v>
      </c>
    </row>
    <row r="2020" spans="1:5" ht="40.5">
      <c r="A2020" s="309">
        <v>100668</v>
      </c>
      <c r="B2020" s="310" t="s">
        <v>8428</v>
      </c>
      <c r="C2020" s="310" t="s">
        <v>88</v>
      </c>
      <c r="D2020" s="311" t="s">
        <v>18981</v>
      </c>
      <c r="E2020" s="312" t="s">
        <v>7875</v>
      </c>
    </row>
    <row r="2021" spans="1:5" ht="40.5">
      <c r="A2021" s="309">
        <v>100669</v>
      </c>
      <c r="B2021" s="310" t="s">
        <v>8429</v>
      </c>
      <c r="C2021" s="310" t="s">
        <v>88</v>
      </c>
      <c r="D2021" s="311" t="s">
        <v>18982</v>
      </c>
      <c r="E2021" s="312" t="s">
        <v>7875</v>
      </c>
    </row>
    <row r="2022" spans="1:5" ht="40.5">
      <c r="A2022" s="309">
        <v>100670</v>
      </c>
      <c r="B2022" s="310" t="s">
        <v>8430</v>
      </c>
      <c r="C2022" s="310" t="s">
        <v>88</v>
      </c>
      <c r="D2022" s="311" t="s">
        <v>18983</v>
      </c>
      <c r="E2022" s="312" t="s">
        <v>7875</v>
      </c>
    </row>
    <row r="2023" spans="1:5" ht="40.5">
      <c r="A2023" s="309">
        <v>100671</v>
      </c>
      <c r="B2023" s="310" t="s">
        <v>8431</v>
      </c>
      <c r="C2023" s="310" t="s">
        <v>88</v>
      </c>
      <c r="D2023" s="311" t="s">
        <v>18984</v>
      </c>
      <c r="E2023" s="312" t="s">
        <v>7875</v>
      </c>
    </row>
    <row r="2024" spans="1:5" ht="40.5">
      <c r="A2024" s="309">
        <v>100672</v>
      </c>
      <c r="B2024" s="310" t="s">
        <v>8432</v>
      </c>
      <c r="C2024" s="310" t="s">
        <v>88</v>
      </c>
      <c r="D2024" s="311" t="s">
        <v>18985</v>
      </c>
      <c r="E2024" s="312" t="s">
        <v>7875</v>
      </c>
    </row>
    <row r="2025" spans="1:5" ht="13.5">
      <c r="A2025" s="309">
        <v>100701</v>
      </c>
      <c r="B2025" s="310" t="s">
        <v>8433</v>
      </c>
      <c r="C2025" s="310" t="s">
        <v>88</v>
      </c>
      <c r="D2025" s="311" t="s">
        <v>18986</v>
      </c>
      <c r="E2025" s="312" t="s">
        <v>7875</v>
      </c>
    </row>
    <row r="2026" spans="1:5" ht="40.5">
      <c r="A2026" s="309">
        <v>94559</v>
      </c>
      <c r="B2026" s="310" t="s">
        <v>8434</v>
      </c>
      <c r="C2026" s="310" t="s">
        <v>88</v>
      </c>
      <c r="D2026" s="311" t="s">
        <v>18987</v>
      </c>
      <c r="E2026" s="312" t="s">
        <v>7875</v>
      </c>
    </row>
    <row r="2027" spans="1:5" ht="40.5">
      <c r="A2027" s="309">
        <v>94562</v>
      </c>
      <c r="B2027" s="310" t="s">
        <v>8435</v>
      </c>
      <c r="C2027" s="310" t="s">
        <v>88</v>
      </c>
      <c r="D2027" s="311" t="s">
        <v>18988</v>
      </c>
      <c r="E2027" s="312" t="s">
        <v>7875</v>
      </c>
    </row>
    <row r="2028" spans="1:5" ht="13.5">
      <c r="A2028" s="309">
        <v>94587</v>
      </c>
      <c r="B2028" s="310" t="s">
        <v>8436</v>
      </c>
      <c r="C2028" s="310" t="s">
        <v>6</v>
      </c>
      <c r="D2028" s="311" t="s">
        <v>14163</v>
      </c>
      <c r="E2028" s="312" t="s">
        <v>7875</v>
      </c>
    </row>
    <row r="2029" spans="1:5" ht="13.5">
      <c r="A2029" s="309">
        <v>94588</v>
      </c>
      <c r="B2029" s="310" t="s">
        <v>8437</v>
      </c>
      <c r="C2029" s="310" t="s">
        <v>6</v>
      </c>
      <c r="D2029" s="311" t="s">
        <v>18989</v>
      </c>
      <c r="E2029" s="312" t="s">
        <v>7875</v>
      </c>
    </row>
    <row r="2030" spans="1:5" ht="40.5">
      <c r="A2030" s="309">
        <v>99837</v>
      </c>
      <c r="B2030" s="310" t="s">
        <v>8438</v>
      </c>
      <c r="C2030" s="310" t="s">
        <v>6</v>
      </c>
      <c r="D2030" s="311" t="s">
        <v>18990</v>
      </c>
      <c r="E2030" s="312" t="s">
        <v>7875</v>
      </c>
    </row>
    <row r="2031" spans="1:5" ht="40.5">
      <c r="A2031" s="309">
        <v>99839</v>
      </c>
      <c r="B2031" s="310" t="s">
        <v>8439</v>
      </c>
      <c r="C2031" s="310" t="s">
        <v>6</v>
      </c>
      <c r="D2031" s="311" t="s">
        <v>18991</v>
      </c>
      <c r="E2031" s="312" t="s">
        <v>7875</v>
      </c>
    </row>
    <row r="2032" spans="1:5" ht="27">
      <c r="A2032" s="309">
        <v>99841</v>
      </c>
      <c r="B2032" s="310" t="s">
        <v>8440</v>
      </c>
      <c r="C2032" s="310" t="s">
        <v>6</v>
      </c>
      <c r="D2032" s="311" t="s">
        <v>18992</v>
      </c>
      <c r="E2032" s="312" t="s">
        <v>7875</v>
      </c>
    </row>
    <row r="2033" spans="1:5" ht="13.5">
      <c r="A2033" s="309">
        <v>99855</v>
      </c>
      <c r="B2033" s="310" t="s">
        <v>8441</v>
      </c>
      <c r="C2033" s="310" t="s">
        <v>6</v>
      </c>
      <c r="D2033" s="311" t="s">
        <v>18993</v>
      </c>
      <c r="E2033" s="312" t="s">
        <v>7875</v>
      </c>
    </row>
    <row r="2034" spans="1:5" ht="13.5">
      <c r="A2034" s="309">
        <v>99857</v>
      </c>
      <c r="B2034" s="310" t="s">
        <v>8442</v>
      </c>
      <c r="C2034" s="310" t="s">
        <v>6</v>
      </c>
      <c r="D2034" s="311" t="s">
        <v>18994</v>
      </c>
      <c r="E2034" s="312" t="s">
        <v>7875</v>
      </c>
    </row>
    <row r="2035" spans="1:5" ht="27">
      <c r="A2035" s="309">
        <v>99861</v>
      </c>
      <c r="B2035" s="310" t="s">
        <v>8443</v>
      </c>
      <c r="C2035" s="310" t="s">
        <v>88</v>
      </c>
      <c r="D2035" s="311" t="s">
        <v>18995</v>
      </c>
      <c r="E2035" s="312" t="s">
        <v>7875</v>
      </c>
    </row>
    <row r="2036" spans="1:5" ht="13.5">
      <c r="A2036" s="309">
        <v>99862</v>
      </c>
      <c r="B2036" s="310" t="s">
        <v>8444</v>
      </c>
      <c r="C2036" s="310" t="s">
        <v>88</v>
      </c>
      <c r="D2036" s="311" t="s">
        <v>18996</v>
      </c>
      <c r="E2036" s="312" t="s">
        <v>7875</v>
      </c>
    </row>
    <row r="2037" spans="1:5" ht="13.5">
      <c r="A2037" s="309">
        <v>90838</v>
      </c>
      <c r="B2037" s="310" t="s">
        <v>8445</v>
      </c>
      <c r="C2037" s="310" t="s">
        <v>58</v>
      </c>
      <c r="D2037" s="311" t="s">
        <v>18997</v>
      </c>
      <c r="E2037" s="312" t="s">
        <v>7875</v>
      </c>
    </row>
    <row r="2038" spans="1:5" ht="27">
      <c r="A2038" s="309">
        <v>91338</v>
      </c>
      <c r="B2038" s="310" t="s">
        <v>8446</v>
      </c>
      <c r="C2038" s="310" t="s">
        <v>88</v>
      </c>
      <c r="D2038" s="311" t="s">
        <v>18998</v>
      </c>
      <c r="E2038" s="312" t="s">
        <v>7875</v>
      </c>
    </row>
    <row r="2039" spans="1:5" ht="27">
      <c r="A2039" s="309">
        <v>91341</v>
      </c>
      <c r="B2039" s="310" t="s">
        <v>8447</v>
      </c>
      <c r="C2039" s="310" t="s">
        <v>88</v>
      </c>
      <c r="D2039" s="311" t="s">
        <v>18999</v>
      </c>
      <c r="E2039" s="312" t="s">
        <v>7875</v>
      </c>
    </row>
    <row r="2040" spans="1:5" ht="27">
      <c r="A2040" s="309">
        <v>94805</v>
      </c>
      <c r="B2040" s="310" t="s">
        <v>8448</v>
      </c>
      <c r="C2040" s="310" t="s">
        <v>58</v>
      </c>
      <c r="D2040" s="311" t="s">
        <v>19000</v>
      </c>
      <c r="E2040" s="312" t="s">
        <v>7875</v>
      </c>
    </row>
    <row r="2041" spans="1:5" ht="27">
      <c r="A2041" s="309">
        <v>94806</v>
      </c>
      <c r="B2041" s="310" t="s">
        <v>8449</v>
      </c>
      <c r="C2041" s="310" t="s">
        <v>58</v>
      </c>
      <c r="D2041" s="311" t="s">
        <v>17657</v>
      </c>
      <c r="E2041" s="312" t="s">
        <v>7875</v>
      </c>
    </row>
    <row r="2042" spans="1:5" ht="27">
      <c r="A2042" s="309">
        <v>94807</v>
      </c>
      <c r="B2042" s="310" t="s">
        <v>8450</v>
      </c>
      <c r="C2042" s="310" t="s">
        <v>58</v>
      </c>
      <c r="D2042" s="311" t="s">
        <v>19001</v>
      </c>
      <c r="E2042" s="312" t="s">
        <v>7875</v>
      </c>
    </row>
    <row r="2043" spans="1:5" ht="27">
      <c r="A2043" s="309">
        <v>100702</v>
      </c>
      <c r="B2043" s="310" t="s">
        <v>8451</v>
      </c>
      <c r="C2043" s="310" t="s">
        <v>88</v>
      </c>
      <c r="D2043" s="311" t="s">
        <v>19002</v>
      </c>
      <c r="E2043" s="312" t="s">
        <v>7875</v>
      </c>
    </row>
    <row r="2044" spans="1:5" ht="13.5">
      <c r="A2044" s="309">
        <v>102188</v>
      </c>
      <c r="B2044" s="310" t="s">
        <v>8452</v>
      </c>
      <c r="C2044" s="310" t="s">
        <v>58</v>
      </c>
      <c r="D2044" s="311" t="s">
        <v>19003</v>
      </c>
      <c r="E2044" s="312" t="s">
        <v>7875</v>
      </c>
    </row>
    <row r="2045" spans="1:5" ht="40.5">
      <c r="A2045" s="309">
        <v>102189</v>
      </c>
      <c r="B2045" s="310" t="s">
        <v>8453</v>
      </c>
      <c r="C2045" s="310" t="s">
        <v>58</v>
      </c>
      <c r="D2045" s="311" t="s">
        <v>19004</v>
      </c>
      <c r="E2045" s="312" t="s">
        <v>7875</v>
      </c>
    </row>
    <row r="2046" spans="1:5" ht="13.5">
      <c r="A2046" s="309">
        <v>100703</v>
      </c>
      <c r="B2046" s="310" t="s">
        <v>8454</v>
      </c>
      <c r="C2046" s="310" t="s">
        <v>58</v>
      </c>
      <c r="D2046" s="311" t="s">
        <v>17039</v>
      </c>
      <c r="E2046" s="312" t="s">
        <v>7875</v>
      </c>
    </row>
    <row r="2047" spans="1:5" ht="27">
      <c r="A2047" s="309">
        <v>100704</v>
      </c>
      <c r="B2047" s="310" t="s">
        <v>8455</v>
      </c>
      <c r="C2047" s="310" t="s">
        <v>58</v>
      </c>
      <c r="D2047" s="311" t="s">
        <v>19005</v>
      </c>
      <c r="E2047" s="312" t="s">
        <v>7875</v>
      </c>
    </row>
    <row r="2048" spans="1:5" ht="13.5">
      <c r="A2048" s="309">
        <v>100705</v>
      </c>
      <c r="B2048" s="310" t="s">
        <v>8456</v>
      </c>
      <c r="C2048" s="310" t="s">
        <v>58</v>
      </c>
      <c r="D2048" s="311" t="s">
        <v>19006</v>
      </c>
      <c r="E2048" s="312" t="s">
        <v>7875</v>
      </c>
    </row>
    <row r="2049" spans="1:5" ht="13.5">
      <c r="A2049" s="309">
        <v>100706</v>
      </c>
      <c r="B2049" s="310" t="s">
        <v>8457</v>
      </c>
      <c r="C2049" s="310" t="s">
        <v>58</v>
      </c>
      <c r="D2049" s="311" t="s">
        <v>16850</v>
      </c>
      <c r="E2049" s="312" t="s">
        <v>7875</v>
      </c>
    </row>
    <row r="2050" spans="1:5" ht="13.5">
      <c r="A2050" s="309">
        <v>100707</v>
      </c>
      <c r="B2050" s="310" t="s">
        <v>8458</v>
      </c>
      <c r="C2050" s="310" t="s">
        <v>58</v>
      </c>
      <c r="D2050" s="311" t="s">
        <v>19007</v>
      </c>
      <c r="E2050" s="312" t="s">
        <v>7875</v>
      </c>
    </row>
    <row r="2051" spans="1:5" ht="13.5">
      <c r="A2051" s="309">
        <v>100708</v>
      </c>
      <c r="B2051" s="310" t="s">
        <v>8459</v>
      </c>
      <c r="C2051" s="310" t="s">
        <v>58</v>
      </c>
      <c r="D2051" s="311" t="s">
        <v>19008</v>
      </c>
      <c r="E2051" s="312" t="s">
        <v>7875</v>
      </c>
    </row>
    <row r="2052" spans="1:5" ht="27">
      <c r="A2052" s="309">
        <v>100709</v>
      </c>
      <c r="B2052" s="310" t="s">
        <v>8460</v>
      </c>
      <c r="C2052" s="310" t="s">
        <v>58</v>
      </c>
      <c r="D2052" s="311" t="s">
        <v>16825</v>
      </c>
      <c r="E2052" s="312" t="s">
        <v>7875</v>
      </c>
    </row>
    <row r="2053" spans="1:5" ht="13.5">
      <c r="A2053" s="309">
        <v>100710</v>
      </c>
      <c r="B2053" s="310" t="s">
        <v>8461</v>
      </c>
      <c r="C2053" s="310" t="s">
        <v>58</v>
      </c>
      <c r="D2053" s="311" t="s">
        <v>19009</v>
      </c>
      <c r="E2053" s="312" t="s">
        <v>7875</v>
      </c>
    </row>
    <row r="2054" spans="1:5" ht="27">
      <c r="A2054" s="309">
        <v>102151</v>
      </c>
      <c r="B2054" s="310" t="s">
        <v>8462</v>
      </c>
      <c r="C2054" s="310" t="s">
        <v>88</v>
      </c>
      <c r="D2054" s="311" t="s">
        <v>19010</v>
      </c>
      <c r="E2054" s="312" t="s">
        <v>7875</v>
      </c>
    </row>
    <row r="2055" spans="1:5" ht="27">
      <c r="A2055" s="309">
        <v>102152</v>
      </c>
      <c r="B2055" s="310" t="s">
        <v>8463</v>
      </c>
      <c r="C2055" s="310" t="s">
        <v>88</v>
      </c>
      <c r="D2055" s="311" t="s">
        <v>19011</v>
      </c>
      <c r="E2055" s="312" t="s">
        <v>7875</v>
      </c>
    </row>
    <row r="2056" spans="1:5" ht="27">
      <c r="A2056" s="309">
        <v>102153</v>
      </c>
      <c r="B2056" s="310" t="s">
        <v>8464</v>
      </c>
      <c r="C2056" s="310" t="s">
        <v>88</v>
      </c>
      <c r="D2056" s="311" t="s">
        <v>19012</v>
      </c>
      <c r="E2056" s="312" t="s">
        <v>7875</v>
      </c>
    </row>
    <row r="2057" spans="1:5" ht="27">
      <c r="A2057" s="309">
        <v>102154</v>
      </c>
      <c r="B2057" s="310" t="s">
        <v>8465</v>
      </c>
      <c r="C2057" s="310" t="s">
        <v>88</v>
      </c>
      <c r="D2057" s="311" t="s">
        <v>16840</v>
      </c>
      <c r="E2057" s="312" t="s">
        <v>7875</v>
      </c>
    </row>
    <row r="2058" spans="1:5" ht="27">
      <c r="A2058" s="309">
        <v>102155</v>
      </c>
      <c r="B2058" s="310" t="s">
        <v>8466</v>
      </c>
      <c r="C2058" s="310" t="s">
        <v>88</v>
      </c>
      <c r="D2058" s="311" t="s">
        <v>19013</v>
      </c>
      <c r="E2058" s="312" t="s">
        <v>7875</v>
      </c>
    </row>
    <row r="2059" spans="1:5" ht="27">
      <c r="A2059" s="309">
        <v>102156</v>
      </c>
      <c r="B2059" s="310" t="s">
        <v>8467</v>
      </c>
      <c r="C2059" s="310" t="s">
        <v>88</v>
      </c>
      <c r="D2059" s="311" t="s">
        <v>19014</v>
      </c>
      <c r="E2059" s="312" t="s">
        <v>7875</v>
      </c>
    </row>
    <row r="2060" spans="1:5" ht="27">
      <c r="A2060" s="309">
        <v>102157</v>
      </c>
      <c r="B2060" s="310" t="s">
        <v>8468</v>
      </c>
      <c r="C2060" s="310" t="s">
        <v>88</v>
      </c>
      <c r="D2060" s="311" t="s">
        <v>19015</v>
      </c>
      <c r="E2060" s="312" t="s">
        <v>7875</v>
      </c>
    </row>
    <row r="2061" spans="1:5" ht="27">
      <c r="A2061" s="309">
        <v>102158</v>
      </c>
      <c r="B2061" s="310" t="s">
        <v>8469</v>
      </c>
      <c r="C2061" s="310" t="s">
        <v>88</v>
      </c>
      <c r="D2061" s="311" t="s">
        <v>19016</v>
      </c>
      <c r="E2061" s="312" t="s">
        <v>7875</v>
      </c>
    </row>
    <row r="2062" spans="1:5" ht="27">
      <c r="A2062" s="309">
        <v>102159</v>
      </c>
      <c r="B2062" s="310" t="s">
        <v>8470</v>
      </c>
      <c r="C2062" s="310" t="s">
        <v>88</v>
      </c>
      <c r="D2062" s="311" t="s">
        <v>19017</v>
      </c>
      <c r="E2062" s="312" t="s">
        <v>7875</v>
      </c>
    </row>
    <row r="2063" spans="1:5" ht="27">
      <c r="A2063" s="309">
        <v>102160</v>
      </c>
      <c r="B2063" s="310" t="s">
        <v>8471</v>
      </c>
      <c r="C2063" s="310" t="s">
        <v>88</v>
      </c>
      <c r="D2063" s="311" t="s">
        <v>19018</v>
      </c>
      <c r="E2063" s="312" t="s">
        <v>7875</v>
      </c>
    </row>
    <row r="2064" spans="1:5" ht="27">
      <c r="A2064" s="309">
        <v>102161</v>
      </c>
      <c r="B2064" s="310" t="s">
        <v>8472</v>
      </c>
      <c r="C2064" s="310" t="s">
        <v>88</v>
      </c>
      <c r="D2064" s="311" t="s">
        <v>18570</v>
      </c>
      <c r="E2064" s="312" t="s">
        <v>7875</v>
      </c>
    </row>
    <row r="2065" spans="1:5" ht="27">
      <c r="A2065" s="309">
        <v>102162</v>
      </c>
      <c r="B2065" s="310" t="s">
        <v>8473</v>
      </c>
      <c r="C2065" s="310" t="s">
        <v>88</v>
      </c>
      <c r="D2065" s="311" t="s">
        <v>19019</v>
      </c>
      <c r="E2065" s="312" t="s">
        <v>7875</v>
      </c>
    </row>
    <row r="2066" spans="1:5" ht="27">
      <c r="A2066" s="309">
        <v>102163</v>
      </c>
      <c r="B2066" s="310" t="s">
        <v>8474</v>
      </c>
      <c r="C2066" s="310" t="s">
        <v>88</v>
      </c>
      <c r="D2066" s="311" t="s">
        <v>14623</v>
      </c>
      <c r="E2066" s="312" t="s">
        <v>7875</v>
      </c>
    </row>
    <row r="2067" spans="1:5" ht="27">
      <c r="A2067" s="309">
        <v>102164</v>
      </c>
      <c r="B2067" s="310" t="s">
        <v>8475</v>
      </c>
      <c r="C2067" s="310" t="s">
        <v>88</v>
      </c>
      <c r="D2067" s="311" t="s">
        <v>19020</v>
      </c>
      <c r="E2067" s="312" t="s">
        <v>7875</v>
      </c>
    </row>
    <row r="2068" spans="1:5" ht="27">
      <c r="A2068" s="309">
        <v>102165</v>
      </c>
      <c r="B2068" s="310" t="s">
        <v>8476</v>
      </c>
      <c r="C2068" s="310" t="s">
        <v>88</v>
      </c>
      <c r="D2068" s="311" t="s">
        <v>19021</v>
      </c>
      <c r="E2068" s="312" t="s">
        <v>7875</v>
      </c>
    </row>
    <row r="2069" spans="1:5" ht="27">
      <c r="A2069" s="309">
        <v>102166</v>
      </c>
      <c r="B2069" s="310" t="s">
        <v>8477</v>
      </c>
      <c r="C2069" s="310" t="s">
        <v>88</v>
      </c>
      <c r="D2069" s="311" t="s">
        <v>19022</v>
      </c>
      <c r="E2069" s="312" t="s">
        <v>7875</v>
      </c>
    </row>
    <row r="2070" spans="1:5" ht="27">
      <c r="A2070" s="309">
        <v>102167</v>
      </c>
      <c r="B2070" s="310" t="s">
        <v>8478</v>
      </c>
      <c r="C2070" s="310" t="s">
        <v>88</v>
      </c>
      <c r="D2070" s="311" t="s">
        <v>19023</v>
      </c>
      <c r="E2070" s="312" t="s">
        <v>7875</v>
      </c>
    </row>
    <row r="2071" spans="1:5" ht="27">
      <c r="A2071" s="309">
        <v>102168</v>
      </c>
      <c r="B2071" s="310" t="s">
        <v>8479</v>
      </c>
      <c r="C2071" s="310" t="s">
        <v>88</v>
      </c>
      <c r="D2071" s="311" t="s">
        <v>17297</v>
      </c>
      <c r="E2071" s="312" t="s">
        <v>7875</v>
      </c>
    </row>
    <row r="2072" spans="1:5" ht="27">
      <c r="A2072" s="309">
        <v>102169</v>
      </c>
      <c r="B2072" s="310" t="s">
        <v>8480</v>
      </c>
      <c r="C2072" s="310" t="s">
        <v>88</v>
      </c>
      <c r="D2072" s="311" t="s">
        <v>19024</v>
      </c>
      <c r="E2072" s="312" t="s">
        <v>7875</v>
      </c>
    </row>
    <row r="2073" spans="1:5" ht="27">
      <c r="A2073" s="309">
        <v>102170</v>
      </c>
      <c r="B2073" s="310" t="s">
        <v>8481</v>
      </c>
      <c r="C2073" s="310" t="s">
        <v>88</v>
      </c>
      <c r="D2073" s="311" t="s">
        <v>19025</v>
      </c>
      <c r="E2073" s="312" t="s">
        <v>7875</v>
      </c>
    </row>
    <row r="2074" spans="1:5" ht="27">
      <c r="A2074" s="309">
        <v>102171</v>
      </c>
      <c r="B2074" s="310" t="s">
        <v>8482</v>
      </c>
      <c r="C2074" s="310" t="s">
        <v>88</v>
      </c>
      <c r="D2074" s="311" t="s">
        <v>19026</v>
      </c>
      <c r="E2074" s="312" t="s">
        <v>7875</v>
      </c>
    </row>
    <row r="2075" spans="1:5" ht="27">
      <c r="A2075" s="309">
        <v>102172</v>
      </c>
      <c r="B2075" s="310" t="s">
        <v>8483</v>
      </c>
      <c r="C2075" s="310" t="s">
        <v>88</v>
      </c>
      <c r="D2075" s="311" t="s">
        <v>19027</v>
      </c>
      <c r="E2075" s="312" t="s">
        <v>7875</v>
      </c>
    </row>
    <row r="2076" spans="1:5" ht="13.5">
      <c r="A2076" s="309">
        <v>102176</v>
      </c>
      <c r="B2076" s="310" t="s">
        <v>8484</v>
      </c>
      <c r="C2076" s="310" t="s">
        <v>88</v>
      </c>
      <c r="D2076" s="311" t="s">
        <v>19028</v>
      </c>
      <c r="E2076" s="312" t="s">
        <v>7875</v>
      </c>
    </row>
    <row r="2077" spans="1:5" ht="13.5">
      <c r="A2077" s="309">
        <v>102177</v>
      </c>
      <c r="B2077" s="310" t="s">
        <v>8485</v>
      </c>
      <c r="C2077" s="310" t="s">
        <v>88</v>
      </c>
      <c r="D2077" s="311" t="s">
        <v>19029</v>
      </c>
      <c r="E2077" s="312" t="s">
        <v>7875</v>
      </c>
    </row>
    <row r="2078" spans="1:5" ht="13.5">
      <c r="A2078" s="309">
        <v>102178</v>
      </c>
      <c r="B2078" s="310" t="s">
        <v>8486</v>
      </c>
      <c r="C2078" s="310" t="s">
        <v>88</v>
      </c>
      <c r="D2078" s="311" t="s">
        <v>19030</v>
      </c>
      <c r="E2078" s="312" t="s">
        <v>7875</v>
      </c>
    </row>
    <row r="2079" spans="1:5" ht="13.5">
      <c r="A2079" s="309">
        <v>102179</v>
      </c>
      <c r="B2079" s="310" t="s">
        <v>8487</v>
      </c>
      <c r="C2079" s="310" t="s">
        <v>88</v>
      </c>
      <c r="D2079" s="311" t="s">
        <v>19031</v>
      </c>
      <c r="E2079" s="312" t="s">
        <v>7875</v>
      </c>
    </row>
    <row r="2080" spans="1:5" ht="13.5">
      <c r="A2080" s="309">
        <v>102180</v>
      </c>
      <c r="B2080" s="310" t="s">
        <v>8488</v>
      </c>
      <c r="C2080" s="310" t="s">
        <v>88</v>
      </c>
      <c r="D2080" s="311" t="s">
        <v>19032</v>
      </c>
      <c r="E2080" s="312" t="s">
        <v>7875</v>
      </c>
    </row>
    <row r="2081" spans="1:5" ht="13.5">
      <c r="A2081" s="309">
        <v>102181</v>
      </c>
      <c r="B2081" s="310" t="s">
        <v>8489</v>
      </c>
      <c r="C2081" s="310" t="s">
        <v>88</v>
      </c>
      <c r="D2081" s="311" t="s">
        <v>19033</v>
      </c>
      <c r="E2081" s="312" t="s">
        <v>7875</v>
      </c>
    </row>
    <row r="2082" spans="1:5" ht="27">
      <c r="A2082" s="309">
        <v>102182</v>
      </c>
      <c r="B2082" s="310" t="s">
        <v>8490</v>
      </c>
      <c r="C2082" s="310" t="s">
        <v>58</v>
      </c>
      <c r="D2082" s="311" t="s">
        <v>19034</v>
      </c>
      <c r="E2082" s="312" t="s">
        <v>7875</v>
      </c>
    </row>
    <row r="2083" spans="1:5" ht="27">
      <c r="A2083" s="309">
        <v>102183</v>
      </c>
      <c r="B2083" s="310" t="s">
        <v>8491</v>
      </c>
      <c r="C2083" s="310" t="s">
        <v>58</v>
      </c>
      <c r="D2083" s="311" t="s">
        <v>19035</v>
      </c>
      <c r="E2083" s="312" t="s">
        <v>7875</v>
      </c>
    </row>
    <row r="2084" spans="1:5" ht="27">
      <c r="A2084" s="309">
        <v>102184</v>
      </c>
      <c r="B2084" s="310" t="s">
        <v>8492</v>
      </c>
      <c r="C2084" s="310" t="s">
        <v>58</v>
      </c>
      <c r="D2084" s="311" t="s">
        <v>19036</v>
      </c>
      <c r="E2084" s="312" t="s">
        <v>7875</v>
      </c>
    </row>
    <row r="2085" spans="1:5" ht="27">
      <c r="A2085" s="309">
        <v>102185</v>
      </c>
      <c r="B2085" s="310" t="s">
        <v>8493</v>
      </c>
      <c r="C2085" s="310" t="s">
        <v>58</v>
      </c>
      <c r="D2085" s="311" t="s">
        <v>19037</v>
      </c>
      <c r="E2085" s="312" t="s">
        <v>7875</v>
      </c>
    </row>
    <row r="2086" spans="1:5" ht="13.5">
      <c r="A2086" s="309">
        <v>102190</v>
      </c>
      <c r="B2086" s="310" t="s">
        <v>8494</v>
      </c>
      <c r="C2086" s="310" t="s">
        <v>88</v>
      </c>
      <c r="D2086" s="311" t="s">
        <v>17645</v>
      </c>
      <c r="E2086" s="312" t="s">
        <v>7875</v>
      </c>
    </row>
    <row r="2087" spans="1:5" ht="13.5">
      <c r="A2087" s="309">
        <v>102191</v>
      </c>
      <c r="B2087" s="310" t="s">
        <v>8495</v>
      </c>
      <c r="C2087" s="310" t="s">
        <v>88</v>
      </c>
      <c r="D2087" s="311" t="s">
        <v>19038</v>
      </c>
      <c r="E2087" s="312" t="s">
        <v>7875</v>
      </c>
    </row>
    <row r="2088" spans="1:5" ht="13.5">
      <c r="A2088" s="309">
        <v>102192</v>
      </c>
      <c r="B2088" s="310" t="s">
        <v>8496</v>
      </c>
      <c r="C2088" s="310" t="s">
        <v>88</v>
      </c>
      <c r="D2088" s="311" t="s">
        <v>19039</v>
      </c>
      <c r="E2088" s="312" t="s">
        <v>7875</v>
      </c>
    </row>
    <row r="2089" spans="1:5" ht="27">
      <c r="A2089" s="309">
        <v>94569</v>
      </c>
      <c r="B2089" s="310" t="s">
        <v>8497</v>
      </c>
      <c r="C2089" s="310" t="s">
        <v>88</v>
      </c>
      <c r="D2089" s="311" t="s">
        <v>19040</v>
      </c>
      <c r="E2089" s="312" t="s">
        <v>7875</v>
      </c>
    </row>
    <row r="2090" spans="1:5" ht="40.5">
      <c r="A2090" s="309">
        <v>94570</v>
      </c>
      <c r="B2090" s="310" t="s">
        <v>8498</v>
      </c>
      <c r="C2090" s="310" t="s">
        <v>88</v>
      </c>
      <c r="D2090" s="311" t="s">
        <v>19041</v>
      </c>
      <c r="E2090" s="312" t="s">
        <v>7875</v>
      </c>
    </row>
    <row r="2091" spans="1:5" ht="40.5">
      <c r="A2091" s="309">
        <v>94572</v>
      </c>
      <c r="B2091" s="310" t="s">
        <v>8499</v>
      </c>
      <c r="C2091" s="310" t="s">
        <v>88</v>
      </c>
      <c r="D2091" s="311" t="s">
        <v>19042</v>
      </c>
      <c r="E2091" s="312" t="s">
        <v>7875</v>
      </c>
    </row>
    <row r="2092" spans="1:5" ht="40.5">
      <c r="A2092" s="309">
        <v>94573</v>
      </c>
      <c r="B2092" s="310" t="s">
        <v>8500</v>
      </c>
      <c r="C2092" s="310" t="s">
        <v>88</v>
      </c>
      <c r="D2092" s="311" t="s">
        <v>19043</v>
      </c>
      <c r="E2092" s="312" t="s">
        <v>7875</v>
      </c>
    </row>
    <row r="2093" spans="1:5" ht="40.5">
      <c r="A2093" s="309">
        <v>94580</v>
      </c>
      <c r="B2093" s="310" t="s">
        <v>8501</v>
      </c>
      <c r="C2093" s="310" t="s">
        <v>88</v>
      </c>
      <c r="D2093" s="311" t="s">
        <v>19044</v>
      </c>
      <c r="E2093" s="312" t="s">
        <v>7875</v>
      </c>
    </row>
    <row r="2094" spans="1:5" ht="27">
      <c r="A2094" s="309">
        <v>94589</v>
      </c>
      <c r="B2094" s="310" t="s">
        <v>11779</v>
      </c>
      <c r="C2094" s="310" t="s">
        <v>6</v>
      </c>
      <c r="D2094" s="311" t="s">
        <v>19045</v>
      </c>
      <c r="E2094" s="312" t="s">
        <v>7875</v>
      </c>
    </row>
    <row r="2095" spans="1:5" ht="13.5">
      <c r="A2095" s="309">
        <v>94590</v>
      </c>
      <c r="B2095" s="310" t="s">
        <v>11780</v>
      </c>
      <c r="C2095" s="310" t="s">
        <v>6</v>
      </c>
      <c r="D2095" s="311" t="s">
        <v>13697</v>
      </c>
      <c r="E2095" s="312" t="s">
        <v>7875</v>
      </c>
    </row>
    <row r="2096" spans="1:5" ht="27">
      <c r="A2096" s="309">
        <v>100674</v>
      </c>
      <c r="B2096" s="310" t="s">
        <v>8502</v>
      </c>
      <c r="C2096" s="310" t="s">
        <v>88</v>
      </c>
      <c r="D2096" s="311" t="s">
        <v>19046</v>
      </c>
      <c r="E2096" s="312" t="s">
        <v>7875</v>
      </c>
    </row>
    <row r="2097" spans="1:5" ht="27">
      <c r="A2097" s="309">
        <v>101096</v>
      </c>
      <c r="B2097" s="310" t="s">
        <v>8503</v>
      </c>
      <c r="C2097" s="310" t="s">
        <v>98</v>
      </c>
      <c r="D2097" s="311" t="s">
        <v>19047</v>
      </c>
      <c r="E2097" s="312" t="s">
        <v>7875</v>
      </c>
    </row>
    <row r="2098" spans="1:5" ht="27">
      <c r="A2098" s="309">
        <v>101097</v>
      </c>
      <c r="B2098" s="310" t="s">
        <v>8504</v>
      </c>
      <c r="C2098" s="310" t="s">
        <v>98</v>
      </c>
      <c r="D2098" s="311" t="s">
        <v>19048</v>
      </c>
      <c r="E2098" s="312" t="s">
        <v>7875</v>
      </c>
    </row>
    <row r="2099" spans="1:5" ht="27">
      <c r="A2099" s="309">
        <v>101098</v>
      </c>
      <c r="B2099" s="310" t="s">
        <v>8505</v>
      </c>
      <c r="C2099" s="310" t="s">
        <v>98</v>
      </c>
      <c r="D2099" s="311" t="s">
        <v>19049</v>
      </c>
      <c r="E2099" s="312" t="s">
        <v>7875</v>
      </c>
    </row>
    <row r="2100" spans="1:5" ht="27">
      <c r="A2100" s="309">
        <v>101099</v>
      </c>
      <c r="B2100" s="310" t="s">
        <v>8506</v>
      </c>
      <c r="C2100" s="310" t="s">
        <v>98</v>
      </c>
      <c r="D2100" s="311" t="s">
        <v>19050</v>
      </c>
      <c r="E2100" s="312" t="s">
        <v>7875</v>
      </c>
    </row>
    <row r="2101" spans="1:5" ht="27">
      <c r="A2101" s="309">
        <v>101100</v>
      </c>
      <c r="B2101" s="310" t="s">
        <v>8507</v>
      </c>
      <c r="C2101" s="310" t="s">
        <v>98</v>
      </c>
      <c r="D2101" s="311" t="s">
        <v>19051</v>
      </c>
      <c r="E2101" s="312" t="s">
        <v>7875</v>
      </c>
    </row>
    <row r="2102" spans="1:5" ht="27">
      <c r="A2102" s="309">
        <v>101101</v>
      </c>
      <c r="B2102" s="310" t="s">
        <v>8508</v>
      </c>
      <c r="C2102" s="310" t="s">
        <v>98</v>
      </c>
      <c r="D2102" s="311" t="s">
        <v>19052</v>
      </c>
      <c r="E2102" s="312" t="s">
        <v>7875</v>
      </c>
    </row>
    <row r="2103" spans="1:5" ht="27">
      <c r="A2103" s="309">
        <v>101102</v>
      </c>
      <c r="B2103" s="310" t="s">
        <v>8509</v>
      </c>
      <c r="C2103" s="310" t="s">
        <v>98</v>
      </c>
      <c r="D2103" s="311" t="s">
        <v>19053</v>
      </c>
      <c r="E2103" s="312" t="s">
        <v>7875</v>
      </c>
    </row>
    <row r="2104" spans="1:5" ht="27">
      <c r="A2104" s="309">
        <v>101103</v>
      </c>
      <c r="B2104" s="310" t="s">
        <v>8510</v>
      </c>
      <c r="C2104" s="310" t="s">
        <v>98</v>
      </c>
      <c r="D2104" s="311" t="s">
        <v>19054</v>
      </c>
      <c r="E2104" s="312" t="s">
        <v>7875</v>
      </c>
    </row>
    <row r="2105" spans="1:5" ht="27">
      <c r="A2105" s="309">
        <v>101104</v>
      </c>
      <c r="B2105" s="310" t="s">
        <v>8511</v>
      </c>
      <c r="C2105" s="310" t="s">
        <v>98</v>
      </c>
      <c r="D2105" s="311" t="s">
        <v>19055</v>
      </c>
      <c r="E2105" s="312" t="s">
        <v>7875</v>
      </c>
    </row>
    <row r="2106" spans="1:5" ht="27">
      <c r="A2106" s="309">
        <v>101105</v>
      </c>
      <c r="B2106" s="310" t="s">
        <v>8512</v>
      </c>
      <c r="C2106" s="310" t="s">
        <v>98</v>
      </c>
      <c r="D2106" s="311" t="s">
        <v>19056</v>
      </c>
      <c r="E2106" s="312" t="s">
        <v>7875</v>
      </c>
    </row>
    <row r="2107" spans="1:5" ht="27">
      <c r="A2107" s="309">
        <v>101106</v>
      </c>
      <c r="B2107" s="310" t="s">
        <v>8513</v>
      </c>
      <c r="C2107" s="310" t="s">
        <v>98</v>
      </c>
      <c r="D2107" s="311" t="s">
        <v>19057</v>
      </c>
      <c r="E2107" s="312" t="s">
        <v>7875</v>
      </c>
    </row>
    <row r="2108" spans="1:5" ht="27">
      <c r="A2108" s="309">
        <v>101107</v>
      </c>
      <c r="B2108" s="310" t="s">
        <v>8514</v>
      </c>
      <c r="C2108" s="310" t="s">
        <v>98</v>
      </c>
      <c r="D2108" s="311" t="s">
        <v>19058</v>
      </c>
      <c r="E2108" s="312" t="s">
        <v>7875</v>
      </c>
    </row>
    <row r="2109" spans="1:5" ht="27">
      <c r="A2109" s="309">
        <v>101108</v>
      </c>
      <c r="B2109" s="310" t="s">
        <v>8515</v>
      </c>
      <c r="C2109" s="310" t="s">
        <v>98</v>
      </c>
      <c r="D2109" s="311" t="s">
        <v>19059</v>
      </c>
      <c r="E2109" s="312" t="s">
        <v>7875</v>
      </c>
    </row>
    <row r="2110" spans="1:5" ht="27">
      <c r="A2110" s="309">
        <v>101109</v>
      </c>
      <c r="B2110" s="310" t="s">
        <v>8516</v>
      </c>
      <c r="C2110" s="310" t="s">
        <v>98</v>
      </c>
      <c r="D2110" s="311" t="s">
        <v>19060</v>
      </c>
      <c r="E2110" s="312" t="s">
        <v>7875</v>
      </c>
    </row>
    <row r="2111" spans="1:5" ht="27">
      <c r="A2111" s="309">
        <v>101110</v>
      </c>
      <c r="B2111" s="310" t="s">
        <v>8517</v>
      </c>
      <c r="C2111" s="310" t="s">
        <v>98</v>
      </c>
      <c r="D2111" s="311" t="s">
        <v>19061</v>
      </c>
      <c r="E2111" s="312" t="s">
        <v>7875</v>
      </c>
    </row>
    <row r="2112" spans="1:5" ht="27">
      <c r="A2112" s="309">
        <v>101111</v>
      </c>
      <c r="B2112" s="310" t="s">
        <v>8518</v>
      </c>
      <c r="C2112" s="310" t="s">
        <v>98</v>
      </c>
      <c r="D2112" s="311" t="s">
        <v>19062</v>
      </c>
      <c r="E2112" s="312" t="s">
        <v>7875</v>
      </c>
    </row>
    <row r="2113" spans="1:5" ht="27">
      <c r="A2113" s="309">
        <v>101112</v>
      </c>
      <c r="B2113" s="310" t="s">
        <v>8519</v>
      </c>
      <c r="C2113" s="310" t="s">
        <v>98</v>
      </c>
      <c r="D2113" s="311" t="s">
        <v>19063</v>
      </c>
      <c r="E2113" s="312" t="s">
        <v>7875</v>
      </c>
    </row>
    <row r="2114" spans="1:5" ht="27">
      <c r="A2114" s="309">
        <v>101113</v>
      </c>
      <c r="B2114" s="310" t="s">
        <v>8520</v>
      </c>
      <c r="C2114" s="310" t="s">
        <v>98</v>
      </c>
      <c r="D2114" s="311" t="s">
        <v>19064</v>
      </c>
      <c r="E2114" s="312" t="s">
        <v>7875</v>
      </c>
    </row>
    <row r="2115" spans="1:5" ht="13.5">
      <c r="A2115" s="309">
        <v>95601</v>
      </c>
      <c r="B2115" s="310" t="s">
        <v>8521</v>
      </c>
      <c r="C2115" s="310" t="s">
        <v>58</v>
      </c>
      <c r="D2115" s="311" t="s">
        <v>15946</v>
      </c>
      <c r="E2115" s="312" t="s">
        <v>7875</v>
      </c>
    </row>
    <row r="2116" spans="1:5" ht="27">
      <c r="A2116" s="309">
        <v>95602</v>
      </c>
      <c r="B2116" s="310" t="s">
        <v>8522</v>
      </c>
      <c r="C2116" s="310" t="s">
        <v>58</v>
      </c>
      <c r="D2116" s="311" t="s">
        <v>19065</v>
      </c>
      <c r="E2116" s="312" t="s">
        <v>7875</v>
      </c>
    </row>
    <row r="2117" spans="1:5" ht="27">
      <c r="A2117" s="309">
        <v>95603</v>
      </c>
      <c r="B2117" s="310" t="s">
        <v>8523</v>
      </c>
      <c r="C2117" s="310" t="s">
        <v>58</v>
      </c>
      <c r="D2117" s="311" t="s">
        <v>15911</v>
      </c>
      <c r="E2117" s="312" t="s">
        <v>7875</v>
      </c>
    </row>
    <row r="2118" spans="1:5" ht="27">
      <c r="A2118" s="309">
        <v>95604</v>
      </c>
      <c r="B2118" s="310" t="s">
        <v>8524</v>
      </c>
      <c r="C2118" s="310" t="s">
        <v>58</v>
      </c>
      <c r="D2118" s="311" t="s">
        <v>19066</v>
      </c>
      <c r="E2118" s="312" t="s">
        <v>7875</v>
      </c>
    </row>
    <row r="2119" spans="1:5" ht="27">
      <c r="A2119" s="309">
        <v>95605</v>
      </c>
      <c r="B2119" s="310" t="s">
        <v>8525</v>
      </c>
      <c r="C2119" s="310" t="s">
        <v>58</v>
      </c>
      <c r="D2119" s="311" t="s">
        <v>19067</v>
      </c>
      <c r="E2119" s="312" t="s">
        <v>7875</v>
      </c>
    </row>
    <row r="2120" spans="1:5" ht="13.5">
      <c r="A2120" s="309">
        <v>95607</v>
      </c>
      <c r="B2120" s="310" t="s">
        <v>8526</v>
      </c>
      <c r="C2120" s="310" t="s">
        <v>58</v>
      </c>
      <c r="D2120" s="311" t="s">
        <v>19068</v>
      </c>
      <c r="E2120" s="312" t="s">
        <v>7875</v>
      </c>
    </row>
    <row r="2121" spans="1:5" ht="27">
      <c r="A2121" s="309">
        <v>95608</v>
      </c>
      <c r="B2121" s="310" t="s">
        <v>8527</v>
      </c>
      <c r="C2121" s="310" t="s">
        <v>58</v>
      </c>
      <c r="D2121" s="311" t="s">
        <v>19069</v>
      </c>
      <c r="E2121" s="312" t="s">
        <v>7875</v>
      </c>
    </row>
    <row r="2122" spans="1:5" ht="27">
      <c r="A2122" s="309">
        <v>95609</v>
      </c>
      <c r="B2122" s="310" t="s">
        <v>8528</v>
      </c>
      <c r="C2122" s="310" t="s">
        <v>58</v>
      </c>
      <c r="D2122" s="311" t="s">
        <v>13861</v>
      </c>
      <c r="E2122" s="312" t="s">
        <v>7875</v>
      </c>
    </row>
    <row r="2123" spans="1:5" ht="27">
      <c r="A2123" s="309">
        <v>100651</v>
      </c>
      <c r="B2123" s="310" t="s">
        <v>8529</v>
      </c>
      <c r="C2123" s="310" t="s">
        <v>6</v>
      </c>
      <c r="D2123" s="311" t="s">
        <v>19070</v>
      </c>
      <c r="E2123" s="312" t="s">
        <v>7875</v>
      </c>
    </row>
    <row r="2124" spans="1:5" ht="27">
      <c r="A2124" s="309">
        <v>100652</v>
      </c>
      <c r="B2124" s="310" t="s">
        <v>8530</v>
      </c>
      <c r="C2124" s="310" t="s">
        <v>6</v>
      </c>
      <c r="D2124" s="311" t="s">
        <v>19071</v>
      </c>
      <c r="E2124" s="312" t="s">
        <v>7875</v>
      </c>
    </row>
    <row r="2125" spans="1:5" ht="27">
      <c r="A2125" s="309">
        <v>100653</v>
      </c>
      <c r="B2125" s="310" t="s">
        <v>8531</v>
      </c>
      <c r="C2125" s="310" t="s">
        <v>6</v>
      </c>
      <c r="D2125" s="311" t="s">
        <v>19072</v>
      </c>
      <c r="E2125" s="312" t="s">
        <v>7875</v>
      </c>
    </row>
    <row r="2126" spans="1:5" ht="27">
      <c r="A2126" s="309">
        <v>100654</v>
      </c>
      <c r="B2126" s="310" t="s">
        <v>8532</v>
      </c>
      <c r="C2126" s="310" t="s">
        <v>6</v>
      </c>
      <c r="D2126" s="311" t="s">
        <v>19073</v>
      </c>
      <c r="E2126" s="312" t="s">
        <v>7875</v>
      </c>
    </row>
    <row r="2127" spans="1:5" ht="27">
      <c r="A2127" s="309">
        <v>100655</v>
      </c>
      <c r="B2127" s="310" t="s">
        <v>8533</v>
      </c>
      <c r="C2127" s="310" t="s">
        <v>6</v>
      </c>
      <c r="D2127" s="311" t="s">
        <v>19074</v>
      </c>
      <c r="E2127" s="312" t="s">
        <v>7875</v>
      </c>
    </row>
    <row r="2128" spans="1:5" ht="27">
      <c r="A2128" s="309">
        <v>100656</v>
      </c>
      <c r="B2128" s="310" t="s">
        <v>8534</v>
      </c>
      <c r="C2128" s="310" t="s">
        <v>6</v>
      </c>
      <c r="D2128" s="311" t="s">
        <v>17439</v>
      </c>
      <c r="E2128" s="312" t="s">
        <v>7875</v>
      </c>
    </row>
    <row r="2129" spans="1:5" ht="27">
      <c r="A2129" s="309">
        <v>100657</v>
      </c>
      <c r="B2129" s="310" t="s">
        <v>8535</v>
      </c>
      <c r="C2129" s="310" t="s">
        <v>6</v>
      </c>
      <c r="D2129" s="311" t="s">
        <v>19075</v>
      </c>
      <c r="E2129" s="312" t="s">
        <v>7875</v>
      </c>
    </row>
    <row r="2130" spans="1:5" ht="27">
      <c r="A2130" s="309">
        <v>100658</v>
      </c>
      <c r="B2130" s="310" t="s">
        <v>8536</v>
      </c>
      <c r="C2130" s="310" t="s">
        <v>6</v>
      </c>
      <c r="D2130" s="311" t="s">
        <v>19076</v>
      </c>
      <c r="E2130" s="312" t="s">
        <v>7875</v>
      </c>
    </row>
    <row r="2131" spans="1:5" ht="27">
      <c r="A2131" s="309">
        <v>100889</v>
      </c>
      <c r="B2131" s="310" t="s">
        <v>8537</v>
      </c>
      <c r="C2131" s="310" t="s">
        <v>57</v>
      </c>
      <c r="D2131" s="311" t="s">
        <v>17191</v>
      </c>
      <c r="E2131" s="312" t="s">
        <v>7875</v>
      </c>
    </row>
    <row r="2132" spans="1:5" ht="27">
      <c r="A2132" s="309">
        <v>100890</v>
      </c>
      <c r="B2132" s="310" t="s">
        <v>8538</v>
      </c>
      <c r="C2132" s="310" t="s">
        <v>57</v>
      </c>
      <c r="D2132" s="311" t="s">
        <v>19077</v>
      </c>
      <c r="E2132" s="312" t="s">
        <v>7875</v>
      </c>
    </row>
    <row r="2133" spans="1:5" ht="27">
      <c r="A2133" s="309">
        <v>100892</v>
      </c>
      <c r="B2133" s="310" t="s">
        <v>8539</v>
      </c>
      <c r="C2133" s="310" t="s">
        <v>57</v>
      </c>
      <c r="D2133" s="311" t="s">
        <v>17647</v>
      </c>
      <c r="E2133" s="312" t="s">
        <v>7875</v>
      </c>
    </row>
    <row r="2134" spans="1:5" ht="27">
      <c r="A2134" s="309">
        <v>100893</v>
      </c>
      <c r="B2134" s="310" t="s">
        <v>8540</v>
      </c>
      <c r="C2134" s="310" t="s">
        <v>57</v>
      </c>
      <c r="D2134" s="311" t="s">
        <v>19078</v>
      </c>
      <c r="E2134" s="312" t="s">
        <v>7875</v>
      </c>
    </row>
    <row r="2135" spans="1:5" ht="27">
      <c r="A2135" s="309">
        <v>100894</v>
      </c>
      <c r="B2135" s="310" t="s">
        <v>8541</v>
      </c>
      <c r="C2135" s="310" t="s">
        <v>57</v>
      </c>
      <c r="D2135" s="311" t="s">
        <v>14838</v>
      </c>
      <c r="E2135" s="312" t="s">
        <v>7875</v>
      </c>
    </row>
    <row r="2136" spans="1:5" ht="40.5">
      <c r="A2136" s="309">
        <v>100896</v>
      </c>
      <c r="B2136" s="310" t="s">
        <v>8542</v>
      </c>
      <c r="C2136" s="310" t="s">
        <v>6</v>
      </c>
      <c r="D2136" s="311" t="s">
        <v>16349</v>
      </c>
      <c r="E2136" s="312" t="s">
        <v>7875</v>
      </c>
    </row>
    <row r="2137" spans="1:5" ht="40.5">
      <c r="A2137" s="309">
        <v>100897</v>
      </c>
      <c r="B2137" s="310" t="s">
        <v>8543</v>
      </c>
      <c r="C2137" s="310" t="s">
        <v>6</v>
      </c>
      <c r="D2137" s="311" t="s">
        <v>19079</v>
      </c>
      <c r="E2137" s="312" t="s">
        <v>7875</v>
      </c>
    </row>
    <row r="2138" spans="1:5" ht="40.5">
      <c r="A2138" s="309">
        <v>100898</v>
      </c>
      <c r="B2138" s="310" t="s">
        <v>8544</v>
      </c>
      <c r="C2138" s="310" t="s">
        <v>6</v>
      </c>
      <c r="D2138" s="311" t="s">
        <v>19080</v>
      </c>
      <c r="E2138" s="312" t="s">
        <v>7875</v>
      </c>
    </row>
    <row r="2139" spans="1:5" ht="27">
      <c r="A2139" s="309">
        <v>100899</v>
      </c>
      <c r="B2139" s="310" t="s">
        <v>8545</v>
      </c>
      <c r="C2139" s="310" t="s">
        <v>6</v>
      </c>
      <c r="D2139" s="311" t="s">
        <v>19081</v>
      </c>
      <c r="E2139" s="312" t="s">
        <v>7875</v>
      </c>
    </row>
    <row r="2140" spans="1:5" ht="27">
      <c r="A2140" s="309">
        <v>100900</v>
      </c>
      <c r="B2140" s="310" t="s">
        <v>8546</v>
      </c>
      <c r="C2140" s="310" t="s">
        <v>6</v>
      </c>
      <c r="D2140" s="311" t="s">
        <v>19082</v>
      </c>
      <c r="E2140" s="312" t="s">
        <v>7875</v>
      </c>
    </row>
    <row r="2141" spans="1:5" ht="27">
      <c r="A2141" s="309">
        <v>101173</v>
      </c>
      <c r="B2141" s="310" t="s">
        <v>8547</v>
      </c>
      <c r="C2141" s="310" t="s">
        <v>6</v>
      </c>
      <c r="D2141" s="311" t="s">
        <v>16977</v>
      </c>
      <c r="E2141" s="312" t="s">
        <v>7875</v>
      </c>
    </row>
    <row r="2142" spans="1:5" ht="27">
      <c r="A2142" s="309">
        <v>101174</v>
      </c>
      <c r="B2142" s="310" t="s">
        <v>8548</v>
      </c>
      <c r="C2142" s="310" t="s">
        <v>6</v>
      </c>
      <c r="D2142" s="311" t="s">
        <v>18869</v>
      </c>
      <c r="E2142" s="312" t="s">
        <v>7875</v>
      </c>
    </row>
    <row r="2143" spans="1:5" ht="27">
      <c r="A2143" s="309">
        <v>101175</v>
      </c>
      <c r="B2143" s="310" t="s">
        <v>8549</v>
      </c>
      <c r="C2143" s="310" t="s">
        <v>6</v>
      </c>
      <c r="D2143" s="311" t="s">
        <v>19083</v>
      </c>
      <c r="E2143" s="312" t="s">
        <v>7875</v>
      </c>
    </row>
    <row r="2144" spans="1:5" ht="27">
      <c r="A2144" s="309">
        <v>101176</v>
      </c>
      <c r="B2144" s="310" t="s">
        <v>8550</v>
      </c>
      <c r="C2144" s="310" t="s">
        <v>6</v>
      </c>
      <c r="D2144" s="311" t="s">
        <v>19084</v>
      </c>
      <c r="E2144" s="312" t="s">
        <v>7875</v>
      </c>
    </row>
    <row r="2145" spans="1:5" ht="27">
      <c r="A2145" s="309">
        <v>102521</v>
      </c>
      <c r="B2145" s="310" t="s">
        <v>8551</v>
      </c>
      <c r="C2145" s="310" t="s">
        <v>58</v>
      </c>
      <c r="D2145" s="311" t="s">
        <v>17902</v>
      </c>
      <c r="E2145" s="312" t="s">
        <v>7875</v>
      </c>
    </row>
    <row r="2146" spans="1:5" ht="27">
      <c r="A2146" s="309">
        <v>102522</v>
      </c>
      <c r="B2146" s="310" t="s">
        <v>8552</v>
      </c>
      <c r="C2146" s="310" t="s">
        <v>58</v>
      </c>
      <c r="D2146" s="311" t="s">
        <v>19085</v>
      </c>
      <c r="E2146" s="312" t="s">
        <v>7875</v>
      </c>
    </row>
    <row r="2147" spans="1:5" ht="27">
      <c r="A2147" s="309">
        <v>102523</v>
      </c>
      <c r="B2147" s="310" t="s">
        <v>8553</v>
      </c>
      <c r="C2147" s="310" t="s">
        <v>58</v>
      </c>
      <c r="D2147" s="311" t="s">
        <v>19086</v>
      </c>
      <c r="E2147" s="312" t="s">
        <v>7875</v>
      </c>
    </row>
    <row r="2148" spans="1:5" ht="27">
      <c r="A2148" s="309">
        <v>95240</v>
      </c>
      <c r="B2148" s="310" t="s">
        <v>8554</v>
      </c>
      <c r="C2148" s="310" t="s">
        <v>88</v>
      </c>
      <c r="D2148" s="311" t="s">
        <v>17406</v>
      </c>
      <c r="E2148" s="312" t="s">
        <v>7875</v>
      </c>
    </row>
    <row r="2149" spans="1:5" ht="27">
      <c r="A2149" s="309">
        <v>95241</v>
      </c>
      <c r="B2149" s="310" t="s">
        <v>8555</v>
      </c>
      <c r="C2149" s="310" t="s">
        <v>88</v>
      </c>
      <c r="D2149" s="311" t="s">
        <v>17463</v>
      </c>
      <c r="E2149" s="312" t="s">
        <v>7875</v>
      </c>
    </row>
    <row r="2150" spans="1:5" ht="13.5">
      <c r="A2150" s="309">
        <v>96616</v>
      </c>
      <c r="B2150" s="310" t="s">
        <v>2926</v>
      </c>
      <c r="C2150" s="310" t="s">
        <v>98</v>
      </c>
      <c r="D2150" s="311" t="s">
        <v>19087</v>
      </c>
      <c r="E2150" s="312" t="s">
        <v>7875</v>
      </c>
    </row>
    <row r="2151" spans="1:5" ht="27">
      <c r="A2151" s="309">
        <v>96617</v>
      </c>
      <c r="B2151" s="310" t="s">
        <v>2927</v>
      </c>
      <c r="C2151" s="310" t="s">
        <v>88</v>
      </c>
      <c r="D2151" s="311" t="s">
        <v>18211</v>
      </c>
      <c r="E2151" s="312" t="s">
        <v>7875</v>
      </c>
    </row>
    <row r="2152" spans="1:5" ht="27">
      <c r="A2152" s="309">
        <v>96619</v>
      </c>
      <c r="B2152" s="310" t="s">
        <v>2928</v>
      </c>
      <c r="C2152" s="310" t="s">
        <v>88</v>
      </c>
      <c r="D2152" s="311" t="s">
        <v>17319</v>
      </c>
      <c r="E2152" s="312" t="s">
        <v>7875</v>
      </c>
    </row>
    <row r="2153" spans="1:5" ht="13.5">
      <c r="A2153" s="309">
        <v>96620</v>
      </c>
      <c r="B2153" s="310" t="s">
        <v>8556</v>
      </c>
      <c r="C2153" s="310" t="s">
        <v>98</v>
      </c>
      <c r="D2153" s="311" t="s">
        <v>19088</v>
      </c>
      <c r="E2153" s="312" t="s">
        <v>7875</v>
      </c>
    </row>
    <row r="2154" spans="1:5" ht="27">
      <c r="A2154" s="309">
        <v>96621</v>
      </c>
      <c r="B2154" s="310" t="s">
        <v>2929</v>
      </c>
      <c r="C2154" s="310" t="s">
        <v>98</v>
      </c>
      <c r="D2154" s="311" t="s">
        <v>19089</v>
      </c>
      <c r="E2154" s="312" t="s">
        <v>7875</v>
      </c>
    </row>
    <row r="2155" spans="1:5" ht="27">
      <c r="A2155" s="309">
        <v>96622</v>
      </c>
      <c r="B2155" s="310" t="s">
        <v>8557</v>
      </c>
      <c r="C2155" s="310" t="s">
        <v>98</v>
      </c>
      <c r="D2155" s="311" t="s">
        <v>19090</v>
      </c>
      <c r="E2155" s="312" t="s">
        <v>7875</v>
      </c>
    </row>
    <row r="2156" spans="1:5" ht="27">
      <c r="A2156" s="309">
        <v>96623</v>
      </c>
      <c r="B2156" s="310" t="s">
        <v>2930</v>
      </c>
      <c r="C2156" s="310" t="s">
        <v>98</v>
      </c>
      <c r="D2156" s="311" t="s">
        <v>19091</v>
      </c>
      <c r="E2156" s="312" t="s">
        <v>7875</v>
      </c>
    </row>
    <row r="2157" spans="1:5" ht="27">
      <c r="A2157" s="309">
        <v>96624</v>
      </c>
      <c r="B2157" s="310" t="s">
        <v>8558</v>
      </c>
      <c r="C2157" s="310" t="s">
        <v>98</v>
      </c>
      <c r="D2157" s="311" t="s">
        <v>19092</v>
      </c>
      <c r="E2157" s="312" t="s">
        <v>7875</v>
      </c>
    </row>
    <row r="2158" spans="1:5" ht="13.5">
      <c r="A2158" s="309">
        <v>97082</v>
      </c>
      <c r="B2158" s="310" t="s">
        <v>11781</v>
      </c>
      <c r="C2158" s="310" t="s">
        <v>98</v>
      </c>
      <c r="D2158" s="311" t="s">
        <v>16826</v>
      </c>
      <c r="E2158" s="312" t="s">
        <v>7875</v>
      </c>
    </row>
    <row r="2159" spans="1:5" ht="27">
      <c r="A2159" s="309">
        <v>97083</v>
      </c>
      <c r="B2159" s="310" t="s">
        <v>11782</v>
      </c>
      <c r="C2159" s="310" t="s">
        <v>88</v>
      </c>
      <c r="D2159" s="311" t="s">
        <v>13052</v>
      </c>
      <c r="E2159" s="312" t="s">
        <v>7875</v>
      </c>
    </row>
    <row r="2160" spans="1:5" ht="27">
      <c r="A2160" s="309">
        <v>97084</v>
      </c>
      <c r="B2160" s="310" t="s">
        <v>11783</v>
      </c>
      <c r="C2160" s="310" t="s">
        <v>88</v>
      </c>
      <c r="D2160" s="311" t="s">
        <v>12905</v>
      </c>
      <c r="E2160" s="312" t="s">
        <v>7875</v>
      </c>
    </row>
    <row r="2161" spans="1:5" ht="27">
      <c r="A2161" s="309">
        <v>97086</v>
      </c>
      <c r="B2161" s="310" t="s">
        <v>11784</v>
      </c>
      <c r="C2161" s="310" t="s">
        <v>88</v>
      </c>
      <c r="D2161" s="311" t="s">
        <v>19093</v>
      </c>
      <c r="E2161" s="312" t="s">
        <v>7875</v>
      </c>
    </row>
    <row r="2162" spans="1:5" ht="27">
      <c r="A2162" s="309">
        <v>97087</v>
      </c>
      <c r="B2162" s="310" t="s">
        <v>11785</v>
      </c>
      <c r="C2162" s="310" t="s">
        <v>88</v>
      </c>
      <c r="D2162" s="311" t="s">
        <v>12601</v>
      </c>
      <c r="E2162" s="312" t="s">
        <v>7875</v>
      </c>
    </row>
    <row r="2163" spans="1:5" ht="27">
      <c r="A2163" s="309">
        <v>97088</v>
      </c>
      <c r="B2163" s="310" t="s">
        <v>11786</v>
      </c>
      <c r="C2163" s="310" t="s">
        <v>57</v>
      </c>
      <c r="D2163" s="311" t="s">
        <v>17187</v>
      </c>
      <c r="E2163" s="312" t="s">
        <v>7875</v>
      </c>
    </row>
    <row r="2164" spans="1:5" ht="27">
      <c r="A2164" s="309">
        <v>97089</v>
      </c>
      <c r="B2164" s="310" t="s">
        <v>11787</v>
      </c>
      <c r="C2164" s="310" t="s">
        <v>57</v>
      </c>
      <c r="D2164" s="311" t="s">
        <v>17554</v>
      </c>
      <c r="E2164" s="312" t="s">
        <v>7875</v>
      </c>
    </row>
    <row r="2165" spans="1:5" ht="27">
      <c r="A2165" s="309">
        <v>97090</v>
      </c>
      <c r="B2165" s="310" t="s">
        <v>11788</v>
      </c>
      <c r="C2165" s="310" t="s">
        <v>57</v>
      </c>
      <c r="D2165" s="311" t="s">
        <v>19094</v>
      </c>
      <c r="E2165" s="312" t="s">
        <v>7875</v>
      </c>
    </row>
    <row r="2166" spans="1:5" ht="27">
      <c r="A2166" s="309">
        <v>97091</v>
      </c>
      <c r="B2166" s="310" t="s">
        <v>11789</v>
      </c>
      <c r="C2166" s="310" t="s">
        <v>57</v>
      </c>
      <c r="D2166" s="311" t="s">
        <v>14676</v>
      </c>
      <c r="E2166" s="312" t="s">
        <v>7875</v>
      </c>
    </row>
    <row r="2167" spans="1:5" ht="27">
      <c r="A2167" s="309">
        <v>97092</v>
      </c>
      <c r="B2167" s="310" t="s">
        <v>11790</v>
      </c>
      <c r="C2167" s="310" t="s">
        <v>57</v>
      </c>
      <c r="D2167" s="311" t="s">
        <v>15295</v>
      </c>
      <c r="E2167" s="312" t="s">
        <v>7875</v>
      </c>
    </row>
    <row r="2168" spans="1:5" ht="27">
      <c r="A2168" s="309">
        <v>97093</v>
      </c>
      <c r="B2168" s="310" t="s">
        <v>11791</v>
      </c>
      <c r="C2168" s="310" t="s">
        <v>57</v>
      </c>
      <c r="D2168" s="311" t="s">
        <v>19095</v>
      </c>
      <c r="E2168" s="312" t="s">
        <v>7875</v>
      </c>
    </row>
    <row r="2169" spans="1:5" ht="27">
      <c r="A2169" s="309">
        <v>97096</v>
      </c>
      <c r="B2169" s="310" t="s">
        <v>11792</v>
      </c>
      <c r="C2169" s="310" t="s">
        <v>98</v>
      </c>
      <c r="D2169" s="311" t="s">
        <v>19096</v>
      </c>
      <c r="E2169" s="312" t="s">
        <v>7875</v>
      </c>
    </row>
    <row r="2170" spans="1:5" ht="27">
      <c r="A2170" s="309">
        <v>97097</v>
      </c>
      <c r="B2170" s="310" t="s">
        <v>11793</v>
      </c>
      <c r="C2170" s="310" t="s">
        <v>88</v>
      </c>
      <c r="D2170" s="311" t="s">
        <v>17575</v>
      </c>
      <c r="E2170" s="312" t="s">
        <v>7875</v>
      </c>
    </row>
    <row r="2171" spans="1:5" ht="27">
      <c r="A2171" s="309">
        <v>97101</v>
      </c>
      <c r="B2171" s="310" t="s">
        <v>11794</v>
      </c>
      <c r="C2171" s="310" t="s">
        <v>88</v>
      </c>
      <c r="D2171" s="311" t="s">
        <v>19097</v>
      </c>
      <c r="E2171" s="312" t="s">
        <v>7875</v>
      </c>
    </row>
    <row r="2172" spans="1:5" ht="27">
      <c r="A2172" s="309">
        <v>97102</v>
      </c>
      <c r="B2172" s="310" t="s">
        <v>11795</v>
      </c>
      <c r="C2172" s="310" t="s">
        <v>88</v>
      </c>
      <c r="D2172" s="311" t="s">
        <v>19098</v>
      </c>
      <c r="E2172" s="312" t="s">
        <v>7875</v>
      </c>
    </row>
    <row r="2173" spans="1:5" ht="27">
      <c r="A2173" s="309">
        <v>97103</v>
      </c>
      <c r="B2173" s="310" t="s">
        <v>11796</v>
      </c>
      <c r="C2173" s="310" t="s">
        <v>88</v>
      </c>
      <c r="D2173" s="311" t="s">
        <v>19099</v>
      </c>
      <c r="E2173" s="312" t="s">
        <v>7875</v>
      </c>
    </row>
    <row r="2174" spans="1:5" ht="27">
      <c r="A2174" s="309">
        <v>100322</v>
      </c>
      <c r="B2174" s="310" t="s">
        <v>8559</v>
      </c>
      <c r="C2174" s="310" t="s">
        <v>98</v>
      </c>
      <c r="D2174" s="311" t="s">
        <v>19100</v>
      </c>
      <c r="E2174" s="312" t="s">
        <v>7875</v>
      </c>
    </row>
    <row r="2175" spans="1:5" ht="27">
      <c r="A2175" s="309">
        <v>100323</v>
      </c>
      <c r="B2175" s="310" t="s">
        <v>8560</v>
      </c>
      <c r="C2175" s="310" t="s">
        <v>98</v>
      </c>
      <c r="D2175" s="311" t="s">
        <v>19101</v>
      </c>
      <c r="E2175" s="312" t="s">
        <v>7875</v>
      </c>
    </row>
    <row r="2176" spans="1:5" ht="27">
      <c r="A2176" s="309">
        <v>100324</v>
      </c>
      <c r="B2176" s="310" t="s">
        <v>8561</v>
      </c>
      <c r="C2176" s="310" t="s">
        <v>98</v>
      </c>
      <c r="D2176" s="311" t="s">
        <v>19102</v>
      </c>
      <c r="E2176" s="312" t="s">
        <v>7875</v>
      </c>
    </row>
    <row r="2177" spans="1:5" ht="27">
      <c r="A2177" s="309">
        <v>103072</v>
      </c>
      <c r="B2177" s="310" t="s">
        <v>11797</v>
      </c>
      <c r="C2177" s="310" t="s">
        <v>88</v>
      </c>
      <c r="D2177" s="311" t="s">
        <v>19103</v>
      </c>
      <c r="E2177" s="312" t="s">
        <v>7875</v>
      </c>
    </row>
    <row r="2178" spans="1:5" ht="27">
      <c r="A2178" s="309">
        <v>103073</v>
      </c>
      <c r="B2178" s="310" t="s">
        <v>11798</v>
      </c>
      <c r="C2178" s="310" t="s">
        <v>88</v>
      </c>
      <c r="D2178" s="311" t="s">
        <v>19104</v>
      </c>
      <c r="E2178" s="312" t="s">
        <v>7875</v>
      </c>
    </row>
    <row r="2179" spans="1:5" ht="27">
      <c r="A2179" s="309">
        <v>103074</v>
      </c>
      <c r="B2179" s="310" t="s">
        <v>11799</v>
      </c>
      <c r="C2179" s="310" t="s">
        <v>88</v>
      </c>
      <c r="D2179" s="311" t="s">
        <v>19105</v>
      </c>
      <c r="E2179" s="312" t="s">
        <v>7875</v>
      </c>
    </row>
    <row r="2180" spans="1:5" ht="27">
      <c r="A2180" s="309">
        <v>103075</v>
      </c>
      <c r="B2180" s="310" t="s">
        <v>11800</v>
      </c>
      <c r="C2180" s="310" t="s">
        <v>88</v>
      </c>
      <c r="D2180" s="311" t="s">
        <v>19106</v>
      </c>
      <c r="E2180" s="312" t="s">
        <v>7875</v>
      </c>
    </row>
    <row r="2181" spans="1:5" ht="27">
      <c r="A2181" s="309">
        <v>103076</v>
      </c>
      <c r="B2181" s="310" t="s">
        <v>11801</v>
      </c>
      <c r="C2181" s="310" t="s">
        <v>88</v>
      </c>
      <c r="D2181" s="311" t="s">
        <v>19107</v>
      </c>
      <c r="E2181" s="312" t="s">
        <v>7875</v>
      </c>
    </row>
    <row r="2182" spans="1:5" ht="27">
      <c r="A2182" s="309">
        <v>103077</v>
      </c>
      <c r="B2182" s="310" t="s">
        <v>11802</v>
      </c>
      <c r="C2182" s="310" t="s">
        <v>88</v>
      </c>
      <c r="D2182" s="311" t="s">
        <v>17264</v>
      </c>
      <c r="E2182" s="312" t="s">
        <v>7875</v>
      </c>
    </row>
    <row r="2183" spans="1:5" ht="27">
      <c r="A2183" s="309">
        <v>103078</v>
      </c>
      <c r="B2183" s="310" t="s">
        <v>11803</v>
      </c>
      <c r="C2183" s="310" t="s">
        <v>88</v>
      </c>
      <c r="D2183" s="311" t="s">
        <v>19108</v>
      </c>
      <c r="E2183" s="312" t="s">
        <v>7875</v>
      </c>
    </row>
    <row r="2184" spans="1:5" ht="27">
      <c r="A2184" s="309">
        <v>103079</v>
      </c>
      <c r="B2184" s="310" t="s">
        <v>11804</v>
      </c>
      <c r="C2184" s="310" t="s">
        <v>88</v>
      </c>
      <c r="D2184" s="311" t="s">
        <v>16506</v>
      </c>
      <c r="E2184" s="312" t="s">
        <v>7875</v>
      </c>
    </row>
    <row r="2185" spans="1:5" ht="27">
      <c r="A2185" s="309">
        <v>103080</v>
      </c>
      <c r="B2185" s="310" t="s">
        <v>11805</v>
      </c>
      <c r="C2185" s="310" t="s">
        <v>88</v>
      </c>
      <c r="D2185" s="311" t="s">
        <v>19109</v>
      </c>
      <c r="E2185" s="312" t="s">
        <v>7875</v>
      </c>
    </row>
    <row r="2186" spans="1:5" ht="27">
      <c r="A2186" s="309">
        <v>92263</v>
      </c>
      <c r="B2186" s="310" t="s">
        <v>8562</v>
      </c>
      <c r="C2186" s="310" t="s">
        <v>88</v>
      </c>
      <c r="D2186" s="311" t="s">
        <v>17325</v>
      </c>
      <c r="E2186" s="312" t="s">
        <v>7875</v>
      </c>
    </row>
    <row r="2187" spans="1:5" ht="27">
      <c r="A2187" s="309">
        <v>92264</v>
      </c>
      <c r="B2187" s="310" t="s">
        <v>8563</v>
      </c>
      <c r="C2187" s="310" t="s">
        <v>88</v>
      </c>
      <c r="D2187" s="311" t="s">
        <v>19110</v>
      </c>
      <c r="E2187" s="312" t="s">
        <v>7875</v>
      </c>
    </row>
    <row r="2188" spans="1:5" ht="27">
      <c r="A2188" s="309">
        <v>92265</v>
      </c>
      <c r="B2188" s="310" t="s">
        <v>8564</v>
      </c>
      <c r="C2188" s="310" t="s">
        <v>88</v>
      </c>
      <c r="D2188" s="311" t="s">
        <v>16333</v>
      </c>
      <c r="E2188" s="312" t="s">
        <v>7875</v>
      </c>
    </row>
    <row r="2189" spans="1:5" ht="27">
      <c r="A2189" s="309">
        <v>92266</v>
      </c>
      <c r="B2189" s="310" t="s">
        <v>8565</v>
      </c>
      <c r="C2189" s="310" t="s">
        <v>88</v>
      </c>
      <c r="D2189" s="311" t="s">
        <v>19111</v>
      </c>
      <c r="E2189" s="312" t="s">
        <v>7875</v>
      </c>
    </row>
    <row r="2190" spans="1:5" ht="27">
      <c r="A2190" s="309">
        <v>92267</v>
      </c>
      <c r="B2190" s="310" t="s">
        <v>8566</v>
      </c>
      <c r="C2190" s="310" t="s">
        <v>88</v>
      </c>
      <c r="D2190" s="311" t="s">
        <v>19112</v>
      </c>
      <c r="E2190" s="312" t="s">
        <v>7875</v>
      </c>
    </row>
    <row r="2191" spans="1:5" ht="27">
      <c r="A2191" s="309">
        <v>92268</v>
      </c>
      <c r="B2191" s="310" t="s">
        <v>8567</v>
      </c>
      <c r="C2191" s="310" t="s">
        <v>88</v>
      </c>
      <c r="D2191" s="311" t="s">
        <v>16096</v>
      </c>
      <c r="E2191" s="312" t="s">
        <v>7875</v>
      </c>
    </row>
    <row r="2192" spans="1:5" ht="27">
      <c r="A2192" s="309">
        <v>92269</v>
      </c>
      <c r="B2192" s="310" t="s">
        <v>8568</v>
      </c>
      <c r="C2192" s="310" t="s">
        <v>88</v>
      </c>
      <c r="D2192" s="311" t="s">
        <v>19113</v>
      </c>
      <c r="E2192" s="312" t="s">
        <v>7875</v>
      </c>
    </row>
    <row r="2193" spans="1:5" ht="13.5">
      <c r="A2193" s="309">
        <v>92270</v>
      </c>
      <c r="B2193" s="310" t="s">
        <v>8569</v>
      </c>
      <c r="C2193" s="310" t="s">
        <v>88</v>
      </c>
      <c r="D2193" s="311" t="s">
        <v>19114</v>
      </c>
      <c r="E2193" s="312" t="s">
        <v>7875</v>
      </c>
    </row>
    <row r="2194" spans="1:5" ht="13.5">
      <c r="A2194" s="309">
        <v>92271</v>
      </c>
      <c r="B2194" s="310" t="s">
        <v>8570</v>
      </c>
      <c r="C2194" s="310" t="s">
        <v>88</v>
      </c>
      <c r="D2194" s="311" t="s">
        <v>19115</v>
      </c>
      <c r="E2194" s="312" t="s">
        <v>7875</v>
      </c>
    </row>
    <row r="2195" spans="1:5" ht="13.5">
      <c r="A2195" s="309">
        <v>92272</v>
      </c>
      <c r="B2195" s="310" t="s">
        <v>8571</v>
      </c>
      <c r="C2195" s="310" t="s">
        <v>6</v>
      </c>
      <c r="D2195" s="311" t="s">
        <v>17703</v>
      </c>
      <c r="E2195" s="312" t="s">
        <v>7875</v>
      </c>
    </row>
    <row r="2196" spans="1:5" ht="27">
      <c r="A2196" s="309">
        <v>92273</v>
      </c>
      <c r="B2196" s="310" t="s">
        <v>8572</v>
      </c>
      <c r="C2196" s="310" t="s">
        <v>6</v>
      </c>
      <c r="D2196" s="311" t="s">
        <v>19116</v>
      </c>
      <c r="E2196" s="312" t="s">
        <v>7875</v>
      </c>
    </row>
    <row r="2197" spans="1:5" ht="27">
      <c r="A2197" s="309">
        <v>92409</v>
      </c>
      <c r="B2197" s="310" t="s">
        <v>8573</v>
      </c>
      <c r="C2197" s="310" t="s">
        <v>88</v>
      </c>
      <c r="D2197" s="311" t="s">
        <v>19117</v>
      </c>
      <c r="E2197" s="312" t="s">
        <v>7875</v>
      </c>
    </row>
    <row r="2198" spans="1:5" ht="27">
      <c r="A2198" s="309">
        <v>92411</v>
      </c>
      <c r="B2198" s="310" t="s">
        <v>8574</v>
      </c>
      <c r="C2198" s="310" t="s">
        <v>88</v>
      </c>
      <c r="D2198" s="311" t="s">
        <v>19118</v>
      </c>
      <c r="E2198" s="312" t="s">
        <v>7875</v>
      </c>
    </row>
    <row r="2199" spans="1:5" ht="27">
      <c r="A2199" s="309">
        <v>92413</v>
      </c>
      <c r="B2199" s="310" t="s">
        <v>8575</v>
      </c>
      <c r="C2199" s="310" t="s">
        <v>88</v>
      </c>
      <c r="D2199" s="311" t="s">
        <v>19119</v>
      </c>
      <c r="E2199" s="312" t="s">
        <v>7875</v>
      </c>
    </row>
    <row r="2200" spans="1:5" ht="27">
      <c r="A2200" s="309">
        <v>92415</v>
      </c>
      <c r="B2200" s="310" t="s">
        <v>8576</v>
      </c>
      <c r="C2200" s="310" t="s">
        <v>88</v>
      </c>
      <c r="D2200" s="311" t="s">
        <v>19120</v>
      </c>
      <c r="E2200" s="312" t="s">
        <v>7875</v>
      </c>
    </row>
    <row r="2201" spans="1:5" ht="27">
      <c r="A2201" s="309">
        <v>92417</v>
      </c>
      <c r="B2201" s="310" t="s">
        <v>8577</v>
      </c>
      <c r="C2201" s="310" t="s">
        <v>88</v>
      </c>
      <c r="D2201" s="311" t="s">
        <v>19121</v>
      </c>
      <c r="E2201" s="312" t="s">
        <v>7875</v>
      </c>
    </row>
    <row r="2202" spans="1:5" ht="27">
      <c r="A2202" s="309">
        <v>92419</v>
      </c>
      <c r="B2202" s="310" t="s">
        <v>8578</v>
      </c>
      <c r="C2202" s="310" t="s">
        <v>88</v>
      </c>
      <c r="D2202" s="311" t="s">
        <v>19122</v>
      </c>
      <c r="E2202" s="312" t="s">
        <v>7875</v>
      </c>
    </row>
    <row r="2203" spans="1:5" ht="27">
      <c r="A2203" s="309">
        <v>92421</v>
      </c>
      <c r="B2203" s="310" t="s">
        <v>8579</v>
      </c>
      <c r="C2203" s="310" t="s">
        <v>88</v>
      </c>
      <c r="D2203" s="311" t="s">
        <v>17292</v>
      </c>
      <c r="E2203" s="312" t="s">
        <v>7875</v>
      </c>
    </row>
    <row r="2204" spans="1:5" ht="27">
      <c r="A2204" s="309">
        <v>92423</v>
      </c>
      <c r="B2204" s="310" t="s">
        <v>8580</v>
      </c>
      <c r="C2204" s="310" t="s">
        <v>88</v>
      </c>
      <c r="D2204" s="311" t="s">
        <v>19123</v>
      </c>
      <c r="E2204" s="312" t="s">
        <v>7875</v>
      </c>
    </row>
    <row r="2205" spans="1:5" ht="27">
      <c r="A2205" s="309">
        <v>92425</v>
      </c>
      <c r="B2205" s="310" t="s">
        <v>8581</v>
      </c>
      <c r="C2205" s="310" t="s">
        <v>88</v>
      </c>
      <c r="D2205" s="311" t="s">
        <v>14891</v>
      </c>
      <c r="E2205" s="312" t="s">
        <v>7875</v>
      </c>
    </row>
    <row r="2206" spans="1:5" ht="27">
      <c r="A2206" s="309">
        <v>92427</v>
      </c>
      <c r="B2206" s="310" t="s">
        <v>8582</v>
      </c>
      <c r="C2206" s="310" t="s">
        <v>88</v>
      </c>
      <c r="D2206" s="311" t="s">
        <v>18042</v>
      </c>
      <c r="E2206" s="312" t="s">
        <v>7875</v>
      </c>
    </row>
    <row r="2207" spans="1:5" ht="27">
      <c r="A2207" s="309">
        <v>92429</v>
      </c>
      <c r="B2207" s="310" t="s">
        <v>8583</v>
      </c>
      <c r="C2207" s="310" t="s">
        <v>88</v>
      </c>
      <c r="D2207" s="311" t="s">
        <v>16418</v>
      </c>
      <c r="E2207" s="312" t="s">
        <v>7875</v>
      </c>
    </row>
    <row r="2208" spans="1:5" ht="40.5">
      <c r="A2208" s="309">
        <v>92431</v>
      </c>
      <c r="B2208" s="310" t="s">
        <v>8584</v>
      </c>
      <c r="C2208" s="310" t="s">
        <v>88</v>
      </c>
      <c r="D2208" s="311" t="s">
        <v>19124</v>
      </c>
      <c r="E2208" s="312" t="s">
        <v>7875</v>
      </c>
    </row>
    <row r="2209" spans="1:5" ht="40.5">
      <c r="A2209" s="309">
        <v>92433</v>
      </c>
      <c r="B2209" s="310" t="s">
        <v>8585</v>
      </c>
      <c r="C2209" s="310" t="s">
        <v>88</v>
      </c>
      <c r="D2209" s="311" t="s">
        <v>19125</v>
      </c>
      <c r="E2209" s="312" t="s">
        <v>7875</v>
      </c>
    </row>
    <row r="2210" spans="1:5" ht="40.5">
      <c r="A2210" s="309">
        <v>92435</v>
      </c>
      <c r="B2210" s="310" t="s">
        <v>8586</v>
      </c>
      <c r="C2210" s="310" t="s">
        <v>88</v>
      </c>
      <c r="D2210" s="311" t="s">
        <v>19126</v>
      </c>
      <c r="E2210" s="312" t="s">
        <v>7875</v>
      </c>
    </row>
    <row r="2211" spans="1:5" ht="40.5">
      <c r="A2211" s="309">
        <v>92437</v>
      </c>
      <c r="B2211" s="310" t="s">
        <v>8587</v>
      </c>
      <c r="C2211" s="310" t="s">
        <v>88</v>
      </c>
      <c r="D2211" s="311" t="s">
        <v>17681</v>
      </c>
      <c r="E2211" s="312" t="s">
        <v>7875</v>
      </c>
    </row>
    <row r="2212" spans="1:5" ht="40.5">
      <c r="A2212" s="309">
        <v>92439</v>
      </c>
      <c r="B2212" s="310" t="s">
        <v>8588</v>
      </c>
      <c r="C2212" s="310" t="s">
        <v>88</v>
      </c>
      <c r="D2212" s="311" t="s">
        <v>19127</v>
      </c>
      <c r="E2212" s="312" t="s">
        <v>7875</v>
      </c>
    </row>
    <row r="2213" spans="1:5" ht="40.5">
      <c r="A2213" s="309">
        <v>92441</v>
      </c>
      <c r="B2213" s="310" t="s">
        <v>8589</v>
      </c>
      <c r="C2213" s="310" t="s">
        <v>88</v>
      </c>
      <c r="D2213" s="311" t="s">
        <v>19128</v>
      </c>
      <c r="E2213" s="312" t="s">
        <v>7875</v>
      </c>
    </row>
    <row r="2214" spans="1:5" ht="40.5">
      <c r="A2214" s="309">
        <v>92443</v>
      </c>
      <c r="B2214" s="310" t="s">
        <v>8590</v>
      </c>
      <c r="C2214" s="310" t="s">
        <v>88</v>
      </c>
      <c r="D2214" s="311" t="s">
        <v>19129</v>
      </c>
      <c r="E2214" s="312" t="s">
        <v>7875</v>
      </c>
    </row>
    <row r="2215" spans="1:5" ht="40.5">
      <c r="A2215" s="309">
        <v>92445</v>
      </c>
      <c r="B2215" s="310" t="s">
        <v>8591</v>
      </c>
      <c r="C2215" s="310" t="s">
        <v>88</v>
      </c>
      <c r="D2215" s="311" t="s">
        <v>16738</v>
      </c>
      <c r="E2215" s="312" t="s">
        <v>7875</v>
      </c>
    </row>
    <row r="2216" spans="1:5" ht="27">
      <c r="A2216" s="309">
        <v>92446</v>
      </c>
      <c r="B2216" s="310" t="s">
        <v>8592</v>
      </c>
      <c r="C2216" s="310" t="s">
        <v>88</v>
      </c>
      <c r="D2216" s="311" t="s">
        <v>19130</v>
      </c>
      <c r="E2216" s="312" t="s">
        <v>7875</v>
      </c>
    </row>
    <row r="2217" spans="1:5" ht="27">
      <c r="A2217" s="309">
        <v>92447</v>
      </c>
      <c r="B2217" s="310" t="s">
        <v>8593</v>
      </c>
      <c r="C2217" s="310" t="s">
        <v>88</v>
      </c>
      <c r="D2217" s="311" t="s">
        <v>17307</v>
      </c>
      <c r="E2217" s="312" t="s">
        <v>7875</v>
      </c>
    </row>
    <row r="2218" spans="1:5" ht="27">
      <c r="A2218" s="309">
        <v>92448</v>
      </c>
      <c r="B2218" s="310" t="s">
        <v>8594</v>
      </c>
      <c r="C2218" s="310" t="s">
        <v>88</v>
      </c>
      <c r="D2218" s="311" t="s">
        <v>19131</v>
      </c>
      <c r="E2218" s="312" t="s">
        <v>7875</v>
      </c>
    </row>
    <row r="2219" spans="1:5" ht="27">
      <c r="A2219" s="309">
        <v>92449</v>
      </c>
      <c r="B2219" s="310" t="s">
        <v>8595</v>
      </c>
      <c r="C2219" s="310" t="s">
        <v>88</v>
      </c>
      <c r="D2219" s="311" t="s">
        <v>17684</v>
      </c>
      <c r="E2219" s="312" t="s">
        <v>7875</v>
      </c>
    </row>
    <row r="2220" spans="1:5" ht="27">
      <c r="A2220" s="309">
        <v>92450</v>
      </c>
      <c r="B2220" s="310" t="s">
        <v>8596</v>
      </c>
      <c r="C2220" s="310" t="s">
        <v>88</v>
      </c>
      <c r="D2220" s="311" t="s">
        <v>19132</v>
      </c>
      <c r="E2220" s="312" t="s">
        <v>7875</v>
      </c>
    </row>
    <row r="2221" spans="1:5" ht="27">
      <c r="A2221" s="309">
        <v>92451</v>
      </c>
      <c r="B2221" s="310" t="s">
        <v>8597</v>
      </c>
      <c r="C2221" s="310" t="s">
        <v>88</v>
      </c>
      <c r="D2221" s="311" t="s">
        <v>19133</v>
      </c>
      <c r="E2221" s="312" t="s">
        <v>7875</v>
      </c>
    </row>
    <row r="2222" spans="1:5" ht="27">
      <c r="A2222" s="309">
        <v>92452</v>
      </c>
      <c r="B2222" s="310" t="s">
        <v>8598</v>
      </c>
      <c r="C2222" s="310" t="s">
        <v>88</v>
      </c>
      <c r="D2222" s="311" t="s">
        <v>19134</v>
      </c>
      <c r="E2222" s="312" t="s">
        <v>7875</v>
      </c>
    </row>
    <row r="2223" spans="1:5" ht="27">
      <c r="A2223" s="309">
        <v>92453</v>
      </c>
      <c r="B2223" s="310" t="s">
        <v>8599</v>
      </c>
      <c r="C2223" s="310" t="s">
        <v>88</v>
      </c>
      <c r="D2223" s="311" t="s">
        <v>19135</v>
      </c>
      <c r="E2223" s="312" t="s">
        <v>7875</v>
      </c>
    </row>
    <row r="2224" spans="1:5" ht="27">
      <c r="A2224" s="309">
        <v>92454</v>
      </c>
      <c r="B2224" s="310" t="s">
        <v>8600</v>
      </c>
      <c r="C2224" s="310" t="s">
        <v>88</v>
      </c>
      <c r="D2224" s="311" t="s">
        <v>19136</v>
      </c>
      <c r="E2224" s="312" t="s">
        <v>7875</v>
      </c>
    </row>
    <row r="2225" spans="1:5" ht="27">
      <c r="A2225" s="309">
        <v>92455</v>
      </c>
      <c r="B2225" s="310" t="s">
        <v>8601</v>
      </c>
      <c r="C2225" s="310" t="s">
        <v>88</v>
      </c>
      <c r="D2225" s="311" t="s">
        <v>16923</v>
      </c>
      <c r="E2225" s="312" t="s">
        <v>7875</v>
      </c>
    </row>
    <row r="2226" spans="1:5" ht="27">
      <c r="A2226" s="309">
        <v>92456</v>
      </c>
      <c r="B2226" s="310" t="s">
        <v>8602</v>
      </c>
      <c r="C2226" s="310" t="s">
        <v>88</v>
      </c>
      <c r="D2226" s="311" t="s">
        <v>16333</v>
      </c>
      <c r="E2226" s="312" t="s">
        <v>7875</v>
      </c>
    </row>
    <row r="2227" spans="1:5" ht="27">
      <c r="A2227" s="309">
        <v>92457</v>
      </c>
      <c r="B2227" s="310" t="s">
        <v>8603</v>
      </c>
      <c r="C2227" s="310" t="s">
        <v>88</v>
      </c>
      <c r="D2227" s="311" t="s">
        <v>19137</v>
      </c>
      <c r="E2227" s="312" t="s">
        <v>7875</v>
      </c>
    </row>
    <row r="2228" spans="1:5" ht="27">
      <c r="A2228" s="309">
        <v>92458</v>
      </c>
      <c r="B2228" s="310" t="s">
        <v>177</v>
      </c>
      <c r="C2228" s="310" t="s">
        <v>88</v>
      </c>
      <c r="D2228" s="311" t="s">
        <v>19138</v>
      </c>
      <c r="E2228" s="312" t="s">
        <v>7875</v>
      </c>
    </row>
    <row r="2229" spans="1:5" ht="27">
      <c r="A2229" s="309">
        <v>92459</v>
      </c>
      <c r="B2229" s="310" t="s">
        <v>8604</v>
      </c>
      <c r="C2229" s="310" t="s">
        <v>88</v>
      </c>
      <c r="D2229" s="311" t="s">
        <v>19139</v>
      </c>
      <c r="E2229" s="312" t="s">
        <v>7875</v>
      </c>
    </row>
    <row r="2230" spans="1:5" ht="27">
      <c r="A2230" s="309">
        <v>92460</v>
      </c>
      <c r="B2230" s="310" t="s">
        <v>8605</v>
      </c>
      <c r="C2230" s="310" t="s">
        <v>88</v>
      </c>
      <c r="D2230" s="311" t="s">
        <v>15360</v>
      </c>
      <c r="E2230" s="312" t="s">
        <v>7875</v>
      </c>
    </row>
    <row r="2231" spans="1:5" ht="27">
      <c r="A2231" s="309">
        <v>92461</v>
      </c>
      <c r="B2231" s="310" t="s">
        <v>8606</v>
      </c>
      <c r="C2231" s="310" t="s">
        <v>88</v>
      </c>
      <c r="D2231" s="311" t="s">
        <v>19140</v>
      </c>
      <c r="E2231" s="312" t="s">
        <v>7875</v>
      </c>
    </row>
    <row r="2232" spans="1:5" ht="27">
      <c r="A2232" s="309">
        <v>92462</v>
      </c>
      <c r="B2232" s="310" t="s">
        <v>8607</v>
      </c>
      <c r="C2232" s="310" t="s">
        <v>88</v>
      </c>
      <c r="D2232" s="311" t="s">
        <v>19141</v>
      </c>
      <c r="E2232" s="312" t="s">
        <v>7875</v>
      </c>
    </row>
    <row r="2233" spans="1:5" ht="27">
      <c r="A2233" s="309">
        <v>92463</v>
      </c>
      <c r="B2233" s="310" t="s">
        <v>8608</v>
      </c>
      <c r="C2233" s="310" t="s">
        <v>88</v>
      </c>
      <c r="D2233" s="311" t="s">
        <v>19142</v>
      </c>
      <c r="E2233" s="312" t="s">
        <v>7875</v>
      </c>
    </row>
    <row r="2234" spans="1:5" ht="27">
      <c r="A2234" s="309">
        <v>92464</v>
      </c>
      <c r="B2234" s="310" t="s">
        <v>8609</v>
      </c>
      <c r="C2234" s="310" t="s">
        <v>88</v>
      </c>
      <c r="D2234" s="311" t="s">
        <v>17320</v>
      </c>
      <c r="E2234" s="312" t="s">
        <v>7875</v>
      </c>
    </row>
    <row r="2235" spans="1:5" ht="27">
      <c r="A2235" s="309">
        <v>92465</v>
      </c>
      <c r="B2235" s="310" t="s">
        <v>8610</v>
      </c>
      <c r="C2235" s="310" t="s">
        <v>88</v>
      </c>
      <c r="D2235" s="311" t="s">
        <v>19143</v>
      </c>
      <c r="E2235" s="312" t="s">
        <v>7875</v>
      </c>
    </row>
    <row r="2236" spans="1:5" ht="27">
      <c r="A2236" s="309">
        <v>92466</v>
      </c>
      <c r="B2236" s="310" t="s">
        <v>8611</v>
      </c>
      <c r="C2236" s="310" t="s">
        <v>88</v>
      </c>
      <c r="D2236" s="311" t="s">
        <v>19144</v>
      </c>
      <c r="E2236" s="312" t="s">
        <v>7875</v>
      </c>
    </row>
    <row r="2237" spans="1:5" ht="27">
      <c r="A2237" s="309">
        <v>92467</v>
      </c>
      <c r="B2237" s="310" t="s">
        <v>8612</v>
      </c>
      <c r="C2237" s="310" t="s">
        <v>88</v>
      </c>
      <c r="D2237" s="311" t="s">
        <v>14475</v>
      </c>
      <c r="E2237" s="312" t="s">
        <v>7875</v>
      </c>
    </row>
    <row r="2238" spans="1:5" ht="27">
      <c r="A2238" s="309">
        <v>92468</v>
      </c>
      <c r="B2238" s="310" t="s">
        <v>8613</v>
      </c>
      <c r="C2238" s="310" t="s">
        <v>88</v>
      </c>
      <c r="D2238" s="311" t="s">
        <v>19145</v>
      </c>
      <c r="E2238" s="312" t="s">
        <v>7875</v>
      </c>
    </row>
    <row r="2239" spans="1:5" ht="27">
      <c r="A2239" s="309">
        <v>92469</v>
      </c>
      <c r="B2239" s="310" t="s">
        <v>8614</v>
      </c>
      <c r="C2239" s="310" t="s">
        <v>88</v>
      </c>
      <c r="D2239" s="311" t="s">
        <v>19146</v>
      </c>
      <c r="E2239" s="312" t="s">
        <v>7875</v>
      </c>
    </row>
    <row r="2240" spans="1:5" ht="27">
      <c r="A2240" s="309">
        <v>92470</v>
      </c>
      <c r="B2240" s="310" t="s">
        <v>8615</v>
      </c>
      <c r="C2240" s="310" t="s">
        <v>88</v>
      </c>
      <c r="D2240" s="311" t="s">
        <v>19147</v>
      </c>
      <c r="E2240" s="312" t="s">
        <v>7875</v>
      </c>
    </row>
    <row r="2241" spans="1:5" ht="27">
      <c r="A2241" s="309">
        <v>92471</v>
      </c>
      <c r="B2241" s="310" t="s">
        <v>8616</v>
      </c>
      <c r="C2241" s="310" t="s">
        <v>88</v>
      </c>
      <c r="D2241" s="311" t="s">
        <v>19148</v>
      </c>
      <c r="E2241" s="312" t="s">
        <v>7875</v>
      </c>
    </row>
    <row r="2242" spans="1:5" ht="27">
      <c r="A2242" s="309">
        <v>92472</v>
      </c>
      <c r="B2242" s="310" t="s">
        <v>8617</v>
      </c>
      <c r="C2242" s="310" t="s">
        <v>88</v>
      </c>
      <c r="D2242" s="311" t="s">
        <v>19149</v>
      </c>
      <c r="E2242" s="312" t="s">
        <v>7875</v>
      </c>
    </row>
    <row r="2243" spans="1:5" ht="27">
      <c r="A2243" s="309">
        <v>92473</v>
      </c>
      <c r="B2243" s="310" t="s">
        <v>8618</v>
      </c>
      <c r="C2243" s="310" t="s">
        <v>88</v>
      </c>
      <c r="D2243" s="311" t="s">
        <v>19150</v>
      </c>
      <c r="E2243" s="312" t="s">
        <v>7875</v>
      </c>
    </row>
    <row r="2244" spans="1:5" ht="27">
      <c r="A2244" s="309">
        <v>92474</v>
      </c>
      <c r="B2244" s="310" t="s">
        <v>8619</v>
      </c>
      <c r="C2244" s="310" t="s">
        <v>88</v>
      </c>
      <c r="D2244" s="311" t="s">
        <v>16488</v>
      </c>
      <c r="E2244" s="312" t="s">
        <v>7875</v>
      </c>
    </row>
    <row r="2245" spans="1:5" ht="27">
      <c r="A2245" s="309">
        <v>92475</v>
      </c>
      <c r="B2245" s="310" t="s">
        <v>8620</v>
      </c>
      <c r="C2245" s="310" t="s">
        <v>88</v>
      </c>
      <c r="D2245" s="311" t="s">
        <v>19151</v>
      </c>
      <c r="E2245" s="312" t="s">
        <v>7875</v>
      </c>
    </row>
    <row r="2246" spans="1:5" ht="27">
      <c r="A2246" s="309">
        <v>92476</v>
      </c>
      <c r="B2246" s="310" t="s">
        <v>8621</v>
      </c>
      <c r="C2246" s="310" t="s">
        <v>88</v>
      </c>
      <c r="D2246" s="311" t="s">
        <v>19152</v>
      </c>
      <c r="E2246" s="312" t="s">
        <v>7875</v>
      </c>
    </row>
    <row r="2247" spans="1:5" ht="27">
      <c r="A2247" s="309">
        <v>92477</v>
      </c>
      <c r="B2247" s="310" t="s">
        <v>8622</v>
      </c>
      <c r="C2247" s="310" t="s">
        <v>88</v>
      </c>
      <c r="D2247" s="311" t="s">
        <v>19153</v>
      </c>
      <c r="E2247" s="312" t="s">
        <v>7875</v>
      </c>
    </row>
    <row r="2248" spans="1:5" ht="27">
      <c r="A2248" s="309">
        <v>92478</v>
      </c>
      <c r="B2248" s="310" t="s">
        <v>8623</v>
      </c>
      <c r="C2248" s="310" t="s">
        <v>88</v>
      </c>
      <c r="D2248" s="311" t="s">
        <v>19154</v>
      </c>
      <c r="E2248" s="312" t="s">
        <v>7875</v>
      </c>
    </row>
    <row r="2249" spans="1:5" ht="27">
      <c r="A2249" s="309">
        <v>92479</v>
      </c>
      <c r="B2249" s="310" t="s">
        <v>8624</v>
      </c>
      <c r="C2249" s="310" t="s">
        <v>88</v>
      </c>
      <c r="D2249" s="311" t="s">
        <v>17316</v>
      </c>
      <c r="E2249" s="312" t="s">
        <v>7875</v>
      </c>
    </row>
    <row r="2250" spans="1:5" ht="27">
      <c r="A2250" s="309">
        <v>92480</v>
      </c>
      <c r="B2250" s="310" t="s">
        <v>8625</v>
      </c>
      <c r="C2250" s="310" t="s">
        <v>88</v>
      </c>
      <c r="D2250" s="311" t="s">
        <v>19155</v>
      </c>
      <c r="E2250" s="312" t="s">
        <v>7875</v>
      </c>
    </row>
    <row r="2251" spans="1:5" ht="27">
      <c r="A2251" s="309">
        <v>92482</v>
      </c>
      <c r="B2251" s="310" t="s">
        <v>8626</v>
      </c>
      <c r="C2251" s="310" t="s">
        <v>88</v>
      </c>
      <c r="D2251" s="311" t="s">
        <v>19156</v>
      </c>
      <c r="E2251" s="312" t="s">
        <v>7875</v>
      </c>
    </row>
    <row r="2252" spans="1:5" ht="27">
      <c r="A2252" s="309">
        <v>92484</v>
      </c>
      <c r="B2252" s="310" t="s">
        <v>8627</v>
      </c>
      <c r="C2252" s="310" t="s">
        <v>88</v>
      </c>
      <c r="D2252" s="311" t="s">
        <v>19157</v>
      </c>
      <c r="E2252" s="312" t="s">
        <v>7875</v>
      </c>
    </row>
    <row r="2253" spans="1:5" ht="27">
      <c r="A2253" s="309">
        <v>92486</v>
      </c>
      <c r="B2253" s="310" t="s">
        <v>8628</v>
      </c>
      <c r="C2253" s="310" t="s">
        <v>88</v>
      </c>
      <c r="D2253" s="311" t="s">
        <v>19158</v>
      </c>
      <c r="E2253" s="312" t="s">
        <v>7875</v>
      </c>
    </row>
    <row r="2254" spans="1:5" ht="27">
      <c r="A2254" s="309">
        <v>92488</v>
      </c>
      <c r="B2254" s="310" t="s">
        <v>8629</v>
      </c>
      <c r="C2254" s="310" t="s">
        <v>88</v>
      </c>
      <c r="D2254" s="311" t="s">
        <v>17783</v>
      </c>
      <c r="E2254" s="312" t="s">
        <v>7875</v>
      </c>
    </row>
    <row r="2255" spans="1:5" ht="27">
      <c r="A2255" s="309">
        <v>92490</v>
      </c>
      <c r="B2255" s="310" t="s">
        <v>8630</v>
      </c>
      <c r="C2255" s="310" t="s">
        <v>88</v>
      </c>
      <c r="D2255" s="311" t="s">
        <v>19159</v>
      </c>
      <c r="E2255" s="312" t="s">
        <v>7875</v>
      </c>
    </row>
    <row r="2256" spans="1:5" ht="27">
      <c r="A2256" s="309">
        <v>92492</v>
      </c>
      <c r="B2256" s="310" t="s">
        <v>8631</v>
      </c>
      <c r="C2256" s="310" t="s">
        <v>88</v>
      </c>
      <c r="D2256" s="311" t="s">
        <v>19160</v>
      </c>
      <c r="E2256" s="312" t="s">
        <v>7875</v>
      </c>
    </row>
    <row r="2257" spans="1:5" ht="27">
      <c r="A2257" s="309">
        <v>92494</v>
      </c>
      <c r="B2257" s="310" t="s">
        <v>8632</v>
      </c>
      <c r="C2257" s="310" t="s">
        <v>88</v>
      </c>
      <c r="D2257" s="311" t="s">
        <v>18777</v>
      </c>
      <c r="E2257" s="312" t="s">
        <v>7875</v>
      </c>
    </row>
    <row r="2258" spans="1:5" ht="27">
      <c r="A2258" s="309">
        <v>92496</v>
      </c>
      <c r="B2258" s="310" t="s">
        <v>8633</v>
      </c>
      <c r="C2258" s="310" t="s">
        <v>88</v>
      </c>
      <c r="D2258" s="311" t="s">
        <v>19161</v>
      </c>
      <c r="E2258" s="312" t="s">
        <v>7875</v>
      </c>
    </row>
    <row r="2259" spans="1:5" ht="27">
      <c r="A2259" s="309">
        <v>92498</v>
      </c>
      <c r="B2259" s="310" t="s">
        <v>8634</v>
      </c>
      <c r="C2259" s="310" t="s">
        <v>88</v>
      </c>
      <c r="D2259" s="311" t="s">
        <v>13225</v>
      </c>
      <c r="E2259" s="312" t="s">
        <v>7875</v>
      </c>
    </row>
    <row r="2260" spans="1:5" ht="27">
      <c r="A2260" s="309">
        <v>92500</v>
      </c>
      <c r="B2260" s="310" t="s">
        <v>8635</v>
      </c>
      <c r="C2260" s="310" t="s">
        <v>88</v>
      </c>
      <c r="D2260" s="311" t="s">
        <v>19162</v>
      </c>
      <c r="E2260" s="312" t="s">
        <v>7875</v>
      </c>
    </row>
    <row r="2261" spans="1:5" ht="27">
      <c r="A2261" s="309">
        <v>92502</v>
      </c>
      <c r="B2261" s="310" t="s">
        <v>8636</v>
      </c>
      <c r="C2261" s="310" t="s">
        <v>88</v>
      </c>
      <c r="D2261" s="311" t="s">
        <v>13555</v>
      </c>
      <c r="E2261" s="312" t="s">
        <v>7875</v>
      </c>
    </row>
    <row r="2262" spans="1:5" ht="27">
      <c r="A2262" s="309">
        <v>92504</v>
      </c>
      <c r="B2262" s="310" t="s">
        <v>8637</v>
      </c>
      <c r="C2262" s="310" t="s">
        <v>88</v>
      </c>
      <c r="D2262" s="311" t="s">
        <v>19163</v>
      </c>
      <c r="E2262" s="312" t="s">
        <v>7875</v>
      </c>
    </row>
    <row r="2263" spans="1:5" ht="27">
      <c r="A2263" s="309">
        <v>92506</v>
      </c>
      <c r="B2263" s="310" t="s">
        <v>8638</v>
      </c>
      <c r="C2263" s="310" t="s">
        <v>88</v>
      </c>
      <c r="D2263" s="311" t="s">
        <v>19164</v>
      </c>
      <c r="E2263" s="312" t="s">
        <v>7875</v>
      </c>
    </row>
    <row r="2264" spans="1:5" ht="27">
      <c r="A2264" s="309">
        <v>92508</v>
      </c>
      <c r="B2264" s="310" t="s">
        <v>8639</v>
      </c>
      <c r="C2264" s="310" t="s">
        <v>88</v>
      </c>
      <c r="D2264" s="311" t="s">
        <v>17612</v>
      </c>
      <c r="E2264" s="312" t="s">
        <v>7875</v>
      </c>
    </row>
    <row r="2265" spans="1:5" ht="27">
      <c r="A2265" s="309">
        <v>92510</v>
      </c>
      <c r="B2265" s="310" t="s">
        <v>8640</v>
      </c>
      <c r="C2265" s="310" t="s">
        <v>88</v>
      </c>
      <c r="D2265" s="311" t="s">
        <v>19165</v>
      </c>
      <c r="E2265" s="312" t="s">
        <v>7875</v>
      </c>
    </row>
    <row r="2266" spans="1:5" ht="27">
      <c r="A2266" s="309">
        <v>92512</v>
      </c>
      <c r="B2266" s="310" t="s">
        <v>8641</v>
      </c>
      <c r="C2266" s="310" t="s">
        <v>88</v>
      </c>
      <c r="D2266" s="311" t="s">
        <v>17472</v>
      </c>
      <c r="E2266" s="312" t="s">
        <v>7875</v>
      </c>
    </row>
    <row r="2267" spans="1:5" ht="27">
      <c r="A2267" s="309">
        <v>92514</v>
      </c>
      <c r="B2267" s="310" t="s">
        <v>8642</v>
      </c>
      <c r="C2267" s="310" t="s">
        <v>88</v>
      </c>
      <c r="D2267" s="311" t="s">
        <v>19166</v>
      </c>
      <c r="E2267" s="312" t="s">
        <v>7875</v>
      </c>
    </row>
    <row r="2268" spans="1:5" ht="27">
      <c r="A2268" s="309">
        <v>92515</v>
      </c>
      <c r="B2268" s="310" t="s">
        <v>8643</v>
      </c>
      <c r="C2268" s="310" t="s">
        <v>88</v>
      </c>
      <c r="D2268" s="311" t="s">
        <v>14472</v>
      </c>
      <c r="E2268" s="312" t="s">
        <v>7875</v>
      </c>
    </row>
    <row r="2269" spans="1:5" ht="27">
      <c r="A2269" s="309">
        <v>92518</v>
      </c>
      <c r="B2269" s="310" t="s">
        <v>8644</v>
      </c>
      <c r="C2269" s="310" t="s">
        <v>88</v>
      </c>
      <c r="D2269" s="311" t="s">
        <v>19167</v>
      </c>
      <c r="E2269" s="312" t="s">
        <v>7875</v>
      </c>
    </row>
    <row r="2270" spans="1:5" ht="27">
      <c r="A2270" s="309">
        <v>92520</v>
      </c>
      <c r="B2270" s="310" t="s">
        <v>8645</v>
      </c>
      <c r="C2270" s="310" t="s">
        <v>88</v>
      </c>
      <c r="D2270" s="311" t="s">
        <v>17212</v>
      </c>
      <c r="E2270" s="312" t="s">
        <v>7875</v>
      </c>
    </row>
    <row r="2271" spans="1:5" ht="27">
      <c r="A2271" s="309">
        <v>92522</v>
      </c>
      <c r="B2271" s="310" t="s">
        <v>8646</v>
      </c>
      <c r="C2271" s="310" t="s">
        <v>88</v>
      </c>
      <c r="D2271" s="311" t="s">
        <v>19168</v>
      </c>
      <c r="E2271" s="312" t="s">
        <v>7875</v>
      </c>
    </row>
    <row r="2272" spans="1:5" ht="27">
      <c r="A2272" s="309">
        <v>92524</v>
      </c>
      <c r="B2272" s="310" t="s">
        <v>17318</v>
      </c>
      <c r="C2272" s="310" t="s">
        <v>88</v>
      </c>
      <c r="D2272" s="311" t="s">
        <v>19169</v>
      </c>
      <c r="E2272" s="312" t="s">
        <v>7875</v>
      </c>
    </row>
    <row r="2273" spans="1:5" ht="27">
      <c r="A2273" s="309">
        <v>92526</v>
      </c>
      <c r="B2273" s="310" t="s">
        <v>8647</v>
      </c>
      <c r="C2273" s="310" t="s">
        <v>88</v>
      </c>
      <c r="D2273" s="311" t="s">
        <v>17898</v>
      </c>
      <c r="E2273" s="312" t="s">
        <v>7875</v>
      </c>
    </row>
    <row r="2274" spans="1:5" ht="27">
      <c r="A2274" s="309">
        <v>92528</v>
      </c>
      <c r="B2274" s="310" t="s">
        <v>8648</v>
      </c>
      <c r="C2274" s="310" t="s">
        <v>88</v>
      </c>
      <c r="D2274" s="311" t="s">
        <v>19170</v>
      </c>
      <c r="E2274" s="312" t="s">
        <v>7875</v>
      </c>
    </row>
    <row r="2275" spans="1:5" ht="27">
      <c r="A2275" s="309">
        <v>92530</v>
      </c>
      <c r="B2275" s="310" t="s">
        <v>8649</v>
      </c>
      <c r="C2275" s="310" t="s">
        <v>88</v>
      </c>
      <c r="D2275" s="311" t="s">
        <v>13816</v>
      </c>
      <c r="E2275" s="312" t="s">
        <v>7875</v>
      </c>
    </row>
    <row r="2276" spans="1:5" ht="27">
      <c r="A2276" s="309">
        <v>92532</v>
      </c>
      <c r="B2276" s="310" t="s">
        <v>8650</v>
      </c>
      <c r="C2276" s="310" t="s">
        <v>88</v>
      </c>
      <c r="D2276" s="311" t="s">
        <v>19171</v>
      </c>
      <c r="E2276" s="312" t="s">
        <v>7875</v>
      </c>
    </row>
    <row r="2277" spans="1:5" ht="27">
      <c r="A2277" s="309">
        <v>92534</v>
      </c>
      <c r="B2277" s="310" t="s">
        <v>8651</v>
      </c>
      <c r="C2277" s="310" t="s">
        <v>88</v>
      </c>
      <c r="D2277" s="311" t="s">
        <v>17610</v>
      </c>
      <c r="E2277" s="312" t="s">
        <v>7875</v>
      </c>
    </row>
    <row r="2278" spans="1:5" ht="27">
      <c r="A2278" s="309">
        <v>92536</v>
      </c>
      <c r="B2278" s="310" t="s">
        <v>8652</v>
      </c>
      <c r="C2278" s="310" t="s">
        <v>88</v>
      </c>
      <c r="D2278" s="311" t="s">
        <v>17840</v>
      </c>
      <c r="E2278" s="312" t="s">
        <v>7875</v>
      </c>
    </row>
    <row r="2279" spans="1:5" ht="27">
      <c r="A2279" s="309">
        <v>92538</v>
      </c>
      <c r="B2279" s="310" t="s">
        <v>8653</v>
      </c>
      <c r="C2279" s="310" t="s">
        <v>88</v>
      </c>
      <c r="D2279" s="311" t="s">
        <v>19172</v>
      </c>
      <c r="E2279" s="312" t="s">
        <v>7875</v>
      </c>
    </row>
    <row r="2280" spans="1:5" ht="27">
      <c r="A2280" s="309">
        <v>96252</v>
      </c>
      <c r="B2280" s="310" t="s">
        <v>1183</v>
      </c>
      <c r="C2280" s="310" t="s">
        <v>88</v>
      </c>
      <c r="D2280" s="311" t="s">
        <v>19173</v>
      </c>
      <c r="E2280" s="312" t="s">
        <v>7875</v>
      </c>
    </row>
    <row r="2281" spans="1:5" ht="27">
      <c r="A2281" s="309">
        <v>96257</v>
      </c>
      <c r="B2281" s="310" t="s">
        <v>1184</v>
      </c>
      <c r="C2281" s="310" t="s">
        <v>88</v>
      </c>
      <c r="D2281" s="311" t="s">
        <v>19174</v>
      </c>
      <c r="E2281" s="312" t="s">
        <v>7875</v>
      </c>
    </row>
    <row r="2282" spans="1:5" ht="27">
      <c r="A2282" s="309">
        <v>96258</v>
      </c>
      <c r="B2282" s="310" t="s">
        <v>1185</v>
      </c>
      <c r="C2282" s="310" t="s">
        <v>88</v>
      </c>
      <c r="D2282" s="311" t="s">
        <v>19175</v>
      </c>
      <c r="E2282" s="312" t="s">
        <v>7875</v>
      </c>
    </row>
    <row r="2283" spans="1:5" ht="27">
      <c r="A2283" s="309">
        <v>96259</v>
      </c>
      <c r="B2283" s="310" t="s">
        <v>1186</v>
      </c>
      <c r="C2283" s="310" t="s">
        <v>88</v>
      </c>
      <c r="D2283" s="311" t="s">
        <v>19176</v>
      </c>
      <c r="E2283" s="312" t="s">
        <v>7875</v>
      </c>
    </row>
    <row r="2284" spans="1:5" ht="27">
      <c r="A2284" s="309">
        <v>96529</v>
      </c>
      <c r="B2284" s="310" t="s">
        <v>1187</v>
      </c>
      <c r="C2284" s="310" t="s">
        <v>88</v>
      </c>
      <c r="D2284" s="311" t="s">
        <v>19177</v>
      </c>
      <c r="E2284" s="312" t="s">
        <v>7875</v>
      </c>
    </row>
    <row r="2285" spans="1:5" ht="27">
      <c r="A2285" s="309">
        <v>96530</v>
      </c>
      <c r="B2285" s="310" t="s">
        <v>1188</v>
      </c>
      <c r="C2285" s="310" t="s">
        <v>88</v>
      </c>
      <c r="D2285" s="311" t="s">
        <v>19178</v>
      </c>
      <c r="E2285" s="312" t="s">
        <v>7875</v>
      </c>
    </row>
    <row r="2286" spans="1:5" ht="27">
      <c r="A2286" s="309">
        <v>96531</v>
      </c>
      <c r="B2286" s="310" t="s">
        <v>1189</v>
      </c>
      <c r="C2286" s="310" t="s">
        <v>88</v>
      </c>
      <c r="D2286" s="311" t="s">
        <v>19179</v>
      </c>
      <c r="E2286" s="312" t="s">
        <v>7875</v>
      </c>
    </row>
    <row r="2287" spans="1:5" ht="27">
      <c r="A2287" s="309">
        <v>96532</v>
      </c>
      <c r="B2287" s="310" t="s">
        <v>1190</v>
      </c>
      <c r="C2287" s="310" t="s">
        <v>88</v>
      </c>
      <c r="D2287" s="311" t="s">
        <v>19180</v>
      </c>
      <c r="E2287" s="312" t="s">
        <v>7875</v>
      </c>
    </row>
    <row r="2288" spans="1:5" ht="27">
      <c r="A2288" s="309">
        <v>96533</v>
      </c>
      <c r="B2288" s="310" t="s">
        <v>1191</v>
      </c>
      <c r="C2288" s="310" t="s">
        <v>88</v>
      </c>
      <c r="D2288" s="311" t="s">
        <v>16271</v>
      </c>
      <c r="E2288" s="312" t="s">
        <v>7875</v>
      </c>
    </row>
    <row r="2289" spans="1:5" ht="27">
      <c r="A2289" s="309">
        <v>96534</v>
      </c>
      <c r="B2289" s="310" t="s">
        <v>1192</v>
      </c>
      <c r="C2289" s="310" t="s">
        <v>88</v>
      </c>
      <c r="D2289" s="311" t="s">
        <v>19181</v>
      </c>
      <c r="E2289" s="312" t="s">
        <v>7875</v>
      </c>
    </row>
    <row r="2290" spans="1:5" ht="27">
      <c r="A2290" s="309">
        <v>96535</v>
      </c>
      <c r="B2290" s="310" t="s">
        <v>1193</v>
      </c>
      <c r="C2290" s="310" t="s">
        <v>88</v>
      </c>
      <c r="D2290" s="311" t="s">
        <v>19182</v>
      </c>
      <c r="E2290" s="312" t="s">
        <v>7875</v>
      </c>
    </row>
    <row r="2291" spans="1:5" ht="27">
      <c r="A2291" s="309">
        <v>96536</v>
      </c>
      <c r="B2291" s="310" t="s">
        <v>1194</v>
      </c>
      <c r="C2291" s="310" t="s">
        <v>88</v>
      </c>
      <c r="D2291" s="311" t="s">
        <v>14637</v>
      </c>
      <c r="E2291" s="312" t="s">
        <v>7875</v>
      </c>
    </row>
    <row r="2292" spans="1:5" ht="27">
      <c r="A2292" s="309">
        <v>96537</v>
      </c>
      <c r="B2292" s="310" t="s">
        <v>1195</v>
      </c>
      <c r="C2292" s="310" t="s">
        <v>88</v>
      </c>
      <c r="D2292" s="311" t="s">
        <v>19183</v>
      </c>
      <c r="E2292" s="312" t="s">
        <v>7875</v>
      </c>
    </row>
    <row r="2293" spans="1:5" ht="27">
      <c r="A2293" s="309">
        <v>96538</v>
      </c>
      <c r="B2293" s="310" t="s">
        <v>1196</v>
      </c>
      <c r="C2293" s="310" t="s">
        <v>88</v>
      </c>
      <c r="D2293" s="311" t="s">
        <v>19184</v>
      </c>
      <c r="E2293" s="312" t="s">
        <v>7875</v>
      </c>
    </row>
    <row r="2294" spans="1:5" ht="27">
      <c r="A2294" s="309">
        <v>96539</v>
      </c>
      <c r="B2294" s="310" t="s">
        <v>1197</v>
      </c>
      <c r="C2294" s="310" t="s">
        <v>88</v>
      </c>
      <c r="D2294" s="311" t="s">
        <v>19185</v>
      </c>
      <c r="E2294" s="312" t="s">
        <v>7875</v>
      </c>
    </row>
    <row r="2295" spans="1:5" ht="27">
      <c r="A2295" s="309">
        <v>96540</v>
      </c>
      <c r="B2295" s="310" t="s">
        <v>1198</v>
      </c>
      <c r="C2295" s="310" t="s">
        <v>88</v>
      </c>
      <c r="D2295" s="311" t="s">
        <v>16165</v>
      </c>
      <c r="E2295" s="312" t="s">
        <v>7875</v>
      </c>
    </row>
    <row r="2296" spans="1:5" ht="27">
      <c r="A2296" s="309">
        <v>96541</v>
      </c>
      <c r="B2296" s="310" t="s">
        <v>1199</v>
      </c>
      <c r="C2296" s="310" t="s">
        <v>88</v>
      </c>
      <c r="D2296" s="311" t="s">
        <v>19186</v>
      </c>
      <c r="E2296" s="312" t="s">
        <v>7875</v>
      </c>
    </row>
    <row r="2297" spans="1:5" ht="27">
      <c r="A2297" s="309">
        <v>96542</v>
      </c>
      <c r="B2297" s="310" t="s">
        <v>1200</v>
      </c>
      <c r="C2297" s="310" t="s">
        <v>88</v>
      </c>
      <c r="D2297" s="311" t="s">
        <v>19187</v>
      </c>
      <c r="E2297" s="312" t="s">
        <v>7875</v>
      </c>
    </row>
    <row r="2298" spans="1:5" ht="27">
      <c r="A2298" s="309">
        <v>96543</v>
      </c>
      <c r="B2298" s="310" t="s">
        <v>1201</v>
      </c>
      <c r="C2298" s="310" t="s">
        <v>57</v>
      </c>
      <c r="D2298" s="311" t="s">
        <v>15526</v>
      </c>
      <c r="E2298" s="312" t="s">
        <v>7875</v>
      </c>
    </row>
    <row r="2299" spans="1:5" ht="27">
      <c r="A2299" s="309">
        <v>97747</v>
      </c>
      <c r="B2299" s="310" t="s">
        <v>2931</v>
      </c>
      <c r="C2299" s="310" t="s">
        <v>88</v>
      </c>
      <c r="D2299" s="311" t="s">
        <v>19188</v>
      </c>
      <c r="E2299" s="312" t="s">
        <v>7875</v>
      </c>
    </row>
    <row r="2300" spans="1:5" ht="27">
      <c r="A2300" s="309">
        <v>101791</v>
      </c>
      <c r="B2300" s="310" t="s">
        <v>8654</v>
      </c>
      <c r="C2300" s="310" t="s">
        <v>6</v>
      </c>
      <c r="D2300" s="311" t="s">
        <v>17651</v>
      </c>
      <c r="E2300" s="312" t="s">
        <v>7875</v>
      </c>
    </row>
    <row r="2301" spans="1:5" ht="27">
      <c r="A2301" s="309">
        <v>101792</v>
      </c>
      <c r="B2301" s="310" t="s">
        <v>8655</v>
      </c>
      <c r="C2301" s="310" t="s">
        <v>98</v>
      </c>
      <c r="D2301" s="311" t="s">
        <v>17382</v>
      </c>
      <c r="E2301" s="312" t="s">
        <v>7875</v>
      </c>
    </row>
    <row r="2302" spans="1:5" ht="27">
      <c r="A2302" s="309">
        <v>101793</v>
      </c>
      <c r="B2302" s="310" t="s">
        <v>8656</v>
      </c>
      <c r="C2302" s="310" t="s">
        <v>98</v>
      </c>
      <c r="D2302" s="311" t="s">
        <v>17551</v>
      </c>
      <c r="E2302" s="312" t="s">
        <v>7875</v>
      </c>
    </row>
    <row r="2303" spans="1:5" ht="27">
      <c r="A2303" s="309">
        <v>101969</v>
      </c>
      <c r="B2303" s="310" t="s">
        <v>8657</v>
      </c>
      <c r="C2303" s="310" t="s">
        <v>88</v>
      </c>
      <c r="D2303" s="313" t="s">
        <v>19189</v>
      </c>
      <c r="E2303" s="312" t="s">
        <v>7875</v>
      </c>
    </row>
    <row r="2304" spans="1:5" ht="27">
      <c r="A2304" s="309">
        <v>101971</v>
      </c>
      <c r="B2304" s="310" t="s">
        <v>8658</v>
      </c>
      <c r="C2304" s="310" t="s">
        <v>88</v>
      </c>
      <c r="D2304" s="313" t="s">
        <v>19190</v>
      </c>
      <c r="E2304" s="312" t="s">
        <v>7875</v>
      </c>
    </row>
    <row r="2305" spans="1:5" ht="27">
      <c r="A2305" s="309">
        <v>101973</v>
      </c>
      <c r="B2305" s="310" t="s">
        <v>8659</v>
      </c>
      <c r="C2305" s="310" t="s">
        <v>88</v>
      </c>
      <c r="D2305" s="313" t="s">
        <v>19191</v>
      </c>
      <c r="E2305" s="312" t="s">
        <v>7875</v>
      </c>
    </row>
    <row r="2306" spans="1:5" ht="27">
      <c r="A2306" s="309">
        <v>101974</v>
      </c>
      <c r="B2306" s="310" t="s">
        <v>8660</v>
      </c>
      <c r="C2306" s="310" t="s">
        <v>88</v>
      </c>
      <c r="D2306" s="313" t="s">
        <v>19192</v>
      </c>
      <c r="E2306" s="312" t="s">
        <v>7875</v>
      </c>
    </row>
    <row r="2307" spans="1:5" ht="27">
      <c r="A2307" s="309">
        <v>101975</v>
      </c>
      <c r="B2307" s="310" t="s">
        <v>8661</v>
      </c>
      <c r="C2307" s="310" t="s">
        <v>88</v>
      </c>
      <c r="D2307" s="313" t="s">
        <v>19193</v>
      </c>
      <c r="E2307" s="312" t="s">
        <v>7875</v>
      </c>
    </row>
    <row r="2308" spans="1:5" ht="27">
      <c r="A2308" s="309">
        <v>101977</v>
      </c>
      <c r="B2308" s="310" t="s">
        <v>8662</v>
      </c>
      <c r="C2308" s="310" t="s">
        <v>88</v>
      </c>
      <c r="D2308" s="313" t="s">
        <v>19194</v>
      </c>
      <c r="E2308" s="312" t="s">
        <v>7875</v>
      </c>
    </row>
    <row r="2309" spans="1:5" ht="27">
      <c r="A2309" s="309">
        <v>101980</v>
      </c>
      <c r="B2309" s="310" t="s">
        <v>8663</v>
      </c>
      <c r="C2309" s="310" t="s">
        <v>88</v>
      </c>
      <c r="D2309" s="313" t="s">
        <v>19195</v>
      </c>
      <c r="E2309" s="312" t="s">
        <v>7875</v>
      </c>
    </row>
    <row r="2310" spans="1:5" ht="27">
      <c r="A2310" s="309">
        <v>101981</v>
      </c>
      <c r="B2310" s="310" t="s">
        <v>8664</v>
      </c>
      <c r="C2310" s="310" t="s">
        <v>88</v>
      </c>
      <c r="D2310" s="313" t="s">
        <v>19196</v>
      </c>
      <c r="E2310" s="312" t="s">
        <v>7875</v>
      </c>
    </row>
    <row r="2311" spans="1:5" ht="27">
      <c r="A2311" s="309">
        <v>101982</v>
      </c>
      <c r="B2311" s="310" t="s">
        <v>8665</v>
      </c>
      <c r="C2311" s="310" t="s">
        <v>88</v>
      </c>
      <c r="D2311" s="313" t="s">
        <v>19197</v>
      </c>
      <c r="E2311" s="312" t="s">
        <v>7875</v>
      </c>
    </row>
    <row r="2312" spans="1:5" ht="27">
      <c r="A2312" s="309">
        <v>101983</v>
      </c>
      <c r="B2312" s="310" t="s">
        <v>8666</v>
      </c>
      <c r="C2312" s="310" t="s">
        <v>88</v>
      </c>
      <c r="D2312" s="313" t="s">
        <v>19086</v>
      </c>
      <c r="E2312" s="312" t="s">
        <v>7875</v>
      </c>
    </row>
    <row r="2313" spans="1:5" ht="27">
      <c r="A2313" s="309">
        <v>101985</v>
      </c>
      <c r="B2313" s="310" t="s">
        <v>8667</v>
      </c>
      <c r="C2313" s="310" t="s">
        <v>88</v>
      </c>
      <c r="D2313" s="313" t="s">
        <v>19198</v>
      </c>
      <c r="E2313" s="312" t="s">
        <v>7875</v>
      </c>
    </row>
    <row r="2314" spans="1:5" ht="27">
      <c r="A2314" s="309">
        <v>101986</v>
      </c>
      <c r="B2314" s="310" t="s">
        <v>8668</v>
      </c>
      <c r="C2314" s="310" t="s">
        <v>88</v>
      </c>
      <c r="D2314" s="313" t="s">
        <v>19199</v>
      </c>
      <c r="E2314" s="312" t="s">
        <v>7875</v>
      </c>
    </row>
    <row r="2315" spans="1:5" ht="27">
      <c r="A2315" s="309">
        <v>101987</v>
      </c>
      <c r="B2315" s="310" t="s">
        <v>8669</v>
      </c>
      <c r="C2315" s="310" t="s">
        <v>88</v>
      </c>
      <c r="D2315" s="313" t="s">
        <v>19200</v>
      </c>
      <c r="E2315" s="312" t="s">
        <v>7875</v>
      </c>
    </row>
    <row r="2316" spans="1:5" ht="27">
      <c r="A2316" s="309">
        <v>101988</v>
      </c>
      <c r="B2316" s="310" t="s">
        <v>8670</v>
      </c>
      <c r="C2316" s="310" t="s">
        <v>88</v>
      </c>
      <c r="D2316" s="313" t="s">
        <v>19201</v>
      </c>
      <c r="E2316" s="312" t="s">
        <v>7875</v>
      </c>
    </row>
    <row r="2317" spans="1:5" ht="27">
      <c r="A2317" s="309">
        <v>101989</v>
      </c>
      <c r="B2317" s="310" t="s">
        <v>8671</v>
      </c>
      <c r="C2317" s="310" t="s">
        <v>88</v>
      </c>
      <c r="D2317" s="313" t="s">
        <v>19202</v>
      </c>
      <c r="E2317" s="312" t="s">
        <v>7875</v>
      </c>
    </row>
    <row r="2318" spans="1:5" ht="27">
      <c r="A2318" s="309">
        <v>101990</v>
      </c>
      <c r="B2318" s="310" t="s">
        <v>8672</v>
      </c>
      <c r="C2318" s="310" t="s">
        <v>88</v>
      </c>
      <c r="D2318" s="311" t="s">
        <v>19203</v>
      </c>
      <c r="E2318" s="312" t="s">
        <v>7875</v>
      </c>
    </row>
    <row r="2319" spans="1:5" ht="27">
      <c r="A2319" s="309">
        <v>101991</v>
      </c>
      <c r="B2319" s="310" t="s">
        <v>8673</v>
      </c>
      <c r="C2319" s="310" t="s">
        <v>88</v>
      </c>
      <c r="D2319" s="311" t="s">
        <v>19204</v>
      </c>
      <c r="E2319" s="312" t="s">
        <v>7875</v>
      </c>
    </row>
    <row r="2320" spans="1:5" ht="27">
      <c r="A2320" s="309">
        <v>101992</v>
      </c>
      <c r="B2320" s="310" t="s">
        <v>8674</v>
      </c>
      <c r="C2320" s="310" t="s">
        <v>88</v>
      </c>
      <c r="D2320" s="311" t="s">
        <v>19205</v>
      </c>
      <c r="E2320" s="312" t="s">
        <v>7875</v>
      </c>
    </row>
    <row r="2321" spans="1:5" ht="27">
      <c r="A2321" s="309">
        <v>101993</v>
      </c>
      <c r="B2321" s="310" t="s">
        <v>8675</v>
      </c>
      <c r="C2321" s="310" t="s">
        <v>88</v>
      </c>
      <c r="D2321" s="311" t="s">
        <v>19206</v>
      </c>
      <c r="E2321" s="312" t="s">
        <v>7875</v>
      </c>
    </row>
    <row r="2322" spans="1:5" ht="27">
      <c r="A2322" s="309">
        <v>101994</v>
      </c>
      <c r="B2322" s="310" t="s">
        <v>8676</v>
      </c>
      <c r="C2322" s="310" t="s">
        <v>88</v>
      </c>
      <c r="D2322" s="311" t="s">
        <v>19207</v>
      </c>
      <c r="E2322" s="312" t="s">
        <v>7875</v>
      </c>
    </row>
    <row r="2323" spans="1:5" ht="27">
      <c r="A2323" s="309">
        <v>101995</v>
      </c>
      <c r="B2323" s="310" t="s">
        <v>8677</v>
      </c>
      <c r="C2323" s="310" t="s">
        <v>88</v>
      </c>
      <c r="D2323" s="311" t="s">
        <v>19208</v>
      </c>
      <c r="E2323" s="312" t="s">
        <v>7875</v>
      </c>
    </row>
    <row r="2324" spans="1:5" ht="27">
      <c r="A2324" s="309">
        <v>101996</v>
      </c>
      <c r="B2324" s="310" t="s">
        <v>8678</v>
      </c>
      <c r="C2324" s="310" t="s">
        <v>88</v>
      </c>
      <c r="D2324" s="311" t="s">
        <v>19209</v>
      </c>
      <c r="E2324" s="312" t="s">
        <v>7875</v>
      </c>
    </row>
    <row r="2325" spans="1:5" ht="27">
      <c r="A2325" s="309">
        <v>101997</v>
      </c>
      <c r="B2325" s="310" t="s">
        <v>8679</v>
      </c>
      <c r="C2325" s="310" t="s">
        <v>88</v>
      </c>
      <c r="D2325" s="311" t="s">
        <v>19210</v>
      </c>
      <c r="E2325" s="312" t="s">
        <v>7875</v>
      </c>
    </row>
    <row r="2326" spans="1:5" ht="27">
      <c r="A2326" s="309">
        <v>101998</v>
      </c>
      <c r="B2326" s="310" t="s">
        <v>8680</v>
      </c>
      <c r="C2326" s="310" t="s">
        <v>88</v>
      </c>
      <c r="D2326" s="311" t="s">
        <v>19211</v>
      </c>
      <c r="E2326" s="312" t="s">
        <v>7875</v>
      </c>
    </row>
    <row r="2327" spans="1:5" ht="27">
      <c r="A2327" s="309">
        <v>101999</v>
      </c>
      <c r="B2327" s="310" t="s">
        <v>8681</v>
      </c>
      <c r="C2327" s="310" t="s">
        <v>88</v>
      </c>
      <c r="D2327" s="311" t="s">
        <v>19212</v>
      </c>
      <c r="E2327" s="312" t="s">
        <v>7875</v>
      </c>
    </row>
    <row r="2328" spans="1:5" ht="27">
      <c r="A2328" s="309">
        <v>102000</v>
      </c>
      <c r="B2328" s="310" t="s">
        <v>8682</v>
      </c>
      <c r="C2328" s="310" t="s">
        <v>88</v>
      </c>
      <c r="D2328" s="311" t="s">
        <v>19213</v>
      </c>
      <c r="E2328" s="312" t="s">
        <v>7875</v>
      </c>
    </row>
    <row r="2329" spans="1:5" ht="27">
      <c r="A2329" s="309">
        <v>102001</v>
      </c>
      <c r="B2329" s="310" t="s">
        <v>8683</v>
      </c>
      <c r="C2329" s="310" t="s">
        <v>88</v>
      </c>
      <c r="D2329" s="311" t="s">
        <v>16173</v>
      </c>
      <c r="E2329" s="312" t="s">
        <v>7875</v>
      </c>
    </row>
    <row r="2330" spans="1:5" ht="27">
      <c r="A2330" s="309">
        <v>102002</v>
      </c>
      <c r="B2330" s="310" t="s">
        <v>8684</v>
      </c>
      <c r="C2330" s="310" t="s">
        <v>88</v>
      </c>
      <c r="D2330" s="311" t="s">
        <v>19214</v>
      </c>
      <c r="E2330" s="312" t="s">
        <v>7875</v>
      </c>
    </row>
    <row r="2331" spans="1:5" ht="27">
      <c r="A2331" s="309">
        <v>102003</v>
      </c>
      <c r="B2331" s="310" t="s">
        <v>8685</v>
      </c>
      <c r="C2331" s="310" t="s">
        <v>88</v>
      </c>
      <c r="D2331" s="311" t="s">
        <v>19215</v>
      </c>
      <c r="E2331" s="312" t="s">
        <v>7875</v>
      </c>
    </row>
    <row r="2332" spans="1:5" ht="27">
      <c r="A2332" s="309">
        <v>102004</v>
      </c>
      <c r="B2332" s="310" t="s">
        <v>8686</v>
      </c>
      <c r="C2332" s="310" t="s">
        <v>88</v>
      </c>
      <c r="D2332" s="311" t="s">
        <v>19216</v>
      </c>
      <c r="E2332" s="312" t="s">
        <v>7875</v>
      </c>
    </row>
    <row r="2333" spans="1:5" ht="27">
      <c r="A2333" s="309">
        <v>102005</v>
      </c>
      <c r="B2333" s="310" t="s">
        <v>8687</v>
      </c>
      <c r="C2333" s="310" t="s">
        <v>88</v>
      </c>
      <c r="D2333" s="311" t="s">
        <v>19217</v>
      </c>
      <c r="E2333" s="312" t="s">
        <v>7875</v>
      </c>
    </row>
    <row r="2334" spans="1:5" ht="27">
      <c r="A2334" s="309">
        <v>102006</v>
      </c>
      <c r="B2334" s="310" t="s">
        <v>8688</v>
      </c>
      <c r="C2334" s="310" t="s">
        <v>88</v>
      </c>
      <c r="D2334" s="311" t="s">
        <v>19218</v>
      </c>
      <c r="E2334" s="312" t="s">
        <v>7875</v>
      </c>
    </row>
    <row r="2335" spans="1:5" ht="27">
      <c r="A2335" s="309">
        <v>102007</v>
      </c>
      <c r="B2335" s="310" t="s">
        <v>8689</v>
      </c>
      <c r="C2335" s="310" t="s">
        <v>88</v>
      </c>
      <c r="D2335" s="311" t="s">
        <v>19219</v>
      </c>
      <c r="E2335" s="312" t="s">
        <v>7875</v>
      </c>
    </row>
    <row r="2336" spans="1:5" ht="27">
      <c r="A2336" s="309">
        <v>102008</v>
      </c>
      <c r="B2336" s="310" t="s">
        <v>8690</v>
      </c>
      <c r="C2336" s="310" t="s">
        <v>88</v>
      </c>
      <c r="D2336" s="311" t="s">
        <v>12819</v>
      </c>
      <c r="E2336" s="312" t="s">
        <v>7875</v>
      </c>
    </row>
    <row r="2337" spans="1:5" ht="27">
      <c r="A2337" s="309">
        <v>102009</v>
      </c>
      <c r="B2337" s="310" t="s">
        <v>8691</v>
      </c>
      <c r="C2337" s="310" t="s">
        <v>88</v>
      </c>
      <c r="D2337" s="311" t="s">
        <v>19220</v>
      </c>
      <c r="E2337" s="312" t="s">
        <v>7875</v>
      </c>
    </row>
    <row r="2338" spans="1:5" ht="27">
      <c r="A2338" s="309">
        <v>102010</v>
      </c>
      <c r="B2338" s="310" t="s">
        <v>8692</v>
      </c>
      <c r="C2338" s="310" t="s">
        <v>88</v>
      </c>
      <c r="D2338" s="311" t="s">
        <v>19221</v>
      </c>
      <c r="E2338" s="312" t="s">
        <v>7875</v>
      </c>
    </row>
    <row r="2339" spans="1:5" ht="27">
      <c r="A2339" s="309">
        <v>102011</v>
      </c>
      <c r="B2339" s="310" t="s">
        <v>8693</v>
      </c>
      <c r="C2339" s="310" t="s">
        <v>88</v>
      </c>
      <c r="D2339" s="311" t="s">
        <v>14338</v>
      </c>
      <c r="E2339" s="312" t="s">
        <v>7875</v>
      </c>
    </row>
    <row r="2340" spans="1:5" ht="27">
      <c r="A2340" s="309">
        <v>102012</v>
      </c>
      <c r="B2340" s="310" t="s">
        <v>8694</v>
      </c>
      <c r="C2340" s="310" t="s">
        <v>88</v>
      </c>
      <c r="D2340" s="311" t="s">
        <v>19222</v>
      </c>
      <c r="E2340" s="312" t="s">
        <v>7875</v>
      </c>
    </row>
    <row r="2341" spans="1:5" ht="27">
      <c r="A2341" s="309">
        <v>102013</v>
      </c>
      <c r="B2341" s="310" t="s">
        <v>8695</v>
      </c>
      <c r="C2341" s="310" t="s">
        <v>88</v>
      </c>
      <c r="D2341" s="311" t="s">
        <v>17661</v>
      </c>
      <c r="E2341" s="312" t="s">
        <v>7875</v>
      </c>
    </row>
    <row r="2342" spans="1:5" ht="27">
      <c r="A2342" s="309">
        <v>102014</v>
      </c>
      <c r="B2342" s="310" t="s">
        <v>8696</v>
      </c>
      <c r="C2342" s="310" t="s">
        <v>88</v>
      </c>
      <c r="D2342" s="311" t="s">
        <v>19223</v>
      </c>
      <c r="E2342" s="312" t="s">
        <v>7875</v>
      </c>
    </row>
    <row r="2343" spans="1:5" ht="27">
      <c r="A2343" s="309">
        <v>102015</v>
      </c>
      <c r="B2343" s="310" t="s">
        <v>8697</v>
      </c>
      <c r="C2343" s="310" t="s">
        <v>88</v>
      </c>
      <c r="D2343" s="311" t="s">
        <v>19224</v>
      </c>
      <c r="E2343" s="312" t="s">
        <v>7875</v>
      </c>
    </row>
    <row r="2344" spans="1:5" ht="27">
      <c r="A2344" s="309">
        <v>102016</v>
      </c>
      <c r="B2344" s="310" t="s">
        <v>8698</v>
      </c>
      <c r="C2344" s="310" t="s">
        <v>88</v>
      </c>
      <c r="D2344" s="311" t="s">
        <v>19225</v>
      </c>
      <c r="E2344" s="312" t="s">
        <v>7875</v>
      </c>
    </row>
    <row r="2345" spans="1:5" ht="27">
      <c r="A2345" s="309">
        <v>102017</v>
      </c>
      <c r="B2345" s="310" t="s">
        <v>8699</v>
      </c>
      <c r="C2345" s="310" t="s">
        <v>88</v>
      </c>
      <c r="D2345" s="311" t="s">
        <v>18049</v>
      </c>
      <c r="E2345" s="312" t="s">
        <v>7875</v>
      </c>
    </row>
    <row r="2346" spans="1:5" ht="27">
      <c r="A2346" s="309">
        <v>102036</v>
      </c>
      <c r="B2346" s="310" t="s">
        <v>8700</v>
      </c>
      <c r="C2346" s="310" t="s">
        <v>88</v>
      </c>
      <c r="D2346" s="311" t="s">
        <v>19226</v>
      </c>
      <c r="E2346" s="312" t="s">
        <v>7875</v>
      </c>
    </row>
    <row r="2347" spans="1:5" ht="27">
      <c r="A2347" s="309">
        <v>102037</v>
      </c>
      <c r="B2347" s="310" t="s">
        <v>8701</v>
      </c>
      <c r="C2347" s="310" t="s">
        <v>88</v>
      </c>
      <c r="D2347" s="311" t="s">
        <v>19227</v>
      </c>
      <c r="E2347" s="312" t="s">
        <v>7875</v>
      </c>
    </row>
    <row r="2348" spans="1:5" ht="27">
      <c r="A2348" s="309">
        <v>102038</v>
      </c>
      <c r="B2348" s="310" t="s">
        <v>8702</v>
      </c>
      <c r="C2348" s="310" t="s">
        <v>88</v>
      </c>
      <c r="D2348" s="311" t="s">
        <v>19228</v>
      </c>
      <c r="E2348" s="312" t="s">
        <v>7875</v>
      </c>
    </row>
    <row r="2349" spans="1:5" ht="27">
      <c r="A2349" s="309">
        <v>102039</v>
      </c>
      <c r="B2349" s="310" t="s">
        <v>8703</v>
      </c>
      <c r="C2349" s="310" t="s">
        <v>88</v>
      </c>
      <c r="D2349" s="311" t="s">
        <v>19229</v>
      </c>
      <c r="E2349" s="312" t="s">
        <v>7875</v>
      </c>
    </row>
    <row r="2350" spans="1:5" ht="27">
      <c r="A2350" s="309">
        <v>102040</v>
      </c>
      <c r="B2350" s="310" t="s">
        <v>8704</v>
      </c>
      <c r="C2350" s="310" t="s">
        <v>88</v>
      </c>
      <c r="D2350" s="311" t="s">
        <v>19230</v>
      </c>
      <c r="E2350" s="312" t="s">
        <v>7875</v>
      </c>
    </row>
    <row r="2351" spans="1:5" ht="27">
      <c r="A2351" s="309">
        <v>102041</v>
      </c>
      <c r="B2351" s="310" t="s">
        <v>8705</v>
      </c>
      <c r="C2351" s="310" t="s">
        <v>88</v>
      </c>
      <c r="D2351" s="311" t="s">
        <v>19231</v>
      </c>
      <c r="E2351" s="312" t="s">
        <v>7875</v>
      </c>
    </row>
    <row r="2352" spans="1:5" ht="27">
      <c r="A2352" s="309">
        <v>102042</v>
      </c>
      <c r="B2352" s="310" t="s">
        <v>8706</v>
      </c>
      <c r="C2352" s="310" t="s">
        <v>88</v>
      </c>
      <c r="D2352" s="311" t="s">
        <v>19232</v>
      </c>
      <c r="E2352" s="312" t="s">
        <v>7875</v>
      </c>
    </row>
    <row r="2353" spans="1:5" ht="27">
      <c r="A2353" s="309">
        <v>102043</v>
      </c>
      <c r="B2353" s="310" t="s">
        <v>8707</v>
      </c>
      <c r="C2353" s="310" t="s">
        <v>88</v>
      </c>
      <c r="D2353" s="311" t="s">
        <v>19226</v>
      </c>
      <c r="E2353" s="312" t="s">
        <v>7875</v>
      </c>
    </row>
    <row r="2354" spans="1:5" ht="27">
      <c r="A2354" s="309">
        <v>102044</v>
      </c>
      <c r="B2354" s="310" t="s">
        <v>8708</v>
      </c>
      <c r="C2354" s="310" t="s">
        <v>88</v>
      </c>
      <c r="D2354" s="311" t="s">
        <v>19233</v>
      </c>
      <c r="E2354" s="312" t="s">
        <v>7875</v>
      </c>
    </row>
    <row r="2355" spans="1:5" ht="27">
      <c r="A2355" s="309">
        <v>102045</v>
      </c>
      <c r="B2355" s="310" t="s">
        <v>8709</v>
      </c>
      <c r="C2355" s="310" t="s">
        <v>88</v>
      </c>
      <c r="D2355" s="311" t="s">
        <v>19234</v>
      </c>
      <c r="E2355" s="312" t="s">
        <v>7875</v>
      </c>
    </row>
    <row r="2356" spans="1:5" ht="27">
      <c r="A2356" s="309">
        <v>102046</v>
      </c>
      <c r="B2356" s="310" t="s">
        <v>8710</v>
      </c>
      <c r="C2356" s="310" t="s">
        <v>88</v>
      </c>
      <c r="D2356" s="311" t="s">
        <v>19235</v>
      </c>
      <c r="E2356" s="312" t="s">
        <v>7875</v>
      </c>
    </row>
    <row r="2357" spans="1:5" ht="27">
      <c r="A2357" s="309">
        <v>102047</v>
      </c>
      <c r="B2357" s="310" t="s">
        <v>8711</v>
      </c>
      <c r="C2357" s="310" t="s">
        <v>88</v>
      </c>
      <c r="D2357" s="311" t="s">
        <v>19236</v>
      </c>
      <c r="E2357" s="312" t="s">
        <v>7875</v>
      </c>
    </row>
    <row r="2358" spans="1:5" ht="27">
      <c r="A2358" s="309">
        <v>102048</v>
      </c>
      <c r="B2358" s="310" t="s">
        <v>8712</v>
      </c>
      <c r="C2358" s="310" t="s">
        <v>88</v>
      </c>
      <c r="D2358" s="311" t="s">
        <v>19237</v>
      </c>
      <c r="E2358" s="312" t="s">
        <v>7875</v>
      </c>
    </row>
    <row r="2359" spans="1:5" ht="27">
      <c r="A2359" s="309">
        <v>102049</v>
      </c>
      <c r="B2359" s="310" t="s">
        <v>8713</v>
      </c>
      <c r="C2359" s="310" t="s">
        <v>88</v>
      </c>
      <c r="D2359" s="311" t="s">
        <v>19238</v>
      </c>
      <c r="E2359" s="312" t="s">
        <v>7875</v>
      </c>
    </row>
    <row r="2360" spans="1:5" ht="27">
      <c r="A2360" s="309">
        <v>102050</v>
      </c>
      <c r="B2360" s="310" t="s">
        <v>8714</v>
      </c>
      <c r="C2360" s="310" t="s">
        <v>88</v>
      </c>
      <c r="D2360" s="311" t="s">
        <v>19239</v>
      </c>
      <c r="E2360" s="312" t="s">
        <v>7875</v>
      </c>
    </row>
    <row r="2361" spans="1:5" ht="27">
      <c r="A2361" s="309">
        <v>102051</v>
      </c>
      <c r="B2361" s="310" t="s">
        <v>8715</v>
      </c>
      <c r="C2361" s="310" t="s">
        <v>88</v>
      </c>
      <c r="D2361" s="311" t="s">
        <v>19240</v>
      </c>
      <c r="E2361" s="312" t="s">
        <v>7875</v>
      </c>
    </row>
    <row r="2362" spans="1:5" ht="27">
      <c r="A2362" s="309">
        <v>102052</v>
      </c>
      <c r="B2362" s="310" t="s">
        <v>8716</v>
      </c>
      <c r="C2362" s="310" t="s">
        <v>88</v>
      </c>
      <c r="D2362" s="311" t="s">
        <v>19241</v>
      </c>
      <c r="E2362" s="312" t="s">
        <v>7875</v>
      </c>
    </row>
    <row r="2363" spans="1:5" ht="27">
      <c r="A2363" s="309">
        <v>102059</v>
      </c>
      <c r="B2363" s="310" t="s">
        <v>8717</v>
      </c>
      <c r="C2363" s="310" t="s">
        <v>88</v>
      </c>
      <c r="D2363" s="311" t="s">
        <v>12682</v>
      </c>
      <c r="E2363" s="312" t="s">
        <v>7875</v>
      </c>
    </row>
    <row r="2364" spans="1:5" ht="27">
      <c r="A2364" s="309">
        <v>102060</v>
      </c>
      <c r="B2364" s="310" t="s">
        <v>8718</v>
      </c>
      <c r="C2364" s="310" t="s">
        <v>88</v>
      </c>
      <c r="D2364" s="311" t="s">
        <v>19242</v>
      </c>
      <c r="E2364" s="312" t="s">
        <v>7875</v>
      </c>
    </row>
    <row r="2365" spans="1:5" ht="27">
      <c r="A2365" s="309">
        <v>102061</v>
      </c>
      <c r="B2365" s="310" t="s">
        <v>8719</v>
      </c>
      <c r="C2365" s="310" t="s">
        <v>88</v>
      </c>
      <c r="D2365" s="311" t="s">
        <v>19243</v>
      </c>
      <c r="E2365" s="312" t="s">
        <v>7875</v>
      </c>
    </row>
    <row r="2366" spans="1:5" ht="27">
      <c r="A2366" s="309">
        <v>102062</v>
      </c>
      <c r="B2366" s="310" t="s">
        <v>8720</v>
      </c>
      <c r="C2366" s="310" t="s">
        <v>88</v>
      </c>
      <c r="D2366" s="311" t="s">
        <v>19244</v>
      </c>
      <c r="E2366" s="312" t="s">
        <v>7875</v>
      </c>
    </row>
    <row r="2367" spans="1:5" ht="27">
      <c r="A2367" s="309">
        <v>102063</v>
      </c>
      <c r="B2367" s="310" t="s">
        <v>8721</v>
      </c>
      <c r="C2367" s="310" t="s">
        <v>88</v>
      </c>
      <c r="D2367" s="311" t="s">
        <v>19245</v>
      </c>
      <c r="E2367" s="312" t="s">
        <v>7875</v>
      </c>
    </row>
    <row r="2368" spans="1:5" ht="27">
      <c r="A2368" s="309">
        <v>102064</v>
      </c>
      <c r="B2368" s="310" t="s">
        <v>8722</v>
      </c>
      <c r="C2368" s="310" t="s">
        <v>88</v>
      </c>
      <c r="D2368" s="311" t="s">
        <v>19246</v>
      </c>
      <c r="E2368" s="312" t="s">
        <v>7875</v>
      </c>
    </row>
    <row r="2369" spans="1:5" ht="27">
      <c r="A2369" s="309">
        <v>102065</v>
      </c>
      <c r="B2369" s="310" t="s">
        <v>8723</v>
      </c>
      <c r="C2369" s="310" t="s">
        <v>88</v>
      </c>
      <c r="D2369" s="311" t="s">
        <v>19247</v>
      </c>
      <c r="E2369" s="312" t="s">
        <v>7875</v>
      </c>
    </row>
    <row r="2370" spans="1:5" ht="27">
      <c r="A2370" s="309">
        <v>102066</v>
      </c>
      <c r="B2370" s="310" t="s">
        <v>8724</v>
      </c>
      <c r="C2370" s="310" t="s">
        <v>88</v>
      </c>
      <c r="D2370" s="311" t="s">
        <v>19248</v>
      </c>
      <c r="E2370" s="312" t="s">
        <v>7875</v>
      </c>
    </row>
    <row r="2371" spans="1:5" ht="27">
      <c r="A2371" s="309">
        <v>102067</v>
      </c>
      <c r="B2371" s="310" t="s">
        <v>8725</v>
      </c>
      <c r="C2371" s="310" t="s">
        <v>88</v>
      </c>
      <c r="D2371" s="311" t="s">
        <v>19249</v>
      </c>
      <c r="E2371" s="312" t="s">
        <v>7875</v>
      </c>
    </row>
    <row r="2372" spans="1:5" ht="27">
      <c r="A2372" s="309">
        <v>102068</v>
      </c>
      <c r="B2372" s="310" t="s">
        <v>8726</v>
      </c>
      <c r="C2372" s="310" t="s">
        <v>88</v>
      </c>
      <c r="D2372" s="311" t="s">
        <v>19250</v>
      </c>
      <c r="E2372" s="312" t="s">
        <v>7875</v>
      </c>
    </row>
    <row r="2373" spans="1:5" ht="27">
      <c r="A2373" s="309">
        <v>102069</v>
      </c>
      <c r="B2373" s="310" t="s">
        <v>8727</v>
      </c>
      <c r="C2373" s="310" t="s">
        <v>88</v>
      </c>
      <c r="D2373" s="311" t="s">
        <v>19251</v>
      </c>
      <c r="E2373" s="312" t="s">
        <v>7875</v>
      </c>
    </row>
    <row r="2374" spans="1:5" ht="27">
      <c r="A2374" s="309">
        <v>102070</v>
      </c>
      <c r="B2374" s="310" t="s">
        <v>8728</v>
      </c>
      <c r="C2374" s="310" t="s">
        <v>88</v>
      </c>
      <c r="D2374" s="311" t="s">
        <v>19252</v>
      </c>
      <c r="E2374" s="312" t="s">
        <v>7875</v>
      </c>
    </row>
    <row r="2375" spans="1:5" ht="27">
      <c r="A2375" s="309">
        <v>102071</v>
      </c>
      <c r="B2375" s="310" t="s">
        <v>8729</v>
      </c>
      <c r="C2375" s="310" t="s">
        <v>88</v>
      </c>
      <c r="D2375" s="311" t="s">
        <v>19253</v>
      </c>
      <c r="E2375" s="312" t="s">
        <v>7875</v>
      </c>
    </row>
    <row r="2376" spans="1:5" ht="27">
      <c r="A2376" s="309">
        <v>102072</v>
      </c>
      <c r="B2376" s="310" t="s">
        <v>8730</v>
      </c>
      <c r="C2376" s="310" t="s">
        <v>88</v>
      </c>
      <c r="D2376" s="311" t="s">
        <v>19254</v>
      </c>
      <c r="E2376" s="312" t="s">
        <v>7875</v>
      </c>
    </row>
    <row r="2377" spans="1:5" ht="27">
      <c r="A2377" s="309">
        <v>102073</v>
      </c>
      <c r="B2377" s="310" t="s">
        <v>8731</v>
      </c>
      <c r="C2377" s="310" t="s">
        <v>98</v>
      </c>
      <c r="D2377" s="311" t="s">
        <v>19255</v>
      </c>
      <c r="E2377" s="312" t="s">
        <v>7875</v>
      </c>
    </row>
    <row r="2378" spans="1:5" ht="27">
      <c r="A2378" s="309">
        <v>102074</v>
      </c>
      <c r="B2378" s="310" t="s">
        <v>8732</v>
      </c>
      <c r="C2378" s="310" t="s">
        <v>98</v>
      </c>
      <c r="D2378" s="311" t="s">
        <v>19256</v>
      </c>
      <c r="E2378" s="312" t="s">
        <v>7875</v>
      </c>
    </row>
    <row r="2379" spans="1:5" ht="27">
      <c r="A2379" s="309">
        <v>102075</v>
      </c>
      <c r="B2379" s="310" t="s">
        <v>8733</v>
      </c>
      <c r="C2379" s="310" t="s">
        <v>98</v>
      </c>
      <c r="D2379" s="311" t="s">
        <v>19257</v>
      </c>
      <c r="E2379" s="312" t="s">
        <v>7875</v>
      </c>
    </row>
    <row r="2380" spans="1:5" ht="27">
      <c r="A2380" s="309">
        <v>102076</v>
      </c>
      <c r="B2380" s="310" t="s">
        <v>8734</v>
      </c>
      <c r="C2380" s="310" t="s">
        <v>98</v>
      </c>
      <c r="D2380" s="311" t="s">
        <v>19258</v>
      </c>
      <c r="E2380" s="312" t="s">
        <v>7875</v>
      </c>
    </row>
    <row r="2381" spans="1:5" ht="27">
      <c r="A2381" s="309">
        <v>102077</v>
      </c>
      <c r="B2381" s="310" t="s">
        <v>8735</v>
      </c>
      <c r="C2381" s="310" t="s">
        <v>98</v>
      </c>
      <c r="D2381" s="311" t="s">
        <v>19259</v>
      </c>
      <c r="E2381" s="312" t="s">
        <v>7875</v>
      </c>
    </row>
    <row r="2382" spans="1:5" ht="27">
      <c r="A2382" s="309">
        <v>102078</v>
      </c>
      <c r="B2382" s="310" t="s">
        <v>8736</v>
      </c>
      <c r="C2382" s="310" t="s">
        <v>98</v>
      </c>
      <c r="D2382" s="311" t="s">
        <v>19260</v>
      </c>
      <c r="E2382" s="312" t="s">
        <v>7875</v>
      </c>
    </row>
    <row r="2383" spans="1:5" ht="27">
      <c r="A2383" s="309">
        <v>102079</v>
      </c>
      <c r="B2383" s="310" t="s">
        <v>8737</v>
      </c>
      <c r="C2383" s="310" t="s">
        <v>98</v>
      </c>
      <c r="D2383" s="311" t="s">
        <v>19261</v>
      </c>
      <c r="E2383" s="312" t="s">
        <v>7875</v>
      </c>
    </row>
    <row r="2384" spans="1:5" ht="27">
      <c r="A2384" s="309">
        <v>102080</v>
      </c>
      <c r="B2384" s="310" t="s">
        <v>8738</v>
      </c>
      <c r="C2384" s="310" t="s">
        <v>98</v>
      </c>
      <c r="D2384" s="311" t="s">
        <v>19262</v>
      </c>
      <c r="E2384" s="312" t="s">
        <v>7875</v>
      </c>
    </row>
    <row r="2385" spans="1:5" ht="27">
      <c r="A2385" s="309">
        <v>102086</v>
      </c>
      <c r="B2385" s="310" t="s">
        <v>8739</v>
      </c>
      <c r="C2385" s="310" t="s">
        <v>88</v>
      </c>
      <c r="D2385" s="311" t="s">
        <v>19263</v>
      </c>
      <c r="E2385" s="312" t="s">
        <v>7875</v>
      </c>
    </row>
    <row r="2386" spans="1:5" ht="27">
      <c r="A2386" s="309">
        <v>102087</v>
      </c>
      <c r="B2386" s="310" t="s">
        <v>8740</v>
      </c>
      <c r="C2386" s="310" t="s">
        <v>88</v>
      </c>
      <c r="D2386" s="311" t="s">
        <v>19264</v>
      </c>
      <c r="E2386" s="312" t="s">
        <v>7875</v>
      </c>
    </row>
    <row r="2387" spans="1:5" ht="27">
      <c r="A2387" s="309">
        <v>102088</v>
      </c>
      <c r="B2387" s="310" t="s">
        <v>8741</v>
      </c>
      <c r="C2387" s="310" t="s">
        <v>88</v>
      </c>
      <c r="D2387" s="311" t="s">
        <v>19265</v>
      </c>
      <c r="E2387" s="312" t="s">
        <v>7875</v>
      </c>
    </row>
    <row r="2388" spans="1:5" ht="27">
      <c r="A2388" s="309">
        <v>102089</v>
      </c>
      <c r="B2388" s="310" t="s">
        <v>8742</v>
      </c>
      <c r="C2388" s="310" t="s">
        <v>88</v>
      </c>
      <c r="D2388" s="311" t="s">
        <v>19266</v>
      </c>
      <c r="E2388" s="312" t="s">
        <v>7875</v>
      </c>
    </row>
    <row r="2389" spans="1:5" ht="27">
      <c r="A2389" s="309">
        <v>102090</v>
      </c>
      <c r="B2389" s="310" t="s">
        <v>8743</v>
      </c>
      <c r="C2389" s="310" t="s">
        <v>88</v>
      </c>
      <c r="D2389" s="311" t="s">
        <v>19267</v>
      </c>
      <c r="E2389" s="312" t="s">
        <v>7875</v>
      </c>
    </row>
    <row r="2390" spans="1:5" ht="27">
      <c r="A2390" s="309">
        <v>102091</v>
      </c>
      <c r="B2390" s="310" t="s">
        <v>8744</v>
      </c>
      <c r="C2390" s="310" t="s">
        <v>88</v>
      </c>
      <c r="D2390" s="311" t="s">
        <v>19268</v>
      </c>
      <c r="E2390" s="312" t="s">
        <v>7875</v>
      </c>
    </row>
    <row r="2391" spans="1:5" ht="13.5">
      <c r="A2391" s="309">
        <v>89996</v>
      </c>
      <c r="B2391" s="310" t="s">
        <v>11806</v>
      </c>
      <c r="C2391" s="310" t="s">
        <v>57</v>
      </c>
      <c r="D2391" s="311" t="s">
        <v>17178</v>
      </c>
      <c r="E2391" s="312" t="s">
        <v>7875</v>
      </c>
    </row>
    <row r="2392" spans="1:5" ht="13.5">
      <c r="A2392" s="309">
        <v>89997</v>
      </c>
      <c r="B2392" s="310" t="s">
        <v>11807</v>
      </c>
      <c r="C2392" s="310" t="s">
        <v>57</v>
      </c>
      <c r="D2392" s="311" t="s">
        <v>14481</v>
      </c>
      <c r="E2392" s="312" t="s">
        <v>7875</v>
      </c>
    </row>
    <row r="2393" spans="1:5" ht="13.5">
      <c r="A2393" s="309">
        <v>89998</v>
      </c>
      <c r="B2393" s="310" t="s">
        <v>11808</v>
      </c>
      <c r="C2393" s="310" t="s">
        <v>57</v>
      </c>
      <c r="D2393" s="311" t="s">
        <v>12946</v>
      </c>
      <c r="E2393" s="312" t="s">
        <v>7875</v>
      </c>
    </row>
    <row r="2394" spans="1:5" ht="27">
      <c r="A2394" s="309">
        <v>89999</v>
      </c>
      <c r="B2394" s="310" t="s">
        <v>11809</v>
      </c>
      <c r="C2394" s="310" t="s">
        <v>57</v>
      </c>
      <c r="D2394" s="311" t="s">
        <v>19269</v>
      </c>
      <c r="E2394" s="312" t="s">
        <v>7875</v>
      </c>
    </row>
    <row r="2395" spans="1:5" ht="27">
      <c r="A2395" s="309">
        <v>90000</v>
      </c>
      <c r="B2395" s="310" t="s">
        <v>11810</v>
      </c>
      <c r="C2395" s="310" t="s">
        <v>57</v>
      </c>
      <c r="D2395" s="311" t="s">
        <v>15183</v>
      </c>
      <c r="E2395" s="312" t="s">
        <v>7875</v>
      </c>
    </row>
    <row r="2396" spans="1:5" ht="27">
      <c r="A2396" s="309">
        <v>91593</v>
      </c>
      <c r="B2396" s="310" t="s">
        <v>8745</v>
      </c>
      <c r="C2396" s="310" t="s">
        <v>57</v>
      </c>
      <c r="D2396" s="311" t="s">
        <v>17328</v>
      </c>
      <c r="E2396" s="312" t="s">
        <v>7875</v>
      </c>
    </row>
    <row r="2397" spans="1:5" ht="27">
      <c r="A2397" s="309">
        <v>91594</v>
      </c>
      <c r="B2397" s="310" t="s">
        <v>8746</v>
      </c>
      <c r="C2397" s="310" t="s">
        <v>57</v>
      </c>
      <c r="D2397" s="311" t="s">
        <v>15157</v>
      </c>
      <c r="E2397" s="312" t="s">
        <v>7875</v>
      </c>
    </row>
    <row r="2398" spans="1:5" ht="27">
      <c r="A2398" s="309">
        <v>91595</v>
      </c>
      <c r="B2398" s="310" t="s">
        <v>8747</v>
      </c>
      <c r="C2398" s="310" t="s">
        <v>57</v>
      </c>
      <c r="D2398" s="311" t="s">
        <v>16847</v>
      </c>
      <c r="E2398" s="312" t="s">
        <v>7875</v>
      </c>
    </row>
    <row r="2399" spans="1:5" ht="27">
      <c r="A2399" s="309">
        <v>91596</v>
      </c>
      <c r="B2399" s="310" t="s">
        <v>8748</v>
      </c>
      <c r="C2399" s="310" t="s">
        <v>57</v>
      </c>
      <c r="D2399" s="311" t="s">
        <v>17528</v>
      </c>
      <c r="E2399" s="312" t="s">
        <v>7875</v>
      </c>
    </row>
    <row r="2400" spans="1:5" ht="27">
      <c r="A2400" s="309">
        <v>91597</v>
      </c>
      <c r="B2400" s="310" t="s">
        <v>8749</v>
      </c>
      <c r="C2400" s="310" t="s">
        <v>57</v>
      </c>
      <c r="D2400" s="311" t="s">
        <v>15727</v>
      </c>
      <c r="E2400" s="312" t="s">
        <v>7875</v>
      </c>
    </row>
    <row r="2401" spans="1:5" ht="27">
      <c r="A2401" s="309">
        <v>91598</v>
      </c>
      <c r="B2401" s="310" t="s">
        <v>8750</v>
      </c>
      <c r="C2401" s="310" t="s">
        <v>57</v>
      </c>
      <c r="D2401" s="311" t="s">
        <v>17529</v>
      </c>
      <c r="E2401" s="312" t="s">
        <v>7875</v>
      </c>
    </row>
    <row r="2402" spans="1:5" ht="27">
      <c r="A2402" s="309">
        <v>91599</v>
      </c>
      <c r="B2402" s="310" t="s">
        <v>8751</v>
      </c>
      <c r="C2402" s="310" t="s">
        <v>57</v>
      </c>
      <c r="D2402" s="311" t="s">
        <v>16957</v>
      </c>
      <c r="E2402" s="312" t="s">
        <v>7875</v>
      </c>
    </row>
    <row r="2403" spans="1:5" ht="27">
      <c r="A2403" s="309">
        <v>91600</v>
      </c>
      <c r="B2403" s="310" t="s">
        <v>8752</v>
      </c>
      <c r="C2403" s="310" t="s">
        <v>57</v>
      </c>
      <c r="D2403" s="311" t="s">
        <v>19270</v>
      </c>
      <c r="E2403" s="312" t="s">
        <v>7875</v>
      </c>
    </row>
    <row r="2404" spans="1:5" ht="27">
      <c r="A2404" s="309">
        <v>91601</v>
      </c>
      <c r="B2404" s="310" t="s">
        <v>8753</v>
      </c>
      <c r="C2404" s="310" t="s">
        <v>57</v>
      </c>
      <c r="D2404" s="311" t="s">
        <v>19271</v>
      </c>
      <c r="E2404" s="312" t="s">
        <v>7875</v>
      </c>
    </row>
    <row r="2405" spans="1:5" ht="27">
      <c r="A2405" s="309">
        <v>91602</v>
      </c>
      <c r="B2405" s="310" t="s">
        <v>8754</v>
      </c>
      <c r="C2405" s="310" t="s">
        <v>57</v>
      </c>
      <c r="D2405" s="311" t="s">
        <v>19272</v>
      </c>
      <c r="E2405" s="312" t="s">
        <v>7875</v>
      </c>
    </row>
    <row r="2406" spans="1:5" ht="27">
      <c r="A2406" s="309">
        <v>91603</v>
      </c>
      <c r="B2406" s="310" t="s">
        <v>8755</v>
      </c>
      <c r="C2406" s="310" t="s">
        <v>57</v>
      </c>
      <c r="D2406" s="311" t="s">
        <v>12941</v>
      </c>
      <c r="E2406" s="312" t="s">
        <v>7875</v>
      </c>
    </row>
    <row r="2407" spans="1:5" ht="40.5">
      <c r="A2407" s="309">
        <v>92759</v>
      </c>
      <c r="B2407" s="310" t="s">
        <v>1202</v>
      </c>
      <c r="C2407" s="310" t="s">
        <v>57</v>
      </c>
      <c r="D2407" s="311" t="s">
        <v>19273</v>
      </c>
      <c r="E2407" s="312" t="s">
        <v>7875</v>
      </c>
    </row>
    <row r="2408" spans="1:5" ht="40.5">
      <c r="A2408" s="309">
        <v>92760</v>
      </c>
      <c r="B2408" s="310" t="s">
        <v>1203</v>
      </c>
      <c r="C2408" s="310" t="s">
        <v>57</v>
      </c>
      <c r="D2408" s="311" t="s">
        <v>15112</v>
      </c>
      <c r="E2408" s="312" t="s">
        <v>7875</v>
      </c>
    </row>
    <row r="2409" spans="1:5" ht="40.5">
      <c r="A2409" s="309">
        <v>92761</v>
      </c>
      <c r="B2409" s="310" t="s">
        <v>1204</v>
      </c>
      <c r="C2409" s="310" t="s">
        <v>57</v>
      </c>
      <c r="D2409" s="311" t="s">
        <v>17713</v>
      </c>
      <c r="E2409" s="312" t="s">
        <v>7875</v>
      </c>
    </row>
    <row r="2410" spans="1:5" ht="40.5">
      <c r="A2410" s="309">
        <v>92762</v>
      </c>
      <c r="B2410" s="310" t="s">
        <v>1205</v>
      </c>
      <c r="C2410" s="310" t="s">
        <v>57</v>
      </c>
      <c r="D2410" s="311" t="s">
        <v>14202</v>
      </c>
      <c r="E2410" s="312" t="s">
        <v>7875</v>
      </c>
    </row>
    <row r="2411" spans="1:5" ht="40.5">
      <c r="A2411" s="309">
        <v>92763</v>
      </c>
      <c r="B2411" s="310" t="s">
        <v>1206</v>
      </c>
      <c r="C2411" s="310" t="s">
        <v>57</v>
      </c>
      <c r="D2411" s="311" t="s">
        <v>17569</v>
      </c>
      <c r="E2411" s="312" t="s">
        <v>7875</v>
      </c>
    </row>
    <row r="2412" spans="1:5" ht="40.5">
      <c r="A2412" s="309">
        <v>92764</v>
      </c>
      <c r="B2412" s="310" t="s">
        <v>1207</v>
      </c>
      <c r="C2412" s="310" t="s">
        <v>57</v>
      </c>
      <c r="D2412" s="311" t="s">
        <v>13766</v>
      </c>
      <c r="E2412" s="312" t="s">
        <v>7875</v>
      </c>
    </row>
    <row r="2413" spans="1:5" ht="40.5">
      <c r="A2413" s="309">
        <v>92765</v>
      </c>
      <c r="B2413" s="310" t="s">
        <v>1208</v>
      </c>
      <c r="C2413" s="310" t="s">
        <v>57</v>
      </c>
      <c r="D2413" s="311" t="s">
        <v>19274</v>
      </c>
      <c r="E2413" s="312" t="s">
        <v>7875</v>
      </c>
    </row>
    <row r="2414" spans="1:5" ht="40.5">
      <c r="A2414" s="309">
        <v>92766</v>
      </c>
      <c r="B2414" s="310" t="s">
        <v>1209</v>
      </c>
      <c r="C2414" s="310" t="s">
        <v>57</v>
      </c>
      <c r="D2414" s="311" t="s">
        <v>17786</v>
      </c>
      <c r="E2414" s="312" t="s">
        <v>7875</v>
      </c>
    </row>
    <row r="2415" spans="1:5" ht="27">
      <c r="A2415" s="309">
        <v>92767</v>
      </c>
      <c r="B2415" s="310" t="s">
        <v>1210</v>
      </c>
      <c r="C2415" s="310" t="s">
        <v>57</v>
      </c>
      <c r="D2415" s="311" t="s">
        <v>17335</v>
      </c>
      <c r="E2415" s="312" t="s">
        <v>7875</v>
      </c>
    </row>
    <row r="2416" spans="1:5" ht="27">
      <c r="A2416" s="309">
        <v>92768</v>
      </c>
      <c r="B2416" s="310" t="s">
        <v>1211</v>
      </c>
      <c r="C2416" s="310" t="s">
        <v>57</v>
      </c>
      <c r="D2416" s="311" t="s">
        <v>17356</v>
      </c>
      <c r="E2416" s="312" t="s">
        <v>7875</v>
      </c>
    </row>
    <row r="2417" spans="1:5" ht="27">
      <c r="A2417" s="309">
        <v>92769</v>
      </c>
      <c r="B2417" s="310" t="s">
        <v>1212</v>
      </c>
      <c r="C2417" s="310" t="s">
        <v>57</v>
      </c>
      <c r="D2417" s="311" t="s">
        <v>16842</v>
      </c>
      <c r="E2417" s="312" t="s">
        <v>7875</v>
      </c>
    </row>
    <row r="2418" spans="1:5" ht="27">
      <c r="A2418" s="309">
        <v>92770</v>
      </c>
      <c r="B2418" s="310" t="s">
        <v>1213</v>
      </c>
      <c r="C2418" s="310" t="s">
        <v>57</v>
      </c>
      <c r="D2418" s="311" t="s">
        <v>14817</v>
      </c>
      <c r="E2418" s="312" t="s">
        <v>7875</v>
      </c>
    </row>
    <row r="2419" spans="1:5" ht="27">
      <c r="A2419" s="309">
        <v>92771</v>
      </c>
      <c r="B2419" s="310" t="s">
        <v>1214</v>
      </c>
      <c r="C2419" s="310" t="s">
        <v>57</v>
      </c>
      <c r="D2419" s="311" t="s">
        <v>16679</v>
      </c>
      <c r="E2419" s="312" t="s">
        <v>7875</v>
      </c>
    </row>
    <row r="2420" spans="1:5" ht="27">
      <c r="A2420" s="309">
        <v>92772</v>
      </c>
      <c r="B2420" s="310" t="s">
        <v>1215</v>
      </c>
      <c r="C2420" s="310" t="s">
        <v>57</v>
      </c>
      <c r="D2420" s="311" t="s">
        <v>13763</v>
      </c>
      <c r="E2420" s="312" t="s">
        <v>7875</v>
      </c>
    </row>
    <row r="2421" spans="1:5" ht="27">
      <c r="A2421" s="309">
        <v>92773</v>
      </c>
      <c r="B2421" s="310" t="s">
        <v>1216</v>
      </c>
      <c r="C2421" s="310" t="s">
        <v>57</v>
      </c>
      <c r="D2421" s="311" t="s">
        <v>17862</v>
      </c>
      <c r="E2421" s="312" t="s">
        <v>7875</v>
      </c>
    </row>
    <row r="2422" spans="1:5" ht="27">
      <c r="A2422" s="309">
        <v>92774</v>
      </c>
      <c r="B2422" s="310" t="s">
        <v>1217</v>
      </c>
      <c r="C2422" s="310" t="s">
        <v>57</v>
      </c>
      <c r="D2422" s="311" t="s">
        <v>13622</v>
      </c>
      <c r="E2422" s="312" t="s">
        <v>7875</v>
      </c>
    </row>
    <row r="2423" spans="1:5" ht="27">
      <c r="A2423" s="309">
        <v>92775</v>
      </c>
      <c r="B2423" s="310" t="s">
        <v>1218</v>
      </c>
      <c r="C2423" s="310" t="s">
        <v>57</v>
      </c>
      <c r="D2423" s="311" t="s">
        <v>19275</v>
      </c>
      <c r="E2423" s="312" t="s">
        <v>7875</v>
      </c>
    </row>
    <row r="2424" spans="1:5" ht="27">
      <c r="A2424" s="309">
        <v>92776</v>
      </c>
      <c r="B2424" s="310" t="s">
        <v>1219</v>
      </c>
      <c r="C2424" s="310" t="s">
        <v>57</v>
      </c>
      <c r="D2424" s="311" t="s">
        <v>19276</v>
      </c>
      <c r="E2424" s="312" t="s">
        <v>7875</v>
      </c>
    </row>
    <row r="2425" spans="1:5" ht="27">
      <c r="A2425" s="309">
        <v>92777</v>
      </c>
      <c r="B2425" s="310" t="s">
        <v>1220</v>
      </c>
      <c r="C2425" s="310" t="s">
        <v>57</v>
      </c>
      <c r="D2425" s="311" t="s">
        <v>19277</v>
      </c>
      <c r="E2425" s="312" t="s">
        <v>7875</v>
      </c>
    </row>
    <row r="2426" spans="1:5" ht="27">
      <c r="A2426" s="309">
        <v>92778</v>
      </c>
      <c r="B2426" s="310" t="s">
        <v>1221</v>
      </c>
      <c r="C2426" s="310" t="s">
        <v>57</v>
      </c>
      <c r="D2426" s="311" t="s">
        <v>14833</v>
      </c>
      <c r="E2426" s="312" t="s">
        <v>7875</v>
      </c>
    </row>
    <row r="2427" spans="1:5" ht="27">
      <c r="A2427" s="309">
        <v>92779</v>
      </c>
      <c r="B2427" s="310" t="s">
        <v>1222</v>
      </c>
      <c r="C2427" s="310" t="s">
        <v>57</v>
      </c>
      <c r="D2427" s="311" t="s">
        <v>17380</v>
      </c>
      <c r="E2427" s="312" t="s">
        <v>7875</v>
      </c>
    </row>
    <row r="2428" spans="1:5" ht="27">
      <c r="A2428" s="309">
        <v>92780</v>
      </c>
      <c r="B2428" s="310" t="s">
        <v>1223</v>
      </c>
      <c r="C2428" s="310" t="s">
        <v>57</v>
      </c>
      <c r="D2428" s="311" t="s">
        <v>12742</v>
      </c>
      <c r="E2428" s="312" t="s">
        <v>7875</v>
      </c>
    </row>
    <row r="2429" spans="1:5" ht="27">
      <c r="A2429" s="309">
        <v>92781</v>
      </c>
      <c r="B2429" s="310" t="s">
        <v>1224</v>
      </c>
      <c r="C2429" s="310" t="s">
        <v>57</v>
      </c>
      <c r="D2429" s="311" t="s">
        <v>14537</v>
      </c>
      <c r="E2429" s="312" t="s">
        <v>7875</v>
      </c>
    </row>
    <row r="2430" spans="1:5" ht="27">
      <c r="A2430" s="309">
        <v>92782</v>
      </c>
      <c r="B2430" s="310" t="s">
        <v>1225</v>
      </c>
      <c r="C2430" s="310" t="s">
        <v>57</v>
      </c>
      <c r="D2430" s="311" t="s">
        <v>19274</v>
      </c>
      <c r="E2430" s="312" t="s">
        <v>7875</v>
      </c>
    </row>
    <row r="2431" spans="1:5" ht="27">
      <c r="A2431" s="309">
        <v>92783</v>
      </c>
      <c r="B2431" s="310" t="s">
        <v>1226</v>
      </c>
      <c r="C2431" s="310" t="s">
        <v>57</v>
      </c>
      <c r="D2431" s="311" t="s">
        <v>17534</v>
      </c>
      <c r="E2431" s="312" t="s">
        <v>7875</v>
      </c>
    </row>
    <row r="2432" spans="1:5" ht="27">
      <c r="A2432" s="309">
        <v>92784</v>
      </c>
      <c r="B2432" s="310" t="s">
        <v>1227</v>
      </c>
      <c r="C2432" s="310" t="s">
        <v>57</v>
      </c>
      <c r="D2432" s="311" t="s">
        <v>18861</v>
      </c>
      <c r="E2432" s="312" t="s">
        <v>7875</v>
      </c>
    </row>
    <row r="2433" spans="1:5" ht="27">
      <c r="A2433" s="309">
        <v>92785</v>
      </c>
      <c r="B2433" s="310" t="s">
        <v>1228</v>
      </c>
      <c r="C2433" s="310" t="s">
        <v>57</v>
      </c>
      <c r="D2433" s="311" t="s">
        <v>15345</v>
      </c>
      <c r="E2433" s="312" t="s">
        <v>7875</v>
      </c>
    </row>
    <row r="2434" spans="1:5" ht="27">
      <c r="A2434" s="309">
        <v>92786</v>
      </c>
      <c r="B2434" s="310" t="s">
        <v>1229</v>
      </c>
      <c r="C2434" s="310" t="s">
        <v>57</v>
      </c>
      <c r="D2434" s="311" t="s">
        <v>13804</v>
      </c>
      <c r="E2434" s="312" t="s">
        <v>7875</v>
      </c>
    </row>
    <row r="2435" spans="1:5" ht="27">
      <c r="A2435" s="309">
        <v>92787</v>
      </c>
      <c r="B2435" s="310" t="s">
        <v>1230</v>
      </c>
      <c r="C2435" s="310" t="s">
        <v>57</v>
      </c>
      <c r="D2435" s="311" t="s">
        <v>17711</v>
      </c>
      <c r="E2435" s="312" t="s">
        <v>7875</v>
      </c>
    </row>
    <row r="2436" spans="1:5" ht="27">
      <c r="A2436" s="309">
        <v>92788</v>
      </c>
      <c r="B2436" s="310" t="s">
        <v>1231</v>
      </c>
      <c r="C2436" s="310" t="s">
        <v>57</v>
      </c>
      <c r="D2436" s="311" t="s">
        <v>12944</v>
      </c>
      <c r="E2436" s="312" t="s">
        <v>7875</v>
      </c>
    </row>
    <row r="2437" spans="1:5" ht="27">
      <c r="A2437" s="309">
        <v>92789</v>
      </c>
      <c r="B2437" s="310" t="s">
        <v>1232</v>
      </c>
      <c r="C2437" s="310" t="s">
        <v>57</v>
      </c>
      <c r="D2437" s="311" t="s">
        <v>13766</v>
      </c>
      <c r="E2437" s="312" t="s">
        <v>7875</v>
      </c>
    </row>
    <row r="2438" spans="1:5" ht="27">
      <c r="A2438" s="309">
        <v>92790</v>
      </c>
      <c r="B2438" s="310" t="s">
        <v>1233</v>
      </c>
      <c r="C2438" s="310" t="s">
        <v>57</v>
      </c>
      <c r="D2438" s="311" t="s">
        <v>17543</v>
      </c>
      <c r="E2438" s="312" t="s">
        <v>7875</v>
      </c>
    </row>
    <row r="2439" spans="1:5" ht="27">
      <c r="A2439" s="309">
        <v>92791</v>
      </c>
      <c r="B2439" s="310" t="s">
        <v>1234</v>
      </c>
      <c r="C2439" s="310" t="s">
        <v>57</v>
      </c>
      <c r="D2439" s="311" t="s">
        <v>16052</v>
      </c>
      <c r="E2439" s="312" t="s">
        <v>7875</v>
      </c>
    </row>
    <row r="2440" spans="1:5" ht="27">
      <c r="A2440" s="309">
        <v>92792</v>
      </c>
      <c r="B2440" s="310" t="s">
        <v>1235</v>
      </c>
      <c r="C2440" s="310" t="s">
        <v>57</v>
      </c>
      <c r="D2440" s="311" t="s">
        <v>13622</v>
      </c>
      <c r="E2440" s="312" t="s">
        <v>7875</v>
      </c>
    </row>
    <row r="2441" spans="1:5" ht="27">
      <c r="A2441" s="309">
        <v>92793</v>
      </c>
      <c r="B2441" s="310" t="s">
        <v>1236</v>
      </c>
      <c r="C2441" s="310" t="s">
        <v>57</v>
      </c>
      <c r="D2441" s="311" t="s">
        <v>13622</v>
      </c>
      <c r="E2441" s="312" t="s">
        <v>7875</v>
      </c>
    </row>
    <row r="2442" spans="1:5" ht="27">
      <c r="A2442" s="309">
        <v>92794</v>
      </c>
      <c r="B2442" s="310" t="s">
        <v>1237</v>
      </c>
      <c r="C2442" s="310" t="s">
        <v>57</v>
      </c>
      <c r="D2442" s="311" t="s">
        <v>13611</v>
      </c>
      <c r="E2442" s="312" t="s">
        <v>7875</v>
      </c>
    </row>
    <row r="2443" spans="1:5" ht="27">
      <c r="A2443" s="309">
        <v>92795</v>
      </c>
      <c r="B2443" s="310" t="s">
        <v>1238</v>
      </c>
      <c r="C2443" s="310" t="s">
        <v>57</v>
      </c>
      <c r="D2443" s="311" t="s">
        <v>17804</v>
      </c>
      <c r="E2443" s="312" t="s">
        <v>7875</v>
      </c>
    </row>
    <row r="2444" spans="1:5" ht="27">
      <c r="A2444" s="309">
        <v>92796</v>
      </c>
      <c r="B2444" s="310" t="s">
        <v>1239</v>
      </c>
      <c r="C2444" s="310" t="s">
        <v>57</v>
      </c>
      <c r="D2444" s="311" t="s">
        <v>17526</v>
      </c>
      <c r="E2444" s="312" t="s">
        <v>7875</v>
      </c>
    </row>
    <row r="2445" spans="1:5" ht="27">
      <c r="A2445" s="309">
        <v>92797</v>
      </c>
      <c r="B2445" s="310" t="s">
        <v>1240</v>
      </c>
      <c r="C2445" s="310" t="s">
        <v>57</v>
      </c>
      <c r="D2445" s="311" t="s">
        <v>13774</v>
      </c>
      <c r="E2445" s="312" t="s">
        <v>7875</v>
      </c>
    </row>
    <row r="2446" spans="1:5" ht="27">
      <c r="A2446" s="309">
        <v>92798</v>
      </c>
      <c r="B2446" s="310" t="s">
        <v>1241</v>
      </c>
      <c r="C2446" s="310" t="s">
        <v>57</v>
      </c>
      <c r="D2446" s="311" t="s">
        <v>13611</v>
      </c>
      <c r="E2446" s="312" t="s">
        <v>7875</v>
      </c>
    </row>
    <row r="2447" spans="1:5" ht="13.5">
      <c r="A2447" s="309">
        <v>92799</v>
      </c>
      <c r="B2447" s="310" t="s">
        <v>1242</v>
      </c>
      <c r="C2447" s="310" t="s">
        <v>57</v>
      </c>
      <c r="D2447" s="311" t="s">
        <v>17719</v>
      </c>
      <c r="E2447" s="312" t="s">
        <v>7875</v>
      </c>
    </row>
    <row r="2448" spans="1:5" ht="13.5">
      <c r="A2448" s="309">
        <v>92800</v>
      </c>
      <c r="B2448" s="310" t="s">
        <v>1243</v>
      </c>
      <c r="C2448" s="310" t="s">
        <v>57</v>
      </c>
      <c r="D2448" s="311" t="s">
        <v>12944</v>
      </c>
      <c r="E2448" s="312" t="s">
        <v>7875</v>
      </c>
    </row>
    <row r="2449" spans="1:5" ht="13.5">
      <c r="A2449" s="309">
        <v>92801</v>
      </c>
      <c r="B2449" s="310" t="s">
        <v>1244</v>
      </c>
      <c r="C2449" s="310" t="s">
        <v>57</v>
      </c>
      <c r="D2449" s="311" t="s">
        <v>14466</v>
      </c>
      <c r="E2449" s="312" t="s">
        <v>7875</v>
      </c>
    </row>
    <row r="2450" spans="1:5" ht="13.5">
      <c r="A2450" s="309">
        <v>92802</v>
      </c>
      <c r="B2450" s="310" t="s">
        <v>1245</v>
      </c>
      <c r="C2450" s="310" t="s">
        <v>57</v>
      </c>
      <c r="D2450" s="311" t="s">
        <v>15455</v>
      </c>
      <c r="E2450" s="312" t="s">
        <v>7875</v>
      </c>
    </row>
    <row r="2451" spans="1:5" ht="13.5">
      <c r="A2451" s="309">
        <v>92803</v>
      </c>
      <c r="B2451" s="310" t="s">
        <v>1246</v>
      </c>
      <c r="C2451" s="310" t="s">
        <v>57</v>
      </c>
      <c r="D2451" s="311" t="s">
        <v>19278</v>
      </c>
      <c r="E2451" s="312" t="s">
        <v>7875</v>
      </c>
    </row>
    <row r="2452" spans="1:5" ht="13.5">
      <c r="A2452" s="309">
        <v>92804</v>
      </c>
      <c r="B2452" s="310" t="s">
        <v>1247</v>
      </c>
      <c r="C2452" s="310" t="s">
        <v>57</v>
      </c>
      <c r="D2452" s="311" t="s">
        <v>16813</v>
      </c>
      <c r="E2452" s="312" t="s">
        <v>7875</v>
      </c>
    </row>
    <row r="2453" spans="1:5" ht="13.5">
      <c r="A2453" s="309">
        <v>92805</v>
      </c>
      <c r="B2453" s="310" t="s">
        <v>1248</v>
      </c>
      <c r="C2453" s="310" t="s">
        <v>57</v>
      </c>
      <c r="D2453" s="311" t="s">
        <v>16820</v>
      </c>
      <c r="E2453" s="312" t="s">
        <v>7875</v>
      </c>
    </row>
    <row r="2454" spans="1:5" ht="13.5">
      <c r="A2454" s="309">
        <v>92806</v>
      </c>
      <c r="B2454" s="310" t="s">
        <v>1249</v>
      </c>
      <c r="C2454" s="310" t="s">
        <v>57</v>
      </c>
      <c r="D2454" s="311" t="s">
        <v>13611</v>
      </c>
      <c r="E2454" s="312" t="s">
        <v>7875</v>
      </c>
    </row>
    <row r="2455" spans="1:5" ht="13.5">
      <c r="A2455" s="309">
        <v>92875</v>
      </c>
      <c r="B2455" s="310" t="s">
        <v>1250</v>
      </c>
      <c r="C2455" s="310" t="s">
        <v>57</v>
      </c>
      <c r="D2455" s="311" t="s">
        <v>19278</v>
      </c>
      <c r="E2455" s="312" t="s">
        <v>7875</v>
      </c>
    </row>
    <row r="2456" spans="1:5" ht="13.5">
      <c r="A2456" s="309">
        <v>92876</v>
      </c>
      <c r="B2456" s="310" t="s">
        <v>1251</v>
      </c>
      <c r="C2456" s="310" t="s">
        <v>57</v>
      </c>
      <c r="D2456" s="311" t="s">
        <v>14968</v>
      </c>
      <c r="E2456" s="312" t="s">
        <v>7875</v>
      </c>
    </row>
    <row r="2457" spans="1:5" ht="13.5">
      <c r="A2457" s="309">
        <v>92877</v>
      </c>
      <c r="B2457" s="310" t="s">
        <v>1252</v>
      </c>
      <c r="C2457" s="310" t="s">
        <v>57</v>
      </c>
      <c r="D2457" s="311" t="s">
        <v>18431</v>
      </c>
      <c r="E2457" s="312" t="s">
        <v>7875</v>
      </c>
    </row>
    <row r="2458" spans="1:5" ht="13.5">
      <c r="A2458" s="309">
        <v>92878</v>
      </c>
      <c r="B2458" s="310" t="s">
        <v>1253</v>
      </c>
      <c r="C2458" s="310" t="s">
        <v>57</v>
      </c>
      <c r="D2458" s="311" t="s">
        <v>15387</v>
      </c>
      <c r="E2458" s="312" t="s">
        <v>7875</v>
      </c>
    </row>
    <row r="2459" spans="1:5" ht="13.5">
      <c r="A2459" s="309">
        <v>92879</v>
      </c>
      <c r="B2459" s="310" t="s">
        <v>1254</v>
      </c>
      <c r="C2459" s="310" t="s">
        <v>57</v>
      </c>
      <c r="D2459" s="311" t="s">
        <v>15048</v>
      </c>
      <c r="E2459" s="312" t="s">
        <v>7875</v>
      </c>
    </row>
    <row r="2460" spans="1:5" ht="13.5">
      <c r="A2460" s="309">
        <v>92880</v>
      </c>
      <c r="B2460" s="310" t="s">
        <v>1255</v>
      </c>
      <c r="C2460" s="310" t="s">
        <v>57</v>
      </c>
      <c r="D2460" s="311" t="s">
        <v>17326</v>
      </c>
      <c r="E2460" s="312" t="s">
        <v>7875</v>
      </c>
    </row>
    <row r="2461" spans="1:5" ht="13.5">
      <c r="A2461" s="309">
        <v>92881</v>
      </c>
      <c r="B2461" s="310" t="s">
        <v>1256</v>
      </c>
      <c r="C2461" s="310" t="s">
        <v>57</v>
      </c>
      <c r="D2461" s="311" t="s">
        <v>16835</v>
      </c>
      <c r="E2461" s="312" t="s">
        <v>7875</v>
      </c>
    </row>
    <row r="2462" spans="1:5" ht="13.5">
      <c r="A2462" s="309">
        <v>92882</v>
      </c>
      <c r="B2462" s="310" t="s">
        <v>1257</v>
      </c>
      <c r="C2462" s="310" t="s">
        <v>57</v>
      </c>
      <c r="D2462" s="311" t="s">
        <v>18875</v>
      </c>
      <c r="E2462" s="312" t="s">
        <v>7875</v>
      </c>
    </row>
    <row r="2463" spans="1:5" ht="13.5">
      <c r="A2463" s="309">
        <v>92883</v>
      </c>
      <c r="B2463" s="310" t="s">
        <v>1258</v>
      </c>
      <c r="C2463" s="310" t="s">
        <v>57</v>
      </c>
      <c r="D2463" s="311" t="s">
        <v>13605</v>
      </c>
      <c r="E2463" s="312" t="s">
        <v>7875</v>
      </c>
    </row>
    <row r="2464" spans="1:5" ht="13.5">
      <c r="A2464" s="309">
        <v>92884</v>
      </c>
      <c r="B2464" s="310" t="s">
        <v>1259</v>
      </c>
      <c r="C2464" s="310" t="s">
        <v>57</v>
      </c>
      <c r="D2464" s="311" t="s">
        <v>19279</v>
      </c>
      <c r="E2464" s="312" t="s">
        <v>7875</v>
      </c>
    </row>
    <row r="2465" spans="1:5" ht="13.5">
      <c r="A2465" s="309">
        <v>92885</v>
      </c>
      <c r="B2465" s="310" t="s">
        <v>1260</v>
      </c>
      <c r="C2465" s="310" t="s">
        <v>57</v>
      </c>
      <c r="D2465" s="311" t="s">
        <v>13605</v>
      </c>
      <c r="E2465" s="312" t="s">
        <v>7875</v>
      </c>
    </row>
    <row r="2466" spans="1:5" ht="13.5">
      <c r="A2466" s="309">
        <v>92886</v>
      </c>
      <c r="B2466" s="310" t="s">
        <v>1261</v>
      </c>
      <c r="C2466" s="310" t="s">
        <v>57</v>
      </c>
      <c r="D2466" s="311" t="s">
        <v>17799</v>
      </c>
      <c r="E2466" s="312" t="s">
        <v>7875</v>
      </c>
    </row>
    <row r="2467" spans="1:5" ht="13.5">
      <c r="A2467" s="309">
        <v>92887</v>
      </c>
      <c r="B2467" s="310" t="s">
        <v>1262</v>
      </c>
      <c r="C2467" s="310" t="s">
        <v>57</v>
      </c>
      <c r="D2467" s="311" t="s">
        <v>18197</v>
      </c>
      <c r="E2467" s="312" t="s">
        <v>7875</v>
      </c>
    </row>
    <row r="2468" spans="1:5" ht="13.5">
      <c r="A2468" s="309">
        <v>92888</v>
      </c>
      <c r="B2468" s="310" t="s">
        <v>1263</v>
      </c>
      <c r="C2468" s="310" t="s">
        <v>57</v>
      </c>
      <c r="D2468" s="311" t="s">
        <v>14458</v>
      </c>
      <c r="E2468" s="312" t="s">
        <v>7875</v>
      </c>
    </row>
    <row r="2469" spans="1:5" ht="27">
      <c r="A2469" s="309">
        <v>92915</v>
      </c>
      <c r="B2469" s="310" t="s">
        <v>2932</v>
      </c>
      <c r="C2469" s="310" t="s">
        <v>57</v>
      </c>
      <c r="D2469" s="311" t="s">
        <v>14794</v>
      </c>
      <c r="E2469" s="312" t="s">
        <v>7875</v>
      </c>
    </row>
    <row r="2470" spans="1:5" ht="27">
      <c r="A2470" s="309">
        <v>92916</v>
      </c>
      <c r="B2470" s="310" t="s">
        <v>2933</v>
      </c>
      <c r="C2470" s="310" t="s">
        <v>57</v>
      </c>
      <c r="D2470" s="311" t="s">
        <v>15346</v>
      </c>
      <c r="E2470" s="312" t="s">
        <v>7875</v>
      </c>
    </row>
    <row r="2471" spans="1:5" ht="27">
      <c r="A2471" s="309">
        <v>92917</v>
      </c>
      <c r="B2471" s="310" t="s">
        <v>2934</v>
      </c>
      <c r="C2471" s="310" t="s">
        <v>57</v>
      </c>
      <c r="D2471" s="311" t="s">
        <v>13614</v>
      </c>
      <c r="E2471" s="312" t="s">
        <v>7875</v>
      </c>
    </row>
    <row r="2472" spans="1:5" ht="27">
      <c r="A2472" s="309">
        <v>92919</v>
      </c>
      <c r="B2472" s="310" t="s">
        <v>2935</v>
      </c>
      <c r="C2472" s="310" t="s">
        <v>57</v>
      </c>
      <c r="D2472" s="311" t="s">
        <v>17637</v>
      </c>
      <c r="E2472" s="312" t="s">
        <v>7875</v>
      </c>
    </row>
    <row r="2473" spans="1:5" ht="27">
      <c r="A2473" s="309">
        <v>92921</v>
      </c>
      <c r="B2473" s="310" t="s">
        <v>2936</v>
      </c>
      <c r="C2473" s="310" t="s">
        <v>57</v>
      </c>
      <c r="D2473" s="311" t="s">
        <v>17855</v>
      </c>
      <c r="E2473" s="312" t="s">
        <v>7875</v>
      </c>
    </row>
    <row r="2474" spans="1:5" ht="27">
      <c r="A2474" s="309">
        <v>92922</v>
      </c>
      <c r="B2474" s="310" t="s">
        <v>2937</v>
      </c>
      <c r="C2474" s="310" t="s">
        <v>57</v>
      </c>
      <c r="D2474" s="311" t="s">
        <v>17341</v>
      </c>
      <c r="E2474" s="312" t="s">
        <v>7875</v>
      </c>
    </row>
    <row r="2475" spans="1:5" ht="27">
      <c r="A2475" s="309">
        <v>92923</v>
      </c>
      <c r="B2475" s="310" t="s">
        <v>2938</v>
      </c>
      <c r="C2475" s="310" t="s">
        <v>57</v>
      </c>
      <c r="D2475" s="311" t="s">
        <v>15736</v>
      </c>
      <c r="E2475" s="312" t="s">
        <v>7875</v>
      </c>
    </row>
    <row r="2476" spans="1:5" ht="27">
      <c r="A2476" s="309">
        <v>92924</v>
      </c>
      <c r="B2476" s="310" t="s">
        <v>2939</v>
      </c>
      <c r="C2476" s="310" t="s">
        <v>57</v>
      </c>
      <c r="D2476" s="311" t="s">
        <v>17719</v>
      </c>
      <c r="E2476" s="312" t="s">
        <v>7875</v>
      </c>
    </row>
    <row r="2477" spans="1:5" ht="27">
      <c r="A2477" s="309">
        <v>95445</v>
      </c>
      <c r="B2477" s="310" t="s">
        <v>11811</v>
      </c>
      <c r="C2477" s="310" t="s">
        <v>57</v>
      </c>
      <c r="D2477" s="311" t="s">
        <v>16949</v>
      </c>
      <c r="E2477" s="312" t="s">
        <v>7875</v>
      </c>
    </row>
    <row r="2478" spans="1:5" ht="27">
      <c r="A2478" s="309">
        <v>95446</v>
      </c>
      <c r="B2478" s="310" t="s">
        <v>11812</v>
      </c>
      <c r="C2478" s="310" t="s">
        <v>57</v>
      </c>
      <c r="D2478" s="311" t="s">
        <v>16688</v>
      </c>
      <c r="E2478" s="312" t="s">
        <v>7875</v>
      </c>
    </row>
    <row r="2479" spans="1:5" ht="27">
      <c r="A2479" s="309">
        <v>95448</v>
      </c>
      <c r="B2479" s="310" t="s">
        <v>8756</v>
      </c>
      <c r="C2479" s="310" t="s">
        <v>57</v>
      </c>
      <c r="D2479" s="311" t="s">
        <v>17348</v>
      </c>
      <c r="E2479" s="312" t="s">
        <v>7875</v>
      </c>
    </row>
    <row r="2480" spans="1:5" ht="13.5">
      <c r="A2480" s="309">
        <v>95576</v>
      </c>
      <c r="B2480" s="310" t="s">
        <v>11813</v>
      </c>
      <c r="C2480" s="310" t="s">
        <v>57</v>
      </c>
      <c r="D2480" s="311" t="s">
        <v>12677</v>
      </c>
      <c r="E2480" s="312" t="s">
        <v>7875</v>
      </c>
    </row>
    <row r="2481" spans="1:5" ht="13.5">
      <c r="A2481" s="309">
        <v>95577</v>
      </c>
      <c r="B2481" s="310" t="s">
        <v>11814</v>
      </c>
      <c r="C2481" s="310" t="s">
        <v>57</v>
      </c>
      <c r="D2481" s="311" t="s">
        <v>15736</v>
      </c>
      <c r="E2481" s="312" t="s">
        <v>7875</v>
      </c>
    </row>
    <row r="2482" spans="1:5" ht="13.5">
      <c r="A2482" s="309">
        <v>95578</v>
      </c>
      <c r="B2482" s="310" t="s">
        <v>11815</v>
      </c>
      <c r="C2482" s="310" t="s">
        <v>57</v>
      </c>
      <c r="D2482" s="311" t="s">
        <v>17862</v>
      </c>
      <c r="E2482" s="312" t="s">
        <v>7875</v>
      </c>
    </row>
    <row r="2483" spans="1:5" ht="13.5">
      <c r="A2483" s="309">
        <v>95579</v>
      </c>
      <c r="B2483" s="310" t="s">
        <v>11816</v>
      </c>
      <c r="C2483" s="310" t="s">
        <v>57</v>
      </c>
      <c r="D2483" s="311" t="s">
        <v>12650</v>
      </c>
      <c r="E2483" s="312" t="s">
        <v>7875</v>
      </c>
    </row>
    <row r="2484" spans="1:5" ht="13.5">
      <c r="A2484" s="309">
        <v>95580</v>
      </c>
      <c r="B2484" s="310" t="s">
        <v>11817</v>
      </c>
      <c r="C2484" s="310" t="s">
        <v>57</v>
      </c>
      <c r="D2484" s="311" t="s">
        <v>19280</v>
      </c>
      <c r="E2484" s="312" t="s">
        <v>7875</v>
      </c>
    </row>
    <row r="2485" spans="1:5" ht="13.5">
      <c r="A2485" s="309">
        <v>95581</v>
      </c>
      <c r="B2485" s="310" t="s">
        <v>11818</v>
      </c>
      <c r="C2485" s="310" t="s">
        <v>57</v>
      </c>
      <c r="D2485" s="311" t="s">
        <v>17718</v>
      </c>
      <c r="E2485" s="312" t="s">
        <v>7875</v>
      </c>
    </row>
    <row r="2486" spans="1:5" ht="13.5">
      <c r="A2486" s="309">
        <v>95582</v>
      </c>
      <c r="B2486" s="310" t="s">
        <v>11819</v>
      </c>
      <c r="C2486" s="310" t="s">
        <v>57</v>
      </c>
      <c r="D2486" s="311" t="s">
        <v>13543</v>
      </c>
      <c r="E2486" s="312" t="s">
        <v>7875</v>
      </c>
    </row>
    <row r="2487" spans="1:5" ht="27">
      <c r="A2487" s="309">
        <v>95583</v>
      </c>
      <c r="B2487" s="310" t="s">
        <v>11820</v>
      </c>
      <c r="C2487" s="310" t="s">
        <v>57</v>
      </c>
      <c r="D2487" s="311" t="s">
        <v>17576</v>
      </c>
      <c r="E2487" s="312" t="s">
        <v>7875</v>
      </c>
    </row>
    <row r="2488" spans="1:5" ht="27">
      <c r="A2488" s="309">
        <v>95584</v>
      </c>
      <c r="B2488" s="310" t="s">
        <v>11821</v>
      </c>
      <c r="C2488" s="310" t="s">
        <v>57</v>
      </c>
      <c r="D2488" s="311" t="s">
        <v>17357</v>
      </c>
      <c r="E2488" s="312" t="s">
        <v>7875</v>
      </c>
    </row>
    <row r="2489" spans="1:5" ht="27">
      <c r="A2489" s="309">
        <v>95592</v>
      </c>
      <c r="B2489" s="310" t="s">
        <v>11822</v>
      </c>
      <c r="C2489" s="310" t="s">
        <v>57</v>
      </c>
      <c r="D2489" s="311" t="s">
        <v>17830</v>
      </c>
      <c r="E2489" s="312" t="s">
        <v>7875</v>
      </c>
    </row>
    <row r="2490" spans="1:5" ht="27">
      <c r="A2490" s="309">
        <v>95593</v>
      </c>
      <c r="B2490" s="310" t="s">
        <v>11823</v>
      </c>
      <c r="C2490" s="310" t="s">
        <v>57</v>
      </c>
      <c r="D2490" s="311" t="s">
        <v>19281</v>
      </c>
      <c r="E2490" s="312" t="s">
        <v>7875</v>
      </c>
    </row>
    <row r="2491" spans="1:5" ht="27">
      <c r="A2491" s="309">
        <v>95943</v>
      </c>
      <c r="B2491" s="310" t="s">
        <v>8757</v>
      </c>
      <c r="C2491" s="310" t="s">
        <v>57</v>
      </c>
      <c r="D2491" s="311" t="s">
        <v>16803</v>
      </c>
      <c r="E2491" s="312" t="s">
        <v>7875</v>
      </c>
    </row>
    <row r="2492" spans="1:5" ht="27">
      <c r="A2492" s="309">
        <v>95944</v>
      </c>
      <c r="B2492" s="310" t="s">
        <v>8758</v>
      </c>
      <c r="C2492" s="310" t="s">
        <v>57</v>
      </c>
      <c r="D2492" s="311" t="s">
        <v>17467</v>
      </c>
      <c r="E2492" s="312" t="s">
        <v>7875</v>
      </c>
    </row>
    <row r="2493" spans="1:5" ht="27">
      <c r="A2493" s="309">
        <v>95945</v>
      </c>
      <c r="B2493" s="310" t="s">
        <v>8759</v>
      </c>
      <c r="C2493" s="310" t="s">
        <v>57</v>
      </c>
      <c r="D2493" s="311" t="s">
        <v>17419</v>
      </c>
      <c r="E2493" s="312" t="s">
        <v>7875</v>
      </c>
    </row>
    <row r="2494" spans="1:5" ht="27">
      <c r="A2494" s="309">
        <v>95946</v>
      </c>
      <c r="B2494" s="310" t="s">
        <v>8760</v>
      </c>
      <c r="C2494" s="310" t="s">
        <v>57</v>
      </c>
      <c r="D2494" s="311" t="s">
        <v>19282</v>
      </c>
      <c r="E2494" s="312" t="s">
        <v>7875</v>
      </c>
    </row>
    <row r="2495" spans="1:5" ht="27">
      <c r="A2495" s="309">
        <v>95947</v>
      </c>
      <c r="B2495" s="310" t="s">
        <v>8761</v>
      </c>
      <c r="C2495" s="310" t="s">
        <v>57</v>
      </c>
      <c r="D2495" s="311" t="s">
        <v>12934</v>
      </c>
      <c r="E2495" s="312" t="s">
        <v>7875</v>
      </c>
    </row>
    <row r="2496" spans="1:5" ht="27">
      <c r="A2496" s="309">
        <v>95948</v>
      </c>
      <c r="B2496" s="310" t="s">
        <v>8762</v>
      </c>
      <c r="C2496" s="310" t="s">
        <v>57</v>
      </c>
      <c r="D2496" s="311" t="s">
        <v>17349</v>
      </c>
      <c r="E2496" s="312" t="s">
        <v>7875</v>
      </c>
    </row>
    <row r="2497" spans="1:5" ht="27">
      <c r="A2497" s="309">
        <v>96544</v>
      </c>
      <c r="B2497" s="310" t="s">
        <v>1264</v>
      </c>
      <c r="C2497" s="310" t="s">
        <v>57</v>
      </c>
      <c r="D2497" s="311" t="s">
        <v>17709</v>
      </c>
      <c r="E2497" s="312" t="s">
        <v>7875</v>
      </c>
    </row>
    <row r="2498" spans="1:5" ht="27">
      <c r="A2498" s="309">
        <v>96545</v>
      </c>
      <c r="B2498" s="310" t="s">
        <v>1265</v>
      </c>
      <c r="C2498" s="310" t="s">
        <v>57</v>
      </c>
      <c r="D2498" s="311" t="s">
        <v>19283</v>
      </c>
      <c r="E2498" s="312" t="s">
        <v>7875</v>
      </c>
    </row>
    <row r="2499" spans="1:5" ht="27">
      <c r="A2499" s="309">
        <v>96546</v>
      </c>
      <c r="B2499" s="310" t="s">
        <v>1266</v>
      </c>
      <c r="C2499" s="310" t="s">
        <v>57</v>
      </c>
      <c r="D2499" s="311" t="s">
        <v>13803</v>
      </c>
      <c r="E2499" s="312" t="s">
        <v>7875</v>
      </c>
    </row>
    <row r="2500" spans="1:5" ht="27">
      <c r="A2500" s="309">
        <v>96547</v>
      </c>
      <c r="B2500" s="310" t="s">
        <v>1267</v>
      </c>
      <c r="C2500" s="310" t="s">
        <v>57</v>
      </c>
      <c r="D2500" s="311" t="s">
        <v>19284</v>
      </c>
      <c r="E2500" s="312" t="s">
        <v>7875</v>
      </c>
    </row>
    <row r="2501" spans="1:5" ht="27">
      <c r="A2501" s="309">
        <v>96548</v>
      </c>
      <c r="B2501" s="310" t="s">
        <v>1268</v>
      </c>
      <c r="C2501" s="310" t="s">
        <v>57</v>
      </c>
      <c r="D2501" s="311" t="s">
        <v>13008</v>
      </c>
      <c r="E2501" s="312" t="s">
        <v>7875</v>
      </c>
    </row>
    <row r="2502" spans="1:5" ht="27">
      <c r="A2502" s="309">
        <v>96549</v>
      </c>
      <c r="B2502" s="310" t="s">
        <v>1269</v>
      </c>
      <c r="C2502" s="310" t="s">
        <v>57</v>
      </c>
      <c r="D2502" s="311" t="s">
        <v>16159</v>
      </c>
      <c r="E2502" s="312" t="s">
        <v>7875</v>
      </c>
    </row>
    <row r="2503" spans="1:5" ht="27">
      <c r="A2503" s="309">
        <v>96550</v>
      </c>
      <c r="B2503" s="310" t="s">
        <v>1270</v>
      </c>
      <c r="C2503" s="310" t="s">
        <v>57</v>
      </c>
      <c r="D2503" s="311" t="s">
        <v>13609</v>
      </c>
      <c r="E2503" s="312" t="s">
        <v>7875</v>
      </c>
    </row>
    <row r="2504" spans="1:5" ht="27">
      <c r="A2504" s="309">
        <v>100064</v>
      </c>
      <c r="B2504" s="310" t="s">
        <v>8763</v>
      </c>
      <c r="C2504" s="310" t="s">
        <v>57</v>
      </c>
      <c r="D2504" s="311" t="s">
        <v>14809</v>
      </c>
      <c r="E2504" s="312" t="s">
        <v>7875</v>
      </c>
    </row>
    <row r="2505" spans="1:5" ht="27">
      <c r="A2505" s="309">
        <v>100066</v>
      </c>
      <c r="B2505" s="310" t="s">
        <v>8764</v>
      </c>
      <c r="C2505" s="310" t="s">
        <v>57</v>
      </c>
      <c r="D2505" s="311" t="s">
        <v>13669</v>
      </c>
      <c r="E2505" s="312" t="s">
        <v>7875</v>
      </c>
    </row>
    <row r="2506" spans="1:5" ht="27">
      <c r="A2506" s="309">
        <v>100067</v>
      </c>
      <c r="B2506" s="310" t="s">
        <v>8765</v>
      </c>
      <c r="C2506" s="310" t="s">
        <v>57</v>
      </c>
      <c r="D2506" s="311" t="s">
        <v>17330</v>
      </c>
      <c r="E2506" s="312" t="s">
        <v>7875</v>
      </c>
    </row>
    <row r="2507" spans="1:5" ht="27">
      <c r="A2507" s="309">
        <v>100068</v>
      </c>
      <c r="B2507" s="310" t="s">
        <v>8766</v>
      </c>
      <c r="C2507" s="310" t="s">
        <v>57</v>
      </c>
      <c r="D2507" s="311" t="s">
        <v>16950</v>
      </c>
      <c r="E2507" s="312" t="s">
        <v>7875</v>
      </c>
    </row>
    <row r="2508" spans="1:5" ht="13.5">
      <c r="A2508" s="309">
        <v>102920</v>
      </c>
      <c r="B2508" s="310" t="s">
        <v>11824</v>
      </c>
      <c r="C2508" s="310" t="s">
        <v>57</v>
      </c>
      <c r="D2508" s="311" t="s">
        <v>12933</v>
      </c>
      <c r="E2508" s="312" t="s">
        <v>7875</v>
      </c>
    </row>
    <row r="2509" spans="1:5" ht="13.5">
      <c r="A2509" s="309">
        <v>102921</v>
      </c>
      <c r="B2509" s="310" t="s">
        <v>11825</v>
      </c>
      <c r="C2509" s="310" t="s">
        <v>57</v>
      </c>
      <c r="D2509" s="311" t="s">
        <v>17549</v>
      </c>
      <c r="E2509" s="312" t="s">
        <v>7875</v>
      </c>
    </row>
    <row r="2510" spans="1:5" ht="27">
      <c r="A2510" s="309">
        <v>102922</v>
      </c>
      <c r="B2510" s="310" t="s">
        <v>11826</v>
      </c>
      <c r="C2510" s="310" t="s">
        <v>57</v>
      </c>
      <c r="D2510" s="311" t="s">
        <v>19285</v>
      </c>
      <c r="E2510" s="312" t="s">
        <v>7875</v>
      </c>
    </row>
    <row r="2511" spans="1:5" ht="13.5">
      <c r="A2511" s="309">
        <v>102923</v>
      </c>
      <c r="B2511" s="310" t="s">
        <v>11827</v>
      </c>
      <c r="C2511" s="310" t="s">
        <v>57</v>
      </c>
      <c r="D2511" s="311" t="s">
        <v>13966</v>
      </c>
      <c r="E2511" s="312" t="s">
        <v>7875</v>
      </c>
    </row>
    <row r="2512" spans="1:5" ht="27">
      <c r="A2512" s="309">
        <v>103088</v>
      </c>
      <c r="B2512" s="310" t="s">
        <v>11828</v>
      </c>
      <c r="C2512" s="310" t="s">
        <v>57</v>
      </c>
      <c r="D2512" s="311" t="s">
        <v>13867</v>
      </c>
      <c r="E2512" s="312" t="s">
        <v>7875</v>
      </c>
    </row>
    <row r="2513" spans="1:5" ht="13.5">
      <c r="A2513" s="309">
        <v>89993</v>
      </c>
      <c r="B2513" s="310" t="s">
        <v>11829</v>
      </c>
      <c r="C2513" s="310" t="s">
        <v>98</v>
      </c>
      <c r="D2513" s="311" t="s">
        <v>19286</v>
      </c>
      <c r="E2513" s="312" t="s">
        <v>7875</v>
      </c>
    </row>
    <row r="2514" spans="1:5" ht="27">
      <c r="A2514" s="309">
        <v>89994</v>
      </c>
      <c r="B2514" s="310" t="s">
        <v>11830</v>
      </c>
      <c r="C2514" s="310" t="s">
        <v>98</v>
      </c>
      <c r="D2514" s="311" t="s">
        <v>19287</v>
      </c>
      <c r="E2514" s="312" t="s">
        <v>7875</v>
      </c>
    </row>
    <row r="2515" spans="1:5" ht="13.5">
      <c r="A2515" s="309">
        <v>89995</v>
      </c>
      <c r="B2515" s="310" t="s">
        <v>11831</v>
      </c>
      <c r="C2515" s="310" t="s">
        <v>98</v>
      </c>
      <c r="D2515" s="311" t="s">
        <v>19288</v>
      </c>
      <c r="E2515" s="312" t="s">
        <v>7875</v>
      </c>
    </row>
    <row r="2516" spans="1:5" ht="27">
      <c r="A2516" s="309">
        <v>90278</v>
      </c>
      <c r="B2516" s="310" t="s">
        <v>11832</v>
      </c>
      <c r="C2516" s="310" t="s">
        <v>98</v>
      </c>
      <c r="D2516" s="311" t="s">
        <v>19289</v>
      </c>
      <c r="E2516" s="312" t="s">
        <v>7875</v>
      </c>
    </row>
    <row r="2517" spans="1:5" ht="27">
      <c r="A2517" s="309">
        <v>90279</v>
      </c>
      <c r="B2517" s="310" t="s">
        <v>11833</v>
      </c>
      <c r="C2517" s="310" t="s">
        <v>98</v>
      </c>
      <c r="D2517" s="311" t="s">
        <v>19290</v>
      </c>
      <c r="E2517" s="312" t="s">
        <v>7875</v>
      </c>
    </row>
    <row r="2518" spans="1:5" ht="27">
      <c r="A2518" s="309">
        <v>90280</v>
      </c>
      <c r="B2518" s="310" t="s">
        <v>11834</v>
      </c>
      <c r="C2518" s="310" t="s">
        <v>98</v>
      </c>
      <c r="D2518" s="311" t="s">
        <v>19291</v>
      </c>
      <c r="E2518" s="312" t="s">
        <v>7875</v>
      </c>
    </row>
    <row r="2519" spans="1:5" ht="27">
      <c r="A2519" s="309">
        <v>90281</v>
      </c>
      <c r="B2519" s="310" t="s">
        <v>11835</v>
      </c>
      <c r="C2519" s="310" t="s">
        <v>98</v>
      </c>
      <c r="D2519" s="311" t="s">
        <v>19292</v>
      </c>
      <c r="E2519" s="312" t="s">
        <v>7875</v>
      </c>
    </row>
    <row r="2520" spans="1:5" ht="27">
      <c r="A2520" s="309">
        <v>90282</v>
      </c>
      <c r="B2520" s="310" t="s">
        <v>11836</v>
      </c>
      <c r="C2520" s="310" t="s">
        <v>98</v>
      </c>
      <c r="D2520" s="311" t="s">
        <v>19293</v>
      </c>
      <c r="E2520" s="312" t="s">
        <v>7875</v>
      </c>
    </row>
    <row r="2521" spans="1:5" ht="27">
      <c r="A2521" s="309">
        <v>90283</v>
      </c>
      <c r="B2521" s="310" t="s">
        <v>11837</v>
      </c>
      <c r="C2521" s="310" t="s">
        <v>98</v>
      </c>
      <c r="D2521" s="311" t="s">
        <v>19294</v>
      </c>
      <c r="E2521" s="312" t="s">
        <v>7875</v>
      </c>
    </row>
    <row r="2522" spans="1:5" ht="27">
      <c r="A2522" s="309">
        <v>90284</v>
      </c>
      <c r="B2522" s="310" t="s">
        <v>11838</v>
      </c>
      <c r="C2522" s="310" t="s">
        <v>98</v>
      </c>
      <c r="D2522" s="311" t="s">
        <v>19295</v>
      </c>
      <c r="E2522" s="312" t="s">
        <v>7875</v>
      </c>
    </row>
    <row r="2523" spans="1:5" ht="27">
      <c r="A2523" s="309">
        <v>90285</v>
      </c>
      <c r="B2523" s="310" t="s">
        <v>11839</v>
      </c>
      <c r="C2523" s="310" t="s">
        <v>98</v>
      </c>
      <c r="D2523" s="311" t="s">
        <v>19296</v>
      </c>
      <c r="E2523" s="312" t="s">
        <v>7875</v>
      </c>
    </row>
    <row r="2524" spans="1:5" ht="40.5">
      <c r="A2524" s="309">
        <v>92718</v>
      </c>
      <c r="B2524" s="310" t="s">
        <v>1271</v>
      </c>
      <c r="C2524" s="310" t="s">
        <v>98</v>
      </c>
      <c r="D2524" s="311" t="s">
        <v>19297</v>
      </c>
      <c r="E2524" s="312" t="s">
        <v>7875</v>
      </c>
    </row>
    <row r="2525" spans="1:5" ht="40.5">
      <c r="A2525" s="309">
        <v>92719</v>
      </c>
      <c r="B2525" s="310" t="s">
        <v>1272</v>
      </c>
      <c r="C2525" s="310" t="s">
        <v>98</v>
      </c>
      <c r="D2525" s="311" t="s">
        <v>19298</v>
      </c>
      <c r="E2525" s="312" t="s">
        <v>7875</v>
      </c>
    </row>
    <row r="2526" spans="1:5" ht="40.5">
      <c r="A2526" s="309">
        <v>92720</v>
      </c>
      <c r="B2526" s="310" t="s">
        <v>1273</v>
      </c>
      <c r="C2526" s="310" t="s">
        <v>98</v>
      </c>
      <c r="D2526" s="311" t="s">
        <v>19299</v>
      </c>
      <c r="E2526" s="312" t="s">
        <v>7875</v>
      </c>
    </row>
    <row r="2527" spans="1:5" ht="27">
      <c r="A2527" s="309">
        <v>92721</v>
      </c>
      <c r="B2527" s="310" t="s">
        <v>1274</v>
      </c>
      <c r="C2527" s="310" t="s">
        <v>98</v>
      </c>
      <c r="D2527" s="311" t="s">
        <v>19300</v>
      </c>
      <c r="E2527" s="312" t="s">
        <v>7875</v>
      </c>
    </row>
    <row r="2528" spans="1:5" ht="27">
      <c r="A2528" s="309">
        <v>92722</v>
      </c>
      <c r="B2528" s="310" t="s">
        <v>1275</v>
      </c>
      <c r="C2528" s="310" t="s">
        <v>98</v>
      </c>
      <c r="D2528" s="311" t="s">
        <v>19301</v>
      </c>
      <c r="E2528" s="312" t="s">
        <v>7875</v>
      </c>
    </row>
    <row r="2529" spans="1:5" ht="40.5">
      <c r="A2529" s="309">
        <v>92723</v>
      </c>
      <c r="B2529" s="310" t="s">
        <v>1276</v>
      </c>
      <c r="C2529" s="310" t="s">
        <v>98</v>
      </c>
      <c r="D2529" s="311" t="s">
        <v>19302</v>
      </c>
      <c r="E2529" s="312" t="s">
        <v>7875</v>
      </c>
    </row>
    <row r="2530" spans="1:5" ht="40.5">
      <c r="A2530" s="309">
        <v>92724</v>
      </c>
      <c r="B2530" s="310" t="s">
        <v>1277</v>
      </c>
      <c r="C2530" s="310" t="s">
        <v>98</v>
      </c>
      <c r="D2530" s="311" t="s">
        <v>19303</v>
      </c>
      <c r="E2530" s="312" t="s">
        <v>7875</v>
      </c>
    </row>
    <row r="2531" spans="1:5" ht="40.5">
      <c r="A2531" s="309">
        <v>92725</v>
      </c>
      <c r="B2531" s="310" t="s">
        <v>1278</v>
      </c>
      <c r="C2531" s="310" t="s">
        <v>98</v>
      </c>
      <c r="D2531" s="311" t="s">
        <v>19304</v>
      </c>
      <c r="E2531" s="312" t="s">
        <v>7875</v>
      </c>
    </row>
    <row r="2532" spans="1:5" ht="40.5">
      <c r="A2532" s="309">
        <v>92726</v>
      </c>
      <c r="B2532" s="310" t="s">
        <v>178</v>
      </c>
      <c r="C2532" s="310" t="s">
        <v>98</v>
      </c>
      <c r="D2532" s="311" t="s">
        <v>19305</v>
      </c>
      <c r="E2532" s="312" t="s">
        <v>7875</v>
      </c>
    </row>
    <row r="2533" spans="1:5" ht="40.5">
      <c r="A2533" s="309">
        <v>92727</v>
      </c>
      <c r="B2533" s="310" t="s">
        <v>1279</v>
      </c>
      <c r="C2533" s="310" t="s">
        <v>98</v>
      </c>
      <c r="D2533" s="311" t="s">
        <v>19306</v>
      </c>
      <c r="E2533" s="312" t="s">
        <v>7875</v>
      </c>
    </row>
    <row r="2534" spans="1:5" ht="40.5">
      <c r="A2534" s="309">
        <v>92728</v>
      </c>
      <c r="B2534" s="310" t="s">
        <v>1280</v>
      </c>
      <c r="C2534" s="310" t="s">
        <v>98</v>
      </c>
      <c r="D2534" s="311" t="s">
        <v>19307</v>
      </c>
      <c r="E2534" s="312" t="s">
        <v>7875</v>
      </c>
    </row>
    <row r="2535" spans="1:5" ht="40.5">
      <c r="A2535" s="309">
        <v>92729</v>
      </c>
      <c r="B2535" s="310" t="s">
        <v>7684</v>
      </c>
      <c r="C2535" s="310" t="s">
        <v>98</v>
      </c>
      <c r="D2535" s="311" t="s">
        <v>19308</v>
      </c>
      <c r="E2535" s="312" t="s">
        <v>7875</v>
      </c>
    </row>
    <row r="2536" spans="1:5" ht="40.5">
      <c r="A2536" s="309">
        <v>92730</v>
      </c>
      <c r="B2536" s="310" t="s">
        <v>1281</v>
      </c>
      <c r="C2536" s="310" t="s">
        <v>98</v>
      </c>
      <c r="D2536" s="311" t="s">
        <v>19309</v>
      </c>
      <c r="E2536" s="312" t="s">
        <v>7875</v>
      </c>
    </row>
    <row r="2537" spans="1:5" ht="40.5">
      <c r="A2537" s="309">
        <v>92731</v>
      </c>
      <c r="B2537" s="310" t="s">
        <v>1282</v>
      </c>
      <c r="C2537" s="310" t="s">
        <v>98</v>
      </c>
      <c r="D2537" s="311" t="s">
        <v>19310</v>
      </c>
      <c r="E2537" s="312" t="s">
        <v>7875</v>
      </c>
    </row>
    <row r="2538" spans="1:5" ht="40.5">
      <c r="A2538" s="309">
        <v>92732</v>
      </c>
      <c r="B2538" s="310" t="s">
        <v>1283</v>
      </c>
      <c r="C2538" s="310" t="s">
        <v>98</v>
      </c>
      <c r="D2538" s="311" t="s">
        <v>19311</v>
      </c>
      <c r="E2538" s="312" t="s">
        <v>7875</v>
      </c>
    </row>
    <row r="2539" spans="1:5" ht="54">
      <c r="A2539" s="309">
        <v>92733</v>
      </c>
      <c r="B2539" s="310" t="s">
        <v>1284</v>
      </c>
      <c r="C2539" s="310" t="s">
        <v>98</v>
      </c>
      <c r="D2539" s="311" t="s">
        <v>19312</v>
      </c>
      <c r="E2539" s="312" t="s">
        <v>7875</v>
      </c>
    </row>
    <row r="2540" spans="1:5" ht="40.5">
      <c r="A2540" s="309">
        <v>92734</v>
      </c>
      <c r="B2540" s="310" t="s">
        <v>1285</v>
      </c>
      <c r="C2540" s="310" t="s">
        <v>98</v>
      </c>
      <c r="D2540" s="311" t="s">
        <v>19313</v>
      </c>
      <c r="E2540" s="312" t="s">
        <v>7875</v>
      </c>
    </row>
    <row r="2541" spans="1:5" ht="40.5">
      <c r="A2541" s="309">
        <v>92735</v>
      </c>
      <c r="B2541" s="310" t="s">
        <v>1286</v>
      </c>
      <c r="C2541" s="310" t="s">
        <v>98</v>
      </c>
      <c r="D2541" s="311" t="s">
        <v>19314</v>
      </c>
      <c r="E2541" s="312" t="s">
        <v>7875</v>
      </c>
    </row>
    <row r="2542" spans="1:5" ht="40.5">
      <c r="A2542" s="309">
        <v>92736</v>
      </c>
      <c r="B2542" s="310" t="s">
        <v>1287</v>
      </c>
      <c r="C2542" s="310" t="s">
        <v>98</v>
      </c>
      <c r="D2542" s="311" t="s">
        <v>19315</v>
      </c>
      <c r="E2542" s="312" t="s">
        <v>7875</v>
      </c>
    </row>
    <row r="2543" spans="1:5" ht="40.5">
      <c r="A2543" s="309">
        <v>92739</v>
      </c>
      <c r="B2543" s="310" t="s">
        <v>1288</v>
      </c>
      <c r="C2543" s="310" t="s">
        <v>98</v>
      </c>
      <c r="D2543" s="311" t="s">
        <v>19316</v>
      </c>
      <c r="E2543" s="312" t="s">
        <v>7875</v>
      </c>
    </row>
    <row r="2544" spans="1:5" ht="40.5">
      <c r="A2544" s="309">
        <v>92740</v>
      </c>
      <c r="B2544" s="310" t="s">
        <v>1289</v>
      </c>
      <c r="C2544" s="310" t="s">
        <v>98</v>
      </c>
      <c r="D2544" s="311" t="s">
        <v>17844</v>
      </c>
      <c r="E2544" s="312" t="s">
        <v>7875</v>
      </c>
    </row>
    <row r="2545" spans="1:5" ht="40.5">
      <c r="A2545" s="309">
        <v>92741</v>
      </c>
      <c r="B2545" s="310" t="s">
        <v>1290</v>
      </c>
      <c r="C2545" s="310" t="s">
        <v>98</v>
      </c>
      <c r="D2545" s="311" t="s">
        <v>17611</v>
      </c>
      <c r="E2545" s="312" t="s">
        <v>7875</v>
      </c>
    </row>
    <row r="2546" spans="1:5" ht="40.5">
      <c r="A2546" s="309">
        <v>92742</v>
      </c>
      <c r="B2546" s="310" t="s">
        <v>1291</v>
      </c>
      <c r="C2546" s="310" t="s">
        <v>98</v>
      </c>
      <c r="D2546" s="311" t="s">
        <v>19317</v>
      </c>
      <c r="E2546" s="312" t="s">
        <v>7875</v>
      </c>
    </row>
    <row r="2547" spans="1:5" ht="27">
      <c r="A2547" s="309">
        <v>92873</v>
      </c>
      <c r="B2547" s="310" t="s">
        <v>76</v>
      </c>
      <c r="C2547" s="310" t="s">
        <v>98</v>
      </c>
      <c r="D2547" s="311" t="s">
        <v>19318</v>
      </c>
      <c r="E2547" s="312" t="s">
        <v>7875</v>
      </c>
    </row>
    <row r="2548" spans="1:5" ht="27">
      <c r="A2548" s="309">
        <v>92874</v>
      </c>
      <c r="B2548" s="310" t="s">
        <v>1292</v>
      </c>
      <c r="C2548" s="310" t="s">
        <v>98</v>
      </c>
      <c r="D2548" s="311" t="s">
        <v>17649</v>
      </c>
      <c r="E2548" s="312" t="s">
        <v>7875</v>
      </c>
    </row>
    <row r="2549" spans="1:5" ht="27">
      <c r="A2549" s="309">
        <v>94962</v>
      </c>
      <c r="B2549" s="310" t="s">
        <v>8767</v>
      </c>
      <c r="C2549" s="310" t="s">
        <v>98</v>
      </c>
      <c r="D2549" s="311" t="s">
        <v>19319</v>
      </c>
      <c r="E2549" s="312" t="s">
        <v>7875</v>
      </c>
    </row>
    <row r="2550" spans="1:5" ht="27">
      <c r="A2550" s="309">
        <v>94963</v>
      </c>
      <c r="B2550" s="310" t="s">
        <v>8768</v>
      </c>
      <c r="C2550" s="310" t="s">
        <v>98</v>
      </c>
      <c r="D2550" s="311" t="s">
        <v>19320</v>
      </c>
      <c r="E2550" s="312" t="s">
        <v>7875</v>
      </c>
    </row>
    <row r="2551" spans="1:5" ht="27">
      <c r="A2551" s="309">
        <v>94964</v>
      </c>
      <c r="B2551" s="310" t="s">
        <v>8769</v>
      </c>
      <c r="C2551" s="310" t="s">
        <v>98</v>
      </c>
      <c r="D2551" s="311" t="s">
        <v>19321</v>
      </c>
      <c r="E2551" s="312" t="s">
        <v>7875</v>
      </c>
    </row>
    <row r="2552" spans="1:5" ht="27">
      <c r="A2552" s="309">
        <v>94965</v>
      </c>
      <c r="B2552" s="310" t="s">
        <v>8770</v>
      </c>
      <c r="C2552" s="310" t="s">
        <v>98</v>
      </c>
      <c r="D2552" s="311" t="s">
        <v>19322</v>
      </c>
      <c r="E2552" s="312" t="s">
        <v>7875</v>
      </c>
    </row>
    <row r="2553" spans="1:5" ht="27">
      <c r="A2553" s="309">
        <v>94966</v>
      </c>
      <c r="B2553" s="310" t="s">
        <v>8771</v>
      </c>
      <c r="C2553" s="310" t="s">
        <v>98</v>
      </c>
      <c r="D2553" s="311" t="s">
        <v>19323</v>
      </c>
      <c r="E2553" s="312" t="s">
        <v>7875</v>
      </c>
    </row>
    <row r="2554" spans="1:5" ht="27">
      <c r="A2554" s="309">
        <v>94967</v>
      </c>
      <c r="B2554" s="310" t="s">
        <v>8772</v>
      </c>
      <c r="C2554" s="310" t="s">
        <v>98</v>
      </c>
      <c r="D2554" s="311" t="s">
        <v>19324</v>
      </c>
      <c r="E2554" s="312" t="s">
        <v>7875</v>
      </c>
    </row>
    <row r="2555" spans="1:5" ht="27">
      <c r="A2555" s="309">
        <v>94968</v>
      </c>
      <c r="B2555" s="310" t="s">
        <v>8773</v>
      </c>
      <c r="C2555" s="310" t="s">
        <v>98</v>
      </c>
      <c r="D2555" s="311" t="s">
        <v>19325</v>
      </c>
      <c r="E2555" s="312" t="s">
        <v>7875</v>
      </c>
    </row>
    <row r="2556" spans="1:5" ht="27">
      <c r="A2556" s="309">
        <v>94969</v>
      </c>
      <c r="B2556" s="310" t="s">
        <v>8774</v>
      </c>
      <c r="C2556" s="310" t="s">
        <v>98</v>
      </c>
      <c r="D2556" s="311" t="s">
        <v>19326</v>
      </c>
      <c r="E2556" s="312" t="s">
        <v>7875</v>
      </c>
    </row>
    <row r="2557" spans="1:5" ht="27">
      <c r="A2557" s="309">
        <v>94970</v>
      </c>
      <c r="B2557" s="310" t="s">
        <v>8775</v>
      </c>
      <c r="C2557" s="310" t="s">
        <v>98</v>
      </c>
      <c r="D2557" s="311" t="s">
        <v>19327</v>
      </c>
      <c r="E2557" s="312" t="s">
        <v>7875</v>
      </c>
    </row>
    <row r="2558" spans="1:5" ht="27">
      <c r="A2558" s="309">
        <v>94971</v>
      </c>
      <c r="B2558" s="310" t="s">
        <v>8776</v>
      </c>
      <c r="C2558" s="310" t="s">
        <v>98</v>
      </c>
      <c r="D2558" s="311" t="s">
        <v>19328</v>
      </c>
      <c r="E2558" s="312" t="s">
        <v>7875</v>
      </c>
    </row>
    <row r="2559" spans="1:5" ht="27">
      <c r="A2559" s="309">
        <v>94972</v>
      </c>
      <c r="B2559" s="310" t="s">
        <v>8777</v>
      </c>
      <c r="C2559" s="310" t="s">
        <v>98</v>
      </c>
      <c r="D2559" s="311" t="s">
        <v>19329</v>
      </c>
      <c r="E2559" s="312" t="s">
        <v>7875</v>
      </c>
    </row>
    <row r="2560" spans="1:5" ht="27">
      <c r="A2560" s="309">
        <v>94973</v>
      </c>
      <c r="B2560" s="310" t="s">
        <v>8778</v>
      </c>
      <c r="C2560" s="310" t="s">
        <v>98</v>
      </c>
      <c r="D2560" s="311" t="s">
        <v>19330</v>
      </c>
      <c r="E2560" s="312" t="s">
        <v>7875</v>
      </c>
    </row>
    <row r="2561" spans="1:5" ht="27">
      <c r="A2561" s="309">
        <v>94974</v>
      </c>
      <c r="B2561" s="310" t="s">
        <v>8779</v>
      </c>
      <c r="C2561" s="310" t="s">
        <v>98</v>
      </c>
      <c r="D2561" s="313" t="s">
        <v>19331</v>
      </c>
      <c r="E2561" s="312" t="s">
        <v>7875</v>
      </c>
    </row>
    <row r="2562" spans="1:5" ht="27">
      <c r="A2562" s="309">
        <v>94975</v>
      </c>
      <c r="B2562" s="310" t="s">
        <v>8780</v>
      </c>
      <c r="C2562" s="310" t="s">
        <v>98</v>
      </c>
      <c r="D2562" s="311" t="s">
        <v>17847</v>
      </c>
      <c r="E2562" s="312" t="s">
        <v>7875</v>
      </c>
    </row>
    <row r="2563" spans="1:5" ht="27">
      <c r="A2563" s="309">
        <v>96555</v>
      </c>
      <c r="B2563" s="310" t="s">
        <v>1293</v>
      </c>
      <c r="C2563" s="310" t="s">
        <v>98</v>
      </c>
      <c r="D2563" s="311" t="s">
        <v>19332</v>
      </c>
      <c r="E2563" s="312" t="s">
        <v>7875</v>
      </c>
    </row>
    <row r="2564" spans="1:5" ht="27">
      <c r="A2564" s="309">
        <v>96556</v>
      </c>
      <c r="B2564" s="310" t="s">
        <v>1294</v>
      </c>
      <c r="C2564" s="310" t="s">
        <v>98</v>
      </c>
      <c r="D2564" s="311" t="s">
        <v>19333</v>
      </c>
      <c r="E2564" s="312" t="s">
        <v>7875</v>
      </c>
    </row>
    <row r="2565" spans="1:5" ht="27">
      <c r="A2565" s="309">
        <v>96557</v>
      </c>
      <c r="B2565" s="310" t="s">
        <v>1295</v>
      </c>
      <c r="C2565" s="310" t="s">
        <v>98</v>
      </c>
      <c r="D2565" s="313" t="s">
        <v>19334</v>
      </c>
      <c r="E2565" s="312" t="s">
        <v>7875</v>
      </c>
    </row>
    <row r="2566" spans="1:5" ht="27">
      <c r="A2566" s="309">
        <v>96558</v>
      </c>
      <c r="B2566" s="310" t="s">
        <v>1296</v>
      </c>
      <c r="C2566" s="310" t="s">
        <v>98</v>
      </c>
      <c r="D2566" s="313" t="s">
        <v>19335</v>
      </c>
      <c r="E2566" s="312" t="s">
        <v>7875</v>
      </c>
    </row>
    <row r="2567" spans="1:5" ht="40.5">
      <c r="A2567" s="309">
        <v>99235</v>
      </c>
      <c r="B2567" s="310" t="s">
        <v>11840</v>
      </c>
      <c r="C2567" s="310" t="s">
        <v>98</v>
      </c>
      <c r="D2567" s="311" t="s">
        <v>19336</v>
      </c>
      <c r="E2567" s="312" t="s">
        <v>7875</v>
      </c>
    </row>
    <row r="2568" spans="1:5" ht="40.5">
      <c r="A2568" s="309">
        <v>99431</v>
      </c>
      <c r="B2568" s="310" t="s">
        <v>11841</v>
      </c>
      <c r="C2568" s="310" t="s">
        <v>98</v>
      </c>
      <c r="D2568" s="311" t="s">
        <v>19337</v>
      </c>
      <c r="E2568" s="312" t="s">
        <v>7875</v>
      </c>
    </row>
    <row r="2569" spans="1:5" ht="40.5">
      <c r="A2569" s="309">
        <v>99432</v>
      </c>
      <c r="B2569" s="310" t="s">
        <v>11842</v>
      </c>
      <c r="C2569" s="310" t="s">
        <v>98</v>
      </c>
      <c r="D2569" s="311" t="s">
        <v>19338</v>
      </c>
      <c r="E2569" s="312" t="s">
        <v>7875</v>
      </c>
    </row>
    <row r="2570" spans="1:5" ht="40.5">
      <c r="A2570" s="309">
        <v>99433</v>
      </c>
      <c r="B2570" s="310" t="s">
        <v>11843</v>
      </c>
      <c r="C2570" s="310" t="s">
        <v>98</v>
      </c>
      <c r="D2570" s="311" t="s">
        <v>19339</v>
      </c>
      <c r="E2570" s="312" t="s">
        <v>7875</v>
      </c>
    </row>
    <row r="2571" spans="1:5" ht="40.5">
      <c r="A2571" s="309">
        <v>99434</v>
      </c>
      <c r="B2571" s="310" t="s">
        <v>11844</v>
      </c>
      <c r="C2571" s="310" t="s">
        <v>98</v>
      </c>
      <c r="D2571" s="311" t="s">
        <v>19340</v>
      </c>
      <c r="E2571" s="312" t="s">
        <v>7875</v>
      </c>
    </row>
    <row r="2572" spans="1:5" ht="40.5">
      <c r="A2572" s="309">
        <v>99435</v>
      </c>
      <c r="B2572" s="310" t="s">
        <v>11845</v>
      </c>
      <c r="C2572" s="310" t="s">
        <v>98</v>
      </c>
      <c r="D2572" s="311" t="s">
        <v>19341</v>
      </c>
      <c r="E2572" s="312" t="s">
        <v>7875</v>
      </c>
    </row>
    <row r="2573" spans="1:5" ht="40.5">
      <c r="A2573" s="309">
        <v>99436</v>
      </c>
      <c r="B2573" s="310" t="s">
        <v>11846</v>
      </c>
      <c r="C2573" s="310" t="s">
        <v>98</v>
      </c>
      <c r="D2573" s="311" t="s">
        <v>19342</v>
      </c>
      <c r="E2573" s="312" t="s">
        <v>7875</v>
      </c>
    </row>
    <row r="2574" spans="1:5" ht="40.5">
      <c r="A2574" s="309">
        <v>99437</v>
      </c>
      <c r="B2574" s="310" t="s">
        <v>11847</v>
      </c>
      <c r="C2574" s="310" t="s">
        <v>98</v>
      </c>
      <c r="D2574" s="313" t="s">
        <v>19343</v>
      </c>
      <c r="E2574" s="312" t="s">
        <v>7875</v>
      </c>
    </row>
    <row r="2575" spans="1:5" ht="40.5">
      <c r="A2575" s="309">
        <v>99438</v>
      </c>
      <c r="B2575" s="310" t="s">
        <v>11848</v>
      </c>
      <c r="C2575" s="310" t="s">
        <v>98</v>
      </c>
      <c r="D2575" s="313" t="s">
        <v>19344</v>
      </c>
      <c r="E2575" s="312" t="s">
        <v>7875</v>
      </c>
    </row>
    <row r="2576" spans="1:5" ht="40.5">
      <c r="A2576" s="309">
        <v>99439</v>
      </c>
      <c r="B2576" s="310" t="s">
        <v>11849</v>
      </c>
      <c r="C2576" s="310" t="s">
        <v>98</v>
      </c>
      <c r="D2576" s="311" t="s">
        <v>19345</v>
      </c>
      <c r="E2576" s="312" t="s">
        <v>7875</v>
      </c>
    </row>
    <row r="2577" spans="1:5" ht="27">
      <c r="A2577" s="309">
        <v>102473</v>
      </c>
      <c r="B2577" s="310" t="s">
        <v>8781</v>
      </c>
      <c r="C2577" s="310" t="s">
        <v>98</v>
      </c>
      <c r="D2577" s="311" t="s">
        <v>19346</v>
      </c>
      <c r="E2577" s="312" t="s">
        <v>7875</v>
      </c>
    </row>
    <row r="2578" spans="1:5" ht="27">
      <c r="A2578" s="309">
        <v>102474</v>
      </c>
      <c r="B2578" s="310" t="s">
        <v>8782</v>
      </c>
      <c r="C2578" s="310" t="s">
        <v>98</v>
      </c>
      <c r="D2578" s="311" t="s">
        <v>19347</v>
      </c>
      <c r="E2578" s="312" t="s">
        <v>7875</v>
      </c>
    </row>
    <row r="2579" spans="1:5" ht="27">
      <c r="A2579" s="309">
        <v>102475</v>
      </c>
      <c r="B2579" s="310" t="s">
        <v>8783</v>
      </c>
      <c r="C2579" s="310" t="s">
        <v>98</v>
      </c>
      <c r="D2579" s="311" t="s">
        <v>19348</v>
      </c>
      <c r="E2579" s="312" t="s">
        <v>7875</v>
      </c>
    </row>
    <row r="2580" spans="1:5" ht="27">
      <c r="A2580" s="309">
        <v>102476</v>
      </c>
      <c r="B2580" s="310" t="s">
        <v>8784</v>
      </c>
      <c r="C2580" s="310" t="s">
        <v>98</v>
      </c>
      <c r="D2580" s="313" t="s">
        <v>19349</v>
      </c>
      <c r="E2580" s="312" t="s">
        <v>7875</v>
      </c>
    </row>
    <row r="2581" spans="1:5" ht="27">
      <c r="A2581" s="309">
        <v>102477</v>
      </c>
      <c r="B2581" s="310" t="s">
        <v>8785</v>
      </c>
      <c r="C2581" s="310" t="s">
        <v>98</v>
      </c>
      <c r="D2581" s="311" t="s">
        <v>19350</v>
      </c>
      <c r="E2581" s="312" t="s">
        <v>7875</v>
      </c>
    </row>
    <row r="2582" spans="1:5" ht="27">
      <c r="A2582" s="309">
        <v>102478</v>
      </c>
      <c r="B2582" s="310" t="s">
        <v>8786</v>
      </c>
      <c r="C2582" s="310" t="s">
        <v>98</v>
      </c>
      <c r="D2582" s="313" t="s">
        <v>19351</v>
      </c>
      <c r="E2582" s="312" t="s">
        <v>7875</v>
      </c>
    </row>
    <row r="2583" spans="1:5" ht="27">
      <c r="A2583" s="309">
        <v>102479</v>
      </c>
      <c r="B2583" s="310" t="s">
        <v>8787</v>
      </c>
      <c r="C2583" s="310" t="s">
        <v>98</v>
      </c>
      <c r="D2583" s="311" t="s">
        <v>19352</v>
      </c>
      <c r="E2583" s="312" t="s">
        <v>7875</v>
      </c>
    </row>
    <row r="2584" spans="1:5" ht="27">
      <c r="A2584" s="309">
        <v>102480</v>
      </c>
      <c r="B2584" s="310" t="s">
        <v>8788</v>
      </c>
      <c r="C2584" s="310" t="s">
        <v>98</v>
      </c>
      <c r="D2584" s="311" t="s">
        <v>19353</v>
      </c>
      <c r="E2584" s="312" t="s">
        <v>7875</v>
      </c>
    </row>
    <row r="2585" spans="1:5" ht="27">
      <c r="A2585" s="309">
        <v>102481</v>
      </c>
      <c r="B2585" s="310" t="s">
        <v>8789</v>
      </c>
      <c r="C2585" s="310" t="s">
        <v>98</v>
      </c>
      <c r="D2585" s="311" t="s">
        <v>19354</v>
      </c>
      <c r="E2585" s="312" t="s">
        <v>7875</v>
      </c>
    </row>
    <row r="2586" spans="1:5" ht="27">
      <c r="A2586" s="309">
        <v>102482</v>
      </c>
      <c r="B2586" s="310" t="s">
        <v>8790</v>
      </c>
      <c r="C2586" s="310" t="s">
        <v>98</v>
      </c>
      <c r="D2586" s="311" t="s">
        <v>19355</v>
      </c>
      <c r="E2586" s="312" t="s">
        <v>7875</v>
      </c>
    </row>
    <row r="2587" spans="1:5" ht="27">
      <c r="A2587" s="309">
        <v>102483</v>
      </c>
      <c r="B2587" s="310" t="s">
        <v>8791</v>
      </c>
      <c r="C2587" s="310" t="s">
        <v>98</v>
      </c>
      <c r="D2587" s="311" t="s">
        <v>19356</v>
      </c>
      <c r="E2587" s="312" t="s">
        <v>7875</v>
      </c>
    </row>
    <row r="2588" spans="1:5" ht="27">
      <c r="A2588" s="309">
        <v>102484</v>
      </c>
      <c r="B2588" s="310" t="s">
        <v>8792</v>
      </c>
      <c r="C2588" s="310" t="s">
        <v>98</v>
      </c>
      <c r="D2588" s="311" t="s">
        <v>19357</v>
      </c>
      <c r="E2588" s="312" t="s">
        <v>7875</v>
      </c>
    </row>
    <row r="2589" spans="1:5" ht="27">
      <c r="A2589" s="309">
        <v>102485</v>
      </c>
      <c r="B2589" s="310" t="s">
        <v>8793</v>
      </c>
      <c r="C2589" s="310" t="s">
        <v>98</v>
      </c>
      <c r="D2589" s="311" t="s">
        <v>19358</v>
      </c>
      <c r="E2589" s="312" t="s">
        <v>7875</v>
      </c>
    </row>
    <row r="2590" spans="1:5" ht="27">
      <c r="A2590" s="309">
        <v>102486</v>
      </c>
      <c r="B2590" s="310" t="s">
        <v>8794</v>
      </c>
      <c r="C2590" s="310" t="s">
        <v>98</v>
      </c>
      <c r="D2590" s="311" t="s">
        <v>19359</v>
      </c>
      <c r="E2590" s="312" t="s">
        <v>7875</v>
      </c>
    </row>
    <row r="2591" spans="1:5" ht="27">
      <c r="A2591" s="309">
        <v>102487</v>
      </c>
      <c r="B2591" s="310" t="s">
        <v>8795</v>
      </c>
      <c r="C2591" s="310" t="s">
        <v>98</v>
      </c>
      <c r="D2591" s="311" t="s">
        <v>19360</v>
      </c>
      <c r="E2591" s="312" t="s">
        <v>7875</v>
      </c>
    </row>
    <row r="2592" spans="1:5" ht="40.5">
      <c r="A2592" s="309">
        <v>103183</v>
      </c>
      <c r="B2592" s="310" t="s">
        <v>11850</v>
      </c>
      <c r="C2592" s="310" t="s">
        <v>98</v>
      </c>
      <c r="D2592" s="311" t="s">
        <v>19361</v>
      </c>
      <c r="E2592" s="312" t="s">
        <v>7875</v>
      </c>
    </row>
    <row r="2593" spans="1:5" ht="40.5">
      <c r="A2593" s="309">
        <v>103184</v>
      </c>
      <c r="B2593" s="310" t="s">
        <v>11851</v>
      </c>
      <c r="C2593" s="310" t="s">
        <v>98</v>
      </c>
      <c r="D2593" s="311" t="s">
        <v>19362</v>
      </c>
      <c r="E2593" s="312" t="s">
        <v>7875</v>
      </c>
    </row>
    <row r="2594" spans="1:5" ht="27">
      <c r="A2594" s="309">
        <v>101963</v>
      </c>
      <c r="B2594" s="310" t="s">
        <v>8796</v>
      </c>
      <c r="C2594" s="310" t="s">
        <v>88</v>
      </c>
      <c r="D2594" s="311" t="s">
        <v>19363</v>
      </c>
      <c r="E2594" s="312" t="s">
        <v>7875</v>
      </c>
    </row>
    <row r="2595" spans="1:5" ht="27">
      <c r="A2595" s="309">
        <v>101964</v>
      </c>
      <c r="B2595" s="310" t="s">
        <v>8797</v>
      </c>
      <c r="C2595" s="310" t="s">
        <v>88</v>
      </c>
      <c r="D2595" s="311" t="s">
        <v>19364</v>
      </c>
      <c r="E2595" s="312" t="s">
        <v>7875</v>
      </c>
    </row>
    <row r="2596" spans="1:5" ht="27">
      <c r="A2596" s="309">
        <v>101165</v>
      </c>
      <c r="B2596" s="310" t="s">
        <v>8798</v>
      </c>
      <c r="C2596" s="310" t="s">
        <v>98</v>
      </c>
      <c r="D2596" s="311" t="s">
        <v>19365</v>
      </c>
      <c r="E2596" s="312" t="s">
        <v>7875</v>
      </c>
    </row>
    <row r="2597" spans="1:5" ht="27">
      <c r="A2597" s="309">
        <v>101166</v>
      </c>
      <c r="B2597" s="310" t="s">
        <v>8799</v>
      </c>
      <c r="C2597" s="310" t="s">
        <v>98</v>
      </c>
      <c r="D2597" s="311" t="s">
        <v>19366</v>
      </c>
      <c r="E2597" s="312" t="s">
        <v>7875</v>
      </c>
    </row>
    <row r="2598" spans="1:5" ht="27">
      <c r="A2598" s="309">
        <v>98575</v>
      </c>
      <c r="B2598" s="310" t="s">
        <v>11852</v>
      </c>
      <c r="C2598" s="310" t="s">
        <v>6</v>
      </c>
      <c r="D2598" s="311" t="s">
        <v>19367</v>
      </c>
      <c r="E2598" s="312" t="s">
        <v>7875</v>
      </c>
    </row>
    <row r="2599" spans="1:5" ht="13.5">
      <c r="A2599" s="309">
        <v>98576</v>
      </c>
      <c r="B2599" s="310" t="s">
        <v>3372</v>
      </c>
      <c r="C2599" s="310" t="s">
        <v>6</v>
      </c>
      <c r="D2599" s="311" t="s">
        <v>15150</v>
      </c>
      <c r="E2599" s="312" t="s">
        <v>7875</v>
      </c>
    </row>
    <row r="2600" spans="1:5" ht="27">
      <c r="A2600" s="309">
        <v>98577</v>
      </c>
      <c r="B2600" s="310" t="s">
        <v>11853</v>
      </c>
      <c r="C2600" s="310" t="s">
        <v>6</v>
      </c>
      <c r="D2600" s="311" t="s">
        <v>19368</v>
      </c>
      <c r="E2600" s="312" t="s">
        <v>7875</v>
      </c>
    </row>
    <row r="2601" spans="1:5" ht="13.5">
      <c r="A2601" s="309">
        <v>93182</v>
      </c>
      <c r="B2601" s="310" t="s">
        <v>1297</v>
      </c>
      <c r="C2601" s="310" t="s">
        <v>6</v>
      </c>
      <c r="D2601" s="311" t="s">
        <v>17495</v>
      </c>
      <c r="E2601" s="312" t="s">
        <v>7875</v>
      </c>
    </row>
    <row r="2602" spans="1:5" ht="13.5">
      <c r="A2602" s="309">
        <v>93183</v>
      </c>
      <c r="B2602" s="310" t="s">
        <v>1298</v>
      </c>
      <c r="C2602" s="310" t="s">
        <v>6</v>
      </c>
      <c r="D2602" s="311" t="s">
        <v>19369</v>
      </c>
      <c r="E2602" s="312" t="s">
        <v>7875</v>
      </c>
    </row>
    <row r="2603" spans="1:5" ht="13.5">
      <c r="A2603" s="309">
        <v>93184</v>
      </c>
      <c r="B2603" s="310" t="s">
        <v>1299</v>
      </c>
      <c r="C2603" s="310" t="s">
        <v>6</v>
      </c>
      <c r="D2603" s="311" t="s">
        <v>13275</v>
      </c>
      <c r="E2603" s="312" t="s">
        <v>7875</v>
      </c>
    </row>
    <row r="2604" spans="1:5" ht="13.5">
      <c r="A2604" s="309">
        <v>93185</v>
      </c>
      <c r="B2604" s="310" t="s">
        <v>1300</v>
      </c>
      <c r="C2604" s="310" t="s">
        <v>6</v>
      </c>
      <c r="D2604" s="311" t="s">
        <v>19370</v>
      </c>
      <c r="E2604" s="312" t="s">
        <v>7875</v>
      </c>
    </row>
    <row r="2605" spans="1:5" ht="13.5">
      <c r="A2605" s="309">
        <v>93186</v>
      </c>
      <c r="B2605" s="310" t="s">
        <v>1301</v>
      </c>
      <c r="C2605" s="310" t="s">
        <v>6</v>
      </c>
      <c r="D2605" s="311" t="s">
        <v>17773</v>
      </c>
      <c r="E2605" s="312" t="s">
        <v>7875</v>
      </c>
    </row>
    <row r="2606" spans="1:5" ht="13.5">
      <c r="A2606" s="309">
        <v>93187</v>
      </c>
      <c r="B2606" s="310" t="s">
        <v>1302</v>
      </c>
      <c r="C2606" s="310" t="s">
        <v>6</v>
      </c>
      <c r="D2606" s="311" t="s">
        <v>19371</v>
      </c>
      <c r="E2606" s="312" t="s">
        <v>7875</v>
      </c>
    </row>
    <row r="2607" spans="1:5" ht="13.5">
      <c r="A2607" s="309">
        <v>93188</v>
      </c>
      <c r="B2607" s="310" t="s">
        <v>1303</v>
      </c>
      <c r="C2607" s="310" t="s">
        <v>6</v>
      </c>
      <c r="D2607" s="311" t="s">
        <v>13417</v>
      </c>
      <c r="E2607" s="312" t="s">
        <v>7875</v>
      </c>
    </row>
    <row r="2608" spans="1:5" ht="13.5">
      <c r="A2608" s="309">
        <v>93189</v>
      </c>
      <c r="B2608" s="310" t="s">
        <v>1304</v>
      </c>
      <c r="C2608" s="310" t="s">
        <v>6</v>
      </c>
      <c r="D2608" s="311" t="s">
        <v>19372</v>
      </c>
      <c r="E2608" s="312" t="s">
        <v>7875</v>
      </c>
    </row>
    <row r="2609" spans="1:5" ht="27">
      <c r="A2609" s="309">
        <v>93190</v>
      </c>
      <c r="B2609" s="310" t="s">
        <v>1305</v>
      </c>
      <c r="C2609" s="310" t="s">
        <v>6</v>
      </c>
      <c r="D2609" s="311" t="s">
        <v>19373</v>
      </c>
      <c r="E2609" s="312" t="s">
        <v>7875</v>
      </c>
    </row>
    <row r="2610" spans="1:5" ht="27">
      <c r="A2610" s="309">
        <v>93191</v>
      </c>
      <c r="B2610" s="310" t="s">
        <v>1306</v>
      </c>
      <c r="C2610" s="310" t="s">
        <v>6</v>
      </c>
      <c r="D2610" s="311" t="s">
        <v>19374</v>
      </c>
      <c r="E2610" s="312" t="s">
        <v>7875</v>
      </c>
    </row>
    <row r="2611" spans="1:5" ht="27">
      <c r="A2611" s="309">
        <v>93192</v>
      </c>
      <c r="B2611" s="310" t="s">
        <v>1307</v>
      </c>
      <c r="C2611" s="310" t="s">
        <v>6</v>
      </c>
      <c r="D2611" s="311" t="s">
        <v>19375</v>
      </c>
      <c r="E2611" s="312" t="s">
        <v>7875</v>
      </c>
    </row>
    <row r="2612" spans="1:5" ht="27">
      <c r="A2612" s="309">
        <v>93193</v>
      </c>
      <c r="B2612" s="310" t="s">
        <v>1308</v>
      </c>
      <c r="C2612" s="310" t="s">
        <v>6</v>
      </c>
      <c r="D2612" s="311" t="s">
        <v>19376</v>
      </c>
      <c r="E2612" s="312" t="s">
        <v>7875</v>
      </c>
    </row>
    <row r="2613" spans="1:5" ht="13.5">
      <c r="A2613" s="309">
        <v>93194</v>
      </c>
      <c r="B2613" s="310" t="s">
        <v>1309</v>
      </c>
      <c r="C2613" s="310" t="s">
        <v>6</v>
      </c>
      <c r="D2613" s="311" t="s">
        <v>19377</v>
      </c>
      <c r="E2613" s="312" t="s">
        <v>7875</v>
      </c>
    </row>
    <row r="2614" spans="1:5" ht="13.5">
      <c r="A2614" s="309">
        <v>93195</v>
      </c>
      <c r="B2614" s="310" t="s">
        <v>1310</v>
      </c>
      <c r="C2614" s="310" t="s">
        <v>6</v>
      </c>
      <c r="D2614" s="311" t="s">
        <v>17508</v>
      </c>
      <c r="E2614" s="312" t="s">
        <v>7875</v>
      </c>
    </row>
    <row r="2615" spans="1:5" ht="27">
      <c r="A2615" s="309">
        <v>93196</v>
      </c>
      <c r="B2615" s="310" t="s">
        <v>1311</v>
      </c>
      <c r="C2615" s="310" t="s">
        <v>6</v>
      </c>
      <c r="D2615" s="311" t="s">
        <v>19378</v>
      </c>
      <c r="E2615" s="312" t="s">
        <v>7875</v>
      </c>
    </row>
    <row r="2616" spans="1:5" ht="27">
      <c r="A2616" s="309">
        <v>93197</v>
      </c>
      <c r="B2616" s="310" t="s">
        <v>1312</v>
      </c>
      <c r="C2616" s="310" t="s">
        <v>6</v>
      </c>
      <c r="D2616" s="311" t="s">
        <v>19379</v>
      </c>
      <c r="E2616" s="312" t="s">
        <v>7875</v>
      </c>
    </row>
    <row r="2617" spans="1:5" ht="27">
      <c r="A2617" s="309">
        <v>93198</v>
      </c>
      <c r="B2617" s="310" t="s">
        <v>1313</v>
      </c>
      <c r="C2617" s="310" t="s">
        <v>6</v>
      </c>
      <c r="D2617" s="311" t="s">
        <v>19380</v>
      </c>
      <c r="E2617" s="312" t="s">
        <v>7875</v>
      </c>
    </row>
    <row r="2618" spans="1:5" ht="27">
      <c r="A2618" s="309">
        <v>93199</v>
      </c>
      <c r="B2618" s="310" t="s">
        <v>1314</v>
      </c>
      <c r="C2618" s="310" t="s">
        <v>6</v>
      </c>
      <c r="D2618" s="311" t="s">
        <v>19381</v>
      </c>
      <c r="E2618" s="312" t="s">
        <v>7875</v>
      </c>
    </row>
    <row r="2619" spans="1:5" ht="27">
      <c r="A2619" s="309">
        <v>93200</v>
      </c>
      <c r="B2619" s="310" t="s">
        <v>1315</v>
      </c>
      <c r="C2619" s="310" t="s">
        <v>6</v>
      </c>
      <c r="D2619" s="311" t="s">
        <v>14263</v>
      </c>
      <c r="E2619" s="312" t="s">
        <v>7875</v>
      </c>
    </row>
    <row r="2620" spans="1:5" ht="27">
      <c r="A2620" s="309">
        <v>93201</v>
      </c>
      <c r="B2620" s="310" t="s">
        <v>1316</v>
      </c>
      <c r="C2620" s="310" t="s">
        <v>6</v>
      </c>
      <c r="D2620" s="311" t="s">
        <v>16627</v>
      </c>
      <c r="E2620" s="312" t="s">
        <v>7875</v>
      </c>
    </row>
    <row r="2621" spans="1:5" ht="13.5">
      <c r="A2621" s="309">
        <v>93202</v>
      </c>
      <c r="B2621" s="310" t="s">
        <v>93</v>
      </c>
      <c r="C2621" s="310" t="s">
        <v>6</v>
      </c>
      <c r="D2621" s="311" t="s">
        <v>19382</v>
      </c>
      <c r="E2621" s="312" t="s">
        <v>7875</v>
      </c>
    </row>
    <row r="2622" spans="1:5" ht="27">
      <c r="A2622" s="309">
        <v>93203</v>
      </c>
      <c r="B2622" s="310" t="s">
        <v>2940</v>
      </c>
      <c r="C2622" s="310" t="s">
        <v>6</v>
      </c>
      <c r="D2622" s="311" t="s">
        <v>17713</v>
      </c>
      <c r="E2622" s="312" t="s">
        <v>7875</v>
      </c>
    </row>
    <row r="2623" spans="1:5" ht="13.5">
      <c r="A2623" s="309">
        <v>93204</v>
      </c>
      <c r="B2623" s="310" t="s">
        <v>1317</v>
      </c>
      <c r="C2623" s="310" t="s">
        <v>6</v>
      </c>
      <c r="D2623" s="311" t="s">
        <v>7589</v>
      </c>
      <c r="E2623" s="312" t="s">
        <v>7875</v>
      </c>
    </row>
    <row r="2624" spans="1:5" ht="27">
      <c r="A2624" s="309">
        <v>93205</v>
      </c>
      <c r="B2624" s="310" t="s">
        <v>1318</v>
      </c>
      <c r="C2624" s="310" t="s">
        <v>6</v>
      </c>
      <c r="D2624" s="311" t="s">
        <v>17591</v>
      </c>
      <c r="E2624" s="312" t="s">
        <v>7875</v>
      </c>
    </row>
    <row r="2625" spans="1:5" ht="27">
      <c r="A2625" s="309">
        <v>95952</v>
      </c>
      <c r="B2625" s="310" t="s">
        <v>1319</v>
      </c>
      <c r="C2625" s="310" t="s">
        <v>98</v>
      </c>
      <c r="D2625" s="311" t="s">
        <v>19383</v>
      </c>
      <c r="E2625" s="312" t="s">
        <v>7875</v>
      </c>
    </row>
    <row r="2626" spans="1:5" ht="40.5">
      <c r="A2626" s="309">
        <v>95953</v>
      </c>
      <c r="B2626" s="310" t="s">
        <v>1320</v>
      </c>
      <c r="C2626" s="310" t="s">
        <v>98</v>
      </c>
      <c r="D2626" s="311" t="s">
        <v>19384</v>
      </c>
      <c r="E2626" s="312" t="s">
        <v>7875</v>
      </c>
    </row>
    <row r="2627" spans="1:5" ht="40.5">
      <c r="A2627" s="309">
        <v>95954</v>
      </c>
      <c r="B2627" s="310" t="s">
        <v>1321</v>
      </c>
      <c r="C2627" s="310" t="s">
        <v>98</v>
      </c>
      <c r="D2627" s="311" t="s">
        <v>19385</v>
      </c>
      <c r="E2627" s="312" t="s">
        <v>7875</v>
      </c>
    </row>
    <row r="2628" spans="1:5" ht="27">
      <c r="A2628" s="309">
        <v>95955</v>
      </c>
      <c r="B2628" s="310" t="s">
        <v>1322</v>
      </c>
      <c r="C2628" s="310" t="s">
        <v>98</v>
      </c>
      <c r="D2628" s="311" t="s">
        <v>19386</v>
      </c>
      <c r="E2628" s="312" t="s">
        <v>7875</v>
      </c>
    </row>
    <row r="2629" spans="1:5" ht="40.5">
      <c r="A2629" s="309">
        <v>95956</v>
      </c>
      <c r="B2629" s="310" t="s">
        <v>1323</v>
      </c>
      <c r="C2629" s="310" t="s">
        <v>98</v>
      </c>
      <c r="D2629" s="311" t="s">
        <v>19387</v>
      </c>
      <c r="E2629" s="312" t="s">
        <v>7875</v>
      </c>
    </row>
    <row r="2630" spans="1:5" ht="27">
      <c r="A2630" s="309">
        <v>95957</v>
      </c>
      <c r="B2630" s="310" t="s">
        <v>1324</v>
      </c>
      <c r="C2630" s="310" t="s">
        <v>98</v>
      </c>
      <c r="D2630" s="311" t="s">
        <v>19388</v>
      </c>
      <c r="E2630" s="312" t="s">
        <v>7875</v>
      </c>
    </row>
    <row r="2631" spans="1:5" ht="27">
      <c r="A2631" s="309">
        <v>95969</v>
      </c>
      <c r="B2631" s="310" t="s">
        <v>1325</v>
      </c>
      <c r="C2631" s="310" t="s">
        <v>98</v>
      </c>
      <c r="D2631" s="311" t="s">
        <v>19389</v>
      </c>
      <c r="E2631" s="312" t="s">
        <v>7875</v>
      </c>
    </row>
    <row r="2632" spans="1:5" ht="27">
      <c r="A2632" s="309">
        <v>97733</v>
      </c>
      <c r="B2632" s="310" t="s">
        <v>2941</v>
      </c>
      <c r="C2632" s="310" t="s">
        <v>98</v>
      </c>
      <c r="D2632" s="311" t="s">
        <v>19390</v>
      </c>
      <c r="E2632" s="312" t="s">
        <v>7875</v>
      </c>
    </row>
    <row r="2633" spans="1:5" ht="27">
      <c r="A2633" s="309">
        <v>97734</v>
      </c>
      <c r="B2633" s="310" t="s">
        <v>2942</v>
      </c>
      <c r="C2633" s="310" t="s">
        <v>98</v>
      </c>
      <c r="D2633" s="311" t="s">
        <v>19391</v>
      </c>
      <c r="E2633" s="312" t="s">
        <v>7875</v>
      </c>
    </row>
    <row r="2634" spans="1:5" ht="27">
      <c r="A2634" s="309">
        <v>97735</v>
      </c>
      <c r="B2634" s="310" t="s">
        <v>2943</v>
      </c>
      <c r="C2634" s="310" t="s">
        <v>98</v>
      </c>
      <c r="D2634" s="311" t="s">
        <v>19392</v>
      </c>
      <c r="E2634" s="312" t="s">
        <v>7875</v>
      </c>
    </row>
    <row r="2635" spans="1:5" ht="27">
      <c r="A2635" s="309">
        <v>97736</v>
      </c>
      <c r="B2635" s="310" t="s">
        <v>2944</v>
      </c>
      <c r="C2635" s="310" t="s">
        <v>98</v>
      </c>
      <c r="D2635" s="311" t="s">
        <v>19393</v>
      </c>
      <c r="E2635" s="312" t="s">
        <v>7875</v>
      </c>
    </row>
    <row r="2636" spans="1:5" ht="27">
      <c r="A2636" s="309">
        <v>97737</v>
      </c>
      <c r="B2636" s="310" t="s">
        <v>2945</v>
      </c>
      <c r="C2636" s="310" t="s">
        <v>98</v>
      </c>
      <c r="D2636" s="311" t="s">
        <v>19394</v>
      </c>
      <c r="E2636" s="312" t="s">
        <v>7875</v>
      </c>
    </row>
    <row r="2637" spans="1:5" ht="27">
      <c r="A2637" s="309">
        <v>97738</v>
      </c>
      <c r="B2637" s="310" t="s">
        <v>3373</v>
      </c>
      <c r="C2637" s="310" t="s">
        <v>98</v>
      </c>
      <c r="D2637" s="311" t="s">
        <v>19395</v>
      </c>
      <c r="E2637" s="312" t="s">
        <v>7875</v>
      </c>
    </row>
    <row r="2638" spans="1:5" ht="27">
      <c r="A2638" s="309">
        <v>97739</v>
      </c>
      <c r="B2638" s="310" t="s">
        <v>2946</v>
      </c>
      <c r="C2638" s="310" t="s">
        <v>98</v>
      </c>
      <c r="D2638" s="311" t="s">
        <v>19396</v>
      </c>
      <c r="E2638" s="312" t="s">
        <v>7875</v>
      </c>
    </row>
    <row r="2639" spans="1:5" ht="27">
      <c r="A2639" s="309">
        <v>97740</v>
      </c>
      <c r="B2639" s="310" t="s">
        <v>2947</v>
      </c>
      <c r="C2639" s="310" t="s">
        <v>98</v>
      </c>
      <c r="D2639" s="311" t="s">
        <v>19397</v>
      </c>
      <c r="E2639" s="312" t="s">
        <v>7875</v>
      </c>
    </row>
    <row r="2640" spans="1:5" ht="27">
      <c r="A2640" s="309">
        <v>98615</v>
      </c>
      <c r="B2640" s="310" t="s">
        <v>3374</v>
      </c>
      <c r="C2640" s="310" t="s">
        <v>88</v>
      </c>
      <c r="D2640" s="311" t="s">
        <v>16592</v>
      </c>
      <c r="E2640" s="312" t="s">
        <v>7875</v>
      </c>
    </row>
    <row r="2641" spans="1:5" ht="27">
      <c r="A2641" s="309">
        <v>98616</v>
      </c>
      <c r="B2641" s="310" t="s">
        <v>3375</v>
      </c>
      <c r="C2641" s="310" t="s">
        <v>88</v>
      </c>
      <c r="D2641" s="311" t="s">
        <v>19398</v>
      </c>
      <c r="E2641" s="312" t="s">
        <v>7875</v>
      </c>
    </row>
    <row r="2642" spans="1:5" ht="27">
      <c r="A2642" s="309">
        <v>98617</v>
      </c>
      <c r="B2642" s="310" t="s">
        <v>3376</v>
      </c>
      <c r="C2642" s="310" t="s">
        <v>88</v>
      </c>
      <c r="D2642" s="311" t="s">
        <v>13587</v>
      </c>
      <c r="E2642" s="312" t="s">
        <v>7875</v>
      </c>
    </row>
    <row r="2643" spans="1:5" ht="27">
      <c r="A2643" s="309">
        <v>98618</v>
      </c>
      <c r="B2643" s="310" t="s">
        <v>3377</v>
      </c>
      <c r="C2643" s="310" t="s">
        <v>88</v>
      </c>
      <c r="D2643" s="311" t="s">
        <v>19399</v>
      </c>
      <c r="E2643" s="312" t="s">
        <v>7875</v>
      </c>
    </row>
    <row r="2644" spans="1:5" ht="27">
      <c r="A2644" s="309">
        <v>98619</v>
      </c>
      <c r="B2644" s="310" t="s">
        <v>3378</v>
      </c>
      <c r="C2644" s="310" t="s">
        <v>88</v>
      </c>
      <c r="D2644" s="311" t="s">
        <v>19400</v>
      </c>
      <c r="E2644" s="312" t="s">
        <v>7875</v>
      </c>
    </row>
    <row r="2645" spans="1:5" ht="27">
      <c r="A2645" s="309">
        <v>98620</v>
      </c>
      <c r="B2645" s="310" t="s">
        <v>3379</v>
      </c>
      <c r="C2645" s="310" t="s">
        <v>88</v>
      </c>
      <c r="D2645" s="311" t="s">
        <v>19401</v>
      </c>
      <c r="E2645" s="312" t="s">
        <v>7875</v>
      </c>
    </row>
    <row r="2646" spans="1:5" ht="27">
      <c r="A2646" s="309">
        <v>98621</v>
      </c>
      <c r="B2646" s="310" t="s">
        <v>3380</v>
      </c>
      <c r="C2646" s="310" t="s">
        <v>88</v>
      </c>
      <c r="D2646" s="311" t="s">
        <v>19402</v>
      </c>
      <c r="E2646" s="312" t="s">
        <v>7875</v>
      </c>
    </row>
    <row r="2647" spans="1:5" ht="27">
      <c r="A2647" s="309">
        <v>98622</v>
      </c>
      <c r="B2647" s="310" t="s">
        <v>3381</v>
      </c>
      <c r="C2647" s="310" t="s">
        <v>88</v>
      </c>
      <c r="D2647" s="311" t="s">
        <v>19403</v>
      </c>
      <c r="E2647" s="312" t="s">
        <v>7875</v>
      </c>
    </row>
    <row r="2648" spans="1:5" ht="27">
      <c r="A2648" s="309">
        <v>98623</v>
      </c>
      <c r="B2648" s="310" t="s">
        <v>3382</v>
      </c>
      <c r="C2648" s="310" t="s">
        <v>88</v>
      </c>
      <c r="D2648" s="311" t="s">
        <v>13820</v>
      </c>
      <c r="E2648" s="312" t="s">
        <v>7875</v>
      </c>
    </row>
    <row r="2649" spans="1:5" ht="27">
      <c r="A2649" s="309">
        <v>98624</v>
      </c>
      <c r="B2649" s="310" t="s">
        <v>3383</v>
      </c>
      <c r="C2649" s="310" t="s">
        <v>88</v>
      </c>
      <c r="D2649" s="311" t="s">
        <v>17269</v>
      </c>
      <c r="E2649" s="312" t="s">
        <v>7875</v>
      </c>
    </row>
    <row r="2650" spans="1:5" ht="27">
      <c r="A2650" s="309">
        <v>98625</v>
      </c>
      <c r="B2650" s="310" t="s">
        <v>3384</v>
      </c>
      <c r="C2650" s="310" t="s">
        <v>88</v>
      </c>
      <c r="D2650" s="311" t="s">
        <v>19404</v>
      </c>
      <c r="E2650" s="312" t="s">
        <v>7875</v>
      </c>
    </row>
    <row r="2651" spans="1:5" ht="27">
      <c r="A2651" s="309">
        <v>98626</v>
      </c>
      <c r="B2651" s="310" t="s">
        <v>3385</v>
      </c>
      <c r="C2651" s="310" t="s">
        <v>88</v>
      </c>
      <c r="D2651" s="311" t="s">
        <v>16716</v>
      </c>
      <c r="E2651" s="312" t="s">
        <v>7875</v>
      </c>
    </row>
    <row r="2652" spans="1:5" ht="13.5">
      <c r="A2652" s="309">
        <v>98655</v>
      </c>
      <c r="B2652" s="310" t="s">
        <v>3386</v>
      </c>
      <c r="C2652" s="310" t="s">
        <v>6</v>
      </c>
      <c r="D2652" s="311" t="s">
        <v>19405</v>
      </c>
      <c r="E2652" s="312" t="s">
        <v>7875</v>
      </c>
    </row>
    <row r="2653" spans="1:5" ht="13.5">
      <c r="A2653" s="309">
        <v>98656</v>
      </c>
      <c r="B2653" s="310" t="s">
        <v>3387</v>
      </c>
      <c r="C2653" s="310" t="s">
        <v>6</v>
      </c>
      <c r="D2653" s="311" t="s">
        <v>19406</v>
      </c>
      <c r="E2653" s="312" t="s">
        <v>7875</v>
      </c>
    </row>
    <row r="2654" spans="1:5" ht="13.5">
      <c r="A2654" s="309">
        <v>98657</v>
      </c>
      <c r="B2654" s="310" t="s">
        <v>3388</v>
      </c>
      <c r="C2654" s="310" t="s">
        <v>6</v>
      </c>
      <c r="D2654" s="311" t="s">
        <v>19407</v>
      </c>
      <c r="E2654" s="312" t="s">
        <v>7875</v>
      </c>
    </row>
    <row r="2655" spans="1:5" ht="13.5">
      <c r="A2655" s="309">
        <v>98658</v>
      </c>
      <c r="B2655" s="310" t="s">
        <v>3389</v>
      </c>
      <c r="C2655" s="310" t="s">
        <v>6</v>
      </c>
      <c r="D2655" s="311" t="s">
        <v>19408</v>
      </c>
      <c r="E2655" s="312" t="s">
        <v>7875</v>
      </c>
    </row>
    <row r="2656" spans="1:5" ht="13.5">
      <c r="A2656" s="309">
        <v>98659</v>
      </c>
      <c r="B2656" s="310" t="s">
        <v>3390</v>
      </c>
      <c r="C2656" s="310" t="s">
        <v>6</v>
      </c>
      <c r="D2656" s="311" t="s">
        <v>19409</v>
      </c>
      <c r="E2656" s="312" t="s">
        <v>7875</v>
      </c>
    </row>
    <row r="2657" spans="1:5" ht="13.5">
      <c r="A2657" s="309">
        <v>98746</v>
      </c>
      <c r="B2657" s="310" t="s">
        <v>7685</v>
      </c>
      <c r="C2657" s="310" t="s">
        <v>6</v>
      </c>
      <c r="D2657" s="311" t="s">
        <v>19410</v>
      </c>
      <c r="E2657" s="312" t="s">
        <v>7875</v>
      </c>
    </row>
    <row r="2658" spans="1:5" ht="13.5">
      <c r="A2658" s="309">
        <v>98749</v>
      </c>
      <c r="B2658" s="310" t="s">
        <v>7686</v>
      </c>
      <c r="C2658" s="310" t="s">
        <v>6</v>
      </c>
      <c r="D2658" s="311" t="s">
        <v>19411</v>
      </c>
      <c r="E2658" s="312" t="s">
        <v>7875</v>
      </c>
    </row>
    <row r="2659" spans="1:5" ht="13.5">
      <c r="A2659" s="309">
        <v>98750</v>
      </c>
      <c r="B2659" s="310" t="s">
        <v>7687</v>
      </c>
      <c r="C2659" s="310" t="s">
        <v>6</v>
      </c>
      <c r="D2659" s="311" t="s">
        <v>19412</v>
      </c>
      <c r="E2659" s="312" t="s">
        <v>7875</v>
      </c>
    </row>
    <row r="2660" spans="1:5" ht="13.5">
      <c r="A2660" s="309">
        <v>98751</v>
      </c>
      <c r="B2660" s="310" t="s">
        <v>7688</v>
      </c>
      <c r="C2660" s="310" t="s">
        <v>6</v>
      </c>
      <c r="D2660" s="311" t="s">
        <v>19413</v>
      </c>
      <c r="E2660" s="312" t="s">
        <v>7875</v>
      </c>
    </row>
    <row r="2661" spans="1:5" ht="13.5">
      <c r="A2661" s="309">
        <v>98752</v>
      </c>
      <c r="B2661" s="310" t="s">
        <v>7689</v>
      </c>
      <c r="C2661" s="310" t="s">
        <v>6</v>
      </c>
      <c r="D2661" s="311" t="s">
        <v>19414</v>
      </c>
      <c r="E2661" s="312" t="s">
        <v>7875</v>
      </c>
    </row>
    <row r="2662" spans="1:5" ht="13.5">
      <c r="A2662" s="309">
        <v>98753</v>
      </c>
      <c r="B2662" s="310" t="s">
        <v>7690</v>
      </c>
      <c r="C2662" s="310" t="s">
        <v>6</v>
      </c>
      <c r="D2662" s="311" t="s">
        <v>19415</v>
      </c>
      <c r="E2662" s="312" t="s">
        <v>7875</v>
      </c>
    </row>
    <row r="2663" spans="1:5" ht="40.5">
      <c r="A2663" s="309">
        <v>100763</v>
      </c>
      <c r="B2663" s="310" t="s">
        <v>8800</v>
      </c>
      <c r="C2663" s="310" t="s">
        <v>57</v>
      </c>
      <c r="D2663" s="311" t="s">
        <v>16041</v>
      </c>
      <c r="E2663" s="312" t="s">
        <v>7875</v>
      </c>
    </row>
    <row r="2664" spans="1:5" ht="40.5">
      <c r="A2664" s="309">
        <v>100764</v>
      </c>
      <c r="B2664" s="310" t="s">
        <v>8801</v>
      </c>
      <c r="C2664" s="310" t="s">
        <v>57</v>
      </c>
      <c r="D2664" s="311" t="s">
        <v>13618</v>
      </c>
      <c r="E2664" s="312" t="s">
        <v>7875</v>
      </c>
    </row>
    <row r="2665" spans="1:5" ht="40.5">
      <c r="A2665" s="309">
        <v>100765</v>
      </c>
      <c r="B2665" s="310" t="s">
        <v>8802</v>
      </c>
      <c r="C2665" s="310" t="s">
        <v>57</v>
      </c>
      <c r="D2665" s="311" t="s">
        <v>14940</v>
      </c>
      <c r="E2665" s="312" t="s">
        <v>7875</v>
      </c>
    </row>
    <row r="2666" spans="1:5" ht="40.5">
      <c r="A2666" s="309">
        <v>100766</v>
      </c>
      <c r="B2666" s="310" t="s">
        <v>8803</v>
      </c>
      <c r="C2666" s="310" t="s">
        <v>57</v>
      </c>
      <c r="D2666" s="311" t="s">
        <v>15393</v>
      </c>
      <c r="E2666" s="312" t="s">
        <v>7875</v>
      </c>
    </row>
    <row r="2667" spans="1:5" ht="40.5">
      <c r="A2667" s="309">
        <v>100767</v>
      </c>
      <c r="B2667" s="310" t="s">
        <v>8804</v>
      </c>
      <c r="C2667" s="310" t="s">
        <v>57</v>
      </c>
      <c r="D2667" s="311" t="s">
        <v>16152</v>
      </c>
      <c r="E2667" s="312" t="s">
        <v>7875</v>
      </c>
    </row>
    <row r="2668" spans="1:5" ht="40.5">
      <c r="A2668" s="309">
        <v>100768</v>
      </c>
      <c r="B2668" s="310" t="s">
        <v>8805</v>
      </c>
      <c r="C2668" s="310" t="s">
        <v>57</v>
      </c>
      <c r="D2668" s="311" t="s">
        <v>12713</v>
      </c>
      <c r="E2668" s="312" t="s">
        <v>7875</v>
      </c>
    </row>
    <row r="2669" spans="1:5" ht="40.5">
      <c r="A2669" s="309">
        <v>100769</v>
      </c>
      <c r="B2669" s="310" t="s">
        <v>8806</v>
      </c>
      <c r="C2669" s="310" t="s">
        <v>57</v>
      </c>
      <c r="D2669" s="311" t="s">
        <v>15380</v>
      </c>
      <c r="E2669" s="312" t="s">
        <v>7875</v>
      </c>
    </row>
    <row r="2670" spans="1:5" ht="40.5">
      <c r="A2670" s="309">
        <v>100770</v>
      </c>
      <c r="B2670" s="310" t="s">
        <v>8807</v>
      </c>
      <c r="C2670" s="310" t="s">
        <v>57</v>
      </c>
      <c r="D2670" s="311" t="s">
        <v>18859</v>
      </c>
      <c r="E2670" s="312" t="s">
        <v>7875</v>
      </c>
    </row>
    <row r="2671" spans="1:5" ht="40.5">
      <c r="A2671" s="309">
        <v>100771</v>
      </c>
      <c r="B2671" s="310" t="s">
        <v>8808</v>
      </c>
      <c r="C2671" s="310" t="s">
        <v>57</v>
      </c>
      <c r="D2671" s="311" t="s">
        <v>19416</v>
      </c>
      <c r="E2671" s="312" t="s">
        <v>7875</v>
      </c>
    </row>
    <row r="2672" spans="1:5" ht="40.5">
      <c r="A2672" s="309">
        <v>100772</v>
      </c>
      <c r="B2672" s="310" t="s">
        <v>8809</v>
      </c>
      <c r="C2672" s="310" t="s">
        <v>57</v>
      </c>
      <c r="D2672" s="311" t="s">
        <v>14953</v>
      </c>
      <c r="E2672" s="312" t="s">
        <v>7875</v>
      </c>
    </row>
    <row r="2673" spans="1:5" ht="40.5">
      <c r="A2673" s="309">
        <v>100773</v>
      </c>
      <c r="B2673" s="310" t="s">
        <v>8810</v>
      </c>
      <c r="C2673" s="310" t="s">
        <v>57</v>
      </c>
      <c r="D2673" s="311" t="s">
        <v>19417</v>
      </c>
      <c r="E2673" s="312" t="s">
        <v>7875</v>
      </c>
    </row>
    <row r="2674" spans="1:5" ht="40.5">
      <c r="A2674" s="309">
        <v>100774</v>
      </c>
      <c r="B2674" s="310" t="s">
        <v>8811</v>
      </c>
      <c r="C2674" s="310" t="s">
        <v>57</v>
      </c>
      <c r="D2674" s="311" t="s">
        <v>17259</v>
      </c>
      <c r="E2674" s="312" t="s">
        <v>7875</v>
      </c>
    </row>
    <row r="2675" spans="1:5" ht="40.5">
      <c r="A2675" s="309">
        <v>100775</v>
      </c>
      <c r="B2675" s="310" t="s">
        <v>8812</v>
      </c>
      <c r="C2675" s="310" t="s">
        <v>57</v>
      </c>
      <c r="D2675" s="311" t="s">
        <v>13620</v>
      </c>
      <c r="E2675" s="312" t="s">
        <v>7875</v>
      </c>
    </row>
    <row r="2676" spans="1:5" ht="40.5">
      <c r="A2676" s="309">
        <v>100776</v>
      </c>
      <c r="B2676" s="310" t="s">
        <v>8813</v>
      </c>
      <c r="C2676" s="310" t="s">
        <v>57</v>
      </c>
      <c r="D2676" s="311" t="s">
        <v>15178</v>
      </c>
      <c r="E2676" s="312" t="s">
        <v>7875</v>
      </c>
    </row>
    <row r="2677" spans="1:5" ht="40.5">
      <c r="A2677" s="309">
        <v>100777</v>
      </c>
      <c r="B2677" s="310" t="s">
        <v>8814</v>
      </c>
      <c r="C2677" s="310" t="s">
        <v>57</v>
      </c>
      <c r="D2677" s="311" t="s">
        <v>19418</v>
      </c>
      <c r="E2677" s="312" t="s">
        <v>7875</v>
      </c>
    </row>
    <row r="2678" spans="1:5" ht="40.5">
      <c r="A2678" s="309">
        <v>100778</v>
      </c>
      <c r="B2678" s="310" t="s">
        <v>8815</v>
      </c>
      <c r="C2678" s="310" t="s">
        <v>57</v>
      </c>
      <c r="D2678" s="311" t="s">
        <v>14420</v>
      </c>
      <c r="E2678" s="312" t="s">
        <v>7875</v>
      </c>
    </row>
    <row r="2679" spans="1:5" ht="27">
      <c r="A2679" s="309">
        <v>98560</v>
      </c>
      <c r="B2679" s="310" t="s">
        <v>3391</v>
      </c>
      <c r="C2679" s="310" t="s">
        <v>88</v>
      </c>
      <c r="D2679" s="311" t="s">
        <v>19419</v>
      </c>
      <c r="E2679" s="312" t="s">
        <v>7875</v>
      </c>
    </row>
    <row r="2680" spans="1:5" ht="27">
      <c r="A2680" s="309">
        <v>98561</v>
      </c>
      <c r="B2680" s="310" t="s">
        <v>3392</v>
      </c>
      <c r="C2680" s="310" t="s">
        <v>88</v>
      </c>
      <c r="D2680" s="311" t="s">
        <v>19420</v>
      </c>
      <c r="E2680" s="312" t="s">
        <v>7875</v>
      </c>
    </row>
    <row r="2681" spans="1:5" ht="27">
      <c r="A2681" s="309">
        <v>98562</v>
      </c>
      <c r="B2681" s="310" t="s">
        <v>3393</v>
      </c>
      <c r="C2681" s="310" t="s">
        <v>88</v>
      </c>
      <c r="D2681" s="311" t="s">
        <v>19421</v>
      </c>
      <c r="E2681" s="312" t="s">
        <v>7875</v>
      </c>
    </row>
    <row r="2682" spans="1:5" ht="27">
      <c r="A2682" s="309">
        <v>98555</v>
      </c>
      <c r="B2682" s="310" t="s">
        <v>8816</v>
      </c>
      <c r="C2682" s="310" t="s">
        <v>88</v>
      </c>
      <c r="D2682" s="311" t="s">
        <v>12679</v>
      </c>
      <c r="E2682" s="312" t="s">
        <v>7875</v>
      </c>
    </row>
    <row r="2683" spans="1:5" ht="27">
      <c r="A2683" s="309">
        <v>98556</v>
      </c>
      <c r="B2683" s="310" t="s">
        <v>8817</v>
      </c>
      <c r="C2683" s="310" t="s">
        <v>88</v>
      </c>
      <c r="D2683" s="311" t="s">
        <v>13630</v>
      </c>
      <c r="E2683" s="312" t="s">
        <v>7875</v>
      </c>
    </row>
    <row r="2684" spans="1:5" ht="27">
      <c r="A2684" s="309">
        <v>98558</v>
      </c>
      <c r="B2684" s="310" t="s">
        <v>8818</v>
      </c>
      <c r="C2684" s="310" t="s">
        <v>58</v>
      </c>
      <c r="D2684" s="311" t="s">
        <v>14027</v>
      </c>
      <c r="E2684" s="312" t="s">
        <v>7875</v>
      </c>
    </row>
    <row r="2685" spans="1:5" ht="13.5">
      <c r="A2685" s="309">
        <v>98559</v>
      </c>
      <c r="B2685" s="310" t="s">
        <v>3394</v>
      </c>
      <c r="C2685" s="310" t="s">
        <v>6</v>
      </c>
      <c r="D2685" s="311" t="s">
        <v>14753</v>
      </c>
      <c r="E2685" s="312" t="s">
        <v>7875</v>
      </c>
    </row>
    <row r="2686" spans="1:5" ht="27">
      <c r="A2686" s="309">
        <v>98546</v>
      </c>
      <c r="B2686" s="310" t="s">
        <v>3395</v>
      </c>
      <c r="C2686" s="310" t="s">
        <v>88</v>
      </c>
      <c r="D2686" s="311" t="s">
        <v>19422</v>
      </c>
      <c r="E2686" s="312" t="s">
        <v>7875</v>
      </c>
    </row>
    <row r="2687" spans="1:5" ht="27">
      <c r="A2687" s="309">
        <v>98547</v>
      </c>
      <c r="B2687" s="310" t="s">
        <v>3396</v>
      </c>
      <c r="C2687" s="310" t="s">
        <v>88</v>
      </c>
      <c r="D2687" s="311" t="s">
        <v>19423</v>
      </c>
      <c r="E2687" s="312" t="s">
        <v>7875</v>
      </c>
    </row>
    <row r="2688" spans="1:5" ht="27">
      <c r="A2688" s="309">
        <v>98553</v>
      </c>
      <c r="B2688" s="310" t="s">
        <v>8819</v>
      </c>
      <c r="C2688" s="310" t="s">
        <v>88</v>
      </c>
      <c r="D2688" s="311" t="s">
        <v>19424</v>
      </c>
      <c r="E2688" s="312" t="s">
        <v>7875</v>
      </c>
    </row>
    <row r="2689" spans="1:5" ht="27">
      <c r="A2689" s="309">
        <v>98554</v>
      </c>
      <c r="B2689" s="310" t="s">
        <v>8820</v>
      </c>
      <c r="C2689" s="310" t="s">
        <v>88</v>
      </c>
      <c r="D2689" s="311" t="s">
        <v>19425</v>
      </c>
      <c r="E2689" s="312" t="s">
        <v>7875</v>
      </c>
    </row>
    <row r="2690" spans="1:5" ht="13.5">
      <c r="A2690" s="309">
        <v>98557</v>
      </c>
      <c r="B2690" s="310" t="s">
        <v>3397</v>
      </c>
      <c r="C2690" s="310" t="s">
        <v>88</v>
      </c>
      <c r="D2690" s="311" t="s">
        <v>19426</v>
      </c>
      <c r="E2690" s="312" t="s">
        <v>7875</v>
      </c>
    </row>
    <row r="2691" spans="1:5" ht="27">
      <c r="A2691" s="309">
        <v>98563</v>
      </c>
      <c r="B2691" s="310" t="s">
        <v>3398</v>
      </c>
      <c r="C2691" s="310" t="s">
        <v>88</v>
      </c>
      <c r="D2691" s="311" t="s">
        <v>19427</v>
      </c>
      <c r="E2691" s="312" t="s">
        <v>7875</v>
      </c>
    </row>
    <row r="2692" spans="1:5" ht="27">
      <c r="A2692" s="309">
        <v>98564</v>
      </c>
      <c r="B2692" s="310" t="s">
        <v>3399</v>
      </c>
      <c r="C2692" s="310" t="s">
        <v>88</v>
      </c>
      <c r="D2692" s="311" t="s">
        <v>19428</v>
      </c>
      <c r="E2692" s="312" t="s">
        <v>7875</v>
      </c>
    </row>
    <row r="2693" spans="1:5" ht="27">
      <c r="A2693" s="309">
        <v>98565</v>
      </c>
      <c r="B2693" s="310" t="s">
        <v>3400</v>
      </c>
      <c r="C2693" s="310" t="s">
        <v>88</v>
      </c>
      <c r="D2693" s="311" t="s">
        <v>12802</v>
      </c>
      <c r="E2693" s="312" t="s">
        <v>7875</v>
      </c>
    </row>
    <row r="2694" spans="1:5" ht="27">
      <c r="A2694" s="309">
        <v>98566</v>
      </c>
      <c r="B2694" s="310" t="s">
        <v>3401</v>
      </c>
      <c r="C2694" s="310" t="s">
        <v>88</v>
      </c>
      <c r="D2694" s="311" t="s">
        <v>12719</v>
      </c>
      <c r="E2694" s="312" t="s">
        <v>7875</v>
      </c>
    </row>
    <row r="2695" spans="1:5" ht="27">
      <c r="A2695" s="309">
        <v>98567</v>
      </c>
      <c r="B2695" s="310" t="s">
        <v>3402</v>
      </c>
      <c r="C2695" s="310" t="s">
        <v>88</v>
      </c>
      <c r="D2695" s="311" t="s">
        <v>19429</v>
      </c>
      <c r="E2695" s="312" t="s">
        <v>7875</v>
      </c>
    </row>
    <row r="2696" spans="1:5" ht="27">
      <c r="A2696" s="309">
        <v>98568</v>
      </c>
      <c r="B2696" s="310" t="s">
        <v>3403</v>
      </c>
      <c r="C2696" s="310" t="s">
        <v>88</v>
      </c>
      <c r="D2696" s="311" t="s">
        <v>19430</v>
      </c>
      <c r="E2696" s="312" t="s">
        <v>7875</v>
      </c>
    </row>
    <row r="2697" spans="1:5" ht="27">
      <c r="A2697" s="309">
        <v>98569</v>
      </c>
      <c r="B2697" s="310" t="s">
        <v>3404</v>
      </c>
      <c r="C2697" s="310" t="s">
        <v>88</v>
      </c>
      <c r="D2697" s="311" t="s">
        <v>19431</v>
      </c>
      <c r="E2697" s="312" t="s">
        <v>7875</v>
      </c>
    </row>
    <row r="2698" spans="1:5" ht="27">
      <c r="A2698" s="309">
        <v>98570</v>
      </c>
      <c r="B2698" s="310" t="s">
        <v>3405</v>
      </c>
      <c r="C2698" s="310" t="s">
        <v>88</v>
      </c>
      <c r="D2698" s="311" t="s">
        <v>19432</v>
      </c>
      <c r="E2698" s="312" t="s">
        <v>7875</v>
      </c>
    </row>
    <row r="2699" spans="1:5" ht="13.5">
      <c r="A2699" s="309">
        <v>98571</v>
      </c>
      <c r="B2699" s="310" t="s">
        <v>3406</v>
      </c>
      <c r="C2699" s="310" t="s">
        <v>88</v>
      </c>
      <c r="D2699" s="311" t="s">
        <v>19433</v>
      </c>
      <c r="E2699" s="312" t="s">
        <v>7875</v>
      </c>
    </row>
    <row r="2700" spans="1:5" ht="13.5">
      <c r="A2700" s="309">
        <v>98572</v>
      </c>
      <c r="B2700" s="310" t="s">
        <v>3407</v>
      </c>
      <c r="C2700" s="310" t="s">
        <v>88</v>
      </c>
      <c r="D2700" s="311" t="s">
        <v>18034</v>
      </c>
      <c r="E2700" s="312" t="s">
        <v>7875</v>
      </c>
    </row>
    <row r="2701" spans="1:5" ht="13.5">
      <c r="A2701" s="309">
        <v>98573</v>
      </c>
      <c r="B2701" s="310" t="s">
        <v>3408</v>
      </c>
      <c r="C2701" s="310" t="s">
        <v>88</v>
      </c>
      <c r="D2701" s="311" t="s">
        <v>17722</v>
      </c>
      <c r="E2701" s="312" t="s">
        <v>7875</v>
      </c>
    </row>
    <row r="2702" spans="1:5" ht="27">
      <c r="A2702" s="309">
        <v>91831</v>
      </c>
      <c r="B2702" s="310" t="s">
        <v>1326</v>
      </c>
      <c r="C2702" s="310" t="s">
        <v>6</v>
      </c>
      <c r="D2702" s="311" t="s">
        <v>14727</v>
      </c>
      <c r="E2702" s="312" t="s">
        <v>7875</v>
      </c>
    </row>
    <row r="2703" spans="1:5" ht="27">
      <c r="A2703" s="309">
        <v>91833</v>
      </c>
      <c r="B2703" s="310" t="s">
        <v>8821</v>
      </c>
      <c r="C2703" s="310" t="s">
        <v>6</v>
      </c>
      <c r="D2703" s="311" t="s">
        <v>15251</v>
      </c>
      <c r="E2703" s="312" t="s">
        <v>7875</v>
      </c>
    </row>
    <row r="2704" spans="1:5" ht="27">
      <c r="A2704" s="309">
        <v>91834</v>
      </c>
      <c r="B2704" s="310" t="s">
        <v>1327</v>
      </c>
      <c r="C2704" s="310" t="s">
        <v>6</v>
      </c>
      <c r="D2704" s="311" t="s">
        <v>17609</v>
      </c>
      <c r="E2704" s="312" t="s">
        <v>7875</v>
      </c>
    </row>
    <row r="2705" spans="1:5" ht="27">
      <c r="A2705" s="309">
        <v>91835</v>
      </c>
      <c r="B2705" s="310" t="s">
        <v>8822</v>
      </c>
      <c r="C2705" s="310" t="s">
        <v>6</v>
      </c>
      <c r="D2705" s="311" t="s">
        <v>13340</v>
      </c>
      <c r="E2705" s="312" t="s">
        <v>7875</v>
      </c>
    </row>
    <row r="2706" spans="1:5" ht="27">
      <c r="A2706" s="309">
        <v>91836</v>
      </c>
      <c r="B2706" s="310" t="s">
        <v>1328</v>
      </c>
      <c r="C2706" s="310" t="s">
        <v>6</v>
      </c>
      <c r="D2706" s="311" t="s">
        <v>15454</v>
      </c>
      <c r="E2706" s="312" t="s">
        <v>7875</v>
      </c>
    </row>
    <row r="2707" spans="1:5" ht="27">
      <c r="A2707" s="309">
        <v>91837</v>
      </c>
      <c r="B2707" s="310" t="s">
        <v>8823</v>
      </c>
      <c r="C2707" s="310" t="s">
        <v>6</v>
      </c>
      <c r="D2707" s="311" t="s">
        <v>13371</v>
      </c>
      <c r="E2707" s="312" t="s">
        <v>7875</v>
      </c>
    </row>
    <row r="2708" spans="1:5" ht="27">
      <c r="A2708" s="309">
        <v>91839</v>
      </c>
      <c r="B2708" s="310" t="s">
        <v>8824</v>
      </c>
      <c r="C2708" s="310" t="s">
        <v>6</v>
      </c>
      <c r="D2708" s="311" t="s">
        <v>15355</v>
      </c>
      <c r="E2708" s="312" t="s">
        <v>7875</v>
      </c>
    </row>
    <row r="2709" spans="1:5" ht="27">
      <c r="A2709" s="309">
        <v>91840</v>
      </c>
      <c r="B2709" s="310" t="s">
        <v>8825</v>
      </c>
      <c r="C2709" s="310" t="s">
        <v>6</v>
      </c>
      <c r="D2709" s="311" t="s">
        <v>19434</v>
      </c>
      <c r="E2709" s="312" t="s">
        <v>7875</v>
      </c>
    </row>
    <row r="2710" spans="1:5" ht="27">
      <c r="A2710" s="309">
        <v>91841</v>
      </c>
      <c r="B2710" s="310" t="s">
        <v>8826</v>
      </c>
      <c r="C2710" s="310" t="s">
        <v>6</v>
      </c>
      <c r="D2710" s="311" t="s">
        <v>13799</v>
      </c>
      <c r="E2710" s="312" t="s">
        <v>7875</v>
      </c>
    </row>
    <row r="2711" spans="1:5" ht="27">
      <c r="A2711" s="309">
        <v>91842</v>
      </c>
      <c r="B2711" s="310" t="s">
        <v>1329</v>
      </c>
      <c r="C2711" s="310" t="s">
        <v>6</v>
      </c>
      <c r="D2711" s="311" t="s">
        <v>19435</v>
      </c>
      <c r="E2711" s="312" t="s">
        <v>7875</v>
      </c>
    </row>
    <row r="2712" spans="1:5" ht="27">
      <c r="A2712" s="309">
        <v>91843</v>
      </c>
      <c r="B2712" s="310" t="s">
        <v>8827</v>
      </c>
      <c r="C2712" s="310" t="s">
        <v>6</v>
      </c>
      <c r="D2712" s="311" t="s">
        <v>13142</v>
      </c>
      <c r="E2712" s="312" t="s">
        <v>7875</v>
      </c>
    </row>
    <row r="2713" spans="1:5" ht="27">
      <c r="A2713" s="309">
        <v>91844</v>
      </c>
      <c r="B2713" s="310" t="s">
        <v>1330</v>
      </c>
      <c r="C2713" s="310" t="s">
        <v>6</v>
      </c>
      <c r="D2713" s="311" t="s">
        <v>19436</v>
      </c>
      <c r="E2713" s="312" t="s">
        <v>7875</v>
      </c>
    </row>
    <row r="2714" spans="1:5" ht="27">
      <c r="A2714" s="309">
        <v>91845</v>
      </c>
      <c r="B2714" s="310" t="s">
        <v>8828</v>
      </c>
      <c r="C2714" s="310" t="s">
        <v>6</v>
      </c>
      <c r="D2714" s="311" t="s">
        <v>15083</v>
      </c>
      <c r="E2714" s="312" t="s">
        <v>7875</v>
      </c>
    </row>
    <row r="2715" spans="1:5" ht="27">
      <c r="A2715" s="309">
        <v>91846</v>
      </c>
      <c r="B2715" s="310" t="s">
        <v>1331</v>
      </c>
      <c r="C2715" s="310" t="s">
        <v>6</v>
      </c>
      <c r="D2715" s="311" t="s">
        <v>13966</v>
      </c>
      <c r="E2715" s="312" t="s">
        <v>7875</v>
      </c>
    </row>
    <row r="2716" spans="1:5" ht="27">
      <c r="A2716" s="309">
        <v>91847</v>
      </c>
      <c r="B2716" s="310" t="s">
        <v>8829</v>
      </c>
      <c r="C2716" s="310" t="s">
        <v>6</v>
      </c>
      <c r="D2716" s="311" t="s">
        <v>7624</v>
      </c>
      <c r="E2716" s="312" t="s">
        <v>7875</v>
      </c>
    </row>
    <row r="2717" spans="1:5" ht="27">
      <c r="A2717" s="309">
        <v>91849</v>
      </c>
      <c r="B2717" s="310" t="s">
        <v>8830</v>
      </c>
      <c r="C2717" s="310" t="s">
        <v>6</v>
      </c>
      <c r="D2717" s="311" t="s">
        <v>14377</v>
      </c>
      <c r="E2717" s="312" t="s">
        <v>7875</v>
      </c>
    </row>
    <row r="2718" spans="1:5" ht="27">
      <c r="A2718" s="309">
        <v>91850</v>
      </c>
      <c r="B2718" s="310" t="s">
        <v>8831</v>
      </c>
      <c r="C2718" s="310" t="s">
        <v>6</v>
      </c>
      <c r="D2718" s="311" t="s">
        <v>19437</v>
      </c>
      <c r="E2718" s="312" t="s">
        <v>7875</v>
      </c>
    </row>
    <row r="2719" spans="1:5" ht="27">
      <c r="A2719" s="309">
        <v>91851</v>
      </c>
      <c r="B2719" s="310" t="s">
        <v>8832</v>
      </c>
      <c r="C2719" s="310" t="s">
        <v>6</v>
      </c>
      <c r="D2719" s="311" t="s">
        <v>19438</v>
      </c>
      <c r="E2719" s="312" t="s">
        <v>7875</v>
      </c>
    </row>
    <row r="2720" spans="1:5" ht="27">
      <c r="A2720" s="309">
        <v>91852</v>
      </c>
      <c r="B2720" s="310" t="s">
        <v>1332</v>
      </c>
      <c r="C2720" s="310" t="s">
        <v>6</v>
      </c>
      <c r="D2720" s="311" t="s">
        <v>17415</v>
      </c>
      <c r="E2720" s="312" t="s">
        <v>7875</v>
      </c>
    </row>
    <row r="2721" spans="1:5" ht="27">
      <c r="A2721" s="309">
        <v>91853</v>
      </c>
      <c r="B2721" s="310" t="s">
        <v>8833</v>
      </c>
      <c r="C2721" s="310" t="s">
        <v>6</v>
      </c>
      <c r="D2721" s="311" t="s">
        <v>15998</v>
      </c>
      <c r="E2721" s="312" t="s">
        <v>7875</v>
      </c>
    </row>
    <row r="2722" spans="1:5" ht="27">
      <c r="A2722" s="309">
        <v>91854</v>
      </c>
      <c r="B2722" s="310" t="s">
        <v>1333</v>
      </c>
      <c r="C2722" s="310" t="s">
        <v>6</v>
      </c>
      <c r="D2722" s="311" t="s">
        <v>14673</v>
      </c>
      <c r="E2722" s="312" t="s">
        <v>7875</v>
      </c>
    </row>
    <row r="2723" spans="1:5" ht="27">
      <c r="A2723" s="309">
        <v>91855</v>
      </c>
      <c r="B2723" s="310" t="s">
        <v>8834</v>
      </c>
      <c r="C2723" s="310" t="s">
        <v>6</v>
      </c>
      <c r="D2723" s="311" t="s">
        <v>17797</v>
      </c>
      <c r="E2723" s="312" t="s">
        <v>7875</v>
      </c>
    </row>
    <row r="2724" spans="1:5" ht="27">
      <c r="A2724" s="309">
        <v>91856</v>
      </c>
      <c r="B2724" s="310" t="s">
        <v>1334</v>
      </c>
      <c r="C2724" s="310" t="s">
        <v>6</v>
      </c>
      <c r="D2724" s="311" t="s">
        <v>14968</v>
      </c>
      <c r="E2724" s="312" t="s">
        <v>7875</v>
      </c>
    </row>
    <row r="2725" spans="1:5" ht="27">
      <c r="A2725" s="309">
        <v>91857</v>
      </c>
      <c r="B2725" s="310" t="s">
        <v>8835</v>
      </c>
      <c r="C2725" s="310" t="s">
        <v>6</v>
      </c>
      <c r="D2725" s="311" t="s">
        <v>15542</v>
      </c>
      <c r="E2725" s="312" t="s">
        <v>7875</v>
      </c>
    </row>
    <row r="2726" spans="1:5" ht="27">
      <c r="A2726" s="309">
        <v>91859</v>
      </c>
      <c r="B2726" s="310" t="s">
        <v>8836</v>
      </c>
      <c r="C2726" s="310" t="s">
        <v>6</v>
      </c>
      <c r="D2726" s="311" t="s">
        <v>18952</v>
      </c>
      <c r="E2726" s="312" t="s">
        <v>7875</v>
      </c>
    </row>
    <row r="2727" spans="1:5" ht="27">
      <c r="A2727" s="309">
        <v>91860</v>
      </c>
      <c r="B2727" s="310" t="s">
        <v>8837</v>
      </c>
      <c r="C2727" s="310" t="s">
        <v>6</v>
      </c>
      <c r="D2727" s="311" t="s">
        <v>15456</v>
      </c>
      <c r="E2727" s="312" t="s">
        <v>7875</v>
      </c>
    </row>
    <row r="2728" spans="1:5" ht="27">
      <c r="A2728" s="309">
        <v>91861</v>
      </c>
      <c r="B2728" s="310" t="s">
        <v>8838</v>
      </c>
      <c r="C2728" s="310" t="s">
        <v>6</v>
      </c>
      <c r="D2728" s="311" t="s">
        <v>14736</v>
      </c>
      <c r="E2728" s="312" t="s">
        <v>7875</v>
      </c>
    </row>
    <row r="2729" spans="1:5" ht="27">
      <c r="A2729" s="309">
        <v>91862</v>
      </c>
      <c r="B2729" s="310" t="s">
        <v>1335</v>
      </c>
      <c r="C2729" s="310" t="s">
        <v>6</v>
      </c>
      <c r="D2729" s="311" t="s">
        <v>19437</v>
      </c>
      <c r="E2729" s="312" t="s">
        <v>7875</v>
      </c>
    </row>
    <row r="2730" spans="1:5" ht="27">
      <c r="A2730" s="309">
        <v>91863</v>
      </c>
      <c r="B2730" s="310" t="s">
        <v>1336</v>
      </c>
      <c r="C2730" s="310" t="s">
        <v>6</v>
      </c>
      <c r="D2730" s="311" t="s">
        <v>14968</v>
      </c>
      <c r="E2730" s="312" t="s">
        <v>7875</v>
      </c>
    </row>
    <row r="2731" spans="1:5" ht="27">
      <c r="A2731" s="309">
        <v>91864</v>
      </c>
      <c r="B2731" s="310" t="s">
        <v>1337</v>
      </c>
      <c r="C2731" s="310" t="s">
        <v>6</v>
      </c>
      <c r="D2731" s="311" t="s">
        <v>13869</v>
      </c>
      <c r="E2731" s="312" t="s">
        <v>7875</v>
      </c>
    </row>
    <row r="2732" spans="1:5" ht="27">
      <c r="A2732" s="309">
        <v>91865</v>
      </c>
      <c r="B2732" s="310" t="s">
        <v>1338</v>
      </c>
      <c r="C2732" s="310" t="s">
        <v>6</v>
      </c>
      <c r="D2732" s="311" t="s">
        <v>17220</v>
      </c>
      <c r="E2732" s="312" t="s">
        <v>7875</v>
      </c>
    </row>
    <row r="2733" spans="1:5" ht="27">
      <c r="A2733" s="309">
        <v>91866</v>
      </c>
      <c r="B2733" s="310" t="s">
        <v>1339</v>
      </c>
      <c r="C2733" s="310" t="s">
        <v>6</v>
      </c>
      <c r="D2733" s="311" t="s">
        <v>16749</v>
      </c>
      <c r="E2733" s="312" t="s">
        <v>7875</v>
      </c>
    </row>
    <row r="2734" spans="1:5" ht="27">
      <c r="A2734" s="309">
        <v>91867</v>
      </c>
      <c r="B2734" s="310" t="s">
        <v>152</v>
      </c>
      <c r="C2734" s="310" t="s">
        <v>6</v>
      </c>
      <c r="D2734" s="311" t="s">
        <v>18952</v>
      </c>
      <c r="E2734" s="312" t="s">
        <v>7875</v>
      </c>
    </row>
    <row r="2735" spans="1:5" ht="27">
      <c r="A2735" s="309">
        <v>91868</v>
      </c>
      <c r="B2735" s="310" t="s">
        <v>1340</v>
      </c>
      <c r="C2735" s="310" t="s">
        <v>6</v>
      </c>
      <c r="D2735" s="311" t="s">
        <v>14077</v>
      </c>
      <c r="E2735" s="312" t="s">
        <v>7875</v>
      </c>
    </row>
    <row r="2736" spans="1:5" ht="27">
      <c r="A2736" s="309">
        <v>91869</v>
      </c>
      <c r="B2736" s="310" t="s">
        <v>1341</v>
      </c>
      <c r="C2736" s="310" t="s">
        <v>6</v>
      </c>
      <c r="D2736" s="311" t="s">
        <v>19439</v>
      </c>
      <c r="E2736" s="312" t="s">
        <v>7875</v>
      </c>
    </row>
    <row r="2737" spans="1:5" ht="27">
      <c r="A2737" s="309">
        <v>91870</v>
      </c>
      <c r="B2737" s="310" t="s">
        <v>1342</v>
      </c>
      <c r="C2737" s="310" t="s">
        <v>6</v>
      </c>
      <c r="D2737" s="311" t="s">
        <v>19440</v>
      </c>
      <c r="E2737" s="312" t="s">
        <v>7875</v>
      </c>
    </row>
    <row r="2738" spans="1:5" ht="27">
      <c r="A2738" s="309">
        <v>91871</v>
      </c>
      <c r="B2738" s="310" t="s">
        <v>153</v>
      </c>
      <c r="C2738" s="310" t="s">
        <v>6</v>
      </c>
      <c r="D2738" s="311" t="s">
        <v>17355</v>
      </c>
      <c r="E2738" s="312" t="s">
        <v>7875</v>
      </c>
    </row>
    <row r="2739" spans="1:5" ht="27">
      <c r="A2739" s="309">
        <v>91872</v>
      </c>
      <c r="B2739" s="310" t="s">
        <v>154</v>
      </c>
      <c r="C2739" s="310" t="s">
        <v>6</v>
      </c>
      <c r="D2739" s="311" t="s">
        <v>17647</v>
      </c>
      <c r="E2739" s="312" t="s">
        <v>7875</v>
      </c>
    </row>
    <row r="2740" spans="1:5" ht="27">
      <c r="A2740" s="309">
        <v>91873</v>
      </c>
      <c r="B2740" s="310" t="s">
        <v>163</v>
      </c>
      <c r="C2740" s="310" t="s">
        <v>6</v>
      </c>
      <c r="D2740" s="311" t="s">
        <v>13328</v>
      </c>
      <c r="E2740" s="312" t="s">
        <v>7875</v>
      </c>
    </row>
    <row r="2741" spans="1:5" ht="27">
      <c r="A2741" s="309">
        <v>93008</v>
      </c>
      <c r="B2741" s="310" t="s">
        <v>17386</v>
      </c>
      <c r="C2741" s="310" t="s">
        <v>6</v>
      </c>
      <c r="D2741" s="311" t="s">
        <v>19441</v>
      </c>
      <c r="E2741" s="312" t="s">
        <v>7875</v>
      </c>
    </row>
    <row r="2742" spans="1:5" ht="27">
      <c r="A2742" s="309">
        <v>93009</v>
      </c>
      <c r="B2742" s="310" t="s">
        <v>17387</v>
      </c>
      <c r="C2742" s="310" t="s">
        <v>6</v>
      </c>
      <c r="D2742" s="313" t="s">
        <v>15773</v>
      </c>
      <c r="E2742" s="312" t="s">
        <v>7875</v>
      </c>
    </row>
    <row r="2743" spans="1:5" ht="27">
      <c r="A2743" s="309">
        <v>93010</v>
      </c>
      <c r="B2743" s="310" t="s">
        <v>17388</v>
      </c>
      <c r="C2743" s="310" t="s">
        <v>6</v>
      </c>
      <c r="D2743" s="311" t="s">
        <v>19442</v>
      </c>
      <c r="E2743" s="312" t="s">
        <v>7875</v>
      </c>
    </row>
    <row r="2744" spans="1:5" ht="27">
      <c r="A2744" s="309">
        <v>93011</v>
      </c>
      <c r="B2744" s="310" t="s">
        <v>17390</v>
      </c>
      <c r="C2744" s="310" t="s">
        <v>6</v>
      </c>
      <c r="D2744" s="311" t="s">
        <v>19443</v>
      </c>
      <c r="E2744" s="312" t="s">
        <v>7875</v>
      </c>
    </row>
    <row r="2745" spans="1:5" ht="27">
      <c r="A2745" s="309">
        <v>93012</v>
      </c>
      <c r="B2745" s="310" t="s">
        <v>17392</v>
      </c>
      <c r="C2745" s="310" t="s">
        <v>6</v>
      </c>
      <c r="D2745" s="311" t="s">
        <v>19444</v>
      </c>
      <c r="E2745" s="312" t="s">
        <v>7875</v>
      </c>
    </row>
    <row r="2746" spans="1:5" ht="27">
      <c r="A2746" s="309">
        <v>95726</v>
      </c>
      <c r="B2746" s="310" t="s">
        <v>1343</v>
      </c>
      <c r="C2746" s="310" t="s">
        <v>6</v>
      </c>
      <c r="D2746" s="311" t="s">
        <v>15134</v>
      </c>
      <c r="E2746" s="312" t="s">
        <v>7875</v>
      </c>
    </row>
    <row r="2747" spans="1:5" ht="27">
      <c r="A2747" s="309">
        <v>95727</v>
      </c>
      <c r="B2747" s="310" t="s">
        <v>1344</v>
      </c>
      <c r="C2747" s="310" t="s">
        <v>6</v>
      </c>
      <c r="D2747" s="311" t="s">
        <v>16828</v>
      </c>
      <c r="E2747" s="312" t="s">
        <v>7875</v>
      </c>
    </row>
    <row r="2748" spans="1:5" ht="27">
      <c r="A2748" s="309">
        <v>95728</v>
      </c>
      <c r="B2748" s="310" t="s">
        <v>1345</v>
      </c>
      <c r="C2748" s="310" t="s">
        <v>6</v>
      </c>
      <c r="D2748" s="311" t="s">
        <v>19445</v>
      </c>
      <c r="E2748" s="312" t="s">
        <v>7875</v>
      </c>
    </row>
    <row r="2749" spans="1:5" ht="27">
      <c r="A2749" s="309">
        <v>95729</v>
      </c>
      <c r="B2749" s="310" t="s">
        <v>1346</v>
      </c>
      <c r="C2749" s="310" t="s">
        <v>6</v>
      </c>
      <c r="D2749" s="311" t="s">
        <v>17376</v>
      </c>
      <c r="E2749" s="312" t="s">
        <v>7875</v>
      </c>
    </row>
    <row r="2750" spans="1:5" ht="27">
      <c r="A2750" s="309">
        <v>95730</v>
      </c>
      <c r="B2750" s="310" t="s">
        <v>1347</v>
      </c>
      <c r="C2750" s="310" t="s">
        <v>6</v>
      </c>
      <c r="D2750" s="311" t="s">
        <v>17435</v>
      </c>
      <c r="E2750" s="312" t="s">
        <v>7875</v>
      </c>
    </row>
    <row r="2751" spans="1:5" ht="27">
      <c r="A2751" s="309">
        <v>95731</v>
      </c>
      <c r="B2751" s="310" t="s">
        <v>1348</v>
      </c>
      <c r="C2751" s="310" t="s">
        <v>6</v>
      </c>
      <c r="D2751" s="311" t="s">
        <v>17290</v>
      </c>
      <c r="E2751" s="312" t="s">
        <v>7875</v>
      </c>
    </row>
    <row r="2752" spans="1:5" ht="27">
      <c r="A2752" s="309">
        <v>95732</v>
      </c>
      <c r="B2752" s="310" t="s">
        <v>1349</v>
      </c>
      <c r="C2752" s="310" t="s">
        <v>58</v>
      </c>
      <c r="D2752" s="311" t="s">
        <v>15995</v>
      </c>
      <c r="E2752" s="312" t="s">
        <v>7875</v>
      </c>
    </row>
    <row r="2753" spans="1:5" ht="27">
      <c r="A2753" s="309">
        <v>95745</v>
      </c>
      <c r="B2753" s="310" t="s">
        <v>1350</v>
      </c>
      <c r="C2753" s="310" t="s">
        <v>6</v>
      </c>
      <c r="D2753" s="311" t="s">
        <v>13025</v>
      </c>
      <c r="E2753" s="312" t="s">
        <v>7875</v>
      </c>
    </row>
    <row r="2754" spans="1:5" ht="27">
      <c r="A2754" s="309">
        <v>95746</v>
      </c>
      <c r="B2754" s="310" t="s">
        <v>1351</v>
      </c>
      <c r="C2754" s="310" t="s">
        <v>6</v>
      </c>
      <c r="D2754" s="311" t="s">
        <v>13314</v>
      </c>
      <c r="E2754" s="312" t="s">
        <v>7875</v>
      </c>
    </row>
    <row r="2755" spans="1:5" ht="27">
      <c r="A2755" s="309">
        <v>95747</v>
      </c>
      <c r="B2755" s="310" t="s">
        <v>1352</v>
      </c>
      <c r="C2755" s="310" t="s">
        <v>6</v>
      </c>
      <c r="D2755" s="311" t="s">
        <v>15084</v>
      </c>
      <c r="E2755" s="312" t="s">
        <v>7875</v>
      </c>
    </row>
    <row r="2756" spans="1:5" ht="27">
      <c r="A2756" s="309">
        <v>95748</v>
      </c>
      <c r="B2756" s="310" t="s">
        <v>1353</v>
      </c>
      <c r="C2756" s="310" t="s">
        <v>6</v>
      </c>
      <c r="D2756" s="311" t="s">
        <v>17814</v>
      </c>
      <c r="E2756" s="312" t="s">
        <v>7875</v>
      </c>
    </row>
    <row r="2757" spans="1:5" ht="27">
      <c r="A2757" s="309">
        <v>95749</v>
      </c>
      <c r="B2757" s="310" t="s">
        <v>1354</v>
      </c>
      <c r="C2757" s="310" t="s">
        <v>6</v>
      </c>
      <c r="D2757" s="311" t="s">
        <v>19446</v>
      </c>
      <c r="E2757" s="312" t="s">
        <v>7875</v>
      </c>
    </row>
    <row r="2758" spans="1:5" ht="27">
      <c r="A2758" s="309">
        <v>95750</v>
      </c>
      <c r="B2758" s="310" t="s">
        <v>1355</v>
      </c>
      <c r="C2758" s="310" t="s">
        <v>6</v>
      </c>
      <c r="D2758" s="311" t="s">
        <v>19447</v>
      </c>
      <c r="E2758" s="312" t="s">
        <v>7875</v>
      </c>
    </row>
    <row r="2759" spans="1:5" ht="27">
      <c r="A2759" s="309">
        <v>95751</v>
      </c>
      <c r="B2759" s="310" t="s">
        <v>1356</v>
      </c>
      <c r="C2759" s="310" t="s">
        <v>6</v>
      </c>
      <c r="D2759" s="311" t="s">
        <v>17210</v>
      </c>
      <c r="E2759" s="312" t="s">
        <v>7875</v>
      </c>
    </row>
    <row r="2760" spans="1:5" ht="27">
      <c r="A2760" s="309">
        <v>95752</v>
      </c>
      <c r="B2760" s="310" t="s">
        <v>1357</v>
      </c>
      <c r="C2760" s="310" t="s">
        <v>6</v>
      </c>
      <c r="D2760" s="313" t="s">
        <v>16115</v>
      </c>
      <c r="E2760" s="312" t="s">
        <v>7875</v>
      </c>
    </row>
    <row r="2761" spans="1:5" ht="27">
      <c r="A2761" s="309">
        <v>97667</v>
      </c>
      <c r="B2761" s="310" t="s">
        <v>17395</v>
      </c>
      <c r="C2761" s="310" t="s">
        <v>6</v>
      </c>
      <c r="D2761" s="313" t="s">
        <v>15797</v>
      </c>
      <c r="E2761" s="312" t="s">
        <v>7875</v>
      </c>
    </row>
    <row r="2762" spans="1:5" ht="27">
      <c r="A2762" s="309">
        <v>97668</v>
      </c>
      <c r="B2762" s="310" t="s">
        <v>17396</v>
      </c>
      <c r="C2762" s="310" t="s">
        <v>6</v>
      </c>
      <c r="D2762" s="313" t="s">
        <v>19448</v>
      </c>
      <c r="E2762" s="312" t="s">
        <v>7875</v>
      </c>
    </row>
    <row r="2763" spans="1:5" ht="27">
      <c r="A2763" s="309">
        <v>97669</v>
      </c>
      <c r="B2763" s="310" t="s">
        <v>17397</v>
      </c>
      <c r="C2763" s="310" t="s">
        <v>6</v>
      </c>
      <c r="D2763" s="313" t="s">
        <v>13534</v>
      </c>
      <c r="E2763" s="312" t="s">
        <v>7875</v>
      </c>
    </row>
    <row r="2764" spans="1:5" ht="27">
      <c r="A2764" s="309">
        <v>97670</v>
      </c>
      <c r="B2764" s="310" t="s">
        <v>17398</v>
      </c>
      <c r="C2764" s="310" t="s">
        <v>6</v>
      </c>
      <c r="D2764" s="311" t="s">
        <v>15347</v>
      </c>
      <c r="E2764" s="312" t="s">
        <v>7875</v>
      </c>
    </row>
    <row r="2765" spans="1:5" ht="27">
      <c r="A2765" s="309">
        <v>91874</v>
      </c>
      <c r="B2765" s="310" t="s">
        <v>1358</v>
      </c>
      <c r="C2765" s="310" t="s">
        <v>58</v>
      </c>
      <c r="D2765" s="311" t="s">
        <v>15584</v>
      </c>
      <c r="E2765" s="312" t="s">
        <v>7875</v>
      </c>
    </row>
    <row r="2766" spans="1:5" ht="27">
      <c r="A2766" s="309">
        <v>91875</v>
      </c>
      <c r="B2766" s="310" t="s">
        <v>1359</v>
      </c>
      <c r="C2766" s="310" t="s">
        <v>58</v>
      </c>
      <c r="D2766" s="311" t="s">
        <v>17185</v>
      </c>
      <c r="E2766" s="312" t="s">
        <v>7875</v>
      </c>
    </row>
    <row r="2767" spans="1:5" ht="27">
      <c r="A2767" s="309">
        <v>91876</v>
      </c>
      <c r="B2767" s="310" t="s">
        <v>1360</v>
      </c>
      <c r="C2767" s="310" t="s">
        <v>58</v>
      </c>
      <c r="D2767" s="313" t="s">
        <v>12730</v>
      </c>
      <c r="E2767" s="312" t="s">
        <v>7875</v>
      </c>
    </row>
    <row r="2768" spans="1:5" ht="27">
      <c r="A2768" s="309">
        <v>91877</v>
      </c>
      <c r="B2768" s="310" t="s">
        <v>1361</v>
      </c>
      <c r="C2768" s="310" t="s">
        <v>58</v>
      </c>
      <c r="D2768" s="313" t="s">
        <v>19449</v>
      </c>
      <c r="E2768" s="312" t="s">
        <v>7875</v>
      </c>
    </row>
    <row r="2769" spans="1:5" ht="27">
      <c r="A2769" s="309">
        <v>91878</v>
      </c>
      <c r="B2769" s="310" t="s">
        <v>1362</v>
      </c>
      <c r="C2769" s="310" t="s">
        <v>58</v>
      </c>
      <c r="D2769" s="311" t="s">
        <v>16284</v>
      </c>
      <c r="E2769" s="312" t="s">
        <v>7875</v>
      </c>
    </row>
    <row r="2770" spans="1:5" ht="27">
      <c r="A2770" s="309">
        <v>91879</v>
      </c>
      <c r="B2770" s="310" t="s">
        <v>1363</v>
      </c>
      <c r="C2770" s="310" t="s">
        <v>58</v>
      </c>
      <c r="D2770" s="311" t="s">
        <v>14027</v>
      </c>
      <c r="E2770" s="312" t="s">
        <v>7875</v>
      </c>
    </row>
    <row r="2771" spans="1:5" ht="27">
      <c r="A2771" s="309">
        <v>91880</v>
      </c>
      <c r="B2771" s="310" t="s">
        <v>1364</v>
      </c>
      <c r="C2771" s="310" t="s">
        <v>58</v>
      </c>
      <c r="D2771" s="313" t="s">
        <v>17553</v>
      </c>
      <c r="E2771" s="312" t="s">
        <v>7875</v>
      </c>
    </row>
    <row r="2772" spans="1:5" ht="27">
      <c r="A2772" s="309">
        <v>91881</v>
      </c>
      <c r="B2772" s="310" t="s">
        <v>1365</v>
      </c>
      <c r="C2772" s="310" t="s">
        <v>58</v>
      </c>
      <c r="D2772" s="311" t="s">
        <v>16688</v>
      </c>
      <c r="E2772" s="312" t="s">
        <v>7875</v>
      </c>
    </row>
    <row r="2773" spans="1:5" ht="27">
      <c r="A2773" s="309">
        <v>91882</v>
      </c>
      <c r="B2773" s="310" t="s">
        <v>1366</v>
      </c>
      <c r="C2773" s="310" t="s">
        <v>58</v>
      </c>
      <c r="D2773" s="313" t="s">
        <v>15381</v>
      </c>
      <c r="E2773" s="312" t="s">
        <v>7875</v>
      </c>
    </row>
    <row r="2774" spans="1:5" ht="27">
      <c r="A2774" s="309">
        <v>91884</v>
      </c>
      <c r="B2774" s="310" t="s">
        <v>1367</v>
      </c>
      <c r="C2774" s="310" t="s">
        <v>58</v>
      </c>
      <c r="D2774" s="313" t="s">
        <v>19450</v>
      </c>
      <c r="E2774" s="312" t="s">
        <v>7875</v>
      </c>
    </row>
    <row r="2775" spans="1:5" ht="27">
      <c r="A2775" s="309">
        <v>91885</v>
      </c>
      <c r="B2775" s="310" t="s">
        <v>1368</v>
      </c>
      <c r="C2775" s="310" t="s">
        <v>58</v>
      </c>
      <c r="D2775" s="313" t="s">
        <v>17826</v>
      </c>
      <c r="E2775" s="312" t="s">
        <v>7875</v>
      </c>
    </row>
    <row r="2776" spans="1:5" ht="27">
      <c r="A2776" s="309">
        <v>91886</v>
      </c>
      <c r="B2776" s="310" t="s">
        <v>1369</v>
      </c>
      <c r="C2776" s="310" t="s">
        <v>58</v>
      </c>
      <c r="D2776" s="313" t="s">
        <v>13165</v>
      </c>
      <c r="E2776" s="312" t="s">
        <v>7875</v>
      </c>
    </row>
    <row r="2777" spans="1:5" ht="27">
      <c r="A2777" s="309">
        <v>91887</v>
      </c>
      <c r="B2777" s="310" t="s">
        <v>1370</v>
      </c>
      <c r="C2777" s="310" t="s">
        <v>58</v>
      </c>
      <c r="D2777" s="311" t="s">
        <v>19451</v>
      </c>
      <c r="E2777" s="312" t="s">
        <v>7875</v>
      </c>
    </row>
    <row r="2778" spans="1:5" ht="27">
      <c r="A2778" s="309">
        <v>91889</v>
      </c>
      <c r="B2778" s="310" t="s">
        <v>1371</v>
      </c>
      <c r="C2778" s="310" t="s">
        <v>58</v>
      </c>
      <c r="D2778" s="311" t="s">
        <v>15385</v>
      </c>
      <c r="E2778" s="312" t="s">
        <v>7875</v>
      </c>
    </row>
    <row r="2779" spans="1:5" ht="27">
      <c r="A2779" s="309">
        <v>91890</v>
      </c>
      <c r="B2779" s="310" t="s">
        <v>1372</v>
      </c>
      <c r="C2779" s="310" t="s">
        <v>58</v>
      </c>
      <c r="D2779" s="311" t="s">
        <v>19452</v>
      </c>
      <c r="E2779" s="312" t="s">
        <v>7875</v>
      </c>
    </row>
    <row r="2780" spans="1:5" ht="27">
      <c r="A2780" s="309">
        <v>91892</v>
      </c>
      <c r="B2780" s="310" t="s">
        <v>1373</v>
      </c>
      <c r="C2780" s="310" t="s">
        <v>58</v>
      </c>
      <c r="D2780" s="311" t="s">
        <v>17719</v>
      </c>
      <c r="E2780" s="312" t="s">
        <v>7875</v>
      </c>
    </row>
    <row r="2781" spans="1:5" ht="27">
      <c r="A2781" s="309">
        <v>91893</v>
      </c>
      <c r="B2781" s="310" t="s">
        <v>155</v>
      </c>
      <c r="C2781" s="310" t="s">
        <v>58</v>
      </c>
      <c r="D2781" s="311" t="s">
        <v>14640</v>
      </c>
      <c r="E2781" s="312" t="s">
        <v>7875</v>
      </c>
    </row>
    <row r="2782" spans="1:5" ht="27">
      <c r="A2782" s="309">
        <v>91895</v>
      </c>
      <c r="B2782" s="310" t="s">
        <v>8839</v>
      </c>
      <c r="C2782" s="310" t="s">
        <v>58</v>
      </c>
      <c r="D2782" s="311" t="s">
        <v>13827</v>
      </c>
      <c r="E2782" s="312" t="s">
        <v>7875</v>
      </c>
    </row>
    <row r="2783" spans="1:5" ht="27">
      <c r="A2783" s="309">
        <v>91896</v>
      </c>
      <c r="B2783" s="310" t="s">
        <v>1374</v>
      </c>
      <c r="C2783" s="310" t="s">
        <v>58</v>
      </c>
      <c r="D2783" s="311" t="s">
        <v>19269</v>
      </c>
      <c r="E2783" s="312" t="s">
        <v>7875</v>
      </c>
    </row>
    <row r="2784" spans="1:5" ht="27">
      <c r="A2784" s="309">
        <v>91898</v>
      </c>
      <c r="B2784" s="310" t="s">
        <v>1375</v>
      </c>
      <c r="C2784" s="310" t="s">
        <v>58</v>
      </c>
      <c r="D2784" s="311" t="s">
        <v>17892</v>
      </c>
      <c r="E2784" s="312" t="s">
        <v>7875</v>
      </c>
    </row>
    <row r="2785" spans="1:5" ht="27">
      <c r="A2785" s="309">
        <v>91899</v>
      </c>
      <c r="B2785" s="310" t="s">
        <v>1376</v>
      </c>
      <c r="C2785" s="310" t="s">
        <v>58</v>
      </c>
      <c r="D2785" s="311" t="s">
        <v>19453</v>
      </c>
      <c r="E2785" s="312" t="s">
        <v>7875</v>
      </c>
    </row>
    <row r="2786" spans="1:5" ht="27">
      <c r="A2786" s="309">
        <v>91901</v>
      </c>
      <c r="B2786" s="310" t="s">
        <v>1377</v>
      </c>
      <c r="C2786" s="310" t="s">
        <v>58</v>
      </c>
      <c r="D2786" s="311" t="s">
        <v>14577</v>
      </c>
      <c r="E2786" s="312" t="s">
        <v>7875</v>
      </c>
    </row>
    <row r="2787" spans="1:5" ht="27">
      <c r="A2787" s="309">
        <v>91902</v>
      </c>
      <c r="B2787" s="310" t="s">
        <v>1378</v>
      </c>
      <c r="C2787" s="310" t="s">
        <v>58</v>
      </c>
      <c r="D2787" s="311" t="s">
        <v>13875</v>
      </c>
      <c r="E2787" s="312" t="s">
        <v>7875</v>
      </c>
    </row>
    <row r="2788" spans="1:5" ht="27">
      <c r="A2788" s="309">
        <v>91904</v>
      </c>
      <c r="B2788" s="310" t="s">
        <v>1379</v>
      </c>
      <c r="C2788" s="310" t="s">
        <v>58</v>
      </c>
      <c r="D2788" s="311" t="s">
        <v>19454</v>
      </c>
      <c r="E2788" s="312" t="s">
        <v>7875</v>
      </c>
    </row>
    <row r="2789" spans="1:5" ht="27">
      <c r="A2789" s="309">
        <v>91905</v>
      </c>
      <c r="B2789" s="310" t="s">
        <v>1380</v>
      </c>
      <c r="C2789" s="310" t="s">
        <v>58</v>
      </c>
      <c r="D2789" s="311" t="s">
        <v>17336</v>
      </c>
      <c r="E2789" s="312" t="s">
        <v>7875</v>
      </c>
    </row>
    <row r="2790" spans="1:5" ht="27">
      <c r="A2790" s="309">
        <v>91907</v>
      </c>
      <c r="B2790" s="310" t="s">
        <v>8840</v>
      </c>
      <c r="C2790" s="310" t="s">
        <v>58</v>
      </c>
      <c r="D2790" s="311" t="s">
        <v>19455</v>
      </c>
      <c r="E2790" s="312" t="s">
        <v>7875</v>
      </c>
    </row>
    <row r="2791" spans="1:5" ht="27">
      <c r="A2791" s="309">
        <v>91908</v>
      </c>
      <c r="B2791" s="310" t="s">
        <v>1381</v>
      </c>
      <c r="C2791" s="310" t="s">
        <v>58</v>
      </c>
      <c r="D2791" s="311" t="s">
        <v>13541</v>
      </c>
      <c r="E2791" s="312" t="s">
        <v>7875</v>
      </c>
    </row>
    <row r="2792" spans="1:5" ht="27">
      <c r="A2792" s="309">
        <v>91910</v>
      </c>
      <c r="B2792" s="310" t="s">
        <v>1382</v>
      </c>
      <c r="C2792" s="310" t="s">
        <v>58</v>
      </c>
      <c r="D2792" s="311" t="s">
        <v>19456</v>
      </c>
      <c r="E2792" s="312" t="s">
        <v>7875</v>
      </c>
    </row>
    <row r="2793" spans="1:5" ht="27">
      <c r="A2793" s="309">
        <v>91911</v>
      </c>
      <c r="B2793" s="310" t="s">
        <v>1383</v>
      </c>
      <c r="C2793" s="310" t="s">
        <v>58</v>
      </c>
      <c r="D2793" s="311" t="s">
        <v>15455</v>
      </c>
      <c r="E2793" s="312" t="s">
        <v>7875</v>
      </c>
    </row>
    <row r="2794" spans="1:5" ht="27">
      <c r="A2794" s="309">
        <v>91913</v>
      </c>
      <c r="B2794" s="310" t="s">
        <v>1384</v>
      </c>
      <c r="C2794" s="310" t="s">
        <v>58</v>
      </c>
      <c r="D2794" s="311" t="s">
        <v>13008</v>
      </c>
      <c r="E2794" s="312" t="s">
        <v>7875</v>
      </c>
    </row>
    <row r="2795" spans="1:5" ht="27">
      <c r="A2795" s="309">
        <v>91914</v>
      </c>
      <c r="B2795" s="310" t="s">
        <v>1385</v>
      </c>
      <c r="C2795" s="310" t="s">
        <v>58</v>
      </c>
      <c r="D2795" s="311" t="s">
        <v>14458</v>
      </c>
      <c r="E2795" s="312" t="s">
        <v>7875</v>
      </c>
    </row>
    <row r="2796" spans="1:5" ht="27">
      <c r="A2796" s="309">
        <v>91916</v>
      </c>
      <c r="B2796" s="310" t="s">
        <v>1386</v>
      </c>
      <c r="C2796" s="310" t="s">
        <v>58</v>
      </c>
      <c r="D2796" s="311" t="s">
        <v>13614</v>
      </c>
      <c r="E2796" s="312" t="s">
        <v>7875</v>
      </c>
    </row>
    <row r="2797" spans="1:5" ht="27">
      <c r="A2797" s="309">
        <v>91917</v>
      </c>
      <c r="B2797" s="310" t="s">
        <v>1387</v>
      </c>
      <c r="C2797" s="310" t="s">
        <v>58</v>
      </c>
      <c r="D2797" s="311" t="s">
        <v>13613</v>
      </c>
      <c r="E2797" s="312" t="s">
        <v>7875</v>
      </c>
    </row>
    <row r="2798" spans="1:5" ht="27">
      <c r="A2798" s="309">
        <v>91919</v>
      </c>
      <c r="B2798" s="310" t="s">
        <v>8841</v>
      </c>
      <c r="C2798" s="310" t="s">
        <v>58</v>
      </c>
      <c r="D2798" s="311" t="s">
        <v>12678</v>
      </c>
      <c r="E2798" s="312" t="s">
        <v>7875</v>
      </c>
    </row>
    <row r="2799" spans="1:5" ht="27">
      <c r="A2799" s="309">
        <v>91920</v>
      </c>
      <c r="B2799" s="310" t="s">
        <v>1388</v>
      </c>
      <c r="C2799" s="310" t="s">
        <v>58</v>
      </c>
      <c r="D2799" s="311" t="s">
        <v>19275</v>
      </c>
      <c r="E2799" s="312" t="s">
        <v>7875</v>
      </c>
    </row>
    <row r="2800" spans="1:5" ht="27">
      <c r="A2800" s="309">
        <v>91922</v>
      </c>
      <c r="B2800" s="310" t="s">
        <v>1389</v>
      </c>
      <c r="C2800" s="310" t="s">
        <v>58</v>
      </c>
      <c r="D2800" s="311" t="s">
        <v>15380</v>
      </c>
      <c r="E2800" s="312" t="s">
        <v>7875</v>
      </c>
    </row>
    <row r="2801" spans="1:5" ht="27">
      <c r="A2801" s="309">
        <v>93013</v>
      </c>
      <c r="B2801" s="310" t="s">
        <v>17404</v>
      </c>
      <c r="C2801" s="310" t="s">
        <v>58</v>
      </c>
      <c r="D2801" s="311" t="s">
        <v>19457</v>
      </c>
      <c r="E2801" s="312" t="s">
        <v>7875</v>
      </c>
    </row>
    <row r="2802" spans="1:5" ht="27">
      <c r="A2802" s="309">
        <v>93014</v>
      </c>
      <c r="B2802" s="310" t="s">
        <v>17405</v>
      </c>
      <c r="C2802" s="310" t="s">
        <v>58</v>
      </c>
      <c r="D2802" s="311" t="s">
        <v>15312</v>
      </c>
      <c r="E2802" s="312" t="s">
        <v>7875</v>
      </c>
    </row>
    <row r="2803" spans="1:5" ht="27">
      <c r="A2803" s="309">
        <v>93015</v>
      </c>
      <c r="B2803" s="310" t="s">
        <v>17407</v>
      </c>
      <c r="C2803" s="310" t="s">
        <v>58</v>
      </c>
      <c r="D2803" s="311" t="s">
        <v>13314</v>
      </c>
      <c r="E2803" s="312" t="s">
        <v>7875</v>
      </c>
    </row>
    <row r="2804" spans="1:5" ht="27">
      <c r="A2804" s="309">
        <v>93016</v>
      </c>
      <c r="B2804" s="310" t="s">
        <v>17408</v>
      </c>
      <c r="C2804" s="310" t="s">
        <v>58</v>
      </c>
      <c r="D2804" s="311" t="s">
        <v>17579</v>
      </c>
      <c r="E2804" s="312" t="s">
        <v>7875</v>
      </c>
    </row>
    <row r="2805" spans="1:5" ht="27">
      <c r="A2805" s="309">
        <v>93017</v>
      </c>
      <c r="B2805" s="310" t="s">
        <v>17409</v>
      </c>
      <c r="C2805" s="310" t="s">
        <v>58</v>
      </c>
      <c r="D2805" s="313" t="s">
        <v>16645</v>
      </c>
      <c r="E2805" s="312" t="s">
        <v>7875</v>
      </c>
    </row>
    <row r="2806" spans="1:5" ht="27">
      <c r="A2806" s="309">
        <v>93018</v>
      </c>
      <c r="B2806" s="310" t="s">
        <v>17410</v>
      </c>
      <c r="C2806" s="310" t="s">
        <v>58</v>
      </c>
      <c r="D2806" s="313" t="s">
        <v>17905</v>
      </c>
      <c r="E2806" s="312" t="s">
        <v>7875</v>
      </c>
    </row>
    <row r="2807" spans="1:5" ht="27">
      <c r="A2807" s="309">
        <v>93020</v>
      </c>
      <c r="B2807" s="310" t="s">
        <v>17411</v>
      </c>
      <c r="C2807" s="310" t="s">
        <v>58</v>
      </c>
      <c r="D2807" s="313" t="s">
        <v>17368</v>
      </c>
      <c r="E2807" s="312" t="s">
        <v>7875</v>
      </c>
    </row>
    <row r="2808" spans="1:5" ht="27">
      <c r="A2808" s="309">
        <v>93022</v>
      </c>
      <c r="B2808" s="310" t="s">
        <v>17412</v>
      </c>
      <c r="C2808" s="310" t="s">
        <v>58</v>
      </c>
      <c r="D2808" s="313" t="s">
        <v>19458</v>
      </c>
      <c r="E2808" s="312" t="s">
        <v>7875</v>
      </c>
    </row>
    <row r="2809" spans="1:5" ht="27">
      <c r="A2809" s="309">
        <v>93024</v>
      </c>
      <c r="B2809" s="310" t="s">
        <v>17413</v>
      </c>
      <c r="C2809" s="310" t="s">
        <v>58</v>
      </c>
      <c r="D2809" s="313" t="s">
        <v>19459</v>
      </c>
      <c r="E2809" s="312" t="s">
        <v>7875</v>
      </c>
    </row>
    <row r="2810" spans="1:5" ht="27">
      <c r="A2810" s="309">
        <v>93026</v>
      </c>
      <c r="B2810" s="310" t="s">
        <v>17414</v>
      </c>
      <c r="C2810" s="310" t="s">
        <v>58</v>
      </c>
      <c r="D2810" s="313" t="s">
        <v>14806</v>
      </c>
      <c r="E2810" s="312" t="s">
        <v>7875</v>
      </c>
    </row>
    <row r="2811" spans="1:5" ht="27">
      <c r="A2811" s="309">
        <v>95733</v>
      </c>
      <c r="B2811" s="310" t="s">
        <v>1390</v>
      </c>
      <c r="C2811" s="310" t="s">
        <v>58</v>
      </c>
      <c r="D2811" s="313" t="s">
        <v>13051</v>
      </c>
      <c r="E2811" s="312" t="s">
        <v>7875</v>
      </c>
    </row>
    <row r="2812" spans="1:5" ht="27">
      <c r="A2812" s="309">
        <v>95734</v>
      </c>
      <c r="B2812" s="310" t="s">
        <v>1391</v>
      </c>
      <c r="C2812" s="310" t="s">
        <v>58</v>
      </c>
      <c r="D2812" s="313" t="s">
        <v>12947</v>
      </c>
      <c r="E2812" s="312" t="s">
        <v>7875</v>
      </c>
    </row>
    <row r="2813" spans="1:5" ht="27">
      <c r="A2813" s="309">
        <v>95735</v>
      </c>
      <c r="B2813" s="310" t="s">
        <v>1392</v>
      </c>
      <c r="C2813" s="310" t="s">
        <v>58</v>
      </c>
      <c r="D2813" s="313" t="s">
        <v>17078</v>
      </c>
      <c r="E2813" s="312" t="s">
        <v>7875</v>
      </c>
    </row>
    <row r="2814" spans="1:5" ht="27">
      <c r="A2814" s="309">
        <v>95736</v>
      </c>
      <c r="B2814" s="310" t="s">
        <v>1393</v>
      </c>
      <c r="C2814" s="310" t="s">
        <v>58</v>
      </c>
      <c r="D2814" s="313" t="s">
        <v>13218</v>
      </c>
      <c r="E2814" s="312" t="s">
        <v>7875</v>
      </c>
    </row>
    <row r="2815" spans="1:5" ht="27">
      <c r="A2815" s="309">
        <v>95738</v>
      </c>
      <c r="B2815" s="310" t="s">
        <v>1394</v>
      </c>
      <c r="C2815" s="310" t="s">
        <v>58</v>
      </c>
      <c r="D2815" s="311" t="s">
        <v>16845</v>
      </c>
      <c r="E2815" s="312" t="s">
        <v>7875</v>
      </c>
    </row>
    <row r="2816" spans="1:5" ht="27">
      <c r="A2816" s="309">
        <v>95753</v>
      </c>
      <c r="B2816" s="310" t="s">
        <v>1395</v>
      </c>
      <c r="C2816" s="310" t="s">
        <v>58</v>
      </c>
      <c r="D2816" s="311" t="s">
        <v>15950</v>
      </c>
      <c r="E2816" s="312" t="s">
        <v>7875</v>
      </c>
    </row>
    <row r="2817" spans="1:5" ht="27">
      <c r="A2817" s="309">
        <v>95754</v>
      </c>
      <c r="B2817" s="310" t="s">
        <v>1396</v>
      </c>
      <c r="C2817" s="310" t="s">
        <v>58</v>
      </c>
      <c r="D2817" s="311" t="s">
        <v>19460</v>
      </c>
      <c r="E2817" s="312" t="s">
        <v>7875</v>
      </c>
    </row>
    <row r="2818" spans="1:5" ht="27">
      <c r="A2818" s="309">
        <v>95755</v>
      </c>
      <c r="B2818" s="310" t="s">
        <v>1397</v>
      </c>
      <c r="C2818" s="310" t="s">
        <v>58</v>
      </c>
      <c r="D2818" s="311" t="s">
        <v>17571</v>
      </c>
      <c r="E2818" s="312" t="s">
        <v>7875</v>
      </c>
    </row>
    <row r="2819" spans="1:5" ht="27">
      <c r="A2819" s="309">
        <v>95756</v>
      </c>
      <c r="B2819" s="310" t="s">
        <v>1398</v>
      </c>
      <c r="C2819" s="310" t="s">
        <v>58</v>
      </c>
      <c r="D2819" s="311" t="s">
        <v>19273</v>
      </c>
      <c r="E2819" s="312" t="s">
        <v>7875</v>
      </c>
    </row>
    <row r="2820" spans="1:5" ht="27">
      <c r="A2820" s="309">
        <v>95757</v>
      </c>
      <c r="B2820" s="310" t="s">
        <v>1399</v>
      </c>
      <c r="C2820" s="310" t="s">
        <v>58</v>
      </c>
      <c r="D2820" s="311" t="s">
        <v>17533</v>
      </c>
      <c r="E2820" s="312" t="s">
        <v>7875</v>
      </c>
    </row>
    <row r="2821" spans="1:5" ht="27">
      <c r="A2821" s="309">
        <v>95758</v>
      </c>
      <c r="B2821" s="310" t="s">
        <v>1400</v>
      </c>
      <c r="C2821" s="310" t="s">
        <v>58</v>
      </c>
      <c r="D2821" s="311" t="s">
        <v>17186</v>
      </c>
      <c r="E2821" s="312" t="s">
        <v>7875</v>
      </c>
    </row>
    <row r="2822" spans="1:5" ht="27">
      <c r="A2822" s="309">
        <v>95759</v>
      </c>
      <c r="B2822" s="310" t="s">
        <v>1401</v>
      </c>
      <c r="C2822" s="310" t="s">
        <v>58</v>
      </c>
      <c r="D2822" s="311" t="s">
        <v>17589</v>
      </c>
      <c r="E2822" s="312" t="s">
        <v>7875</v>
      </c>
    </row>
    <row r="2823" spans="1:5" ht="27">
      <c r="A2823" s="309">
        <v>95760</v>
      </c>
      <c r="B2823" s="310" t="s">
        <v>1402</v>
      </c>
      <c r="C2823" s="310" t="s">
        <v>58</v>
      </c>
      <c r="D2823" s="311" t="s">
        <v>13269</v>
      </c>
      <c r="E2823" s="312" t="s">
        <v>7875</v>
      </c>
    </row>
    <row r="2824" spans="1:5" ht="27">
      <c r="A2824" s="309">
        <v>97559</v>
      </c>
      <c r="B2824" s="310" t="s">
        <v>8842</v>
      </c>
      <c r="C2824" s="310" t="s">
        <v>58</v>
      </c>
      <c r="D2824" s="311" t="s">
        <v>17526</v>
      </c>
      <c r="E2824" s="312" t="s">
        <v>7875</v>
      </c>
    </row>
    <row r="2825" spans="1:5" ht="27">
      <c r="A2825" s="309">
        <v>97562</v>
      </c>
      <c r="B2825" s="310" t="s">
        <v>8843</v>
      </c>
      <c r="C2825" s="310" t="s">
        <v>58</v>
      </c>
      <c r="D2825" s="311" t="s">
        <v>14381</v>
      </c>
      <c r="E2825" s="312" t="s">
        <v>7875</v>
      </c>
    </row>
    <row r="2826" spans="1:5" ht="27">
      <c r="A2826" s="309">
        <v>97564</v>
      </c>
      <c r="B2826" s="310" t="s">
        <v>8844</v>
      </c>
      <c r="C2826" s="310" t="s">
        <v>58</v>
      </c>
      <c r="D2826" s="311" t="s">
        <v>12935</v>
      </c>
      <c r="E2826" s="312" t="s">
        <v>7875</v>
      </c>
    </row>
    <row r="2827" spans="1:5" ht="27">
      <c r="A2827" s="309">
        <v>91924</v>
      </c>
      <c r="B2827" s="310" t="s">
        <v>1403</v>
      </c>
      <c r="C2827" s="310" t="s">
        <v>6</v>
      </c>
      <c r="D2827" s="313" t="s">
        <v>12761</v>
      </c>
      <c r="E2827" s="312" t="s">
        <v>7875</v>
      </c>
    </row>
    <row r="2828" spans="1:5" ht="27">
      <c r="A2828" s="309">
        <v>91925</v>
      </c>
      <c r="B2828" s="310" t="s">
        <v>1404</v>
      </c>
      <c r="C2828" s="310" t="s">
        <v>6</v>
      </c>
      <c r="D2828" s="311" t="s">
        <v>19461</v>
      </c>
      <c r="E2828" s="312" t="s">
        <v>7875</v>
      </c>
    </row>
    <row r="2829" spans="1:5" ht="27">
      <c r="A2829" s="309">
        <v>91926</v>
      </c>
      <c r="B2829" s="310" t="s">
        <v>63</v>
      </c>
      <c r="C2829" s="310" t="s">
        <v>6</v>
      </c>
      <c r="D2829" s="311" t="s">
        <v>13154</v>
      </c>
      <c r="E2829" s="312" t="s">
        <v>7875</v>
      </c>
    </row>
    <row r="2830" spans="1:5" ht="27">
      <c r="A2830" s="309">
        <v>91927</v>
      </c>
      <c r="B2830" s="310" t="s">
        <v>1405</v>
      </c>
      <c r="C2830" s="310" t="s">
        <v>6</v>
      </c>
      <c r="D2830" s="311" t="s">
        <v>14805</v>
      </c>
      <c r="E2830" s="312" t="s">
        <v>7875</v>
      </c>
    </row>
    <row r="2831" spans="1:5" ht="27">
      <c r="A2831" s="309">
        <v>91928</v>
      </c>
      <c r="B2831" s="310" t="s">
        <v>64</v>
      </c>
      <c r="C2831" s="310" t="s">
        <v>6</v>
      </c>
      <c r="D2831" s="311" t="s">
        <v>16811</v>
      </c>
      <c r="E2831" s="312" t="s">
        <v>7875</v>
      </c>
    </row>
    <row r="2832" spans="1:5" ht="27">
      <c r="A2832" s="309">
        <v>91929</v>
      </c>
      <c r="B2832" s="310" t="s">
        <v>1406</v>
      </c>
      <c r="C2832" s="310" t="s">
        <v>6</v>
      </c>
      <c r="D2832" s="311" t="s">
        <v>12784</v>
      </c>
      <c r="E2832" s="312" t="s">
        <v>7875</v>
      </c>
    </row>
    <row r="2833" spans="1:5" ht="27">
      <c r="A2833" s="309">
        <v>91930</v>
      </c>
      <c r="B2833" s="310" t="s">
        <v>185</v>
      </c>
      <c r="C2833" s="310" t="s">
        <v>6</v>
      </c>
      <c r="D2833" s="311" t="s">
        <v>19437</v>
      </c>
      <c r="E2833" s="312" t="s">
        <v>7875</v>
      </c>
    </row>
    <row r="2834" spans="1:5" ht="27">
      <c r="A2834" s="309">
        <v>91931</v>
      </c>
      <c r="B2834" s="310" t="s">
        <v>65</v>
      </c>
      <c r="C2834" s="310" t="s">
        <v>6</v>
      </c>
      <c r="D2834" s="311" t="s">
        <v>13771</v>
      </c>
      <c r="E2834" s="312" t="s">
        <v>7875</v>
      </c>
    </row>
    <row r="2835" spans="1:5" ht="27">
      <c r="A2835" s="309">
        <v>91932</v>
      </c>
      <c r="B2835" s="310" t="s">
        <v>1407</v>
      </c>
      <c r="C2835" s="310" t="s">
        <v>6</v>
      </c>
      <c r="D2835" s="311" t="s">
        <v>14296</v>
      </c>
      <c r="E2835" s="312" t="s">
        <v>7875</v>
      </c>
    </row>
    <row r="2836" spans="1:5" ht="27">
      <c r="A2836" s="309">
        <v>91933</v>
      </c>
      <c r="B2836" s="310" t="s">
        <v>1408</v>
      </c>
      <c r="C2836" s="310" t="s">
        <v>6</v>
      </c>
      <c r="D2836" s="311" t="s">
        <v>17570</v>
      </c>
      <c r="E2836" s="312" t="s">
        <v>7875</v>
      </c>
    </row>
    <row r="2837" spans="1:5" ht="27">
      <c r="A2837" s="309">
        <v>91934</v>
      </c>
      <c r="B2837" s="310" t="s">
        <v>1409</v>
      </c>
      <c r="C2837" s="310" t="s">
        <v>6</v>
      </c>
      <c r="D2837" s="311" t="s">
        <v>15575</v>
      </c>
      <c r="E2837" s="312" t="s">
        <v>7875</v>
      </c>
    </row>
    <row r="2838" spans="1:5" ht="27">
      <c r="A2838" s="309">
        <v>91935</v>
      </c>
      <c r="B2838" s="310" t="s">
        <v>1410</v>
      </c>
      <c r="C2838" s="310" t="s">
        <v>6</v>
      </c>
      <c r="D2838" s="311" t="s">
        <v>19462</v>
      </c>
      <c r="E2838" s="312" t="s">
        <v>7875</v>
      </c>
    </row>
    <row r="2839" spans="1:5" ht="27">
      <c r="A2839" s="309">
        <v>92979</v>
      </c>
      <c r="B2839" s="310" t="s">
        <v>1411</v>
      </c>
      <c r="C2839" s="310" t="s">
        <v>6</v>
      </c>
      <c r="D2839" s="311" t="s">
        <v>7617</v>
      </c>
      <c r="E2839" s="312" t="s">
        <v>7875</v>
      </c>
    </row>
    <row r="2840" spans="1:5" ht="27">
      <c r="A2840" s="309">
        <v>92980</v>
      </c>
      <c r="B2840" s="310" t="s">
        <v>1412</v>
      </c>
      <c r="C2840" s="310" t="s">
        <v>6</v>
      </c>
      <c r="D2840" s="311" t="s">
        <v>17374</v>
      </c>
      <c r="E2840" s="312" t="s">
        <v>7875</v>
      </c>
    </row>
    <row r="2841" spans="1:5" ht="27">
      <c r="A2841" s="309">
        <v>92981</v>
      </c>
      <c r="B2841" s="310" t="s">
        <v>1413</v>
      </c>
      <c r="C2841" s="310" t="s">
        <v>6</v>
      </c>
      <c r="D2841" s="311" t="s">
        <v>19463</v>
      </c>
      <c r="E2841" s="312" t="s">
        <v>7875</v>
      </c>
    </row>
    <row r="2842" spans="1:5" ht="27">
      <c r="A2842" s="309">
        <v>92982</v>
      </c>
      <c r="B2842" s="310" t="s">
        <v>1414</v>
      </c>
      <c r="C2842" s="310" t="s">
        <v>6</v>
      </c>
      <c r="D2842" s="311" t="s">
        <v>17220</v>
      </c>
      <c r="E2842" s="312" t="s">
        <v>7875</v>
      </c>
    </row>
    <row r="2843" spans="1:5" ht="27">
      <c r="A2843" s="309">
        <v>92984</v>
      </c>
      <c r="B2843" s="310" t="s">
        <v>17420</v>
      </c>
      <c r="C2843" s="310" t="s">
        <v>6</v>
      </c>
      <c r="D2843" s="311" t="s">
        <v>19464</v>
      </c>
      <c r="E2843" s="312" t="s">
        <v>7875</v>
      </c>
    </row>
    <row r="2844" spans="1:5" ht="27">
      <c r="A2844" s="309">
        <v>92986</v>
      </c>
      <c r="B2844" s="310" t="s">
        <v>17421</v>
      </c>
      <c r="C2844" s="310" t="s">
        <v>6</v>
      </c>
      <c r="D2844" s="311" t="s">
        <v>19465</v>
      </c>
      <c r="E2844" s="312" t="s">
        <v>7875</v>
      </c>
    </row>
    <row r="2845" spans="1:5" ht="27">
      <c r="A2845" s="309">
        <v>92988</v>
      </c>
      <c r="B2845" s="310" t="s">
        <v>17423</v>
      </c>
      <c r="C2845" s="310" t="s">
        <v>6</v>
      </c>
      <c r="D2845" s="311" t="s">
        <v>15791</v>
      </c>
      <c r="E2845" s="312" t="s">
        <v>7875</v>
      </c>
    </row>
    <row r="2846" spans="1:5" ht="27">
      <c r="A2846" s="309">
        <v>92990</v>
      </c>
      <c r="B2846" s="310" t="s">
        <v>17424</v>
      </c>
      <c r="C2846" s="310" t="s">
        <v>6</v>
      </c>
      <c r="D2846" s="311" t="s">
        <v>19466</v>
      </c>
      <c r="E2846" s="312" t="s">
        <v>7875</v>
      </c>
    </row>
    <row r="2847" spans="1:5" ht="27">
      <c r="A2847" s="309">
        <v>92992</v>
      </c>
      <c r="B2847" s="310" t="s">
        <v>17425</v>
      </c>
      <c r="C2847" s="310" t="s">
        <v>6</v>
      </c>
      <c r="D2847" s="311" t="s">
        <v>19467</v>
      </c>
      <c r="E2847" s="312" t="s">
        <v>7875</v>
      </c>
    </row>
    <row r="2848" spans="1:5" ht="27">
      <c r="A2848" s="309">
        <v>92994</v>
      </c>
      <c r="B2848" s="310" t="s">
        <v>17426</v>
      </c>
      <c r="C2848" s="310" t="s">
        <v>6</v>
      </c>
      <c r="D2848" s="311" t="s">
        <v>19468</v>
      </c>
      <c r="E2848" s="312" t="s">
        <v>7875</v>
      </c>
    </row>
    <row r="2849" spans="1:5" ht="27">
      <c r="A2849" s="309">
        <v>92996</v>
      </c>
      <c r="B2849" s="310" t="s">
        <v>17427</v>
      </c>
      <c r="C2849" s="310" t="s">
        <v>6</v>
      </c>
      <c r="D2849" s="311" t="s">
        <v>19469</v>
      </c>
      <c r="E2849" s="312" t="s">
        <v>7875</v>
      </c>
    </row>
    <row r="2850" spans="1:5" ht="27">
      <c r="A2850" s="309">
        <v>92998</v>
      </c>
      <c r="B2850" s="310" t="s">
        <v>17428</v>
      </c>
      <c r="C2850" s="310" t="s">
        <v>6</v>
      </c>
      <c r="D2850" s="311" t="s">
        <v>19470</v>
      </c>
      <c r="E2850" s="312" t="s">
        <v>7875</v>
      </c>
    </row>
    <row r="2851" spans="1:5" ht="27">
      <c r="A2851" s="309">
        <v>93000</v>
      </c>
      <c r="B2851" s="310" t="s">
        <v>17429</v>
      </c>
      <c r="C2851" s="310" t="s">
        <v>6</v>
      </c>
      <c r="D2851" s="311" t="s">
        <v>13428</v>
      </c>
      <c r="E2851" s="312" t="s">
        <v>7875</v>
      </c>
    </row>
    <row r="2852" spans="1:5" ht="27">
      <c r="A2852" s="309">
        <v>93002</v>
      </c>
      <c r="B2852" s="310" t="s">
        <v>17430</v>
      </c>
      <c r="C2852" s="310" t="s">
        <v>6</v>
      </c>
      <c r="D2852" s="311" t="s">
        <v>19471</v>
      </c>
      <c r="E2852" s="312" t="s">
        <v>7875</v>
      </c>
    </row>
    <row r="2853" spans="1:5" ht="27">
      <c r="A2853" s="309">
        <v>101884</v>
      </c>
      <c r="B2853" s="310" t="s">
        <v>8845</v>
      </c>
      <c r="C2853" s="310" t="s">
        <v>6</v>
      </c>
      <c r="D2853" s="311" t="s">
        <v>14310</v>
      </c>
      <c r="E2853" s="312" t="s">
        <v>7875</v>
      </c>
    </row>
    <row r="2854" spans="1:5" ht="27">
      <c r="A2854" s="309">
        <v>101885</v>
      </c>
      <c r="B2854" s="310" t="s">
        <v>8846</v>
      </c>
      <c r="C2854" s="310" t="s">
        <v>6</v>
      </c>
      <c r="D2854" s="311" t="s">
        <v>15388</v>
      </c>
      <c r="E2854" s="312" t="s">
        <v>7875</v>
      </c>
    </row>
    <row r="2855" spans="1:5" ht="27">
      <c r="A2855" s="309">
        <v>101886</v>
      </c>
      <c r="B2855" s="310" t="s">
        <v>8847</v>
      </c>
      <c r="C2855" s="310" t="s">
        <v>6</v>
      </c>
      <c r="D2855" s="311" t="s">
        <v>13758</v>
      </c>
      <c r="E2855" s="312" t="s">
        <v>7875</v>
      </c>
    </row>
    <row r="2856" spans="1:5" ht="27">
      <c r="A2856" s="309">
        <v>101887</v>
      </c>
      <c r="B2856" s="310" t="s">
        <v>8848</v>
      </c>
      <c r="C2856" s="310" t="s">
        <v>6</v>
      </c>
      <c r="D2856" s="311" t="s">
        <v>17470</v>
      </c>
      <c r="E2856" s="312" t="s">
        <v>7875</v>
      </c>
    </row>
    <row r="2857" spans="1:5" ht="27">
      <c r="A2857" s="309">
        <v>101888</v>
      </c>
      <c r="B2857" s="310" t="s">
        <v>8849</v>
      </c>
      <c r="C2857" s="310" t="s">
        <v>6</v>
      </c>
      <c r="D2857" s="311" t="s">
        <v>12888</v>
      </c>
      <c r="E2857" s="312" t="s">
        <v>7875</v>
      </c>
    </row>
    <row r="2858" spans="1:5" ht="27">
      <c r="A2858" s="309">
        <v>101889</v>
      </c>
      <c r="B2858" s="310" t="s">
        <v>8850</v>
      </c>
      <c r="C2858" s="310" t="s">
        <v>6</v>
      </c>
      <c r="D2858" s="311" t="s">
        <v>19472</v>
      </c>
      <c r="E2858" s="312" t="s">
        <v>7875</v>
      </c>
    </row>
    <row r="2859" spans="1:5" ht="27">
      <c r="A2859" s="309">
        <v>91936</v>
      </c>
      <c r="B2859" s="310" t="s">
        <v>1415</v>
      </c>
      <c r="C2859" s="310" t="s">
        <v>58</v>
      </c>
      <c r="D2859" s="311" t="s">
        <v>17330</v>
      </c>
      <c r="E2859" s="312" t="s">
        <v>7875</v>
      </c>
    </row>
    <row r="2860" spans="1:5" ht="27">
      <c r="A2860" s="309">
        <v>91937</v>
      </c>
      <c r="B2860" s="310" t="s">
        <v>1416</v>
      </c>
      <c r="C2860" s="310" t="s">
        <v>58</v>
      </c>
      <c r="D2860" s="311" t="s">
        <v>13867</v>
      </c>
      <c r="E2860" s="312" t="s">
        <v>7875</v>
      </c>
    </row>
    <row r="2861" spans="1:5" ht="27">
      <c r="A2861" s="309">
        <v>91939</v>
      </c>
      <c r="B2861" s="310" t="s">
        <v>73</v>
      </c>
      <c r="C2861" s="310" t="s">
        <v>58</v>
      </c>
      <c r="D2861" s="311" t="s">
        <v>16989</v>
      </c>
      <c r="E2861" s="312" t="s">
        <v>7875</v>
      </c>
    </row>
    <row r="2862" spans="1:5" ht="27">
      <c r="A2862" s="309">
        <v>91940</v>
      </c>
      <c r="B2862" s="310" t="s">
        <v>74</v>
      </c>
      <c r="C2862" s="310" t="s">
        <v>58</v>
      </c>
      <c r="D2862" s="311" t="s">
        <v>17636</v>
      </c>
      <c r="E2862" s="312" t="s">
        <v>7875</v>
      </c>
    </row>
    <row r="2863" spans="1:5" ht="27">
      <c r="A2863" s="309">
        <v>91941</v>
      </c>
      <c r="B2863" s="310" t="s">
        <v>66</v>
      </c>
      <c r="C2863" s="310" t="s">
        <v>58</v>
      </c>
      <c r="D2863" s="311" t="s">
        <v>17263</v>
      </c>
      <c r="E2863" s="312" t="s">
        <v>7875</v>
      </c>
    </row>
    <row r="2864" spans="1:5" ht="27">
      <c r="A2864" s="309">
        <v>91942</v>
      </c>
      <c r="B2864" s="310" t="s">
        <v>1417</v>
      </c>
      <c r="C2864" s="310" t="s">
        <v>58</v>
      </c>
      <c r="D2864" s="311" t="s">
        <v>14686</v>
      </c>
      <c r="E2864" s="312" t="s">
        <v>7875</v>
      </c>
    </row>
    <row r="2865" spans="1:5" ht="27">
      <c r="A2865" s="309">
        <v>91943</v>
      </c>
      <c r="B2865" s="310" t="s">
        <v>162</v>
      </c>
      <c r="C2865" s="310" t="s">
        <v>58</v>
      </c>
      <c r="D2865" s="311" t="s">
        <v>14991</v>
      </c>
      <c r="E2865" s="312" t="s">
        <v>7875</v>
      </c>
    </row>
    <row r="2866" spans="1:5" ht="27">
      <c r="A2866" s="309">
        <v>91944</v>
      </c>
      <c r="B2866" s="310" t="s">
        <v>1418</v>
      </c>
      <c r="C2866" s="310" t="s">
        <v>58</v>
      </c>
      <c r="D2866" s="311" t="s">
        <v>14096</v>
      </c>
      <c r="E2866" s="312" t="s">
        <v>7875</v>
      </c>
    </row>
    <row r="2867" spans="1:5" ht="27">
      <c r="A2867" s="309">
        <v>92865</v>
      </c>
      <c r="B2867" s="310" t="s">
        <v>1419</v>
      </c>
      <c r="C2867" s="310" t="s">
        <v>58</v>
      </c>
      <c r="D2867" s="311" t="s">
        <v>17800</v>
      </c>
      <c r="E2867" s="312" t="s">
        <v>7875</v>
      </c>
    </row>
    <row r="2868" spans="1:5" ht="27">
      <c r="A2868" s="309">
        <v>92866</v>
      </c>
      <c r="B2868" s="310" t="s">
        <v>1420</v>
      </c>
      <c r="C2868" s="310" t="s">
        <v>58</v>
      </c>
      <c r="D2868" s="311" t="s">
        <v>15310</v>
      </c>
      <c r="E2868" s="312" t="s">
        <v>7875</v>
      </c>
    </row>
    <row r="2869" spans="1:5" ht="27">
      <c r="A2869" s="309">
        <v>92867</v>
      </c>
      <c r="B2869" s="310" t="s">
        <v>1421</v>
      </c>
      <c r="C2869" s="310" t="s">
        <v>58</v>
      </c>
      <c r="D2869" s="311" t="s">
        <v>15463</v>
      </c>
      <c r="E2869" s="312" t="s">
        <v>7875</v>
      </c>
    </row>
    <row r="2870" spans="1:5" ht="27">
      <c r="A2870" s="309">
        <v>92868</v>
      </c>
      <c r="B2870" s="310" t="s">
        <v>1422</v>
      </c>
      <c r="C2870" s="310" t="s">
        <v>58</v>
      </c>
      <c r="D2870" s="313" t="s">
        <v>17075</v>
      </c>
      <c r="E2870" s="312" t="s">
        <v>7875</v>
      </c>
    </row>
    <row r="2871" spans="1:5" ht="27">
      <c r="A2871" s="309">
        <v>92869</v>
      </c>
      <c r="B2871" s="310" t="s">
        <v>1423</v>
      </c>
      <c r="C2871" s="310" t="s">
        <v>58</v>
      </c>
      <c r="D2871" s="311" t="s">
        <v>17609</v>
      </c>
      <c r="E2871" s="312" t="s">
        <v>7875</v>
      </c>
    </row>
    <row r="2872" spans="1:5" ht="27">
      <c r="A2872" s="309">
        <v>92870</v>
      </c>
      <c r="B2872" s="310" t="s">
        <v>1424</v>
      </c>
      <c r="C2872" s="310" t="s">
        <v>58</v>
      </c>
      <c r="D2872" s="311" t="s">
        <v>19473</v>
      </c>
      <c r="E2872" s="312" t="s">
        <v>7875</v>
      </c>
    </row>
    <row r="2873" spans="1:5" ht="27">
      <c r="A2873" s="309">
        <v>92871</v>
      </c>
      <c r="B2873" s="310" t="s">
        <v>1425</v>
      </c>
      <c r="C2873" s="310" t="s">
        <v>58</v>
      </c>
      <c r="D2873" s="311" t="s">
        <v>17548</v>
      </c>
      <c r="E2873" s="312" t="s">
        <v>7875</v>
      </c>
    </row>
    <row r="2874" spans="1:5" ht="27">
      <c r="A2874" s="309">
        <v>92872</v>
      </c>
      <c r="B2874" s="310" t="s">
        <v>1426</v>
      </c>
      <c r="C2874" s="310" t="s">
        <v>58</v>
      </c>
      <c r="D2874" s="311" t="s">
        <v>15569</v>
      </c>
      <c r="E2874" s="312" t="s">
        <v>7875</v>
      </c>
    </row>
    <row r="2875" spans="1:5" ht="27">
      <c r="A2875" s="309">
        <v>95777</v>
      </c>
      <c r="B2875" s="310" t="s">
        <v>1427</v>
      </c>
      <c r="C2875" s="310" t="s">
        <v>58</v>
      </c>
      <c r="D2875" s="311" t="s">
        <v>17624</v>
      </c>
      <c r="E2875" s="312" t="s">
        <v>7875</v>
      </c>
    </row>
    <row r="2876" spans="1:5" ht="27">
      <c r="A2876" s="309">
        <v>95778</v>
      </c>
      <c r="B2876" s="310" t="s">
        <v>156</v>
      </c>
      <c r="C2876" s="310" t="s">
        <v>58</v>
      </c>
      <c r="D2876" s="311" t="s">
        <v>17615</v>
      </c>
      <c r="E2876" s="312" t="s">
        <v>7875</v>
      </c>
    </row>
    <row r="2877" spans="1:5" ht="27">
      <c r="A2877" s="309">
        <v>95779</v>
      </c>
      <c r="B2877" s="310" t="s">
        <v>158</v>
      </c>
      <c r="C2877" s="310" t="s">
        <v>58</v>
      </c>
      <c r="D2877" s="311" t="s">
        <v>19474</v>
      </c>
      <c r="E2877" s="312" t="s">
        <v>7875</v>
      </c>
    </row>
    <row r="2878" spans="1:5" ht="27">
      <c r="A2878" s="309">
        <v>95780</v>
      </c>
      <c r="B2878" s="310" t="s">
        <v>1428</v>
      </c>
      <c r="C2878" s="310" t="s">
        <v>58</v>
      </c>
      <c r="D2878" s="311" t="s">
        <v>17910</v>
      </c>
      <c r="E2878" s="312" t="s">
        <v>7875</v>
      </c>
    </row>
    <row r="2879" spans="1:5" ht="27">
      <c r="A2879" s="309">
        <v>95781</v>
      </c>
      <c r="B2879" s="310" t="s">
        <v>161</v>
      </c>
      <c r="C2879" s="310" t="s">
        <v>58</v>
      </c>
      <c r="D2879" s="311" t="s">
        <v>17303</v>
      </c>
      <c r="E2879" s="312" t="s">
        <v>7875</v>
      </c>
    </row>
    <row r="2880" spans="1:5" ht="27">
      <c r="A2880" s="309">
        <v>95782</v>
      </c>
      <c r="B2880" s="310" t="s">
        <v>1429</v>
      </c>
      <c r="C2880" s="310" t="s">
        <v>58</v>
      </c>
      <c r="D2880" s="313" t="s">
        <v>12909</v>
      </c>
      <c r="E2880" s="312" t="s">
        <v>7875</v>
      </c>
    </row>
    <row r="2881" spans="1:5" ht="27">
      <c r="A2881" s="309">
        <v>95785</v>
      </c>
      <c r="B2881" s="310" t="s">
        <v>1430</v>
      </c>
      <c r="C2881" s="310" t="s">
        <v>58</v>
      </c>
      <c r="D2881" s="311" t="s">
        <v>19475</v>
      </c>
      <c r="E2881" s="312" t="s">
        <v>7875</v>
      </c>
    </row>
    <row r="2882" spans="1:5" ht="27">
      <c r="A2882" s="309">
        <v>95787</v>
      </c>
      <c r="B2882" s="310" t="s">
        <v>159</v>
      </c>
      <c r="C2882" s="310" t="s">
        <v>58</v>
      </c>
      <c r="D2882" s="311" t="s">
        <v>17265</v>
      </c>
      <c r="E2882" s="312" t="s">
        <v>7875</v>
      </c>
    </row>
    <row r="2883" spans="1:5" ht="27">
      <c r="A2883" s="309">
        <v>95789</v>
      </c>
      <c r="B2883" s="310" t="s">
        <v>1431</v>
      </c>
      <c r="C2883" s="310" t="s">
        <v>58</v>
      </c>
      <c r="D2883" s="311" t="s">
        <v>15062</v>
      </c>
      <c r="E2883" s="312" t="s">
        <v>7875</v>
      </c>
    </row>
    <row r="2884" spans="1:5" ht="27">
      <c r="A2884" s="309">
        <v>95791</v>
      </c>
      <c r="B2884" s="310" t="s">
        <v>1432</v>
      </c>
      <c r="C2884" s="310" t="s">
        <v>58</v>
      </c>
      <c r="D2884" s="311" t="s">
        <v>17601</v>
      </c>
      <c r="E2884" s="312" t="s">
        <v>7875</v>
      </c>
    </row>
    <row r="2885" spans="1:5" ht="27">
      <c r="A2885" s="309">
        <v>95795</v>
      </c>
      <c r="B2885" s="310" t="s">
        <v>157</v>
      </c>
      <c r="C2885" s="310" t="s">
        <v>58</v>
      </c>
      <c r="D2885" s="311" t="s">
        <v>19476</v>
      </c>
      <c r="E2885" s="312" t="s">
        <v>7875</v>
      </c>
    </row>
    <row r="2886" spans="1:5" ht="27">
      <c r="A2886" s="309">
        <v>95796</v>
      </c>
      <c r="B2886" s="310" t="s">
        <v>160</v>
      </c>
      <c r="C2886" s="310" t="s">
        <v>58</v>
      </c>
      <c r="D2886" s="311" t="s">
        <v>19477</v>
      </c>
      <c r="E2886" s="312" t="s">
        <v>7875</v>
      </c>
    </row>
    <row r="2887" spans="1:5" ht="27">
      <c r="A2887" s="309">
        <v>95797</v>
      </c>
      <c r="B2887" s="310" t="s">
        <v>1433</v>
      </c>
      <c r="C2887" s="310" t="s">
        <v>58</v>
      </c>
      <c r="D2887" s="311" t="s">
        <v>14284</v>
      </c>
      <c r="E2887" s="312" t="s">
        <v>7875</v>
      </c>
    </row>
    <row r="2888" spans="1:5" ht="27">
      <c r="A2888" s="309">
        <v>95801</v>
      </c>
      <c r="B2888" s="310" t="s">
        <v>1434</v>
      </c>
      <c r="C2888" s="310" t="s">
        <v>58</v>
      </c>
      <c r="D2888" s="311" t="s">
        <v>19478</v>
      </c>
      <c r="E2888" s="312" t="s">
        <v>7875</v>
      </c>
    </row>
    <row r="2889" spans="1:5" ht="27">
      <c r="A2889" s="309">
        <v>95802</v>
      </c>
      <c r="B2889" s="310" t="s">
        <v>1435</v>
      </c>
      <c r="C2889" s="310" t="s">
        <v>58</v>
      </c>
      <c r="D2889" s="311" t="s">
        <v>19479</v>
      </c>
      <c r="E2889" s="312" t="s">
        <v>7875</v>
      </c>
    </row>
    <row r="2890" spans="1:5" ht="27">
      <c r="A2890" s="309">
        <v>95803</v>
      </c>
      <c r="B2890" s="310" t="s">
        <v>1436</v>
      </c>
      <c r="C2890" s="310" t="s">
        <v>58</v>
      </c>
      <c r="D2890" s="311" t="s">
        <v>17258</v>
      </c>
      <c r="E2890" s="312" t="s">
        <v>7875</v>
      </c>
    </row>
    <row r="2891" spans="1:5" ht="27">
      <c r="A2891" s="309">
        <v>95804</v>
      </c>
      <c r="B2891" s="310" t="s">
        <v>1437</v>
      </c>
      <c r="C2891" s="310" t="s">
        <v>58</v>
      </c>
      <c r="D2891" s="311" t="s">
        <v>14783</v>
      </c>
      <c r="E2891" s="312" t="s">
        <v>7875</v>
      </c>
    </row>
    <row r="2892" spans="1:5" ht="27">
      <c r="A2892" s="309">
        <v>95805</v>
      </c>
      <c r="B2892" s="310" t="s">
        <v>1438</v>
      </c>
      <c r="C2892" s="310" t="s">
        <v>58</v>
      </c>
      <c r="D2892" s="311" t="s">
        <v>19480</v>
      </c>
      <c r="E2892" s="312" t="s">
        <v>7875</v>
      </c>
    </row>
    <row r="2893" spans="1:5" ht="27">
      <c r="A2893" s="309">
        <v>95806</v>
      </c>
      <c r="B2893" s="310" t="s">
        <v>1439</v>
      </c>
      <c r="C2893" s="310" t="s">
        <v>58</v>
      </c>
      <c r="D2893" s="311" t="s">
        <v>18374</v>
      </c>
      <c r="E2893" s="312" t="s">
        <v>7875</v>
      </c>
    </row>
    <row r="2894" spans="1:5" ht="27">
      <c r="A2894" s="309">
        <v>95807</v>
      </c>
      <c r="B2894" s="310" t="s">
        <v>1440</v>
      </c>
      <c r="C2894" s="310" t="s">
        <v>58</v>
      </c>
      <c r="D2894" s="311" t="s">
        <v>19481</v>
      </c>
      <c r="E2894" s="312" t="s">
        <v>7875</v>
      </c>
    </row>
    <row r="2895" spans="1:5" ht="27">
      <c r="A2895" s="309">
        <v>95808</v>
      </c>
      <c r="B2895" s="310" t="s">
        <v>1441</v>
      </c>
      <c r="C2895" s="310" t="s">
        <v>58</v>
      </c>
      <c r="D2895" s="311" t="s">
        <v>19482</v>
      </c>
      <c r="E2895" s="312" t="s">
        <v>7875</v>
      </c>
    </row>
    <row r="2896" spans="1:5" ht="27">
      <c r="A2896" s="309">
        <v>95809</v>
      </c>
      <c r="B2896" s="310" t="s">
        <v>1442</v>
      </c>
      <c r="C2896" s="310" t="s">
        <v>58</v>
      </c>
      <c r="D2896" s="311" t="s">
        <v>15141</v>
      </c>
      <c r="E2896" s="312" t="s">
        <v>7875</v>
      </c>
    </row>
    <row r="2897" spans="1:5" ht="27">
      <c r="A2897" s="309">
        <v>95810</v>
      </c>
      <c r="B2897" s="310" t="s">
        <v>1443</v>
      </c>
      <c r="C2897" s="310" t="s">
        <v>58</v>
      </c>
      <c r="D2897" s="313" t="s">
        <v>13697</v>
      </c>
      <c r="E2897" s="312" t="s">
        <v>7875</v>
      </c>
    </row>
    <row r="2898" spans="1:5" ht="27">
      <c r="A2898" s="309">
        <v>95811</v>
      </c>
      <c r="B2898" s="310" t="s">
        <v>1444</v>
      </c>
      <c r="C2898" s="310" t="s">
        <v>58</v>
      </c>
      <c r="D2898" s="311" t="s">
        <v>19483</v>
      </c>
      <c r="E2898" s="312" t="s">
        <v>7875</v>
      </c>
    </row>
    <row r="2899" spans="1:5" ht="27">
      <c r="A2899" s="309">
        <v>95812</v>
      </c>
      <c r="B2899" s="310" t="s">
        <v>1445</v>
      </c>
      <c r="C2899" s="310" t="s">
        <v>58</v>
      </c>
      <c r="D2899" s="311" t="s">
        <v>17789</v>
      </c>
      <c r="E2899" s="312" t="s">
        <v>7875</v>
      </c>
    </row>
    <row r="2900" spans="1:5" ht="27">
      <c r="A2900" s="309">
        <v>95813</v>
      </c>
      <c r="B2900" s="310" t="s">
        <v>1446</v>
      </c>
      <c r="C2900" s="310" t="s">
        <v>58</v>
      </c>
      <c r="D2900" s="311" t="s">
        <v>13696</v>
      </c>
      <c r="E2900" s="312" t="s">
        <v>7875</v>
      </c>
    </row>
    <row r="2901" spans="1:5" ht="27">
      <c r="A2901" s="309">
        <v>95814</v>
      </c>
      <c r="B2901" s="310" t="s">
        <v>1447</v>
      </c>
      <c r="C2901" s="310" t="s">
        <v>58</v>
      </c>
      <c r="D2901" s="311" t="s">
        <v>17726</v>
      </c>
      <c r="E2901" s="312" t="s">
        <v>7875</v>
      </c>
    </row>
    <row r="2902" spans="1:5" ht="27">
      <c r="A2902" s="309">
        <v>95815</v>
      </c>
      <c r="B2902" s="310" t="s">
        <v>1448</v>
      </c>
      <c r="C2902" s="310" t="s">
        <v>58</v>
      </c>
      <c r="D2902" s="311" t="s">
        <v>19484</v>
      </c>
      <c r="E2902" s="312" t="s">
        <v>7875</v>
      </c>
    </row>
    <row r="2903" spans="1:5" ht="27">
      <c r="A2903" s="309">
        <v>95816</v>
      </c>
      <c r="B2903" s="310" t="s">
        <v>1449</v>
      </c>
      <c r="C2903" s="310" t="s">
        <v>58</v>
      </c>
      <c r="D2903" s="311" t="s">
        <v>17524</v>
      </c>
      <c r="E2903" s="312" t="s">
        <v>7875</v>
      </c>
    </row>
    <row r="2904" spans="1:5" ht="27">
      <c r="A2904" s="309">
        <v>95817</v>
      </c>
      <c r="B2904" s="310" t="s">
        <v>1450</v>
      </c>
      <c r="C2904" s="310" t="s">
        <v>58</v>
      </c>
      <c r="D2904" s="311" t="s">
        <v>17044</v>
      </c>
      <c r="E2904" s="312" t="s">
        <v>7875</v>
      </c>
    </row>
    <row r="2905" spans="1:5" ht="27">
      <c r="A2905" s="309">
        <v>95818</v>
      </c>
      <c r="B2905" s="310" t="s">
        <v>1451</v>
      </c>
      <c r="C2905" s="310" t="s">
        <v>58</v>
      </c>
      <c r="D2905" s="311" t="s">
        <v>19485</v>
      </c>
      <c r="E2905" s="312" t="s">
        <v>7875</v>
      </c>
    </row>
    <row r="2906" spans="1:5" ht="27">
      <c r="A2906" s="309">
        <v>97881</v>
      </c>
      <c r="B2906" s="310" t="s">
        <v>8851</v>
      </c>
      <c r="C2906" s="310" t="s">
        <v>58</v>
      </c>
      <c r="D2906" s="311" t="s">
        <v>19486</v>
      </c>
      <c r="E2906" s="312" t="s">
        <v>7875</v>
      </c>
    </row>
    <row r="2907" spans="1:5" ht="27">
      <c r="A2907" s="309">
        <v>97882</v>
      </c>
      <c r="B2907" s="310" t="s">
        <v>8852</v>
      </c>
      <c r="C2907" s="310" t="s">
        <v>58</v>
      </c>
      <c r="D2907" s="313" t="s">
        <v>19487</v>
      </c>
      <c r="E2907" s="312" t="s">
        <v>7875</v>
      </c>
    </row>
    <row r="2908" spans="1:5" ht="27">
      <c r="A2908" s="309">
        <v>97883</v>
      </c>
      <c r="B2908" s="310" t="s">
        <v>8853</v>
      </c>
      <c r="C2908" s="310" t="s">
        <v>58</v>
      </c>
      <c r="D2908" s="311" t="s">
        <v>19488</v>
      </c>
      <c r="E2908" s="312" t="s">
        <v>7875</v>
      </c>
    </row>
    <row r="2909" spans="1:5" ht="27">
      <c r="A2909" s="309">
        <v>97884</v>
      </c>
      <c r="B2909" s="310" t="s">
        <v>8854</v>
      </c>
      <c r="C2909" s="310" t="s">
        <v>58</v>
      </c>
      <c r="D2909" s="313" t="s">
        <v>19489</v>
      </c>
      <c r="E2909" s="312" t="s">
        <v>7875</v>
      </c>
    </row>
    <row r="2910" spans="1:5" ht="27">
      <c r="A2910" s="309">
        <v>97885</v>
      </c>
      <c r="B2910" s="310" t="s">
        <v>8855</v>
      </c>
      <c r="C2910" s="310" t="s">
        <v>58</v>
      </c>
      <c r="D2910" s="313" t="s">
        <v>19490</v>
      </c>
      <c r="E2910" s="312" t="s">
        <v>7875</v>
      </c>
    </row>
    <row r="2911" spans="1:5" ht="27">
      <c r="A2911" s="309">
        <v>97886</v>
      </c>
      <c r="B2911" s="310" t="s">
        <v>8856</v>
      </c>
      <c r="C2911" s="310" t="s">
        <v>58</v>
      </c>
      <c r="D2911" s="313" t="s">
        <v>19491</v>
      </c>
      <c r="E2911" s="312" t="s">
        <v>7875</v>
      </c>
    </row>
    <row r="2912" spans="1:5" ht="27">
      <c r="A2912" s="309">
        <v>97887</v>
      </c>
      <c r="B2912" s="310" t="s">
        <v>8857</v>
      </c>
      <c r="C2912" s="310" t="s">
        <v>58</v>
      </c>
      <c r="D2912" s="313" t="s">
        <v>19492</v>
      </c>
      <c r="E2912" s="312" t="s">
        <v>7875</v>
      </c>
    </row>
    <row r="2913" spans="1:5" ht="27">
      <c r="A2913" s="309">
        <v>97888</v>
      </c>
      <c r="B2913" s="310" t="s">
        <v>8858</v>
      </c>
      <c r="C2913" s="310" t="s">
        <v>58</v>
      </c>
      <c r="D2913" s="313" t="s">
        <v>19493</v>
      </c>
      <c r="E2913" s="312" t="s">
        <v>7875</v>
      </c>
    </row>
    <row r="2914" spans="1:5" ht="27">
      <c r="A2914" s="309">
        <v>97889</v>
      </c>
      <c r="B2914" s="310" t="s">
        <v>8859</v>
      </c>
      <c r="C2914" s="310" t="s">
        <v>58</v>
      </c>
      <c r="D2914" s="313" t="s">
        <v>19494</v>
      </c>
      <c r="E2914" s="312" t="s">
        <v>7875</v>
      </c>
    </row>
    <row r="2915" spans="1:5" ht="27">
      <c r="A2915" s="309">
        <v>97890</v>
      </c>
      <c r="B2915" s="310" t="s">
        <v>8860</v>
      </c>
      <c r="C2915" s="310" t="s">
        <v>58</v>
      </c>
      <c r="D2915" s="311" t="s">
        <v>19495</v>
      </c>
      <c r="E2915" s="312" t="s">
        <v>7875</v>
      </c>
    </row>
    <row r="2916" spans="1:5" ht="27">
      <c r="A2916" s="309">
        <v>97891</v>
      </c>
      <c r="B2916" s="310" t="s">
        <v>8861</v>
      </c>
      <c r="C2916" s="310" t="s">
        <v>58</v>
      </c>
      <c r="D2916" s="313" t="s">
        <v>19496</v>
      </c>
      <c r="E2916" s="312" t="s">
        <v>7875</v>
      </c>
    </row>
    <row r="2917" spans="1:5" ht="27">
      <c r="A2917" s="309">
        <v>97892</v>
      </c>
      <c r="B2917" s="310" t="s">
        <v>8862</v>
      </c>
      <c r="C2917" s="310" t="s">
        <v>58</v>
      </c>
      <c r="D2917" s="313" t="s">
        <v>19497</v>
      </c>
      <c r="E2917" s="312" t="s">
        <v>7875</v>
      </c>
    </row>
    <row r="2918" spans="1:5" ht="27">
      <c r="A2918" s="309">
        <v>97893</v>
      </c>
      <c r="B2918" s="310" t="s">
        <v>8863</v>
      </c>
      <c r="C2918" s="310" t="s">
        <v>58</v>
      </c>
      <c r="D2918" s="311" t="s">
        <v>19498</v>
      </c>
      <c r="E2918" s="312" t="s">
        <v>7875</v>
      </c>
    </row>
    <row r="2919" spans="1:5" ht="27">
      <c r="A2919" s="309">
        <v>97894</v>
      </c>
      <c r="B2919" s="310" t="s">
        <v>8864</v>
      </c>
      <c r="C2919" s="310" t="s">
        <v>58</v>
      </c>
      <c r="D2919" s="311" t="s">
        <v>19499</v>
      </c>
      <c r="E2919" s="312" t="s">
        <v>7875</v>
      </c>
    </row>
    <row r="2920" spans="1:5" ht="27">
      <c r="A2920" s="309">
        <v>93653</v>
      </c>
      <c r="B2920" s="310" t="s">
        <v>8865</v>
      </c>
      <c r="C2920" s="310" t="s">
        <v>58</v>
      </c>
      <c r="D2920" s="311" t="s">
        <v>17075</v>
      </c>
      <c r="E2920" s="312" t="s">
        <v>7875</v>
      </c>
    </row>
    <row r="2921" spans="1:5" ht="27">
      <c r="A2921" s="309">
        <v>93654</v>
      </c>
      <c r="B2921" s="310" t="s">
        <v>8866</v>
      </c>
      <c r="C2921" s="310" t="s">
        <v>58</v>
      </c>
      <c r="D2921" s="311" t="s">
        <v>17346</v>
      </c>
      <c r="E2921" s="312" t="s">
        <v>7875</v>
      </c>
    </row>
    <row r="2922" spans="1:5" ht="27">
      <c r="A2922" s="309">
        <v>93655</v>
      </c>
      <c r="B2922" s="310" t="s">
        <v>8867</v>
      </c>
      <c r="C2922" s="310" t="s">
        <v>58</v>
      </c>
      <c r="D2922" s="311" t="s">
        <v>15721</v>
      </c>
      <c r="E2922" s="312" t="s">
        <v>7875</v>
      </c>
    </row>
    <row r="2923" spans="1:5" ht="27">
      <c r="A2923" s="309">
        <v>93656</v>
      </c>
      <c r="B2923" s="310" t="s">
        <v>8868</v>
      </c>
      <c r="C2923" s="310" t="s">
        <v>58</v>
      </c>
      <c r="D2923" s="311" t="s">
        <v>15721</v>
      </c>
      <c r="E2923" s="312" t="s">
        <v>7875</v>
      </c>
    </row>
    <row r="2924" spans="1:5" ht="27">
      <c r="A2924" s="309">
        <v>93657</v>
      </c>
      <c r="B2924" s="310" t="s">
        <v>8869</v>
      </c>
      <c r="C2924" s="310" t="s">
        <v>58</v>
      </c>
      <c r="D2924" s="311" t="s">
        <v>17336</v>
      </c>
      <c r="E2924" s="312" t="s">
        <v>7875</v>
      </c>
    </row>
    <row r="2925" spans="1:5" ht="27">
      <c r="A2925" s="309">
        <v>93658</v>
      </c>
      <c r="B2925" s="310" t="s">
        <v>8870</v>
      </c>
      <c r="C2925" s="310" t="s">
        <v>58</v>
      </c>
      <c r="D2925" s="311" t="s">
        <v>15716</v>
      </c>
      <c r="E2925" s="312" t="s">
        <v>7875</v>
      </c>
    </row>
    <row r="2926" spans="1:5" ht="27">
      <c r="A2926" s="309">
        <v>93659</v>
      </c>
      <c r="B2926" s="310" t="s">
        <v>8871</v>
      </c>
      <c r="C2926" s="310" t="s">
        <v>58</v>
      </c>
      <c r="D2926" s="311" t="s">
        <v>19500</v>
      </c>
      <c r="E2926" s="312" t="s">
        <v>7875</v>
      </c>
    </row>
    <row r="2927" spans="1:5" ht="27">
      <c r="A2927" s="309">
        <v>93660</v>
      </c>
      <c r="B2927" s="310" t="s">
        <v>8872</v>
      </c>
      <c r="C2927" s="310" t="s">
        <v>58</v>
      </c>
      <c r="D2927" s="311" t="s">
        <v>19501</v>
      </c>
      <c r="E2927" s="312" t="s">
        <v>7875</v>
      </c>
    </row>
    <row r="2928" spans="1:5" ht="27">
      <c r="A2928" s="309">
        <v>93661</v>
      </c>
      <c r="B2928" s="310" t="s">
        <v>8873</v>
      </c>
      <c r="C2928" s="310" t="s">
        <v>58</v>
      </c>
      <c r="D2928" s="311" t="s">
        <v>19502</v>
      </c>
      <c r="E2928" s="312" t="s">
        <v>7875</v>
      </c>
    </row>
    <row r="2929" spans="1:5" ht="27">
      <c r="A2929" s="309">
        <v>93662</v>
      </c>
      <c r="B2929" s="310" t="s">
        <v>8874</v>
      </c>
      <c r="C2929" s="310" t="s">
        <v>58</v>
      </c>
      <c r="D2929" s="311" t="s">
        <v>18356</v>
      </c>
      <c r="E2929" s="312" t="s">
        <v>7875</v>
      </c>
    </row>
    <row r="2930" spans="1:5" ht="27">
      <c r="A2930" s="309">
        <v>93663</v>
      </c>
      <c r="B2930" s="310" t="s">
        <v>8875</v>
      </c>
      <c r="C2930" s="310" t="s">
        <v>58</v>
      </c>
      <c r="D2930" s="311" t="s">
        <v>18356</v>
      </c>
      <c r="E2930" s="312" t="s">
        <v>7875</v>
      </c>
    </row>
    <row r="2931" spans="1:5" ht="27">
      <c r="A2931" s="309">
        <v>93664</v>
      </c>
      <c r="B2931" s="310" t="s">
        <v>8876</v>
      </c>
      <c r="C2931" s="310" t="s">
        <v>58</v>
      </c>
      <c r="D2931" s="311" t="s">
        <v>18790</v>
      </c>
      <c r="E2931" s="312" t="s">
        <v>7875</v>
      </c>
    </row>
    <row r="2932" spans="1:5" ht="27">
      <c r="A2932" s="309">
        <v>93665</v>
      </c>
      <c r="B2932" s="310" t="s">
        <v>8877</v>
      </c>
      <c r="C2932" s="310" t="s">
        <v>58</v>
      </c>
      <c r="D2932" s="311" t="s">
        <v>19503</v>
      </c>
      <c r="E2932" s="312" t="s">
        <v>7875</v>
      </c>
    </row>
    <row r="2933" spans="1:5" ht="27">
      <c r="A2933" s="309">
        <v>93666</v>
      </c>
      <c r="B2933" s="310" t="s">
        <v>8878</v>
      </c>
      <c r="C2933" s="310" t="s">
        <v>58</v>
      </c>
      <c r="D2933" s="311" t="s">
        <v>19504</v>
      </c>
      <c r="E2933" s="312" t="s">
        <v>7875</v>
      </c>
    </row>
    <row r="2934" spans="1:5" ht="27">
      <c r="A2934" s="309">
        <v>93667</v>
      </c>
      <c r="B2934" s="310" t="s">
        <v>8879</v>
      </c>
      <c r="C2934" s="310" t="s">
        <v>58</v>
      </c>
      <c r="D2934" s="311" t="s">
        <v>19505</v>
      </c>
      <c r="E2934" s="312" t="s">
        <v>7875</v>
      </c>
    </row>
    <row r="2935" spans="1:5" ht="27">
      <c r="A2935" s="309">
        <v>93668</v>
      </c>
      <c r="B2935" s="310" t="s">
        <v>8880</v>
      </c>
      <c r="C2935" s="310" t="s">
        <v>58</v>
      </c>
      <c r="D2935" s="311" t="s">
        <v>17521</v>
      </c>
      <c r="E2935" s="312" t="s">
        <v>7875</v>
      </c>
    </row>
    <row r="2936" spans="1:5" ht="27">
      <c r="A2936" s="309">
        <v>93669</v>
      </c>
      <c r="B2936" s="310" t="s">
        <v>8881</v>
      </c>
      <c r="C2936" s="310" t="s">
        <v>58</v>
      </c>
      <c r="D2936" s="311" t="s">
        <v>17176</v>
      </c>
      <c r="E2936" s="312" t="s">
        <v>7875</v>
      </c>
    </row>
    <row r="2937" spans="1:5" ht="27">
      <c r="A2937" s="309">
        <v>93670</v>
      </c>
      <c r="B2937" s="310" t="s">
        <v>8882</v>
      </c>
      <c r="C2937" s="310" t="s">
        <v>58</v>
      </c>
      <c r="D2937" s="311" t="s">
        <v>17176</v>
      </c>
      <c r="E2937" s="312" t="s">
        <v>7875</v>
      </c>
    </row>
    <row r="2938" spans="1:5" ht="27">
      <c r="A2938" s="309">
        <v>93671</v>
      </c>
      <c r="B2938" s="310" t="s">
        <v>8883</v>
      </c>
      <c r="C2938" s="310" t="s">
        <v>58</v>
      </c>
      <c r="D2938" s="311" t="s">
        <v>19506</v>
      </c>
      <c r="E2938" s="312" t="s">
        <v>7875</v>
      </c>
    </row>
    <row r="2939" spans="1:5" ht="27">
      <c r="A2939" s="309">
        <v>93672</v>
      </c>
      <c r="B2939" s="310" t="s">
        <v>8884</v>
      </c>
      <c r="C2939" s="310" t="s">
        <v>58</v>
      </c>
      <c r="D2939" s="311" t="s">
        <v>19507</v>
      </c>
      <c r="E2939" s="312" t="s">
        <v>7875</v>
      </c>
    </row>
    <row r="2940" spans="1:5" ht="27">
      <c r="A2940" s="309">
        <v>93673</v>
      </c>
      <c r="B2940" s="310" t="s">
        <v>8885</v>
      </c>
      <c r="C2940" s="310" t="s">
        <v>58</v>
      </c>
      <c r="D2940" s="311" t="s">
        <v>17473</v>
      </c>
      <c r="E2940" s="312" t="s">
        <v>7875</v>
      </c>
    </row>
    <row r="2941" spans="1:5" ht="27">
      <c r="A2941" s="309">
        <v>97359</v>
      </c>
      <c r="B2941" s="310" t="s">
        <v>8886</v>
      </c>
      <c r="C2941" s="310" t="s">
        <v>58</v>
      </c>
      <c r="D2941" s="311" t="s">
        <v>19508</v>
      </c>
      <c r="E2941" s="312" t="s">
        <v>7875</v>
      </c>
    </row>
    <row r="2942" spans="1:5" ht="27">
      <c r="A2942" s="309">
        <v>97360</v>
      </c>
      <c r="B2942" s="310" t="s">
        <v>8887</v>
      </c>
      <c r="C2942" s="310" t="s">
        <v>58</v>
      </c>
      <c r="D2942" s="311" t="s">
        <v>19509</v>
      </c>
      <c r="E2942" s="312" t="s">
        <v>7875</v>
      </c>
    </row>
    <row r="2943" spans="1:5" ht="27">
      <c r="A2943" s="309">
        <v>97361</v>
      </c>
      <c r="B2943" s="310" t="s">
        <v>8888</v>
      </c>
      <c r="C2943" s="310" t="s">
        <v>58</v>
      </c>
      <c r="D2943" s="311" t="s">
        <v>19510</v>
      </c>
      <c r="E2943" s="312" t="s">
        <v>7875</v>
      </c>
    </row>
    <row r="2944" spans="1:5" ht="27">
      <c r="A2944" s="309">
        <v>97362</v>
      </c>
      <c r="B2944" s="310" t="s">
        <v>8889</v>
      </c>
      <c r="C2944" s="310" t="s">
        <v>58</v>
      </c>
      <c r="D2944" s="311" t="s">
        <v>19511</v>
      </c>
      <c r="E2944" s="312" t="s">
        <v>7875</v>
      </c>
    </row>
    <row r="2945" spans="1:5" ht="40.5">
      <c r="A2945" s="309">
        <v>101875</v>
      </c>
      <c r="B2945" s="310" t="s">
        <v>8890</v>
      </c>
      <c r="C2945" s="310" t="s">
        <v>58</v>
      </c>
      <c r="D2945" s="311" t="s">
        <v>19512</v>
      </c>
      <c r="E2945" s="312" t="s">
        <v>7875</v>
      </c>
    </row>
    <row r="2946" spans="1:5" ht="27">
      <c r="A2946" s="309">
        <v>101876</v>
      </c>
      <c r="B2946" s="310" t="s">
        <v>8891</v>
      </c>
      <c r="C2946" s="310" t="s">
        <v>58</v>
      </c>
      <c r="D2946" s="311" t="s">
        <v>19513</v>
      </c>
      <c r="E2946" s="312" t="s">
        <v>7875</v>
      </c>
    </row>
    <row r="2947" spans="1:5" ht="27">
      <c r="A2947" s="309">
        <v>101877</v>
      </c>
      <c r="B2947" s="310" t="s">
        <v>8892</v>
      </c>
      <c r="C2947" s="310" t="s">
        <v>58</v>
      </c>
      <c r="D2947" s="311" t="s">
        <v>19514</v>
      </c>
      <c r="E2947" s="312" t="s">
        <v>7875</v>
      </c>
    </row>
    <row r="2948" spans="1:5" ht="40.5">
      <c r="A2948" s="309">
        <v>101878</v>
      </c>
      <c r="B2948" s="310" t="s">
        <v>8893</v>
      </c>
      <c r="C2948" s="310" t="s">
        <v>58</v>
      </c>
      <c r="D2948" s="311" t="s">
        <v>19515</v>
      </c>
      <c r="E2948" s="312" t="s">
        <v>7875</v>
      </c>
    </row>
    <row r="2949" spans="1:5" ht="40.5">
      <c r="A2949" s="309">
        <v>101879</v>
      </c>
      <c r="B2949" s="310" t="s">
        <v>8894</v>
      </c>
      <c r="C2949" s="310" t="s">
        <v>58</v>
      </c>
      <c r="D2949" s="311" t="s">
        <v>19516</v>
      </c>
      <c r="E2949" s="312" t="s">
        <v>7875</v>
      </c>
    </row>
    <row r="2950" spans="1:5" ht="40.5">
      <c r="A2950" s="309">
        <v>101880</v>
      </c>
      <c r="B2950" s="310" t="s">
        <v>8895</v>
      </c>
      <c r="C2950" s="310" t="s">
        <v>58</v>
      </c>
      <c r="D2950" s="311" t="s">
        <v>19517</v>
      </c>
      <c r="E2950" s="312" t="s">
        <v>7875</v>
      </c>
    </row>
    <row r="2951" spans="1:5" ht="40.5">
      <c r="A2951" s="309">
        <v>101881</v>
      </c>
      <c r="B2951" s="310" t="s">
        <v>8896</v>
      </c>
      <c r="C2951" s="310" t="s">
        <v>58</v>
      </c>
      <c r="D2951" s="311" t="s">
        <v>19518</v>
      </c>
      <c r="E2951" s="312" t="s">
        <v>7875</v>
      </c>
    </row>
    <row r="2952" spans="1:5" ht="40.5">
      <c r="A2952" s="309">
        <v>101882</v>
      </c>
      <c r="B2952" s="310" t="s">
        <v>8897</v>
      </c>
      <c r="C2952" s="310" t="s">
        <v>58</v>
      </c>
      <c r="D2952" s="311" t="s">
        <v>19519</v>
      </c>
      <c r="E2952" s="312" t="s">
        <v>7875</v>
      </c>
    </row>
    <row r="2953" spans="1:5" ht="40.5">
      <c r="A2953" s="309">
        <v>101883</v>
      </c>
      <c r="B2953" s="310" t="s">
        <v>8898</v>
      </c>
      <c r="C2953" s="310" t="s">
        <v>58</v>
      </c>
      <c r="D2953" s="311" t="s">
        <v>19520</v>
      </c>
      <c r="E2953" s="312" t="s">
        <v>7875</v>
      </c>
    </row>
    <row r="2954" spans="1:5" ht="27">
      <c r="A2954" s="309">
        <v>101890</v>
      </c>
      <c r="B2954" s="310" t="s">
        <v>8899</v>
      </c>
      <c r="C2954" s="310" t="s">
        <v>58</v>
      </c>
      <c r="D2954" s="311" t="s">
        <v>19463</v>
      </c>
      <c r="E2954" s="312" t="s">
        <v>7875</v>
      </c>
    </row>
    <row r="2955" spans="1:5" ht="27">
      <c r="A2955" s="309">
        <v>101891</v>
      </c>
      <c r="B2955" s="310" t="s">
        <v>8900</v>
      </c>
      <c r="C2955" s="310" t="s">
        <v>58</v>
      </c>
      <c r="D2955" s="311" t="s">
        <v>15235</v>
      </c>
      <c r="E2955" s="312" t="s">
        <v>7875</v>
      </c>
    </row>
    <row r="2956" spans="1:5" ht="27">
      <c r="A2956" s="309">
        <v>101892</v>
      </c>
      <c r="B2956" s="310" t="s">
        <v>8901</v>
      </c>
      <c r="C2956" s="310" t="s">
        <v>58</v>
      </c>
      <c r="D2956" s="311" t="s">
        <v>19521</v>
      </c>
      <c r="E2956" s="312" t="s">
        <v>7875</v>
      </c>
    </row>
    <row r="2957" spans="1:5" ht="27">
      <c r="A2957" s="309">
        <v>101893</v>
      </c>
      <c r="B2957" s="310" t="s">
        <v>8902</v>
      </c>
      <c r="C2957" s="310" t="s">
        <v>58</v>
      </c>
      <c r="D2957" s="311" t="s">
        <v>16979</v>
      </c>
      <c r="E2957" s="312" t="s">
        <v>7875</v>
      </c>
    </row>
    <row r="2958" spans="1:5" ht="27">
      <c r="A2958" s="309">
        <v>101894</v>
      </c>
      <c r="B2958" s="310" t="s">
        <v>8903</v>
      </c>
      <c r="C2958" s="310" t="s">
        <v>58</v>
      </c>
      <c r="D2958" s="311" t="s">
        <v>19522</v>
      </c>
      <c r="E2958" s="312" t="s">
        <v>7875</v>
      </c>
    </row>
    <row r="2959" spans="1:5" ht="27">
      <c r="A2959" s="309">
        <v>101895</v>
      </c>
      <c r="B2959" s="310" t="s">
        <v>8904</v>
      </c>
      <c r="C2959" s="310" t="s">
        <v>58</v>
      </c>
      <c r="D2959" s="311" t="s">
        <v>14385</v>
      </c>
      <c r="E2959" s="312" t="s">
        <v>7875</v>
      </c>
    </row>
    <row r="2960" spans="1:5" ht="27">
      <c r="A2960" s="309">
        <v>101896</v>
      </c>
      <c r="B2960" s="310" t="s">
        <v>8905</v>
      </c>
      <c r="C2960" s="310" t="s">
        <v>58</v>
      </c>
      <c r="D2960" s="311" t="s">
        <v>19523</v>
      </c>
      <c r="E2960" s="312" t="s">
        <v>7875</v>
      </c>
    </row>
    <row r="2961" spans="1:5" ht="27">
      <c r="A2961" s="309">
        <v>101897</v>
      </c>
      <c r="B2961" s="310" t="s">
        <v>8906</v>
      </c>
      <c r="C2961" s="310" t="s">
        <v>58</v>
      </c>
      <c r="D2961" s="311" t="s">
        <v>19524</v>
      </c>
      <c r="E2961" s="312" t="s">
        <v>7875</v>
      </c>
    </row>
    <row r="2962" spans="1:5" ht="27">
      <c r="A2962" s="309">
        <v>101898</v>
      </c>
      <c r="B2962" s="310" t="s">
        <v>8907</v>
      </c>
      <c r="C2962" s="310" t="s">
        <v>58</v>
      </c>
      <c r="D2962" s="311" t="s">
        <v>19525</v>
      </c>
      <c r="E2962" s="312" t="s">
        <v>7875</v>
      </c>
    </row>
    <row r="2963" spans="1:5" ht="27">
      <c r="A2963" s="309">
        <v>101899</v>
      </c>
      <c r="B2963" s="310" t="s">
        <v>8908</v>
      </c>
      <c r="C2963" s="310" t="s">
        <v>58</v>
      </c>
      <c r="D2963" s="311" t="s">
        <v>19526</v>
      </c>
      <c r="E2963" s="312" t="s">
        <v>7875</v>
      </c>
    </row>
    <row r="2964" spans="1:5" ht="27">
      <c r="A2964" s="309">
        <v>101900</v>
      </c>
      <c r="B2964" s="310" t="s">
        <v>8909</v>
      </c>
      <c r="C2964" s="310" t="s">
        <v>58</v>
      </c>
      <c r="D2964" s="311" t="s">
        <v>19527</v>
      </c>
      <c r="E2964" s="312" t="s">
        <v>7875</v>
      </c>
    </row>
    <row r="2965" spans="1:5" ht="13.5">
      <c r="A2965" s="309">
        <v>101901</v>
      </c>
      <c r="B2965" s="310" t="s">
        <v>8910</v>
      </c>
      <c r="C2965" s="310" t="s">
        <v>58</v>
      </c>
      <c r="D2965" s="311" t="s">
        <v>19528</v>
      </c>
      <c r="E2965" s="312" t="s">
        <v>7875</v>
      </c>
    </row>
    <row r="2966" spans="1:5" ht="13.5">
      <c r="A2966" s="309">
        <v>101902</v>
      </c>
      <c r="B2966" s="310" t="s">
        <v>8911</v>
      </c>
      <c r="C2966" s="310" t="s">
        <v>58</v>
      </c>
      <c r="D2966" s="311" t="s">
        <v>19529</v>
      </c>
      <c r="E2966" s="312" t="s">
        <v>7875</v>
      </c>
    </row>
    <row r="2967" spans="1:5" ht="13.5">
      <c r="A2967" s="309">
        <v>101903</v>
      </c>
      <c r="B2967" s="310" t="s">
        <v>8912</v>
      </c>
      <c r="C2967" s="310" t="s">
        <v>58</v>
      </c>
      <c r="D2967" s="311" t="s">
        <v>19530</v>
      </c>
      <c r="E2967" s="312" t="s">
        <v>7875</v>
      </c>
    </row>
    <row r="2968" spans="1:5" ht="13.5">
      <c r="A2968" s="309">
        <v>101904</v>
      </c>
      <c r="B2968" s="310" t="s">
        <v>8913</v>
      </c>
      <c r="C2968" s="310" t="s">
        <v>58</v>
      </c>
      <c r="D2968" s="311" t="s">
        <v>19531</v>
      </c>
      <c r="E2968" s="312" t="s">
        <v>7875</v>
      </c>
    </row>
    <row r="2969" spans="1:5" ht="27">
      <c r="A2969" s="309">
        <v>101938</v>
      </c>
      <c r="B2969" s="310" t="s">
        <v>8914</v>
      </c>
      <c r="C2969" s="310" t="s">
        <v>58</v>
      </c>
      <c r="D2969" s="311" t="s">
        <v>16953</v>
      </c>
      <c r="E2969" s="312" t="s">
        <v>7875</v>
      </c>
    </row>
    <row r="2970" spans="1:5" ht="27">
      <c r="A2970" s="309">
        <v>101946</v>
      </c>
      <c r="B2970" s="310" t="s">
        <v>8915</v>
      </c>
      <c r="C2970" s="310" t="s">
        <v>58</v>
      </c>
      <c r="D2970" s="311" t="s">
        <v>19532</v>
      </c>
      <c r="E2970" s="312" t="s">
        <v>7875</v>
      </c>
    </row>
    <row r="2971" spans="1:5" ht="27">
      <c r="A2971" s="309">
        <v>91945</v>
      </c>
      <c r="B2971" s="310" t="s">
        <v>1452</v>
      </c>
      <c r="C2971" s="310" t="s">
        <v>58</v>
      </c>
      <c r="D2971" s="311" t="s">
        <v>17549</v>
      </c>
      <c r="E2971" s="312" t="s">
        <v>7875</v>
      </c>
    </row>
    <row r="2972" spans="1:5" ht="27">
      <c r="A2972" s="309">
        <v>91946</v>
      </c>
      <c r="B2972" s="310" t="s">
        <v>1453</v>
      </c>
      <c r="C2972" s="310" t="s">
        <v>58</v>
      </c>
      <c r="D2972" s="311" t="s">
        <v>13546</v>
      </c>
      <c r="E2972" s="312" t="s">
        <v>7875</v>
      </c>
    </row>
    <row r="2973" spans="1:5" ht="27">
      <c r="A2973" s="309">
        <v>91947</v>
      </c>
      <c r="B2973" s="310" t="s">
        <v>1454</v>
      </c>
      <c r="C2973" s="310" t="s">
        <v>58</v>
      </c>
      <c r="D2973" s="311" t="s">
        <v>17369</v>
      </c>
      <c r="E2973" s="312" t="s">
        <v>7875</v>
      </c>
    </row>
    <row r="2974" spans="1:5" ht="27">
      <c r="A2974" s="309">
        <v>91949</v>
      </c>
      <c r="B2974" s="310" t="s">
        <v>1455</v>
      </c>
      <c r="C2974" s="310" t="s">
        <v>58</v>
      </c>
      <c r="D2974" s="311" t="s">
        <v>14568</v>
      </c>
      <c r="E2974" s="312" t="s">
        <v>7875</v>
      </c>
    </row>
    <row r="2975" spans="1:5" ht="27">
      <c r="A2975" s="309">
        <v>91950</v>
      </c>
      <c r="B2975" s="310" t="s">
        <v>1456</v>
      </c>
      <c r="C2975" s="310" t="s">
        <v>58</v>
      </c>
      <c r="D2975" s="311" t="s">
        <v>14042</v>
      </c>
      <c r="E2975" s="312" t="s">
        <v>7875</v>
      </c>
    </row>
    <row r="2976" spans="1:5" ht="27">
      <c r="A2976" s="309">
        <v>91951</v>
      </c>
      <c r="B2976" s="310" t="s">
        <v>1457</v>
      </c>
      <c r="C2976" s="310" t="s">
        <v>58</v>
      </c>
      <c r="D2976" s="311" t="s">
        <v>15457</v>
      </c>
      <c r="E2976" s="312" t="s">
        <v>7875</v>
      </c>
    </row>
    <row r="2977" spans="1:5" ht="27">
      <c r="A2977" s="309">
        <v>91952</v>
      </c>
      <c r="B2977" s="310" t="s">
        <v>1458</v>
      </c>
      <c r="C2977" s="310" t="s">
        <v>58</v>
      </c>
      <c r="D2977" s="311" t="s">
        <v>14680</v>
      </c>
      <c r="E2977" s="312" t="s">
        <v>7875</v>
      </c>
    </row>
    <row r="2978" spans="1:5" ht="27">
      <c r="A2978" s="309">
        <v>91953</v>
      </c>
      <c r="B2978" s="310" t="s">
        <v>59</v>
      </c>
      <c r="C2978" s="310" t="s">
        <v>58</v>
      </c>
      <c r="D2978" s="311" t="s">
        <v>19533</v>
      </c>
      <c r="E2978" s="312" t="s">
        <v>7875</v>
      </c>
    </row>
    <row r="2979" spans="1:5" ht="27">
      <c r="A2979" s="309">
        <v>91954</v>
      </c>
      <c r="B2979" s="310" t="s">
        <v>1459</v>
      </c>
      <c r="C2979" s="310" t="s">
        <v>58</v>
      </c>
      <c r="D2979" s="311" t="s">
        <v>19534</v>
      </c>
      <c r="E2979" s="312" t="s">
        <v>7875</v>
      </c>
    </row>
    <row r="2980" spans="1:5" ht="27">
      <c r="A2980" s="309">
        <v>91955</v>
      </c>
      <c r="B2980" s="310" t="s">
        <v>1460</v>
      </c>
      <c r="C2980" s="310" t="s">
        <v>58</v>
      </c>
      <c r="D2980" s="311" t="s">
        <v>15317</v>
      </c>
      <c r="E2980" s="312" t="s">
        <v>7875</v>
      </c>
    </row>
    <row r="2981" spans="1:5" ht="27">
      <c r="A2981" s="309">
        <v>91956</v>
      </c>
      <c r="B2981" s="310" t="s">
        <v>1461</v>
      </c>
      <c r="C2981" s="310" t="s">
        <v>58</v>
      </c>
      <c r="D2981" s="311" t="s">
        <v>17860</v>
      </c>
      <c r="E2981" s="312" t="s">
        <v>7875</v>
      </c>
    </row>
    <row r="2982" spans="1:5" ht="27">
      <c r="A2982" s="309">
        <v>91957</v>
      </c>
      <c r="B2982" s="310" t="s">
        <v>1462</v>
      </c>
      <c r="C2982" s="310" t="s">
        <v>58</v>
      </c>
      <c r="D2982" s="311" t="s">
        <v>17204</v>
      </c>
      <c r="E2982" s="312" t="s">
        <v>7875</v>
      </c>
    </row>
    <row r="2983" spans="1:5" ht="27">
      <c r="A2983" s="309">
        <v>91958</v>
      </c>
      <c r="B2983" s="310" t="s">
        <v>1463</v>
      </c>
      <c r="C2983" s="310" t="s">
        <v>58</v>
      </c>
      <c r="D2983" s="311" t="s">
        <v>19535</v>
      </c>
      <c r="E2983" s="312" t="s">
        <v>7875</v>
      </c>
    </row>
    <row r="2984" spans="1:5" ht="27">
      <c r="A2984" s="309">
        <v>91959</v>
      </c>
      <c r="B2984" s="310" t="s">
        <v>1464</v>
      </c>
      <c r="C2984" s="310" t="s">
        <v>58</v>
      </c>
      <c r="D2984" s="311" t="s">
        <v>19536</v>
      </c>
      <c r="E2984" s="312" t="s">
        <v>7875</v>
      </c>
    </row>
    <row r="2985" spans="1:5" ht="27">
      <c r="A2985" s="309">
        <v>91960</v>
      </c>
      <c r="B2985" s="310" t="s">
        <v>1465</v>
      </c>
      <c r="C2985" s="310" t="s">
        <v>58</v>
      </c>
      <c r="D2985" s="311" t="s">
        <v>16961</v>
      </c>
      <c r="E2985" s="312" t="s">
        <v>7875</v>
      </c>
    </row>
    <row r="2986" spans="1:5" ht="27">
      <c r="A2986" s="309">
        <v>91961</v>
      </c>
      <c r="B2986" s="310" t="s">
        <v>1466</v>
      </c>
      <c r="C2986" s="310" t="s">
        <v>58</v>
      </c>
      <c r="D2986" s="311" t="s">
        <v>17314</v>
      </c>
      <c r="E2986" s="312" t="s">
        <v>7875</v>
      </c>
    </row>
    <row r="2987" spans="1:5" ht="27">
      <c r="A2987" s="309">
        <v>91962</v>
      </c>
      <c r="B2987" s="310" t="s">
        <v>1467</v>
      </c>
      <c r="C2987" s="310" t="s">
        <v>58</v>
      </c>
      <c r="D2987" s="311" t="s">
        <v>19537</v>
      </c>
      <c r="E2987" s="312" t="s">
        <v>7875</v>
      </c>
    </row>
    <row r="2988" spans="1:5" ht="27">
      <c r="A2988" s="309">
        <v>91963</v>
      </c>
      <c r="B2988" s="310" t="s">
        <v>1468</v>
      </c>
      <c r="C2988" s="310" t="s">
        <v>58</v>
      </c>
      <c r="D2988" s="311" t="s">
        <v>19538</v>
      </c>
      <c r="E2988" s="312" t="s">
        <v>7875</v>
      </c>
    </row>
    <row r="2989" spans="1:5" ht="27">
      <c r="A2989" s="309">
        <v>91964</v>
      </c>
      <c r="B2989" s="310" t="s">
        <v>1469</v>
      </c>
      <c r="C2989" s="310" t="s">
        <v>58</v>
      </c>
      <c r="D2989" s="311" t="s">
        <v>15273</v>
      </c>
      <c r="E2989" s="312" t="s">
        <v>7875</v>
      </c>
    </row>
    <row r="2990" spans="1:5" ht="27">
      <c r="A2990" s="309">
        <v>91965</v>
      </c>
      <c r="B2990" s="310" t="s">
        <v>1470</v>
      </c>
      <c r="C2990" s="310" t="s">
        <v>58</v>
      </c>
      <c r="D2990" s="311" t="s">
        <v>19539</v>
      </c>
      <c r="E2990" s="312" t="s">
        <v>7875</v>
      </c>
    </row>
    <row r="2991" spans="1:5" ht="27">
      <c r="A2991" s="309">
        <v>91966</v>
      </c>
      <c r="B2991" s="310" t="s">
        <v>1471</v>
      </c>
      <c r="C2991" s="310" t="s">
        <v>58</v>
      </c>
      <c r="D2991" s="311" t="s">
        <v>19540</v>
      </c>
      <c r="E2991" s="312" t="s">
        <v>7875</v>
      </c>
    </row>
    <row r="2992" spans="1:5" ht="27">
      <c r="A2992" s="309">
        <v>91967</v>
      </c>
      <c r="B2992" s="310" t="s">
        <v>1472</v>
      </c>
      <c r="C2992" s="310" t="s">
        <v>58</v>
      </c>
      <c r="D2992" s="311" t="s">
        <v>19541</v>
      </c>
      <c r="E2992" s="312" t="s">
        <v>7875</v>
      </c>
    </row>
    <row r="2993" spans="1:5" ht="27">
      <c r="A2993" s="309">
        <v>91968</v>
      </c>
      <c r="B2993" s="310" t="s">
        <v>1473</v>
      </c>
      <c r="C2993" s="310" t="s">
        <v>58</v>
      </c>
      <c r="D2993" s="311" t="s">
        <v>16258</v>
      </c>
      <c r="E2993" s="312" t="s">
        <v>7875</v>
      </c>
    </row>
    <row r="2994" spans="1:5" ht="27">
      <c r="A2994" s="309">
        <v>91969</v>
      </c>
      <c r="B2994" s="310" t="s">
        <v>1474</v>
      </c>
      <c r="C2994" s="310" t="s">
        <v>58</v>
      </c>
      <c r="D2994" s="311" t="s">
        <v>19542</v>
      </c>
      <c r="E2994" s="312" t="s">
        <v>7875</v>
      </c>
    </row>
    <row r="2995" spans="1:5" ht="27">
      <c r="A2995" s="309">
        <v>91970</v>
      </c>
      <c r="B2995" s="310" t="s">
        <v>1475</v>
      </c>
      <c r="C2995" s="310" t="s">
        <v>58</v>
      </c>
      <c r="D2995" s="311" t="s">
        <v>19543</v>
      </c>
      <c r="E2995" s="312" t="s">
        <v>7875</v>
      </c>
    </row>
    <row r="2996" spans="1:5" ht="27">
      <c r="A2996" s="309">
        <v>91971</v>
      </c>
      <c r="B2996" s="310" t="s">
        <v>1476</v>
      </c>
      <c r="C2996" s="310" t="s">
        <v>58</v>
      </c>
      <c r="D2996" s="311" t="s">
        <v>19544</v>
      </c>
      <c r="E2996" s="312" t="s">
        <v>7875</v>
      </c>
    </row>
    <row r="2997" spans="1:5" ht="27">
      <c r="A2997" s="309">
        <v>91972</v>
      </c>
      <c r="B2997" s="310" t="s">
        <v>1477</v>
      </c>
      <c r="C2997" s="310" t="s">
        <v>58</v>
      </c>
      <c r="D2997" s="311" t="s">
        <v>18207</v>
      </c>
      <c r="E2997" s="312" t="s">
        <v>7875</v>
      </c>
    </row>
    <row r="2998" spans="1:5" ht="27">
      <c r="A2998" s="309">
        <v>91973</v>
      </c>
      <c r="B2998" s="310" t="s">
        <v>1478</v>
      </c>
      <c r="C2998" s="310" t="s">
        <v>58</v>
      </c>
      <c r="D2998" s="311" t="s">
        <v>17702</v>
      </c>
      <c r="E2998" s="312" t="s">
        <v>7875</v>
      </c>
    </row>
    <row r="2999" spans="1:5" ht="27">
      <c r="A2999" s="309">
        <v>91974</v>
      </c>
      <c r="B2999" s="310" t="s">
        <v>1479</v>
      </c>
      <c r="C2999" s="310" t="s">
        <v>58</v>
      </c>
      <c r="D2999" s="311" t="s">
        <v>16161</v>
      </c>
      <c r="E2999" s="312" t="s">
        <v>7875</v>
      </c>
    </row>
    <row r="3000" spans="1:5" ht="27">
      <c r="A3000" s="309">
        <v>91975</v>
      </c>
      <c r="B3000" s="310" t="s">
        <v>1480</v>
      </c>
      <c r="C3000" s="310" t="s">
        <v>58</v>
      </c>
      <c r="D3000" s="311" t="s">
        <v>19545</v>
      </c>
      <c r="E3000" s="312" t="s">
        <v>7875</v>
      </c>
    </row>
    <row r="3001" spans="1:5" ht="27">
      <c r="A3001" s="309">
        <v>91976</v>
      </c>
      <c r="B3001" s="310" t="s">
        <v>1481</v>
      </c>
      <c r="C3001" s="310" t="s">
        <v>58</v>
      </c>
      <c r="D3001" s="311" t="s">
        <v>19546</v>
      </c>
      <c r="E3001" s="312" t="s">
        <v>7875</v>
      </c>
    </row>
    <row r="3002" spans="1:5" ht="27">
      <c r="A3002" s="309">
        <v>91977</v>
      </c>
      <c r="B3002" s="310" t="s">
        <v>1482</v>
      </c>
      <c r="C3002" s="310" t="s">
        <v>58</v>
      </c>
      <c r="D3002" s="311" t="s">
        <v>19547</v>
      </c>
      <c r="E3002" s="312" t="s">
        <v>7875</v>
      </c>
    </row>
    <row r="3003" spans="1:5" ht="27">
      <c r="A3003" s="309">
        <v>91978</v>
      </c>
      <c r="B3003" s="310" t="s">
        <v>2948</v>
      </c>
      <c r="C3003" s="310" t="s">
        <v>58</v>
      </c>
      <c r="D3003" s="311" t="s">
        <v>19548</v>
      </c>
      <c r="E3003" s="312" t="s">
        <v>7875</v>
      </c>
    </row>
    <row r="3004" spans="1:5" ht="27">
      <c r="A3004" s="309">
        <v>91979</v>
      </c>
      <c r="B3004" s="310" t="s">
        <v>2949</v>
      </c>
      <c r="C3004" s="310" t="s">
        <v>58</v>
      </c>
      <c r="D3004" s="311" t="s">
        <v>19549</v>
      </c>
      <c r="E3004" s="312" t="s">
        <v>7875</v>
      </c>
    </row>
    <row r="3005" spans="1:5" ht="27">
      <c r="A3005" s="309">
        <v>91980</v>
      </c>
      <c r="B3005" s="310" t="s">
        <v>2950</v>
      </c>
      <c r="C3005" s="310" t="s">
        <v>58</v>
      </c>
      <c r="D3005" s="311" t="s">
        <v>17810</v>
      </c>
      <c r="E3005" s="312" t="s">
        <v>7875</v>
      </c>
    </row>
    <row r="3006" spans="1:5" ht="27">
      <c r="A3006" s="309">
        <v>91981</v>
      </c>
      <c r="B3006" s="310" t="s">
        <v>2951</v>
      </c>
      <c r="C3006" s="310" t="s">
        <v>58</v>
      </c>
      <c r="D3006" s="311" t="s">
        <v>14905</v>
      </c>
      <c r="E3006" s="312" t="s">
        <v>7875</v>
      </c>
    </row>
    <row r="3007" spans="1:5" ht="27">
      <c r="A3007" s="309">
        <v>91982</v>
      </c>
      <c r="B3007" s="310" t="s">
        <v>2952</v>
      </c>
      <c r="C3007" s="310" t="s">
        <v>58</v>
      </c>
      <c r="D3007" s="311" t="s">
        <v>19550</v>
      </c>
      <c r="E3007" s="312" t="s">
        <v>7875</v>
      </c>
    </row>
    <row r="3008" spans="1:5" ht="27">
      <c r="A3008" s="309">
        <v>91983</v>
      </c>
      <c r="B3008" s="310" t="s">
        <v>2953</v>
      </c>
      <c r="C3008" s="310" t="s">
        <v>58</v>
      </c>
      <c r="D3008" s="311" t="s">
        <v>19551</v>
      </c>
      <c r="E3008" s="312" t="s">
        <v>7875</v>
      </c>
    </row>
    <row r="3009" spans="1:5" ht="27">
      <c r="A3009" s="309">
        <v>91984</v>
      </c>
      <c r="B3009" s="310" t="s">
        <v>2954</v>
      </c>
      <c r="C3009" s="310" t="s">
        <v>58</v>
      </c>
      <c r="D3009" s="311" t="s">
        <v>19552</v>
      </c>
      <c r="E3009" s="312" t="s">
        <v>7875</v>
      </c>
    </row>
    <row r="3010" spans="1:5" ht="27">
      <c r="A3010" s="309">
        <v>91985</v>
      </c>
      <c r="B3010" s="310" t="s">
        <v>2955</v>
      </c>
      <c r="C3010" s="310" t="s">
        <v>58</v>
      </c>
      <c r="D3010" s="311" t="s">
        <v>19553</v>
      </c>
      <c r="E3010" s="312" t="s">
        <v>7875</v>
      </c>
    </row>
    <row r="3011" spans="1:5" ht="27">
      <c r="A3011" s="309">
        <v>91986</v>
      </c>
      <c r="B3011" s="310" t="s">
        <v>2956</v>
      </c>
      <c r="C3011" s="310" t="s">
        <v>58</v>
      </c>
      <c r="D3011" s="311" t="s">
        <v>12740</v>
      </c>
      <c r="E3011" s="312" t="s">
        <v>7875</v>
      </c>
    </row>
    <row r="3012" spans="1:5" ht="27">
      <c r="A3012" s="309">
        <v>91987</v>
      </c>
      <c r="B3012" s="310" t="s">
        <v>2957</v>
      </c>
      <c r="C3012" s="310" t="s">
        <v>58</v>
      </c>
      <c r="D3012" s="311" t="s">
        <v>19554</v>
      </c>
      <c r="E3012" s="312" t="s">
        <v>7875</v>
      </c>
    </row>
    <row r="3013" spans="1:5" ht="27">
      <c r="A3013" s="309">
        <v>91988</v>
      </c>
      <c r="B3013" s="310" t="s">
        <v>2958</v>
      </c>
      <c r="C3013" s="310" t="s">
        <v>58</v>
      </c>
      <c r="D3013" s="311" t="s">
        <v>17664</v>
      </c>
      <c r="E3013" s="312" t="s">
        <v>7875</v>
      </c>
    </row>
    <row r="3014" spans="1:5" ht="27">
      <c r="A3014" s="309">
        <v>91989</v>
      </c>
      <c r="B3014" s="310" t="s">
        <v>2959</v>
      </c>
      <c r="C3014" s="310" t="s">
        <v>58</v>
      </c>
      <c r="D3014" s="311" t="s">
        <v>19555</v>
      </c>
      <c r="E3014" s="312" t="s">
        <v>7875</v>
      </c>
    </row>
    <row r="3015" spans="1:5" ht="27">
      <c r="A3015" s="309">
        <v>91990</v>
      </c>
      <c r="B3015" s="310" t="s">
        <v>1483</v>
      </c>
      <c r="C3015" s="310" t="s">
        <v>58</v>
      </c>
      <c r="D3015" s="311" t="s">
        <v>19556</v>
      </c>
      <c r="E3015" s="312" t="s">
        <v>7875</v>
      </c>
    </row>
    <row r="3016" spans="1:5" ht="27">
      <c r="A3016" s="309">
        <v>91991</v>
      </c>
      <c r="B3016" s="310" t="s">
        <v>1484</v>
      </c>
      <c r="C3016" s="310" t="s">
        <v>58</v>
      </c>
      <c r="D3016" s="311" t="s">
        <v>16274</v>
      </c>
      <c r="E3016" s="312" t="s">
        <v>7875</v>
      </c>
    </row>
    <row r="3017" spans="1:5" ht="27">
      <c r="A3017" s="309">
        <v>91992</v>
      </c>
      <c r="B3017" s="310" t="s">
        <v>60</v>
      </c>
      <c r="C3017" s="310" t="s">
        <v>58</v>
      </c>
      <c r="D3017" s="311" t="s">
        <v>17273</v>
      </c>
      <c r="E3017" s="312" t="s">
        <v>7875</v>
      </c>
    </row>
    <row r="3018" spans="1:5" ht="27">
      <c r="A3018" s="309">
        <v>91993</v>
      </c>
      <c r="B3018" s="310" t="s">
        <v>1485</v>
      </c>
      <c r="C3018" s="310" t="s">
        <v>58</v>
      </c>
      <c r="D3018" s="311" t="s">
        <v>15944</v>
      </c>
      <c r="E3018" s="312" t="s">
        <v>7875</v>
      </c>
    </row>
    <row r="3019" spans="1:5" ht="27">
      <c r="A3019" s="309">
        <v>91994</v>
      </c>
      <c r="B3019" s="310" t="s">
        <v>1486</v>
      </c>
      <c r="C3019" s="310" t="s">
        <v>58</v>
      </c>
      <c r="D3019" s="311" t="s">
        <v>17716</v>
      </c>
      <c r="E3019" s="312" t="s">
        <v>7875</v>
      </c>
    </row>
    <row r="3020" spans="1:5" ht="27">
      <c r="A3020" s="309">
        <v>91995</v>
      </c>
      <c r="B3020" s="310" t="s">
        <v>1487</v>
      </c>
      <c r="C3020" s="310" t="s">
        <v>58</v>
      </c>
      <c r="D3020" s="311" t="s">
        <v>19557</v>
      </c>
      <c r="E3020" s="312" t="s">
        <v>7875</v>
      </c>
    </row>
    <row r="3021" spans="1:5" ht="27">
      <c r="A3021" s="309">
        <v>91996</v>
      </c>
      <c r="B3021" s="310" t="s">
        <v>61</v>
      </c>
      <c r="C3021" s="310" t="s">
        <v>58</v>
      </c>
      <c r="D3021" s="311" t="s">
        <v>17039</v>
      </c>
      <c r="E3021" s="312" t="s">
        <v>7875</v>
      </c>
    </row>
    <row r="3022" spans="1:5" ht="27">
      <c r="A3022" s="309">
        <v>91997</v>
      </c>
      <c r="B3022" s="310" t="s">
        <v>1488</v>
      </c>
      <c r="C3022" s="310" t="s">
        <v>58</v>
      </c>
      <c r="D3022" s="311" t="s">
        <v>16876</v>
      </c>
      <c r="E3022" s="312" t="s">
        <v>7875</v>
      </c>
    </row>
    <row r="3023" spans="1:5" ht="27">
      <c r="A3023" s="309">
        <v>91998</v>
      </c>
      <c r="B3023" s="310" t="s">
        <v>1489</v>
      </c>
      <c r="C3023" s="310" t="s">
        <v>58</v>
      </c>
      <c r="D3023" s="311" t="s">
        <v>16150</v>
      </c>
      <c r="E3023" s="312" t="s">
        <v>7875</v>
      </c>
    </row>
    <row r="3024" spans="1:5" ht="27">
      <c r="A3024" s="309">
        <v>91999</v>
      </c>
      <c r="B3024" s="310" t="s">
        <v>1490</v>
      </c>
      <c r="C3024" s="310" t="s">
        <v>58</v>
      </c>
      <c r="D3024" s="311" t="s">
        <v>19558</v>
      </c>
      <c r="E3024" s="312" t="s">
        <v>7875</v>
      </c>
    </row>
    <row r="3025" spans="1:5" ht="27">
      <c r="A3025" s="309">
        <v>92000</v>
      </c>
      <c r="B3025" s="310" t="s">
        <v>62</v>
      </c>
      <c r="C3025" s="310" t="s">
        <v>58</v>
      </c>
      <c r="D3025" s="311" t="s">
        <v>19559</v>
      </c>
      <c r="E3025" s="312" t="s">
        <v>7875</v>
      </c>
    </row>
    <row r="3026" spans="1:5" ht="27">
      <c r="A3026" s="309">
        <v>92001</v>
      </c>
      <c r="B3026" s="310" t="s">
        <v>1491</v>
      </c>
      <c r="C3026" s="310" t="s">
        <v>58</v>
      </c>
      <c r="D3026" s="311" t="s">
        <v>14294</v>
      </c>
      <c r="E3026" s="312" t="s">
        <v>7875</v>
      </c>
    </row>
    <row r="3027" spans="1:5" ht="27">
      <c r="A3027" s="309">
        <v>92002</v>
      </c>
      <c r="B3027" s="310" t="s">
        <v>1492</v>
      </c>
      <c r="C3027" s="310" t="s">
        <v>58</v>
      </c>
      <c r="D3027" s="311" t="s">
        <v>19560</v>
      </c>
      <c r="E3027" s="312" t="s">
        <v>7875</v>
      </c>
    </row>
    <row r="3028" spans="1:5" ht="27">
      <c r="A3028" s="309">
        <v>92003</v>
      </c>
      <c r="B3028" s="310" t="s">
        <v>1493</v>
      </c>
      <c r="C3028" s="310" t="s">
        <v>58</v>
      </c>
      <c r="D3028" s="311" t="s">
        <v>16618</v>
      </c>
      <c r="E3028" s="312" t="s">
        <v>7875</v>
      </c>
    </row>
    <row r="3029" spans="1:5" ht="27">
      <c r="A3029" s="309">
        <v>92004</v>
      </c>
      <c r="B3029" s="310" t="s">
        <v>1494</v>
      </c>
      <c r="C3029" s="310" t="s">
        <v>58</v>
      </c>
      <c r="D3029" s="311" t="s">
        <v>19561</v>
      </c>
      <c r="E3029" s="312" t="s">
        <v>7875</v>
      </c>
    </row>
    <row r="3030" spans="1:5" ht="27">
      <c r="A3030" s="309">
        <v>92005</v>
      </c>
      <c r="B3030" s="310" t="s">
        <v>1495</v>
      </c>
      <c r="C3030" s="310" t="s">
        <v>58</v>
      </c>
      <c r="D3030" s="311" t="s">
        <v>18042</v>
      </c>
      <c r="E3030" s="312" t="s">
        <v>7875</v>
      </c>
    </row>
    <row r="3031" spans="1:5" ht="27">
      <c r="A3031" s="309">
        <v>92006</v>
      </c>
      <c r="B3031" s="310" t="s">
        <v>1496</v>
      </c>
      <c r="C3031" s="310" t="s">
        <v>58</v>
      </c>
      <c r="D3031" s="311" t="s">
        <v>19562</v>
      </c>
      <c r="E3031" s="312" t="s">
        <v>7875</v>
      </c>
    </row>
    <row r="3032" spans="1:5" ht="27">
      <c r="A3032" s="309">
        <v>92007</v>
      </c>
      <c r="B3032" s="310" t="s">
        <v>1497</v>
      </c>
      <c r="C3032" s="310" t="s">
        <v>58</v>
      </c>
      <c r="D3032" s="311" t="s">
        <v>17544</v>
      </c>
      <c r="E3032" s="312" t="s">
        <v>7875</v>
      </c>
    </row>
    <row r="3033" spans="1:5" ht="27">
      <c r="A3033" s="309">
        <v>92008</v>
      </c>
      <c r="B3033" s="310" t="s">
        <v>1498</v>
      </c>
      <c r="C3033" s="310" t="s">
        <v>58</v>
      </c>
      <c r="D3033" s="311" t="s">
        <v>19563</v>
      </c>
      <c r="E3033" s="312" t="s">
        <v>7875</v>
      </c>
    </row>
    <row r="3034" spans="1:5" ht="27">
      <c r="A3034" s="309">
        <v>92009</v>
      </c>
      <c r="B3034" s="310" t="s">
        <v>1499</v>
      </c>
      <c r="C3034" s="310" t="s">
        <v>58</v>
      </c>
      <c r="D3034" s="311" t="s">
        <v>19564</v>
      </c>
      <c r="E3034" s="312" t="s">
        <v>7875</v>
      </c>
    </row>
    <row r="3035" spans="1:5" ht="27">
      <c r="A3035" s="309">
        <v>92010</v>
      </c>
      <c r="B3035" s="310" t="s">
        <v>1500</v>
      </c>
      <c r="C3035" s="310" t="s">
        <v>58</v>
      </c>
      <c r="D3035" s="311" t="s">
        <v>14742</v>
      </c>
      <c r="E3035" s="312" t="s">
        <v>7875</v>
      </c>
    </row>
    <row r="3036" spans="1:5" ht="27">
      <c r="A3036" s="309">
        <v>92011</v>
      </c>
      <c r="B3036" s="310" t="s">
        <v>1501</v>
      </c>
      <c r="C3036" s="310" t="s">
        <v>58</v>
      </c>
      <c r="D3036" s="311" t="s">
        <v>19565</v>
      </c>
      <c r="E3036" s="312" t="s">
        <v>7875</v>
      </c>
    </row>
    <row r="3037" spans="1:5" ht="27">
      <c r="A3037" s="309">
        <v>92012</v>
      </c>
      <c r="B3037" s="310" t="s">
        <v>1502</v>
      </c>
      <c r="C3037" s="310" t="s">
        <v>58</v>
      </c>
      <c r="D3037" s="311" t="s">
        <v>14018</v>
      </c>
      <c r="E3037" s="312" t="s">
        <v>7875</v>
      </c>
    </row>
    <row r="3038" spans="1:5" ht="27">
      <c r="A3038" s="309">
        <v>92013</v>
      </c>
      <c r="B3038" s="310" t="s">
        <v>1503</v>
      </c>
      <c r="C3038" s="310" t="s">
        <v>58</v>
      </c>
      <c r="D3038" s="311" t="s">
        <v>15842</v>
      </c>
      <c r="E3038" s="312" t="s">
        <v>7875</v>
      </c>
    </row>
    <row r="3039" spans="1:5" ht="27">
      <c r="A3039" s="309">
        <v>92014</v>
      </c>
      <c r="B3039" s="310" t="s">
        <v>1504</v>
      </c>
      <c r="C3039" s="310" t="s">
        <v>58</v>
      </c>
      <c r="D3039" s="311" t="s">
        <v>19566</v>
      </c>
      <c r="E3039" s="312" t="s">
        <v>7875</v>
      </c>
    </row>
    <row r="3040" spans="1:5" ht="27">
      <c r="A3040" s="309">
        <v>92015</v>
      </c>
      <c r="B3040" s="310" t="s">
        <v>1505</v>
      </c>
      <c r="C3040" s="310" t="s">
        <v>58</v>
      </c>
      <c r="D3040" s="311" t="s">
        <v>19567</v>
      </c>
      <c r="E3040" s="312" t="s">
        <v>7875</v>
      </c>
    </row>
    <row r="3041" spans="1:5" ht="27">
      <c r="A3041" s="309">
        <v>92016</v>
      </c>
      <c r="B3041" s="310" t="s">
        <v>1506</v>
      </c>
      <c r="C3041" s="310" t="s">
        <v>58</v>
      </c>
      <c r="D3041" s="311" t="s">
        <v>19568</v>
      </c>
      <c r="E3041" s="312" t="s">
        <v>7875</v>
      </c>
    </row>
    <row r="3042" spans="1:5" ht="27">
      <c r="A3042" s="309">
        <v>92017</v>
      </c>
      <c r="B3042" s="310" t="s">
        <v>1507</v>
      </c>
      <c r="C3042" s="310" t="s">
        <v>58</v>
      </c>
      <c r="D3042" s="311" t="s">
        <v>19569</v>
      </c>
      <c r="E3042" s="312" t="s">
        <v>7875</v>
      </c>
    </row>
    <row r="3043" spans="1:5" ht="27">
      <c r="A3043" s="309">
        <v>92018</v>
      </c>
      <c r="B3043" s="310" t="s">
        <v>1508</v>
      </c>
      <c r="C3043" s="310" t="s">
        <v>58</v>
      </c>
      <c r="D3043" s="311" t="s">
        <v>19570</v>
      </c>
      <c r="E3043" s="312" t="s">
        <v>7875</v>
      </c>
    </row>
    <row r="3044" spans="1:5" ht="27">
      <c r="A3044" s="309">
        <v>92019</v>
      </c>
      <c r="B3044" s="310" t="s">
        <v>1509</v>
      </c>
      <c r="C3044" s="310" t="s">
        <v>58</v>
      </c>
      <c r="D3044" s="311" t="s">
        <v>19571</v>
      </c>
      <c r="E3044" s="312" t="s">
        <v>7875</v>
      </c>
    </row>
    <row r="3045" spans="1:5" ht="27">
      <c r="A3045" s="309">
        <v>92020</v>
      </c>
      <c r="B3045" s="310" t="s">
        <v>1510</v>
      </c>
      <c r="C3045" s="310" t="s">
        <v>58</v>
      </c>
      <c r="D3045" s="311" t="s">
        <v>19572</v>
      </c>
      <c r="E3045" s="312" t="s">
        <v>7875</v>
      </c>
    </row>
    <row r="3046" spans="1:5" ht="27">
      <c r="A3046" s="309">
        <v>92021</v>
      </c>
      <c r="B3046" s="310" t="s">
        <v>1511</v>
      </c>
      <c r="C3046" s="310" t="s">
        <v>58</v>
      </c>
      <c r="D3046" s="311" t="s">
        <v>19573</v>
      </c>
      <c r="E3046" s="312" t="s">
        <v>7875</v>
      </c>
    </row>
    <row r="3047" spans="1:5" ht="27">
      <c r="A3047" s="309">
        <v>92022</v>
      </c>
      <c r="B3047" s="310" t="s">
        <v>1512</v>
      </c>
      <c r="C3047" s="310" t="s">
        <v>58</v>
      </c>
      <c r="D3047" s="311" t="s">
        <v>19574</v>
      </c>
      <c r="E3047" s="312" t="s">
        <v>7875</v>
      </c>
    </row>
    <row r="3048" spans="1:5" ht="27">
      <c r="A3048" s="309">
        <v>92023</v>
      </c>
      <c r="B3048" s="310" t="s">
        <v>1513</v>
      </c>
      <c r="C3048" s="310" t="s">
        <v>58</v>
      </c>
      <c r="D3048" s="311" t="s">
        <v>16399</v>
      </c>
      <c r="E3048" s="312" t="s">
        <v>7875</v>
      </c>
    </row>
    <row r="3049" spans="1:5" ht="27">
      <c r="A3049" s="309">
        <v>92024</v>
      </c>
      <c r="B3049" s="310" t="s">
        <v>1514</v>
      </c>
      <c r="C3049" s="310" t="s">
        <v>58</v>
      </c>
      <c r="D3049" s="311" t="s">
        <v>19575</v>
      </c>
      <c r="E3049" s="312" t="s">
        <v>7875</v>
      </c>
    </row>
    <row r="3050" spans="1:5" ht="27">
      <c r="A3050" s="309">
        <v>92025</v>
      </c>
      <c r="B3050" s="310" t="s">
        <v>1515</v>
      </c>
      <c r="C3050" s="310" t="s">
        <v>58</v>
      </c>
      <c r="D3050" s="311" t="s">
        <v>13358</v>
      </c>
      <c r="E3050" s="312" t="s">
        <v>7875</v>
      </c>
    </row>
    <row r="3051" spans="1:5" ht="27">
      <c r="A3051" s="309">
        <v>92026</v>
      </c>
      <c r="B3051" s="310" t="s">
        <v>1516</v>
      </c>
      <c r="C3051" s="310" t="s">
        <v>58</v>
      </c>
      <c r="D3051" s="311" t="s">
        <v>18422</v>
      </c>
      <c r="E3051" s="312" t="s">
        <v>7875</v>
      </c>
    </row>
    <row r="3052" spans="1:5" ht="27">
      <c r="A3052" s="309">
        <v>92027</v>
      </c>
      <c r="B3052" s="310" t="s">
        <v>1517</v>
      </c>
      <c r="C3052" s="310" t="s">
        <v>58</v>
      </c>
      <c r="D3052" s="311" t="s">
        <v>17276</v>
      </c>
      <c r="E3052" s="312" t="s">
        <v>7875</v>
      </c>
    </row>
    <row r="3053" spans="1:5" ht="27">
      <c r="A3053" s="309">
        <v>92028</v>
      </c>
      <c r="B3053" s="310" t="s">
        <v>1518</v>
      </c>
      <c r="C3053" s="310" t="s">
        <v>58</v>
      </c>
      <c r="D3053" s="311" t="s">
        <v>17454</v>
      </c>
      <c r="E3053" s="312" t="s">
        <v>7875</v>
      </c>
    </row>
    <row r="3054" spans="1:5" ht="27">
      <c r="A3054" s="309">
        <v>92029</v>
      </c>
      <c r="B3054" s="310" t="s">
        <v>1519</v>
      </c>
      <c r="C3054" s="310" t="s">
        <v>58</v>
      </c>
      <c r="D3054" s="311" t="s">
        <v>19576</v>
      </c>
      <c r="E3054" s="312" t="s">
        <v>7875</v>
      </c>
    </row>
    <row r="3055" spans="1:5" ht="27">
      <c r="A3055" s="309">
        <v>92030</v>
      </c>
      <c r="B3055" s="310" t="s">
        <v>1520</v>
      </c>
      <c r="C3055" s="310" t="s">
        <v>58</v>
      </c>
      <c r="D3055" s="311" t="s">
        <v>19577</v>
      </c>
      <c r="E3055" s="312" t="s">
        <v>7875</v>
      </c>
    </row>
    <row r="3056" spans="1:5" ht="27">
      <c r="A3056" s="309">
        <v>92031</v>
      </c>
      <c r="B3056" s="310" t="s">
        <v>1521</v>
      </c>
      <c r="C3056" s="310" t="s">
        <v>58</v>
      </c>
      <c r="D3056" s="311" t="s">
        <v>17583</v>
      </c>
      <c r="E3056" s="312" t="s">
        <v>7875</v>
      </c>
    </row>
    <row r="3057" spans="1:5" ht="27">
      <c r="A3057" s="309">
        <v>92032</v>
      </c>
      <c r="B3057" s="310" t="s">
        <v>1522</v>
      </c>
      <c r="C3057" s="310" t="s">
        <v>58</v>
      </c>
      <c r="D3057" s="311" t="s">
        <v>19578</v>
      </c>
      <c r="E3057" s="312" t="s">
        <v>7875</v>
      </c>
    </row>
    <row r="3058" spans="1:5" ht="27">
      <c r="A3058" s="309">
        <v>92033</v>
      </c>
      <c r="B3058" s="310" t="s">
        <v>1523</v>
      </c>
      <c r="C3058" s="310" t="s">
        <v>58</v>
      </c>
      <c r="D3058" s="311" t="s">
        <v>19579</v>
      </c>
      <c r="E3058" s="312" t="s">
        <v>7875</v>
      </c>
    </row>
    <row r="3059" spans="1:5" ht="27">
      <c r="A3059" s="309">
        <v>92034</v>
      </c>
      <c r="B3059" s="310" t="s">
        <v>1524</v>
      </c>
      <c r="C3059" s="310" t="s">
        <v>58</v>
      </c>
      <c r="D3059" s="311" t="s">
        <v>19580</v>
      </c>
      <c r="E3059" s="312" t="s">
        <v>7875</v>
      </c>
    </row>
    <row r="3060" spans="1:5" ht="27">
      <c r="A3060" s="309">
        <v>92035</v>
      </c>
      <c r="B3060" s="310" t="s">
        <v>1525</v>
      </c>
      <c r="C3060" s="310" t="s">
        <v>58</v>
      </c>
      <c r="D3060" s="311" t="s">
        <v>18341</v>
      </c>
      <c r="E3060" s="312" t="s">
        <v>7875</v>
      </c>
    </row>
    <row r="3061" spans="1:5" ht="27">
      <c r="A3061" s="309">
        <v>97583</v>
      </c>
      <c r="B3061" s="310" t="s">
        <v>8916</v>
      </c>
      <c r="C3061" s="310" t="s">
        <v>58</v>
      </c>
      <c r="D3061" s="311" t="s">
        <v>17227</v>
      </c>
      <c r="E3061" s="312" t="s">
        <v>7875</v>
      </c>
    </row>
    <row r="3062" spans="1:5" ht="27">
      <c r="A3062" s="309">
        <v>97584</v>
      </c>
      <c r="B3062" s="310" t="s">
        <v>8917</v>
      </c>
      <c r="C3062" s="310" t="s">
        <v>58</v>
      </c>
      <c r="D3062" s="311" t="s">
        <v>19581</v>
      </c>
      <c r="E3062" s="312" t="s">
        <v>7875</v>
      </c>
    </row>
    <row r="3063" spans="1:5" ht="27">
      <c r="A3063" s="309">
        <v>97585</v>
      </c>
      <c r="B3063" s="310" t="s">
        <v>8918</v>
      </c>
      <c r="C3063" s="310" t="s">
        <v>58</v>
      </c>
      <c r="D3063" s="311" t="s">
        <v>13982</v>
      </c>
      <c r="E3063" s="312" t="s">
        <v>7875</v>
      </c>
    </row>
    <row r="3064" spans="1:5" ht="27">
      <c r="A3064" s="309">
        <v>97586</v>
      </c>
      <c r="B3064" s="310" t="s">
        <v>8919</v>
      </c>
      <c r="C3064" s="310" t="s">
        <v>58</v>
      </c>
      <c r="D3064" s="311" t="s">
        <v>19582</v>
      </c>
      <c r="E3064" s="312" t="s">
        <v>7875</v>
      </c>
    </row>
    <row r="3065" spans="1:5" ht="27">
      <c r="A3065" s="309">
        <v>97587</v>
      </c>
      <c r="B3065" s="310" t="s">
        <v>8920</v>
      </c>
      <c r="C3065" s="310" t="s">
        <v>58</v>
      </c>
      <c r="D3065" s="311" t="s">
        <v>19583</v>
      </c>
      <c r="E3065" s="312" t="s">
        <v>7875</v>
      </c>
    </row>
    <row r="3066" spans="1:5" ht="27">
      <c r="A3066" s="309">
        <v>97589</v>
      </c>
      <c r="B3066" s="310" t="s">
        <v>8921</v>
      </c>
      <c r="C3066" s="310" t="s">
        <v>58</v>
      </c>
      <c r="D3066" s="311" t="s">
        <v>19584</v>
      </c>
      <c r="E3066" s="312" t="s">
        <v>7875</v>
      </c>
    </row>
    <row r="3067" spans="1:5" ht="27">
      <c r="A3067" s="309">
        <v>97590</v>
      </c>
      <c r="B3067" s="310" t="s">
        <v>8922</v>
      </c>
      <c r="C3067" s="310" t="s">
        <v>58</v>
      </c>
      <c r="D3067" s="311" t="s">
        <v>17723</v>
      </c>
      <c r="E3067" s="312" t="s">
        <v>7875</v>
      </c>
    </row>
    <row r="3068" spans="1:5" ht="27">
      <c r="A3068" s="309">
        <v>97591</v>
      </c>
      <c r="B3068" s="310" t="s">
        <v>8923</v>
      </c>
      <c r="C3068" s="310" t="s">
        <v>58</v>
      </c>
      <c r="D3068" s="311" t="s">
        <v>16827</v>
      </c>
      <c r="E3068" s="312" t="s">
        <v>7875</v>
      </c>
    </row>
    <row r="3069" spans="1:5" ht="27">
      <c r="A3069" s="309">
        <v>97592</v>
      </c>
      <c r="B3069" s="310" t="s">
        <v>8924</v>
      </c>
      <c r="C3069" s="310" t="s">
        <v>58</v>
      </c>
      <c r="D3069" s="311" t="s">
        <v>19585</v>
      </c>
      <c r="E3069" s="312" t="s">
        <v>7875</v>
      </c>
    </row>
    <row r="3070" spans="1:5" ht="27">
      <c r="A3070" s="309">
        <v>97593</v>
      </c>
      <c r="B3070" s="310" t="s">
        <v>8925</v>
      </c>
      <c r="C3070" s="310" t="s">
        <v>58</v>
      </c>
      <c r="D3070" s="311" t="s">
        <v>19586</v>
      </c>
      <c r="E3070" s="312" t="s">
        <v>7875</v>
      </c>
    </row>
    <row r="3071" spans="1:5" ht="27">
      <c r="A3071" s="309">
        <v>97594</v>
      </c>
      <c r="B3071" s="310" t="s">
        <v>8926</v>
      </c>
      <c r="C3071" s="310" t="s">
        <v>58</v>
      </c>
      <c r="D3071" s="311" t="s">
        <v>19587</v>
      </c>
      <c r="E3071" s="312" t="s">
        <v>7875</v>
      </c>
    </row>
    <row r="3072" spans="1:5" ht="27">
      <c r="A3072" s="309">
        <v>97595</v>
      </c>
      <c r="B3072" s="310" t="s">
        <v>8927</v>
      </c>
      <c r="C3072" s="310" t="s">
        <v>58</v>
      </c>
      <c r="D3072" s="311" t="s">
        <v>17859</v>
      </c>
      <c r="E3072" s="312" t="s">
        <v>7875</v>
      </c>
    </row>
    <row r="3073" spans="1:5" ht="27">
      <c r="A3073" s="309">
        <v>97596</v>
      </c>
      <c r="B3073" s="310" t="s">
        <v>8928</v>
      </c>
      <c r="C3073" s="310" t="s">
        <v>58</v>
      </c>
      <c r="D3073" s="311" t="s">
        <v>17274</v>
      </c>
      <c r="E3073" s="312" t="s">
        <v>7875</v>
      </c>
    </row>
    <row r="3074" spans="1:5" ht="27">
      <c r="A3074" s="309">
        <v>97597</v>
      </c>
      <c r="B3074" s="310" t="s">
        <v>8929</v>
      </c>
      <c r="C3074" s="310" t="s">
        <v>58</v>
      </c>
      <c r="D3074" s="311" t="s">
        <v>15489</v>
      </c>
      <c r="E3074" s="312" t="s">
        <v>7875</v>
      </c>
    </row>
    <row r="3075" spans="1:5" ht="27">
      <c r="A3075" s="309">
        <v>97598</v>
      </c>
      <c r="B3075" s="310" t="s">
        <v>8930</v>
      </c>
      <c r="C3075" s="310" t="s">
        <v>58</v>
      </c>
      <c r="D3075" s="311" t="s">
        <v>19588</v>
      </c>
      <c r="E3075" s="312" t="s">
        <v>7875</v>
      </c>
    </row>
    <row r="3076" spans="1:5" ht="27">
      <c r="A3076" s="309">
        <v>97599</v>
      </c>
      <c r="B3076" s="310" t="s">
        <v>8931</v>
      </c>
      <c r="C3076" s="310" t="s">
        <v>58</v>
      </c>
      <c r="D3076" s="311" t="s">
        <v>15186</v>
      </c>
      <c r="E3076" s="312" t="s">
        <v>7875</v>
      </c>
    </row>
    <row r="3077" spans="1:5" ht="13.5">
      <c r="A3077" s="309">
        <v>97609</v>
      </c>
      <c r="B3077" s="310" t="s">
        <v>8932</v>
      </c>
      <c r="C3077" s="310" t="s">
        <v>58</v>
      </c>
      <c r="D3077" s="311" t="s">
        <v>13288</v>
      </c>
      <c r="E3077" s="312" t="s">
        <v>7875</v>
      </c>
    </row>
    <row r="3078" spans="1:5" ht="13.5">
      <c r="A3078" s="309">
        <v>97610</v>
      </c>
      <c r="B3078" s="310" t="s">
        <v>8933</v>
      </c>
      <c r="C3078" s="310" t="s">
        <v>58</v>
      </c>
      <c r="D3078" s="311" t="s">
        <v>13310</v>
      </c>
      <c r="E3078" s="312" t="s">
        <v>7875</v>
      </c>
    </row>
    <row r="3079" spans="1:5" ht="27">
      <c r="A3079" s="309">
        <v>97611</v>
      </c>
      <c r="B3079" s="310" t="s">
        <v>8934</v>
      </c>
      <c r="C3079" s="310" t="s">
        <v>58</v>
      </c>
      <c r="D3079" s="311" t="s">
        <v>19589</v>
      </c>
      <c r="E3079" s="312" t="s">
        <v>7875</v>
      </c>
    </row>
    <row r="3080" spans="1:5" ht="27">
      <c r="A3080" s="309">
        <v>97612</v>
      </c>
      <c r="B3080" s="310" t="s">
        <v>8935</v>
      </c>
      <c r="C3080" s="310" t="s">
        <v>58</v>
      </c>
      <c r="D3080" s="311" t="s">
        <v>14922</v>
      </c>
      <c r="E3080" s="312" t="s">
        <v>7875</v>
      </c>
    </row>
    <row r="3081" spans="1:5" ht="27">
      <c r="A3081" s="309">
        <v>97613</v>
      </c>
      <c r="B3081" s="310" t="s">
        <v>8936</v>
      </c>
      <c r="C3081" s="310" t="s">
        <v>58</v>
      </c>
      <c r="D3081" s="311" t="s">
        <v>17537</v>
      </c>
      <c r="E3081" s="312" t="s">
        <v>7875</v>
      </c>
    </row>
    <row r="3082" spans="1:5" ht="27">
      <c r="A3082" s="309">
        <v>97614</v>
      </c>
      <c r="B3082" s="310" t="s">
        <v>8937</v>
      </c>
      <c r="C3082" s="310" t="s">
        <v>58</v>
      </c>
      <c r="D3082" s="311" t="s">
        <v>19590</v>
      </c>
      <c r="E3082" s="312" t="s">
        <v>7875</v>
      </c>
    </row>
    <row r="3083" spans="1:5" ht="27">
      <c r="A3083" s="309">
        <v>97615</v>
      </c>
      <c r="B3083" s="310" t="s">
        <v>8938</v>
      </c>
      <c r="C3083" s="310" t="s">
        <v>58</v>
      </c>
      <c r="D3083" s="311" t="s">
        <v>19591</v>
      </c>
      <c r="E3083" s="312" t="s">
        <v>7875</v>
      </c>
    </row>
    <row r="3084" spans="1:5" ht="27">
      <c r="A3084" s="309">
        <v>97616</v>
      </c>
      <c r="B3084" s="310" t="s">
        <v>8939</v>
      </c>
      <c r="C3084" s="310" t="s">
        <v>58</v>
      </c>
      <c r="D3084" s="311" t="s">
        <v>17224</v>
      </c>
      <c r="E3084" s="312" t="s">
        <v>7875</v>
      </c>
    </row>
    <row r="3085" spans="1:5" ht="27">
      <c r="A3085" s="309">
        <v>97617</v>
      </c>
      <c r="B3085" s="310" t="s">
        <v>8940</v>
      </c>
      <c r="C3085" s="310" t="s">
        <v>58</v>
      </c>
      <c r="D3085" s="311" t="s">
        <v>19592</v>
      </c>
      <c r="E3085" s="312" t="s">
        <v>7875</v>
      </c>
    </row>
    <row r="3086" spans="1:5" ht="27">
      <c r="A3086" s="309">
        <v>97618</v>
      </c>
      <c r="B3086" s="310" t="s">
        <v>8941</v>
      </c>
      <c r="C3086" s="310" t="s">
        <v>58</v>
      </c>
      <c r="D3086" s="311" t="s">
        <v>19563</v>
      </c>
      <c r="E3086" s="312" t="s">
        <v>7875</v>
      </c>
    </row>
    <row r="3087" spans="1:5" ht="13.5">
      <c r="A3087" s="309">
        <v>100902</v>
      </c>
      <c r="B3087" s="310" t="s">
        <v>8942</v>
      </c>
      <c r="C3087" s="310" t="s">
        <v>58</v>
      </c>
      <c r="D3087" s="311" t="s">
        <v>17418</v>
      </c>
      <c r="E3087" s="312" t="s">
        <v>7875</v>
      </c>
    </row>
    <row r="3088" spans="1:5" ht="13.5">
      <c r="A3088" s="309">
        <v>100903</v>
      </c>
      <c r="B3088" s="310" t="s">
        <v>8943</v>
      </c>
      <c r="C3088" s="310" t="s">
        <v>58</v>
      </c>
      <c r="D3088" s="311" t="s">
        <v>19593</v>
      </c>
      <c r="E3088" s="312" t="s">
        <v>7875</v>
      </c>
    </row>
    <row r="3089" spans="1:5" ht="27">
      <c r="A3089" s="309">
        <v>100904</v>
      </c>
      <c r="B3089" s="310" t="s">
        <v>8944</v>
      </c>
      <c r="C3089" s="310" t="s">
        <v>58</v>
      </c>
      <c r="D3089" s="311" t="s">
        <v>17227</v>
      </c>
      <c r="E3089" s="312" t="s">
        <v>7875</v>
      </c>
    </row>
    <row r="3090" spans="1:5" ht="27">
      <c r="A3090" s="309">
        <v>100905</v>
      </c>
      <c r="B3090" s="310" t="s">
        <v>8945</v>
      </c>
      <c r="C3090" s="310" t="s">
        <v>58</v>
      </c>
      <c r="D3090" s="311" t="s">
        <v>19594</v>
      </c>
      <c r="E3090" s="312" t="s">
        <v>7875</v>
      </c>
    </row>
    <row r="3091" spans="1:5" ht="27">
      <c r="A3091" s="309">
        <v>100906</v>
      </c>
      <c r="B3091" s="310" t="s">
        <v>8946</v>
      </c>
      <c r="C3091" s="310" t="s">
        <v>58</v>
      </c>
      <c r="D3091" s="311" t="s">
        <v>19595</v>
      </c>
      <c r="E3091" s="312" t="s">
        <v>7875</v>
      </c>
    </row>
    <row r="3092" spans="1:5" ht="27">
      <c r="A3092" s="309">
        <v>100919</v>
      </c>
      <c r="B3092" s="310" t="s">
        <v>8947</v>
      </c>
      <c r="C3092" s="310" t="s">
        <v>58</v>
      </c>
      <c r="D3092" s="311" t="s">
        <v>19596</v>
      </c>
      <c r="E3092" s="312" t="s">
        <v>7875</v>
      </c>
    </row>
    <row r="3093" spans="1:5" ht="27">
      <c r="A3093" s="309">
        <v>100920</v>
      </c>
      <c r="B3093" s="310" t="s">
        <v>8948</v>
      </c>
      <c r="C3093" s="310" t="s">
        <v>58</v>
      </c>
      <c r="D3093" s="311" t="s">
        <v>19597</v>
      </c>
      <c r="E3093" s="312" t="s">
        <v>7875</v>
      </c>
    </row>
    <row r="3094" spans="1:5" ht="27">
      <c r="A3094" s="309">
        <v>100921</v>
      </c>
      <c r="B3094" s="310" t="s">
        <v>8949</v>
      </c>
      <c r="C3094" s="310" t="s">
        <v>58</v>
      </c>
      <c r="D3094" s="311" t="s">
        <v>19598</v>
      </c>
      <c r="E3094" s="312" t="s">
        <v>7875</v>
      </c>
    </row>
    <row r="3095" spans="1:5" ht="27">
      <c r="A3095" s="309">
        <v>100922</v>
      </c>
      <c r="B3095" s="310" t="s">
        <v>8950</v>
      </c>
      <c r="C3095" s="310" t="s">
        <v>58</v>
      </c>
      <c r="D3095" s="311" t="s">
        <v>19599</v>
      </c>
      <c r="E3095" s="312" t="s">
        <v>7875</v>
      </c>
    </row>
    <row r="3096" spans="1:5" ht="27">
      <c r="A3096" s="309">
        <v>100923</v>
      </c>
      <c r="B3096" s="310" t="s">
        <v>8951</v>
      </c>
      <c r="C3096" s="310" t="s">
        <v>58</v>
      </c>
      <c r="D3096" s="311" t="s">
        <v>19600</v>
      </c>
      <c r="E3096" s="312" t="s">
        <v>7875</v>
      </c>
    </row>
    <row r="3097" spans="1:5" ht="27">
      <c r="A3097" s="309">
        <v>101489</v>
      </c>
      <c r="B3097" s="310" t="s">
        <v>8952</v>
      </c>
      <c r="C3097" s="310" t="s">
        <v>58</v>
      </c>
      <c r="D3097" s="311" t="s">
        <v>19601</v>
      </c>
      <c r="E3097" s="312" t="s">
        <v>7875</v>
      </c>
    </row>
    <row r="3098" spans="1:5" ht="27">
      <c r="A3098" s="309">
        <v>101490</v>
      </c>
      <c r="B3098" s="310" t="s">
        <v>8953</v>
      </c>
      <c r="C3098" s="310" t="s">
        <v>58</v>
      </c>
      <c r="D3098" s="311" t="s">
        <v>19602</v>
      </c>
      <c r="E3098" s="312" t="s">
        <v>7875</v>
      </c>
    </row>
    <row r="3099" spans="1:5" ht="27">
      <c r="A3099" s="309">
        <v>101491</v>
      </c>
      <c r="B3099" s="310" t="s">
        <v>8954</v>
      </c>
      <c r="C3099" s="310" t="s">
        <v>58</v>
      </c>
      <c r="D3099" s="311" t="s">
        <v>19603</v>
      </c>
      <c r="E3099" s="312" t="s">
        <v>7875</v>
      </c>
    </row>
    <row r="3100" spans="1:5" ht="27">
      <c r="A3100" s="309">
        <v>101492</v>
      </c>
      <c r="B3100" s="310" t="s">
        <v>8955</v>
      </c>
      <c r="C3100" s="310" t="s">
        <v>58</v>
      </c>
      <c r="D3100" s="311" t="s">
        <v>19604</v>
      </c>
      <c r="E3100" s="312" t="s">
        <v>7875</v>
      </c>
    </row>
    <row r="3101" spans="1:5" ht="27">
      <c r="A3101" s="309">
        <v>101493</v>
      </c>
      <c r="B3101" s="310" t="s">
        <v>8956</v>
      </c>
      <c r="C3101" s="310" t="s">
        <v>58</v>
      </c>
      <c r="D3101" s="311" t="s">
        <v>19605</v>
      </c>
      <c r="E3101" s="312" t="s">
        <v>7875</v>
      </c>
    </row>
    <row r="3102" spans="1:5" ht="27">
      <c r="A3102" s="309">
        <v>101494</v>
      </c>
      <c r="B3102" s="310" t="s">
        <v>8957</v>
      </c>
      <c r="C3102" s="310" t="s">
        <v>58</v>
      </c>
      <c r="D3102" s="311" t="s">
        <v>19606</v>
      </c>
      <c r="E3102" s="312" t="s">
        <v>7875</v>
      </c>
    </row>
    <row r="3103" spans="1:5" ht="27">
      <c r="A3103" s="309">
        <v>101495</v>
      </c>
      <c r="B3103" s="310" t="s">
        <v>8958</v>
      </c>
      <c r="C3103" s="310" t="s">
        <v>58</v>
      </c>
      <c r="D3103" s="311" t="s">
        <v>19607</v>
      </c>
      <c r="E3103" s="312" t="s">
        <v>7875</v>
      </c>
    </row>
    <row r="3104" spans="1:5" ht="27">
      <c r="A3104" s="309">
        <v>101496</v>
      </c>
      <c r="B3104" s="310" t="s">
        <v>8959</v>
      </c>
      <c r="C3104" s="310" t="s">
        <v>58</v>
      </c>
      <c r="D3104" s="311" t="s">
        <v>17914</v>
      </c>
      <c r="E3104" s="312" t="s">
        <v>7875</v>
      </c>
    </row>
    <row r="3105" spans="1:5" ht="27">
      <c r="A3105" s="309">
        <v>101497</v>
      </c>
      <c r="B3105" s="310" t="s">
        <v>8960</v>
      </c>
      <c r="C3105" s="310" t="s">
        <v>58</v>
      </c>
      <c r="D3105" s="311" t="s">
        <v>19608</v>
      </c>
      <c r="E3105" s="312" t="s">
        <v>7875</v>
      </c>
    </row>
    <row r="3106" spans="1:5" ht="27">
      <c r="A3106" s="309">
        <v>101498</v>
      </c>
      <c r="B3106" s="310" t="s">
        <v>8961</v>
      </c>
      <c r="C3106" s="310" t="s">
        <v>58</v>
      </c>
      <c r="D3106" s="311" t="s">
        <v>19609</v>
      </c>
      <c r="E3106" s="312" t="s">
        <v>7875</v>
      </c>
    </row>
    <row r="3107" spans="1:5" ht="27">
      <c r="A3107" s="309">
        <v>101499</v>
      </c>
      <c r="B3107" s="310" t="s">
        <v>8962</v>
      </c>
      <c r="C3107" s="310" t="s">
        <v>58</v>
      </c>
      <c r="D3107" s="311" t="s">
        <v>19610</v>
      </c>
      <c r="E3107" s="312" t="s">
        <v>7875</v>
      </c>
    </row>
    <row r="3108" spans="1:5" ht="27">
      <c r="A3108" s="309">
        <v>101500</v>
      </c>
      <c r="B3108" s="310" t="s">
        <v>8963</v>
      </c>
      <c r="C3108" s="310" t="s">
        <v>58</v>
      </c>
      <c r="D3108" s="311" t="s">
        <v>19611</v>
      </c>
      <c r="E3108" s="312" t="s">
        <v>7875</v>
      </c>
    </row>
    <row r="3109" spans="1:5" ht="27">
      <c r="A3109" s="309">
        <v>101501</v>
      </c>
      <c r="B3109" s="310" t="s">
        <v>8964</v>
      </c>
      <c r="C3109" s="310" t="s">
        <v>58</v>
      </c>
      <c r="D3109" s="311" t="s">
        <v>19612</v>
      </c>
      <c r="E3109" s="312" t="s">
        <v>7875</v>
      </c>
    </row>
    <row r="3110" spans="1:5" ht="27">
      <c r="A3110" s="309">
        <v>101502</v>
      </c>
      <c r="B3110" s="310" t="s">
        <v>8965</v>
      </c>
      <c r="C3110" s="310" t="s">
        <v>58</v>
      </c>
      <c r="D3110" s="311" t="s">
        <v>19613</v>
      </c>
      <c r="E3110" s="312" t="s">
        <v>7875</v>
      </c>
    </row>
    <row r="3111" spans="1:5" ht="27">
      <c r="A3111" s="309">
        <v>101503</v>
      </c>
      <c r="B3111" s="310" t="s">
        <v>8966</v>
      </c>
      <c r="C3111" s="310" t="s">
        <v>58</v>
      </c>
      <c r="D3111" s="311" t="s">
        <v>19614</v>
      </c>
      <c r="E3111" s="312" t="s">
        <v>7875</v>
      </c>
    </row>
    <row r="3112" spans="1:5" ht="27">
      <c r="A3112" s="309">
        <v>101504</v>
      </c>
      <c r="B3112" s="310" t="s">
        <v>8967</v>
      </c>
      <c r="C3112" s="310" t="s">
        <v>58</v>
      </c>
      <c r="D3112" s="311" t="s">
        <v>19615</v>
      </c>
      <c r="E3112" s="312" t="s">
        <v>7875</v>
      </c>
    </row>
    <row r="3113" spans="1:5" ht="27">
      <c r="A3113" s="309">
        <v>101505</v>
      </c>
      <c r="B3113" s="310" t="s">
        <v>8968</v>
      </c>
      <c r="C3113" s="310" t="s">
        <v>58</v>
      </c>
      <c r="D3113" s="311" t="s">
        <v>19616</v>
      </c>
      <c r="E3113" s="312" t="s">
        <v>7875</v>
      </c>
    </row>
    <row r="3114" spans="1:5" ht="27">
      <c r="A3114" s="309">
        <v>101506</v>
      </c>
      <c r="B3114" s="310" t="s">
        <v>8969</v>
      </c>
      <c r="C3114" s="310" t="s">
        <v>58</v>
      </c>
      <c r="D3114" s="311" t="s">
        <v>19617</v>
      </c>
      <c r="E3114" s="312" t="s">
        <v>7875</v>
      </c>
    </row>
    <row r="3115" spans="1:5" ht="27">
      <c r="A3115" s="309">
        <v>101507</v>
      </c>
      <c r="B3115" s="310" t="s">
        <v>8970</v>
      </c>
      <c r="C3115" s="310" t="s">
        <v>58</v>
      </c>
      <c r="D3115" s="311" t="s">
        <v>19618</v>
      </c>
      <c r="E3115" s="312" t="s">
        <v>7875</v>
      </c>
    </row>
    <row r="3116" spans="1:5" ht="27">
      <c r="A3116" s="309">
        <v>101508</v>
      </c>
      <c r="B3116" s="310" t="s">
        <v>8971</v>
      </c>
      <c r="C3116" s="310" t="s">
        <v>58</v>
      </c>
      <c r="D3116" s="311" t="s">
        <v>19619</v>
      </c>
      <c r="E3116" s="312" t="s">
        <v>7875</v>
      </c>
    </row>
    <row r="3117" spans="1:5" ht="27">
      <c r="A3117" s="309">
        <v>101509</v>
      </c>
      <c r="B3117" s="310" t="s">
        <v>8972</v>
      </c>
      <c r="C3117" s="310" t="s">
        <v>58</v>
      </c>
      <c r="D3117" s="311" t="s">
        <v>19620</v>
      </c>
      <c r="E3117" s="312" t="s">
        <v>7875</v>
      </c>
    </row>
    <row r="3118" spans="1:5" ht="27">
      <c r="A3118" s="309">
        <v>101510</v>
      </c>
      <c r="B3118" s="310" t="s">
        <v>8973</v>
      </c>
      <c r="C3118" s="310" t="s">
        <v>58</v>
      </c>
      <c r="D3118" s="311" t="s">
        <v>19621</v>
      </c>
      <c r="E3118" s="312" t="s">
        <v>7875</v>
      </c>
    </row>
    <row r="3119" spans="1:5" ht="27">
      <c r="A3119" s="309">
        <v>101511</v>
      </c>
      <c r="B3119" s="310" t="s">
        <v>8974</v>
      </c>
      <c r="C3119" s="310" t="s">
        <v>58</v>
      </c>
      <c r="D3119" s="311" t="s">
        <v>19622</v>
      </c>
      <c r="E3119" s="312" t="s">
        <v>7875</v>
      </c>
    </row>
    <row r="3120" spans="1:5" ht="27">
      <c r="A3120" s="309">
        <v>101512</v>
      </c>
      <c r="B3120" s="310" t="s">
        <v>8975</v>
      </c>
      <c r="C3120" s="310" t="s">
        <v>58</v>
      </c>
      <c r="D3120" s="311" t="s">
        <v>19623</v>
      </c>
      <c r="E3120" s="312" t="s">
        <v>7875</v>
      </c>
    </row>
    <row r="3121" spans="1:5" ht="27">
      <c r="A3121" s="309">
        <v>101513</v>
      </c>
      <c r="B3121" s="310" t="s">
        <v>8976</v>
      </c>
      <c r="C3121" s="310" t="s">
        <v>58</v>
      </c>
      <c r="D3121" s="311" t="s">
        <v>19624</v>
      </c>
      <c r="E3121" s="312" t="s">
        <v>7875</v>
      </c>
    </row>
    <row r="3122" spans="1:5" ht="27">
      <c r="A3122" s="309">
        <v>101514</v>
      </c>
      <c r="B3122" s="310" t="s">
        <v>8977</v>
      </c>
      <c r="C3122" s="310" t="s">
        <v>58</v>
      </c>
      <c r="D3122" s="311" t="s">
        <v>19288</v>
      </c>
      <c r="E3122" s="312" t="s">
        <v>7875</v>
      </c>
    </row>
    <row r="3123" spans="1:5" ht="27">
      <c r="A3123" s="309">
        <v>101515</v>
      </c>
      <c r="B3123" s="310" t="s">
        <v>8978</v>
      </c>
      <c r="C3123" s="310" t="s">
        <v>58</v>
      </c>
      <c r="D3123" s="311" t="s">
        <v>19625</v>
      </c>
      <c r="E3123" s="312" t="s">
        <v>7875</v>
      </c>
    </row>
    <row r="3124" spans="1:5" ht="27">
      <c r="A3124" s="309">
        <v>101516</v>
      </c>
      <c r="B3124" s="310" t="s">
        <v>8979</v>
      </c>
      <c r="C3124" s="310" t="s">
        <v>58</v>
      </c>
      <c r="D3124" s="311" t="s">
        <v>19626</v>
      </c>
      <c r="E3124" s="312" t="s">
        <v>7875</v>
      </c>
    </row>
    <row r="3125" spans="1:5" ht="27">
      <c r="A3125" s="309">
        <v>101517</v>
      </c>
      <c r="B3125" s="310" t="s">
        <v>8980</v>
      </c>
      <c r="C3125" s="310" t="s">
        <v>58</v>
      </c>
      <c r="D3125" s="311" t="s">
        <v>19627</v>
      </c>
      <c r="E3125" s="312" t="s">
        <v>7875</v>
      </c>
    </row>
    <row r="3126" spans="1:5" ht="27">
      <c r="A3126" s="309">
        <v>101518</v>
      </c>
      <c r="B3126" s="310" t="s">
        <v>8981</v>
      </c>
      <c r="C3126" s="310" t="s">
        <v>58</v>
      </c>
      <c r="D3126" s="311" t="s">
        <v>19317</v>
      </c>
      <c r="E3126" s="312" t="s">
        <v>7875</v>
      </c>
    </row>
    <row r="3127" spans="1:5" ht="27">
      <c r="A3127" s="309">
        <v>101519</v>
      </c>
      <c r="B3127" s="310" t="s">
        <v>8982</v>
      </c>
      <c r="C3127" s="310" t="s">
        <v>58</v>
      </c>
      <c r="D3127" s="311" t="s">
        <v>19628</v>
      </c>
      <c r="E3127" s="312" t="s">
        <v>7875</v>
      </c>
    </row>
    <row r="3128" spans="1:5" ht="27">
      <c r="A3128" s="309">
        <v>101520</v>
      </c>
      <c r="B3128" s="310" t="s">
        <v>8983</v>
      </c>
      <c r="C3128" s="310" t="s">
        <v>58</v>
      </c>
      <c r="D3128" s="311" t="s">
        <v>19629</v>
      </c>
      <c r="E3128" s="312" t="s">
        <v>7875</v>
      </c>
    </row>
    <row r="3129" spans="1:5" ht="27">
      <c r="A3129" s="309">
        <v>101521</v>
      </c>
      <c r="B3129" s="310" t="s">
        <v>8984</v>
      </c>
      <c r="C3129" s="310" t="s">
        <v>58</v>
      </c>
      <c r="D3129" s="311" t="s">
        <v>19630</v>
      </c>
      <c r="E3129" s="312" t="s">
        <v>7875</v>
      </c>
    </row>
    <row r="3130" spans="1:5" ht="27">
      <c r="A3130" s="309">
        <v>101522</v>
      </c>
      <c r="B3130" s="310" t="s">
        <v>8985</v>
      </c>
      <c r="C3130" s="310" t="s">
        <v>58</v>
      </c>
      <c r="D3130" s="311" t="s">
        <v>19631</v>
      </c>
      <c r="E3130" s="312" t="s">
        <v>7875</v>
      </c>
    </row>
    <row r="3131" spans="1:5" ht="27">
      <c r="A3131" s="309">
        <v>101523</v>
      </c>
      <c r="B3131" s="310" t="s">
        <v>8986</v>
      </c>
      <c r="C3131" s="310" t="s">
        <v>58</v>
      </c>
      <c r="D3131" s="311" t="s">
        <v>19632</v>
      </c>
      <c r="E3131" s="312" t="s">
        <v>7875</v>
      </c>
    </row>
    <row r="3132" spans="1:5" ht="27">
      <c r="A3132" s="309">
        <v>101524</v>
      </c>
      <c r="B3132" s="310" t="s">
        <v>8987</v>
      </c>
      <c r="C3132" s="310" t="s">
        <v>58</v>
      </c>
      <c r="D3132" s="311" t="s">
        <v>19633</v>
      </c>
      <c r="E3132" s="312" t="s">
        <v>7875</v>
      </c>
    </row>
    <row r="3133" spans="1:5" ht="27">
      <c r="A3133" s="309">
        <v>101525</v>
      </c>
      <c r="B3133" s="310" t="s">
        <v>8988</v>
      </c>
      <c r="C3133" s="310" t="s">
        <v>58</v>
      </c>
      <c r="D3133" s="311" t="s">
        <v>19634</v>
      </c>
      <c r="E3133" s="312" t="s">
        <v>7875</v>
      </c>
    </row>
    <row r="3134" spans="1:5" ht="27">
      <c r="A3134" s="309">
        <v>101526</v>
      </c>
      <c r="B3134" s="310" t="s">
        <v>8989</v>
      </c>
      <c r="C3134" s="310" t="s">
        <v>58</v>
      </c>
      <c r="D3134" s="311" t="s">
        <v>19635</v>
      </c>
      <c r="E3134" s="312" t="s">
        <v>7875</v>
      </c>
    </row>
    <row r="3135" spans="1:5" ht="27">
      <c r="A3135" s="309">
        <v>101527</v>
      </c>
      <c r="B3135" s="310" t="s">
        <v>8990</v>
      </c>
      <c r="C3135" s="310" t="s">
        <v>58</v>
      </c>
      <c r="D3135" s="311" t="s">
        <v>19636</v>
      </c>
      <c r="E3135" s="312" t="s">
        <v>7875</v>
      </c>
    </row>
    <row r="3136" spans="1:5" ht="27">
      <c r="A3136" s="309">
        <v>101528</v>
      </c>
      <c r="B3136" s="310" t="s">
        <v>8991</v>
      </c>
      <c r="C3136" s="310" t="s">
        <v>58</v>
      </c>
      <c r="D3136" s="311" t="s">
        <v>19637</v>
      </c>
      <c r="E3136" s="312" t="s">
        <v>7875</v>
      </c>
    </row>
    <row r="3137" spans="1:5" ht="27">
      <c r="A3137" s="309">
        <v>101529</v>
      </c>
      <c r="B3137" s="310" t="s">
        <v>8992</v>
      </c>
      <c r="C3137" s="310" t="s">
        <v>58</v>
      </c>
      <c r="D3137" s="311" t="s">
        <v>19638</v>
      </c>
      <c r="E3137" s="312" t="s">
        <v>7875</v>
      </c>
    </row>
    <row r="3138" spans="1:5" ht="27">
      <c r="A3138" s="309">
        <v>101530</v>
      </c>
      <c r="B3138" s="310" t="s">
        <v>8993</v>
      </c>
      <c r="C3138" s="310" t="s">
        <v>58</v>
      </c>
      <c r="D3138" s="311" t="s">
        <v>19639</v>
      </c>
      <c r="E3138" s="312" t="s">
        <v>7875</v>
      </c>
    </row>
    <row r="3139" spans="1:5" ht="27">
      <c r="A3139" s="309">
        <v>101531</v>
      </c>
      <c r="B3139" s="310" t="s">
        <v>8994</v>
      </c>
      <c r="C3139" s="310" t="s">
        <v>58</v>
      </c>
      <c r="D3139" s="311" t="s">
        <v>19640</v>
      </c>
      <c r="E3139" s="312" t="s">
        <v>7875</v>
      </c>
    </row>
    <row r="3140" spans="1:5" ht="27">
      <c r="A3140" s="309">
        <v>101532</v>
      </c>
      <c r="B3140" s="310" t="s">
        <v>8995</v>
      </c>
      <c r="C3140" s="310" t="s">
        <v>58</v>
      </c>
      <c r="D3140" s="311" t="s">
        <v>19641</v>
      </c>
      <c r="E3140" s="312" t="s">
        <v>7875</v>
      </c>
    </row>
    <row r="3141" spans="1:5" ht="27">
      <c r="A3141" s="309">
        <v>101533</v>
      </c>
      <c r="B3141" s="310" t="s">
        <v>8996</v>
      </c>
      <c r="C3141" s="310" t="s">
        <v>58</v>
      </c>
      <c r="D3141" s="311" t="s">
        <v>19642</v>
      </c>
      <c r="E3141" s="312" t="s">
        <v>7875</v>
      </c>
    </row>
    <row r="3142" spans="1:5" ht="27">
      <c r="A3142" s="309">
        <v>101534</v>
      </c>
      <c r="B3142" s="310" t="s">
        <v>8997</v>
      </c>
      <c r="C3142" s="310" t="s">
        <v>58</v>
      </c>
      <c r="D3142" s="311" t="s">
        <v>19643</v>
      </c>
      <c r="E3142" s="312" t="s">
        <v>7875</v>
      </c>
    </row>
    <row r="3143" spans="1:5" ht="27">
      <c r="A3143" s="309">
        <v>101535</v>
      </c>
      <c r="B3143" s="310" t="s">
        <v>8998</v>
      </c>
      <c r="C3143" s="310" t="s">
        <v>58</v>
      </c>
      <c r="D3143" s="311" t="s">
        <v>19644</v>
      </c>
      <c r="E3143" s="312" t="s">
        <v>7875</v>
      </c>
    </row>
    <row r="3144" spans="1:5" ht="27">
      <c r="A3144" s="309">
        <v>101536</v>
      </c>
      <c r="B3144" s="310" t="s">
        <v>8999</v>
      </c>
      <c r="C3144" s="310" t="s">
        <v>58</v>
      </c>
      <c r="D3144" s="311" t="s">
        <v>19645</v>
      </c>
      <c r="E3144" s="312" t="s">
        <v>7875</v>
      </c>
    </row>
    <row r="3145" spans="1:5" ht="27">
      <c r="A3145" s="309">
        <v>101537</v>
      </c>
      <c r="B3145" s="310" t="s">
        <v>9000</v>
      </c>
      <c r="C3145" s="310" t="s">
        <v>58</v>
      </c>
      <c r="D3145" s="311" t="s">
        <v>15835</v>
      </c>
      <c r="E3145" s="312" t="s">
        <v>7875</v>
      </c>
    </row>
    <row r="3146" spans="1:5" ht="27">
      <c r="A3146" s="309">
        <v>101538</v>
      </c>
      <c r="B3146" s="310" t="s">
        <v>9001</v>
      </c>
      <c r="C3146" s="310" t="s">
        <v>58</v>
      </c>
      <c r="D3146" s="311" t="s">
        <v>14869</v>
      </c>
      <c r="E3146" s="312" t="s">
        <v>7875</v>
      </c>
    </row>
    <row r="3147" spans="1:5" ht="27">
      <c r="A3147" s="309">
        <v>101539</v>
      </c>
      <c r="B3147" s="310" t="s">
        <v>9002</v>
      </c>
      <c r="C3147" s="310" t="s">
        <v>58</v>
      </c>
      <c r="D3147" s="311" t="s">
        <v>19646</v>
      </c>
      <c r="E3147" s="312" t="s">
        <v>7875</v>
      </c>
    </row>
    <row r="3148" spans="1:5" ht="27">
      <c r="A3148" s="309">
        <v>101540</v>
      </c>
      <c r="B3148" s="310" t="s">
        <v>9003</v>
      </c>
      <c r="C3148" s="310" t="s">
        <v>58</v>
      </c>
      <c r="D3148" s="311" t="s">
        <v>19647</v>
      </c>
      <c r="E3148" s="312" t="s">
        <v>7875</v>
      </c>
    </row>
    <row r="3149" spans="1:5" ht="27">
      <c r="A3149" s="309">
        <v>101541</v>
      </c>
      <c r="B3149" s="310" t="s">
        <v>9004</v>
      </c>
      <c r="C3149" s="310" t="s">
        <v>58</v>
      </c>
      <c r="D3149" s="311" t="s">
        <v>19648</v>
      </c>
      <c r="E3149" s="312" t="s">
        <v>7875</v>
      </c>
    </row>
    <row r="3150" spans="1:5" ht="27">
      <c r="A3150" s="309">
        <v>101542</v>
      </c>
      <c r="B3150" s="310" t="s">
        <v>9005</v>
      </c>
      <c r="C3150" s="310" t="s">
        <v>58</v>
      </c>
      <c r="D3150" s="311" t="s">
        <v>15428</v>
      </c>
      <c r="E3150" s="312" t="s">
        <v>7875</v>
      </c>
    </row>
    <row r="3151" spans="1:5" ht="27">
      <c r="A3151" s="309">
        <v>101543</v>
      </c>
      <c r="B3151" s="310" t="s">
        <v>9006</v>
      </c>
      <c r="C3151" s="310" t="s">
        <v>58</v>
      </c>
      <c r="D3151" s="311" t="s">
        <v>16077</v>
      </c>
      <c r="E3151" s="312" t="s">
        <v>7875</v>
      </c>
    </row>
    <row r="3152" spans="1:5" ht="27">
      <c r="A3152" s="309">
        <v>101544</v>
      </c>
      <c r="B3152" s="310" t="s">
        <v>9007</v>
      </c>
      <c r="C3152" s="310" t="s">
        <v>58</v>
      </c>
      <c r="D3152" s="311" t="s">
        <v>19649</v>
      </c>
      <c r="E3152" s="312" t="s">
        <v>7875</v>
      </c>
    </row>
    <row r="3153" spans="1:5" ht="27">
      <c r="A3153" s="309">
        <v>101545</v>
      </c>
      <c r="B3153" s="310" t="s">
        <v>9008</v>
      </c>
      <c r="C3153" s="310" t="s">
        <v>58</v>
      </c>
      <c r="D3153" s="311" t="s">
        <v>19650</v>
      </c>
      <c r="E3153" s="312" t="s">
        <v>7875</v>
      </c>
    </row>
    <row r="3154" spans="1:5" ht="13.5">
      <c r="A3154" s="309">
        <v>101546</v>
      </c>
      <c r="B3154" s="310" t="s">
        <v>9009</v>
      </c>
      <c r="C3154" s="310" t="s">
        <v>58</v>
      </c>
      <c r="D3154" s="311" t="s">
        <v>19651</v>
      </c>
      <c r="E3154" s="312" t="s">
        <v>7875</v>
      </c>
    </row>
    <row r="3155" spans="1:5" ht="13.5">
      <c r="A3155" s="309">
        <v>101547</v>
      </c>
      <c r="B3155" s="310" t="s">
        <v>9010</v>
      </c>
      <c r="C3155" s="310" t="s">
        <v>58</v>
      </c>
      <c r="D3155" s="311" t="s">
        <v>17724</v>
      </c>
      <c r="E3155" s="312" t="s">
        <v>7875</v>
      </c>
    </row>
    <row r="3156" spans="1:5" ht="13.5">
      <c r="A3156" s="309">
        <v>101548</v>
      </c>
      <c r="B3156" s="310" t="s">
        <v>9011</v>
      </c>
      <c r="C3156" s="310" t="s">
        <v>58</v>
      </c>
      <c r="D3156" s="311" t="s">
        <v>16812</v>
      </c>
      <c r="E3156" s="312" t="s">
        <v>7875</v>
      </c>
    </row>
    <row r="3157" spans="1:5" ht="27">
      <c r="A3157" s="309">
        <v>101549</v>
      </c>
      <c r="B3157" s="310" t="s">
        <v>9012</v>
      </c>
      <c r="C3157" s="310" t="s">
        <v>58</v>
      </c>
      <c r="D3157" s="311" t="s">
        <v>19652</v>
      </c>
      <c r="E3157" s="312" t="s">
        <v>7875</v>
      </c>
    </row>
    <row r="3158" spans="1:5" ht="27">
      <c r="A3158" s="309">
        <v>101553</v>
      </c>
      <c r="B3158" s="310" t="s">
        <v>9013</v>
      </c>
      <c r="C3158" s="310" t="s">
        <v>58</v>
      </c>
      <c r="D3158" s="311" t="s">
        <v>15188</v>
      </c>
      <c r="E3158" s="312" t="s">
        <v>7875</v>
      </c>
    </row>
    <row r="3159" spans="1:5" ht="27">
      <c r="A3159" s="309">
        <v>101554</v>
      </c>
      <c r="B3159" s="310" t="s">
        <v>9014</v>
      </c>
      <c r="C3159" s="310" t="s">
        <v>58</v>
      </c>
      <c r="D3159" s="311" t="s">
        <v>15734</v>
      </c>
      <c r="E3159" s="312" t="s">
        <v>7875</v>
      </c>
    </row>
    <row r="3160" spans="1:5" ht="27">
      <c r="A3160" s="309">
        <v>101555</v>
      </c>
      <c r="B3160" s="310" t="s">
        <v>9015</v>
      </c>
      <c r="C3160" s="310" t="s">
        <v>58</v>
      </c>
      <c r="D3160" s="311" t="s">
        <v>19653</v>
      </c>
      <c r="E3160" s="312" t="s">
        <v>7875</v>
      </c>
    </row>
    <row r="3161" spans="1:5" ht="27">
      <c r="A3161" s="309">
        <v>101556</v>
      </c>
      <c r="B3161" s="310" t="s">
        <v>9016</v>
      </c>
      <c r="C3161" s="310" t="s">
        <v>58</v>
      </c>
      <c r="D3161" s="311" t="s">
        <v>13295</v>
      </c>
      <c r="E3161" s="312" t="s">
        <v>7875</v>
      </c>
    </row>
    <row r="3162" spans="1:5" ht="27">
      <c r="A3162" s="309">
        <v>101560</v>
      </c>
      <c r="B3162" s="310" t="s">
        <v>9017</v>
      </c>
      <c r="C3162" s="310" t="s">
        <v>6</v>
      </c>
      <c r="D3162" s="311" t="s">
        <v>17178</v>
      </c>
      <c r="E3162" s="312" t="s">
        <v>7875</v>
      </c>
    </row>
    <row r="3163" spans="1:5" ht="27">
      <c r="A3163" s="309">
        <v>101561</v>
      </c>
      <c r="B3163" s="310" t="s">
        <v>9018</v>
      </c>
      <c r="C3163" s="310" t="s">
        <v>6</v>
      </c>
      <c r="D3163" s="311" t="s">
        <v>17534</v>
      </c>
      <c r="E3163" s="312" t="s">
        <v>7875</v>
      </c>
    </row>
    <row r="3164" spans="1:5" ht="27">
      <c r="A3164" s="309">
        <v>101562</v>
      </c>
      <c r="B3164" s="310" t="s">
        <v>9019</v>
      </c>
      <c r="C3164" s="310" t="s">
        <v>6</v>
      </c>
      <c r="D3164" s="311" t="s">
        <v>19654</v>
      </c>
      <c r="E3164" s="312" t="s">
        <v>7875</v>
      </c>
    </row>
    <row r="3165" spans="1:5" ht="27">
      <c r="A3165" s="309">
        <v>101563</v>
      </c>
      <c r="B3165" s="310" t="s">
        <v>9020</v>
      </c>
      <c r="C3165" s="310" t="s">
        <v>6</v>
      </c>
      <c r="D3165" s="311" t="s">
        <v>19655</v>
      </c>
      <c r="E3165" s="312" t="s">
        <v>7875</v>
      </c>
    </row>
    <row r="3166" spans="1:5" ht="27">
      <c r="A3166" s="309">
        <v>101564</v>
      </c>
      <c r="B3166" s="310" t="s">
        <v>9021</v>
      </c>
      <c r="C3166" s="310" t="s">
        <v>6</v>
      </c>
      <c r="D3166" s="311" t="s">
        <v>19656</v>
      </c>
      <c r="E3166" s="312" t="s">
        <v>7875</v>
      </c>
    </row>
    <row r="3167" spans="1:5" ht="27">
      <c r="A3167" s="309">
        <v>101565</v>
      </c>
      <c r="B3167" s="310" t="s">
        <v>9022</v>
      </c>
      <c r="C3167" s="310" t="s">
        <v>6</v>
      </c>
      <c r="D3167" s="311" t="s">
        <v>17472</v>
      </c>
      <c r="E3167" s="312" t="s">
        <v>7875</v>
      </c>
    </row>
    <row r="3168" spans="1:5" ht="27">
      <c r="A3168" s="309">
        <v>101567</v>
      </c>
      <c r="B3168" s="310" t="s">
        <v>9023</v>
      </c>
      <c r="C3168" s="310" t="s">
        <v>6</v>
      </c>
      <c r="D3168" s="311" t="s">
        <v>19657</v>
      </c>
      <c r="E3168" s="312" t="s">
        <v>7875</v>
      </c>
    </row>
    <row r="3169" spans="1:5" ht="27">
      <c r="A3169" s="309">
        <v>101568</v>
      </c>
      <c r="B3169" s="310" t="s">
        <v>9024</v>
      </c>
      <c r="C3169" s="310" t="s">
        <v>6</v>
      </c>
      <c r="D3169" s="311" t="s">
        <v>19658</v>
      </c>
      <c r="E3169" s="312" t="s">
        <v>7875</v>
      </c>
    </row>
    <row r="3170" spans="1:5" ht="27">
      <c r="A3170" s="309">
        <v>101626</v>
      </c>
      <c r="B3170" s="310" t="s">
        <v>9025</v>
      </c>
      <c r="C3170" s="310" t="s">
        <v>58</v>
      </c>
      <c r="D3170" s="311" t="s">
        <v>19659</v>
      </c>
      <c r="E3170" s="312" t="s">
        <v>7875</v>
      </c>
    </row>
    <row r="3171" spans="1:5" ht="27">
      <c r="A3171" s="309">
        <v>101627</v>
      </c>
      <c r="B3171" s="310" t="s">
        <v>9026</v>
      </c>
      <c r="C3171" s="310" t="s">
        <v>58</v>
      </c>
      <c r="D3171" s="311" t="s">
        <v>19660</v>
      </c>
      <c r="E3171" s="312" t="s">
        <v>7875</v>
      </c>
    </row>
    <row r="3172" spans="1:5" ht="27">
      <c r="A3172" s="309">
        <v>101628</v>
      </c>
      <c r="B3172" s="310" t="s">
        <v>9027</v>
      </c>
      <c r="C3172" s="310" t="s">
        <v>58</v>
      </c>
      <c r="D3172" s="311" t="s">
        <v>19661</v>
      </c>
      <c r="E3172" s="312" t="s">
        <v>7875</v>
      </c>
    </row>
    <row r="3173" spans="1:5" ht="27">
      <c r="A3173" s="309">
        <v>101629</v>
      </c>
      <c r="B3173" s="310" t="s">
        <v>9028</v>
      </c>
      <c r="C3173" s="310" t="s">
        <v>58</v>
      </c>
      <c r="D3173" s="311" t="s">
        <v>19662</v>
      </c>
      <c r="E3173" s="312" t="s">
        <v>7875</v>
      </c>
    </row>
    <row r="3174" spans="1:5" ht="13.5">
      <c r="A3174" s="309">
        <v>101630</v>
      </c>
      <c r="B3174" s="310" t="s">
        <v>9029</v>
      </c>
      <c r="C3174" s="310" t="s">
        <v>58</v>
      </c>
      <c r="D3174" s="311" t="s">
        <v>19663</v>
      </c>
      <c r="E3174" s="312" t="s">
        <v>7875</v>
      </c>
    </row>
    <row r="3175" spans="1:5" ht="27">
      <c r="A3175" s="309">
        <v>101631</v>
      </c>
      <c r="B3175" s="310" t="s">
        <v>9030</v>
      </c>
      <c r="C3175" s="310" t="s">
        <v>58</v>
      </c>
      <c r="D3175" s="311" t="s">
        <v>19664</v>
      </c>
      <c r="E3175" s="312" t="s">
        <v>7875</v>
      </c>
    </row>
    <row r="3176" spans="1:5" ht="27">
      <c r="A3176" s="309">
        <v>101632</v>
      </c>
      <c r="B3176" s="310" t="s">
        <v>9031</v>
      </c>
      <c r="C3176" s="310" t="s">
        <v>58</v>
      </c>
      <c r="D3176" s="311" t="s">
        <v>17886</v>
      </c>
      <c r="E3176" s="312" t="s">
        <v>7875</v>
      </c>
    </row>
    <row r="3177" spans="1:5" ht="27">
      <c r="A3177" s="309">
        <v>101633</v>
      </c>
      <c r="B3177" s="310" t="s">
        <v>9032</v>
      </c>
      <c r="C3177" s="310" t="s">
        <v>58</v>
      </c>
      <c r="D3177" s="311" t="s">
        <v>16188</v>
      </c>
      <c r="E3177" s="312" t="s">
        <v>7875</v>
      </c>
    </row>
    <row r="3178" spans="1:5" ht="27">
      <c r="A3178" s="309">
        <v>101636</v>
      </c>
      <c r="B3178" s="310" t="s">
        <v>9033</v>
      </c>
      <c r="C3178" s="310" t="s">
        <v>58</v>
      </c>
      <c r="D3178" s="311" t="s">
        <v>19665</v>
      </c>
      <c r="E3178" s="312" t="s">
        <v>7875</v>
      </c>
    </row>
    <row r="3179" spans="1:5" ht="27">
      <c r="A3179" s="309">
        <v>101637</v>
      </c>
      <c r="B3179" s="310" t="s">
        <v>9034</v>
      </c>
      <c r="C3179" s="310" t="s">
        <v>58</v>
      </c>
      <c r="D3179" s="311" t="s">
        <v>17659</v>
      </c>
      <c r="E3179" s="312" t="s">
        <v>7875</v>
      </c>
    </row>
    <row r="3180" spans="1:5" ht="13.5">
      <c r="A3180" s="309">
        <v>101640</v>
      </c>
      <c r="B3180" s="310" t="s">
        <v>9035</v>
      </c>
      <c r="C3180" s="310" t="s">
        <v>58</v>
      </c>
      <c r="D3180" s="311" t="s">
        <v>19666</v>
      </c>
      <c r="E3180" s="312" t="s">
        <v>7875</v>
      </c>
    </row>
    <row r="3181" spans="1:5" ht="13.5">
      <c r="A3181" s="309">
        <v>101641</v>
      </c>
      <c r="B3181" s="310" t="s">
        <v>9036</v>
      </c>
      <c r="C3181" s="310" t="s">
        <v>58</v>
      </c>
      <c r="D3181" s="311" t="s">
        <v>13144</v>
      </c>
      <c r="E3181" s="312" t="s">
        <v>7875</v>
      </c>
    </row>
    <row r="3182" spans="1:5" ht="13.5">
      <c r="A3182" s="309">
        <v>101642</v>
      </c>
      <c r="B3182" s="310" t="s">
        <v>9037</v>
      </c>
      <c r="C3182" s="310" t="s">
        <v>58</v>
      </c>
      <c r="D3182" s="311" t="s">
        <v>17632</v>
      </c>
      <c r="E3182" s="312" t="s">
        <v>7875</v>
      </c>
    </row>
    <row r="3183" spans="1:5" ht="13.5">
      <c r="A3183" s="309">
        <v>101643</v>
      </c>
      <c r="B3183" s="310" t="s">
        <v>9038</v>
      </c>
      <c r="C3183" s="310" t="s">
        <v>58</v>
      </c>
      <c r="D3183" s="311" t="s">
        <v>19667</v>
      </c>
      <c r="E3183" s="312" t="s">
        <v>7875</v>
      </c>
    </row>
    <row r="3184" spans="1:5" ht="13.5">
      <c r="A3184" s="309">
        <v>101644</v>
      </c>
      <c r="B3184" s="310" t="s">
        <v>9039</v>
      </c>
      <c r="C3184" s="310" t="s">
        <v>58</v>
      </c>
      <c r="D3184" s="311" t="s">
        <v>19668</v>
      </c>
      <c r="E3184" s="312" t="s">
        <v>7875</v>
      </c>
    </row>
    <row r="3185" spans="1:5" ht="13.5">
      <c r="A3185" s="309">
        <v>101645</v>
      </c>
      <c r="B3185" s="310" t="s">
        <v>9040</v>
      </c>
      <c r="C3185" s="310" t="s">
        <v>58</v>
      </c>
      <c r="D3185" s="311" t="s">
        <v>14581</v>
      </c>
      <c r="E3185" s="312" t="s">
        <v>7875</v>
      </c>
    </row>
    <row r="3186" spans="1:5" ht="13.5">
      <c r="A3186" s="309">
        <v>101646</v>
      </c>
      <c r="B3186" s="310" t="s">
        <v>9041</v>
      </c>
      <c r="C3186" s="310" t="s">
        <v>58</v>
      </c>
      <c r="D3186" s="311" t="s">
        <v>13686</v>
      </c>
      <c r="E3186" s="312" t="s">
        <v>7875</v>
      </c>
    </row>
    <row r="3187" spans="1:5" ht="13.5">
      <c r="A3187" s="309">
        <v>101647</v>
      </c>
      <c r="B3187" s="310" t="s">
        <v>9042</v>
      </c>
      <c r="C3187" s="310" t="s">
        <v>58</v>
      </c>
      <c r="D3187" s="311" t="s">
        <v>19669</v>
      </c>
      <c r="E3187" s="312" t="s">
        <v>7875</v>
      </c>
    </row>
    <row r="3188" spans="1:5" ht="13.5">
      <c r="A3188" s="309">
        <v>101648</v>
      </c>
      <c r="B3188" s="310" t="s">
        <v>9043</v>
      </c>
      <c r="C3188" s="310" t="s">
        <v>58</v>
      </c>
      <c r="D3188" s="311" t="s">
        <v>17371</v>
      </c>
      <c r="E3188" s="312" t="s">
        <v>7875</v>
      </c>
    </row>
    <row r="3189" spans="1:5" ht="13.5">
      <c r="A3189" s="309">
        <v>101649</v>
      </c>
      <c r="B3189" s="310" t="s">
        <v>9044</v>
      </c>
      <c r="C3189" s="310" t="s">
        <v>58</v>
      </c>
      <c r="D3189" s="311" t="s">
        <v>17491</v>
      </c>
      <c r="E3189" s="312" t="s">
        <v>7875</v>
      </c>
    </row>
    <row r="3190" spans="1:5" ht="13.5">
      <c r="A3190" s="309">
        <v>101650</v>
      </c>
      <c r="B3190" s="310" t="s">
        <v>9045</v>
      </c>
      <c r="C3190" s="310" t="s">
        <v>58</v>
      </c>
      <c r="D3190" s="311" t="s">
        <v>19670</v>
      </c>
      <c r="E3190" s="312" t="s">
        <v>7875</v>
      </c>
    </row>
    <row r="3191" spans="1:5" ht="13.5">
      <c r="A3191" s="309">
        <v>101651</v>
      </c>
      <c r="B3191" s="310" t="s">
        <v>9046</v>
      </c>
      <c r="C3191" s="310" t="s">
        <v>58</v>
      </c>
      <c r="D3191" s="311" t="s">
        <v>19671</v>
      </c>
      <c r="E3191" s="312" t="s">
        <v>7875</v>
      </c>
    </row>
    <row r="3192" spans="1:5" ht="27">
      <c r="A3192" s="309">
        <v>101652</v>
      </c>
      <c r="B3192" s="310" t="s">
        <v>9047</v>
      </c>
      <c r="C3192" s="310" t="s">
        <v>58</v>
      </c>
      <c r="D3192" s="311" t="s">
        <v>19672</v>
      </c>
      <c r="E3192" s="312" t="s">
        <v>7875</v>
      </c>
    </row>
    <row r="3193" spans="1:5" ht="40.5">
      <c r="A3193" s="309">
        <v>101653</v>
      </c>
      <c r="B3193" s="310" t="s">
        <v>9048</v>
      </c>
      <c r="C3193" s="310" t="s">
        <v>58</v>
      </c>
      <c r="D3193" s="311" t="s">
        <v>19673</v>
      </c>
      <c r="E3193" s="312" t="s">
        <v>7875</v>
      </c>
    </row>
    <row r="3194" spans="1:5" ht="27">
      <c r="A3194" s="309">
        <v>101654</v>
      </c>
      <c r="B3194" s="310" t="s">
        <v>9049</v>
      </c>
      <c r="C3194" s="310" t="s">
        <v>58</v>
      </c>
      <c r="D3194" s="311" t="s">
        <v>19674</v>
      </c>
      <c r="E3194" s="312" t="s">
        <v>7875</v>
      </c>
    </row>
    <row r="3195" spans="1:5" ht="27">
      <c r="A3195" s="309">
        <v>101655</v>
      </c>
      <c r="B3195" s="310" t="s">
        <v>9050</v>
      </c>
      <c r="C3195" s="310" t="s">
        <v>58</v>
      </c>
      <c r="D3195" s="311" t="s">
        <v>19675</v>
      </c>
      <c r="E3195" s="312" t="s">
        <v>7875</v>
      </c>
    </row>
    <row r="3196" spans="1:5" ht="27">
      <c r="A3196" s="309">
        <v>101656</v>
      </c>
      <c r="B3196" s="310" t="s">
        <v>9051</v>
      </c>
      <c r="C3196" s="310" t="s">
        <v>58</v>
      </c>
      <c r="D3196" s="311" t="s">
        <v>19676</v>
      </c>
      <c r="E3196" s="312" t="s">
        <v>7875</v>
      </c>
    </row>
    <row r="3197" spans="1:5" ht="27">
      <c r="A3197" s="309">
        <v>101657</v>
      </c>
      <c r="B3197" s="310" t="s">
        <v>9052</v>
      </c>
      <c r="C3197" s="310" t="s">
        <v>58</v>
      </c>
      <c r="D3197" s="311" t="s">
        <v>19677</v>
      </c>
      <c r="E3197" s="312" t="s">
        <v>7875</v>
      </c>
    </row>
    <row r="3198" spans="1:5" ht="27">
      <c r="A3198" s="309">
        <v>101658</v>
      </c>
      <c r="B3198" s="310" t="s">
        <v>9053</v>
      </c>
      <c r="C3198" s="310" t="s">
        <v>58</v>
      </c>
      <c r="D3198" s="311" t="s">
        <v>19678</v>
      </c>
      <c r="E3198" s="312" t="s">
        <v>7875</v>
      </c>
    </row>
    <row r="3199" spans="1:5" ht="27">
      <c r="A3199" s="309">
        <v>101659</v>
      </c>
      <c r="B3199" s="310" t="s">
        <v>9054</v>
      </c>
      <c r="C3199" s="310" t="s">
        <v>58</v>
      </c>
      <c r="D3199" s="311" t="s">
        <v>19679</v>
      </c>
      <c r="E3199" s="312" t="s">
        <v>7875</v>
      </c>
    </row>
    <row r="3200" spans="1:5" ht="27">
      <c r="A3200" s="309">
        <v>101660</v>
      </c>
      <c r="B3200" s="310" t="s">
        <v>9055</v>
      </c>
      <c r="C3200" s="310" t="s">
        <v>58</v>
      </c>
      <c r="D3200" s="311" t="s">
        <v>19680</v>
      </c>
      <c r="E3200" s="312" t="s">
        <v>7875</v>
      </c>
    </row>
    <row r="3201" spans="1:5" ht="27">
      <c r="A3201" s="309">
        <v>101661</v>
      </c>
      <c r="B3201" s="310" t="s">
        <v>9056</v>
      </c>
      <c r="C3201" s="310" t="s">
        <v>58</v>
      </c>
      <c r="D3201" s="311" t="s">
        <v>13654</v>
      </c>
      <c r="E3201" s="312" t="s">
        <v>7875</v>
      </c>
    </row>
    <row r="3202" spans="1:5" ht="27">
      <c r="A3202" s="309">
        <v>101662</v>
      </c>
      <c r="B3202" s="310" t="s">
        <v>9057</v>
      </c>
      <c r="C3202" s="310" t="s">
        <v>58</v>
      </c>
      <c r="D3202" s="311" t="s">
        <v>19681</v>
      </c>
      <c r="E3202" s="312" t="s">
        <v>7875</v>
      </c>
    </row>
    <row r="3203" spans="1:5" ht="27">
      <c r="A3203" s="309">
        <v>101663</v>
      </c>
      <c r="B3203" s="310" t="s">
        <v>9058</v>
      </c>
      <c r="C3203" s="310" t="s">
        <v>58</v>
      </c>
      <c r="D3203" s="311" t="s">
        <v>17607</v>
      </c>
      <c r="E3203" s="312" t="s">
        <v>7875</v>
      </c>
    </row>
    <row r="3204" spans="1:5" ht="27">
      <c r="A3204" s="309">
        <v>101664</v>
      </c>
      <c r="B3204" s="310" t="s">
        <v>9059</v>
      </c>
      <c r="C3204" s="310" t="s">
        <v>58</v>
      </c>
      <c r="D3204" s="311" t="s">
        <v>14175</v>
      </c>
      <c r="E3204" s="312" t="s">
        <v>7875</v>
      </c>
    </row>
    <row r="3205" spans="1:5" ht="27">
      <c r="A3205" s="309">
        <v>101665</v>
      </c>
      <c r="B3205" s="310" t="s">
        <v>9060</v>
      </c>
      <c r="C3205" s="310" t="s">
        <v>58</v>
      </c>
      <c r="D3205" s="311" t="s">
        <v>19682</v>
      </c>
      <c r="E3205" s="312" t="s">
        <v>7875</v>
      </c>
    </row>
    <row r="3206" spans="1:5" ht="27">
      <c r="A3206" s="309">
        <v>101666</v>
      </c>
      <c r="B3206" s="310" t="s">
        <v>9061</v>
      </c>
      <c r="C3206" s="310" t="s">
        <v>58</v>
      </c>
      <c r="D3206" s="311" t="s">
        <v>19683</v>
      </c>
      <c r="E3206" s="312" t="s">
        <v>7875</v>
      </c>
    </row>
    <row r="3207" spans="1:5" ht="27">
      <c r="A3207" s="309">
        <v>102085</v>
      </c>
      <c r="B3207" s="310" t="s">
        <v>9062</v>
      </c>
      <c r="C3207" s="310" t="s">
        <v>58</v>
      </c>
      <c r="D3207" s="311" t="s">
        <v>19684</v>
      </c>
      <c r="E3207" s="312" t="s">
        <v>7875</v>
      </c>
    </row>
    <row r="3208" spans="1:5" ht="40.5">
      <c r="A3208" s="309">
        <v>100578</v>
      </c>
      <c r="B3208" s="310" t="s">
        <v>9063</v>
      </c>
      <c r="C3208" s="310" t="s">
        <v>58</v>
      </c>
      <c r="D3208" s="311" t="s">
        <v>19685</v>
      </c>
      <c r="E3208" s="312" t="s">
        <v>7875</v>
      </c>
    </row>
    <row r="3209" spans="1:5" ht="40.5">
      <c r="A3209" s="309">
        <v>100579</v>
      </c>
      <c r="B3209" s="310" t="s">
        <v>9064</v>
      </c>
      <c r="C3209" s="310" t="s">
        <v>58</v>
      </c>
      <c r="D3209" s="311" t="s">
        <v>19686</v>
      </c>
      <c r="E3209" s="312" t="s">
        <v>7875</v>
      </c>
    </row>
    <row r="3210" spans="1:5" ht="40.5">
      <c r="A3210" s="309">
        <v>100580</v>
      </c>
      <c r="B3210" s="310" t="s">
        <v>9065</v>
      </c>
      <c r="C3210" s="310" t="s">
        <v>58</v>
      </c>
      <c r="D3210" s="311" t="s">
        <v>19687</v>
      </c>
      <c r="E3210" s="312" t="s">
        <v>7875</v>
      </c>
    </row>
    <row r="3211" spans="1:5" ht="40.5">
      <c r="A3211" s="309">
        <v>100581</v>
      </c>
      <c r="B3211" s="310" t="s">
        <v>9066</v>
      </c>
      <c r="C3211" s="310" t="s">
        <v>58</v>
      </c>
      <c r="D3211" s="311" t="s">
        <v>19688</v>
      </c>
      <c r="E3211" s="312" t="s">
        <v>7875</v>
      </c>
    </row>
    <row r="3212" spans="1:5" ht="40.5">
      <c r="A3212" s="309">
        <v>100582</v>
      </c>
      <c r="B3212" s="310" t="s">
        <v>9067</v>
      </c>
      <c r="C3212" s="310" t="s">
        <v>58</v>
      </c>
      <c r="D3212" s="311" t="s">
        <v>19689</v>
      </c>
      <c r="E3212" s="312" t="s">
        <v>7875</v>
      </c>
    </row>
    <row r="3213" spans="1:5" ht="40.5">
      <c r="A3213" s="309">
        <v>100583</v>
      </c>
      <c r="B3213" s="310" t="s">
        <v>9068</v>
      </c>
      <c r="C3213" s="310" t="s">
        <v>58</v>
      </c>
      <c r="D3213" s="311" t="s">
        <v>19690</v>
      </c>
      <c r="E3213" s="312" t="s">
        <v>7875</v>
      </c>
    </row>
    <row r="3214" spans="1:5" ht="40.5">
      <c r="A3214" s="309">
        <v>100584</v>
      </c>
      <c r="B3214" s="310" t="s">
        <v>9069</v>
      </c>
      <c r="C3214" s="310" t="s">
        <v>58</v>
      </c>
      <c r="D3214" s="311" t="s">
        <v>19691</v>
      </c>
      <c r="E3214" s="312" t="s">
        <v>7875</v>
      </c>
    </row>
    <row r="3215" spans="1:5" ht="40.5">
      <c r="A3215" s="309">
        <v>100585</v>
      </c>
      <c r="B3215" s="310" t="s">
        <v>9070</v>
      </c>
      <c r="C3215" s="310" t="s">
        <v>58</v>
      </c>
      <c r="D3215" s="311" t="s">
        <v>19692</v>
      </c>
      <c r="E3215" s="312" t="s">
        <v>7875</v>
      </c>
    </row>
    <row r="3216" spans="1:5" ht="40.5">
      <c r="A3216" s="309">
        <v>100586</v>
      </c>
      <c r="B3216" s="310" t="s">
        <v>9071</v>
      </c>
      <c r="C3216" s="310" t="s">
        <v>58</v>
      </c>
      <c r="D3216" s="311" t="s">
        <v>19693</v>
      </c>
      <c r="E3216" s="312" t="s">
        <v>7875</v>
      </c>
    </row>
    <row r="3217" spans="1:5" ht="40.5">
      <c r="A3217" s="309">
        <v>100587</v>
      </c>
      <c r="B3217" s="310" t="s">
        <v>9072</v>
      </c>
      <c r="C3217" s="310" t="s">
        <v>58</v>
      </c>
      <c r="D3217" s="311" t="s">
        <v>19694</v>
      </c>
      <c r="E3217" s="312" t="s">
        <v>7875</v>
      </c>
    </row>
    <row r="3218" spans="1:5" ht="40.5">
      <c r="A3218" s="309">
        <v>100588</v>
      </c>
      <c r="B3218" s="310" t="s">
        <v>9073</v>
      </c>
      <c r="C3218" s="310" t="s">
        <v>58</v>
      </c>
      <c r="D3218" s="311" t="s">
        <v>19353</v>
      </c>
      <c r="E3218" s="312" t="s">
        <v>7875</v>
      </c>
    </row>
    <row r="3219" spans="1:5" ht="40.5">
      <c r="A3219" s="309">
        <v>100589</v>
      </c>
      <c r="B3219" s="310" t="s">
        <v>9074</v>
      </c>
      <c r="C3219" s="310" t="s">
        <v>58</v>
      </c>
      <c r="D3219" s="311" t="s">
        <v>19695</v>
      </c>
      <c r="E3219" s="312" t="s">
        <v>7875</v>
      </c>
    </row>
    <row r="3220" spans="1:5" ht="40.5">
      <c r="A3220" s="309">
        <v>100590</v>
      </c>
      <c r="B3220" s="310" t="s">
        <v>9075</v>
      </c>
      <c r="C3220" s="310" t="s">
        <v>58</v>
      </c>
      <c r="D3220" s="311" t="s">
        <v>19696</v>
      </c>
      <c r="E3220" s="312" t="s">
        <v>7875</v>
      </c>
    </row>
    <row r="3221" spans="1:5" ht="40.5">
      <c r="A3221" s="309">
        <v>100591</v>
      </c>
      <c r="B3221" s="310" t="s">
        <v>9076</v>
      </c>
      <c r="C3221" s="310" t="s">
        <v>58</v>
      </c>
      <c r="D3221" s="311" t="s">
        <v>19697</v>
      </c>
      <c r="E3221" s="312" t="s">
        <v>7875</v>
      </c>
    </row>
    <row r="3222" spans="1:5" ht="40.5">
      <c r="A3222" s="309">
        <v>100592</v>
      </c>
      <c r="B3222" s="310" t="s">
        <v>9077</v>
      </c>
      <c r="C3222" s="310" t="s">
        <v>58</v>
      </c>
      <c r="D3222" s="311" t="s">
        <v>19698</v>
      </c>
      <c r="E3222" s="312" t="s">
        <v>7875</v>
      </c>
    </row>
    <row r="3223" spans="1:5" ht="40.5">
      <c r="A3223" s="309">
        <v>100593</v>
      </c>
      <c r="B3223" s="310" t="s">
        <v>9078</v>
      </c>
      <c r="C3223" s="310" t="s">
        <v>58</v>
      </c>
      <c r="D3223" s="311" t="s">
        <v>19699</v>
      </c>
      <c r="E3223" s="312" t="s">
        <v>7875</v>
      </c>
    </row>
    <row r="3224" spans="1:5" ht="40.5">
      <c r="A3224" s="309">
        <v>100594</v>
      </c>
      <c r="B3224" s="310" t="s">
        <v>9079</v>
      </c>
      <c r="C3224" s="310" t="s">
        <v>58</v>
      </c>
      <c r="D3224" s="311" t="s">
        <v>19700</v>
      </c>
      <c r="E3224" s="312" t="s">
        <v>7875</v>
      </c>
    </row>
    <row r="3225" spans="1:5" ht="40.5">
      <c r="A3225" s="309">
        <v>100595</v>
      </c>
      <c r="B3225" s="310" t="s">
        <v>9080</v>
      </c>
      <c r="C3225" s="310" t="s">
        <v>58</v>
      </c>
      <c r="D3225" s="311" t="s">
        <v>19701</v>
      </c>
      <c r="E3225" s="312" t="s">
        <v>7875</v>
      </c>
    </row>
    <row r="3226" spans="1:5" ht="40.5">
      <c r="A3226" s="309">
        <v>100596</v>
      </c>
      <c r="B3226" s="310" t="s">
        <v>9081</v>
      </c>
      <c r="C3226" s="310" t="s">
        <v>58</v>
      </c>
      <c r="D3226" s="311" t="s">
        <v>19702</v>
      </c>
      <c r="E3226" s="312" t="s">
        <v>7875</v>
      </c>
    </row>
    <row r="3227" spans="1:5" ht="40.5">
      <c r="A3227" s="309">
        <v>100597</v>
      </c>
      <c r="B3227" s="310" t="s">
        <v>9082</v>
      </c>
      <c r="C3227" s="310" t="s">
        <v>58</v>
      </c>
      <c r="D3227" s="311" t="s">
        <v>19703</v>
      </c>
      <c r="E3227" s="312" t="s">
        <v>7875</v>
      </c>
    </row>
    <row r="3228" spans="1:5" ht="40.5">
      <c r="A3228" s="309">
        <v>100598</v>
      </c>
      <c r="B3228" s="310" t="s">
        <v>9083</v>
      </c>
      <c r="C3228" s="310" t="s">
        <v>58</v>
      </c>
      <c r="D3228" s="311" t="s">
        <v>19704</v>
      </c>
      <c r="E3228" s="312" t="s">
        <v>7875</v>
      </c>
    </row>
    <row r="3229" spans="1:5" ht="40.5">
      <c r="A3229" s="309">
        <v>100599</v>
      </c>
      <c r="B3229" s="310" t="s">
        <v>9084</v>
      </c>
      <c r="C3229" s="310" t="s">
        <v>58</v>
      </c>
      <c r="D3229" s="311" t="s">
        <v>19705</v>
      </c>
      <c r="E3229" s="312" t="s">
        <v>7875</v>
      </c>
    </row>
    <row r="3230" spans="1:5" ht="40.5">
      <c r="A3230" s="309">
        <v>100600</v>
      </c>
      <c r="B3230" s="310" t="s">
        <v>9085</v>
      </c>
      <c r="C3230" s="310" t="s">
        <v>58</v>
      </c>
      <c r="D3230" s="311" t="s">
        <v>19706</v>
      </c>
      <c r="E3230" s="312" t="s">
        <v>7875</v>
      </c>
    </row>
    <row r="3231" spans="1:5" ht="40.5">
      <c r="A3231" s="309">
        <v>100601</v>
      </c>
      <c r="B3231" s="310" t="s">
        <v>9086</v>
      </c>
      <c r="C3231" s="310" t="s">
        <v>58</v>
      </c>
      <c r="D3231" s="311" t="s">
        <v>19707</v>
      </c>
      <c r="E3231" s="312" t="s">
        <v>7875</v>
      </c>
    </row>
    <row r="3232" spans="1:5" ht="40.5">
      <c r="A3232" s="309">
        <v>100602</v>
      </c>
      <c r="B3232" s="310" t="s">
        <v>9087</v>
      </c>
      <c r="C3232" s="310" t="s">
        <v>58</v>
      </c>
      <c r="D3232" s="311" t="s">
        <v>19708</v>
      </c>
      <c r="E3232" s="312" t="s">
        <v>7875</v>
      </c>
    </row>
    <row r="3233" spans="1:5" ht="40.5">
      <c r="A3233" s="309">
        <v>100603</v>
      </c>
      <c r="B3233" s="310" t="s">
        <v>9088</v>
      </c>
      <c r="C3233" s="310" t="s">
        <v>58</v>
      </c>
      <c r="D3233" s="311" t="s">
        <v>19709</v>
      </c>
      <c r="E3233" s="312" t="s">
        <v>7875</v>
      </c>
    </row>
    <row r="3234" spans="1:5" ht="40.5">
      <c r="A3234" s="309">
        <v>100604</v>
      </c>
      <c r="B3234" s="310" t="s">
        <v>9089</v>
      </c>
      <c r="C3234" s="310" t="s">
        <v>58</v>
      </c>
      <c r="D3234" s="311" t="s">
        <v>19710</v>
      </c>
      <c r="E3234" s="312" t="s">
        <v>7875</v>
      </c>
    </row>
    <row r="3235" spans="1:5" ht="40.5">
      <c r="A3235" s="309">
        <v>100605</v>
      </c>
      <c r="B3235" s="310" t="s">
        <v>9090</v>
      </c>
      <c r="C3235" s="310" t="s">
        <v>58</v>
      </c>
      <c r="D3235" s="311" t="s">
        <v>17260</v>
      </c>
      <c r="E3235" s="312" t="s">
        <v>7875</v>
      </c>
    </row>
    <row r="3236" spans="1:5" ht="40.5">
      <c r="A3236" s="309">
        <v>100606</v>
      </c>
      <c r="B3236" s="310" t="s">
        <v>9091</v>
      </c>
      <c r="C3236" s="310" t="s">
        <v>58</v>
      </c>
      <c r="D3236" s="311" t="s">
        <v>19711</v>
      </c>
      <c r="E3236" s="312" t="s">
        <v>7875</v>
      </c>
    </row>
    <row r="3237" spans="1:5" ht="40.5">
      <c r="A3237" s="309">
        <v>100607</v>
      </c>
      <c r="B3237" s="310" t="s">
        <v>9092</v>
      </c>
      <c r="C3237" s="310" t="s">
        <v>58</v>
      </c>
      <c r="D3237" s="311" t="s">
        <v>19712</v>
      </c>
      <c r="E3237" s="312" t="s">
        <v>7875</v>
      </c>
    </row>
    <row r="3238" spans="1:5" ht="40.5">
      <c r="A3238" s="309">
        <v>100608</v>
      </c>
      <c r="B3238" s="310" t="s">
        <v>9093</v>
      </c>
      <c r="C3238" s="310" t="s">
        <v>58</v>
      </c>
      <c r="D3238" s="311" t="s">
        <v>19713</v>
      </c>
      <c r="E3238" s="312" t="s">
        <v>7875</v>
      </c>
    </row>
    <row r="3239" spans="1:5" ht="40.5">
      <c r="A3239" s="309">
        <v>100609</v>
      </c>
      <c r="B3239" s="310" t="s">
        <v>9094</v>
      </c>
      <c r="C3239" s="310" t="s">
        <v>58</v>
      </c>
      <c r="D3239" s="311" t="s">
        <v>19714</v>
      </c>
      <c r="E3239" s="312" t="s">
        <v>7875</v>
      </c>
    </row>
    <row r="3240" spans="1:5" ht="40.5">
      <c r="A3240" s="309">
        <v>100610</v>
      </c>
      <c r="B3240" s="310" t="s">
        <v>9095</v>
      </c>
      <c r="C3240" s="310" t="s">
        <v>58</v>
      </c>
      <c r="D3240" s="311" t="s">
        <v>19715</v>
      </c>
      <c r="E3240" s="312" t="s">
        <v>7875</v>
      </c>
    </row>
    <row r="3241" spans="1:5" ht="40.5">
      <c r="A3241" s="309">
        <v>100611</v>
      </c>
      <c r="B3241" s="310" t="s">
        <v>9096</v>
      </c>
      <c r="C3241" s="310" t="s">
        <v>58</v>
      </c>
      <c r="D3241" s="311" t="s">
        <v>19716</v>
      </c>
      <c r="E3241" s="312" t="s">
        <v>7875</v>
      </c>
    </row>
    <row r="3242" spans="1:5" ht="40.5">
      <c r="A3242" s="309">
        <v>100612</v>
      </c>
      <c r="B3242" s="310" t="s">
        <v>9097</v>
      </c>
      <c r="C3242" s="310" t="s">
        <v>58</v>
      </c>
      <c r="D3242" s="311" t="s">
        <v>19717</v>
      </c>
      <c r="E3242" s="312" t="s">
        <v>7875</v>
      </c>
    </row>
    <row r="3243" spans="1:5" ht="40.5">
      <c r="A3243" s="309">
        <v>100613</v>
      </c>
      <c r="B3243" s="310" t="s">
        <v>9098</v>
      </c>
      <c r="C3243" s="310" t="s">
        <v>58</v>
      </c>
      <c r="D3243" s="311" t="s">
        <v>19718</v>
      </c>
      <c r="E3243" s="312" t="s">
        <v>7875</v>
      </c>
    </row>
    <row r="3244" spans="1:5" ht="40.5">
      <c r="A3244" s="309">
        <v>100614</v>
      </c>
      <c r="B3244" s="310" t="s">
        <v>9099</v>
      </c>
      <c r="C3244" s="310" t="s">
        <v>58</v>
      </c>
      <c r="D3244" s="311" t="s">
        <v>19719</v>
      </c>
      <c r="E3244" s="312" t="s">
        <v>7875</v>
      </c>
    </row>
    <row r="3245" spans="1:5" ht="40.5">
      <c r="A3245" s="309">
        <v>100615</v>
      </c>
      <c r="B3245" s="310" t="s">
        <v>9100</v>
      </c>
      <c r="C3245" s="310" t="s">
        <v>58</v>
      </c>
      <c r="D3245" s="311" t="s">
        <v>19720</v>
      </c>
      <c r="E3245" s="312" t="s">
        <v>7875</v>
      </c>
    </row>
    <row r="3246" spans="1:5" ht="40.5">
      <c r="A3246" s="309">
        <v>100616</v>
      </c>
      <c r="B3246" s="310" t="s">
        <v>9101</v>
      </c>
      <c r="C3246" s="310" t="s">
        <v>58</v>
      </c>
      <c r="D3246" s="311" t="s">
        <v>19721</v>
      </c>
      <c r="E3246" s="312" t="s">
        <v>7875</v>
      </c>
    </row>
    <row r="3247" spans="1:5" ht="40.5">
      <c r="A3247" s="309">
        <v>100617</v>
      </c>
      <c r="B3247" s="310" t="s">
        <v>9102</v>
      </c>
      <c r="C3247" s="310" t="s">
        <v>58</v>
      </c>
      <c r="D3247" s="311" t="s">
        <v>19722</v>
      </c>
      <c r="E3247" s="312" t="s">
        <v>7875</v>
      </c>
    </row>
    <row r="3248" spans="1:5" ht="40.5">
      <c r="A3248" s="309">
        <v>100618</v>
      </c>
      <c r="B3248" s="310" t="s">
        <v>9103</v>
      </c>
      <c r="C3248" s="310" t="s">
        <v>58</v>
      </c>
      <c r="D3248" s="311" t="s">
        <v>19723</v>
      </c>
      <c r="E3248" s="312" t="s">
        <v>7875</v>
      </c>
    </row>
    <row r="3249" spans="1:5" ht="27">
      <c r="A3249" s="309">
        <v>100619</v>
      </c>
      <c r="B3249" s="310" t="s">
        <v>9104</v>
      </c>
      <c r="C3249" s="310" t="s">
        <v>58</v>
      </c>
      <c r="D3249" s="311" t="s">
        <v>19724</v>
      </c>
      <c r="E3249" s="312" t="s">
        <v>7875</v>
      </c>
    </row>
    <row r="3250" spans="1:5" ht="27">
      <c r="A3250" s="309">
        <v>100620</v>
      </c>
      <c r="B3250" s="310" t="s">
        <v>9105</v>
      </c>
      <c r="C3250" s="310" t="s">
        <v>58</v>
      </c>
      <c r="D3250" s="311" t="s">
        <v>19725</v>
      </c>
      <c r="E3250" s="312" t="s">
        <v>7875</v>
      </c>
    </row>
    <row r="3251" spans="1:5" ht="27">
      <c r="A3251" s="309">
        <v>100621</v>
      </c>
      <c r="B3251" s="310" t="s">
        <v>9106</v>
      </c>
      <c r="C3251" s="310" t="s">
        <v>58</v>
      </c>
      <c r="D3251" s="311" t="s">
        <v>19726</v>
      </c>
      <c r="E3251" s="312" t="s">
        <v>7875</v>
      </c>
    </row>
    <row r="3252" spans="1:5" ht="27">
      <c r="A3252" s="309">
        <v>100622</v>
      </c>
      <c r="B3252" s="310" t="s">
        <v>9107</v>
      </c>
      <c r="C3252" s="310" t="s">
        <v>58</v>
      </c>
      <c r="D3252" s="311" t="s">
        <v>19727</v>
      </c>
      <c r="E3252" s="312" t="s">
        <v>7875</v>
      </c>
    </row>
    <row r="3253" spans="1:5" ht="27">
      <c r="A3253" s="309">
        <v>100623</v>
      </c>
      <c r="B3253" s="310" t="s">
        <v>9108</v>
      </c>
      <c r="C3253" s="310" t="s">
        <v>58</v>
      </c>
      <c r="D3253" s="311" t="s">
        <v>19728</v>
      </c>
      <c r="E3253" s="312" t="s">
        <v>7875</v>
      </c>
    </row>
    <row r="3254" spans="1:5" ht="27">
      <c r="A3254" s="309">
        <v>97600</v>
      </c>
      <c r="B3254" s="310" t="s">
        <v>9109</v>
      </c>
      <c r="C3254" s="310" t="s">
        <v>58</v>
      </c>
      <c r="D3254" s="311" t="s">
        <v>19729</v>
      </c>
      <c r="E3254" s="312" t="s">
        <v>7875</v>
      </c>
    </row>
    <row r="3255" spans="1:5" ht="27">
      <c r="A3255" s="309">
        <v>97601</v>
      </c>
      <c r="B3255" s="310" t="s">
        <v>9110</v>
      </c>
      <c r="C3255" s="310" t="s">
        <v>58</v>
      </c>
      <c r="D3255" s="311" t="s">
        <v>19730</v>
      </c>
      <c r="E3255" s="312" t="s">
        <v>7875</v>
      </c>
    </row>
    <row r="3256" spans="1:5" ht="27">
      <c r="A3256" s="309">
        <v>97605</v>
      </c>
      <c r="B3256" s="310" t="s">
        <v>9111</v>
      </c>
      <c r="C3256" s="310" t="s">
        <v>58</v>
      </c>
      <c r="D3256" s="311" t="s">
        <v>17721</v>
      </c>
      <c r="E3256" s="312" t="s">
        <v>7875</v>
      </c>
    </row>
    <row r="3257" spans="1:5" ht="27">
      <c r="A3257" s="309">
        <v>97606</v>
      </c>
      <c r="B3257" s="310" t="s">
        <v>9112</v>
      </c>
      <c r="C3257" s="310" t="s">
        <v>58</v>
      </c>
      <c r="D3257" s="311" t="s">
        <v>19731</v>
      </c>
      <c r="E3257" s="312" t="s">
        <v>7875</v>
      </c>
    </row>
    <row r="3258" spans="1:5" ht="27">
      <c r="A3258" s="309">
        <v>97607</v>
      </c>
      <c r="B3258" s="310" t="s">
        <v>9113</v>
      </c>
      <c r="C3258" s="310" t="s">
        <v>58</v>
      </c>
      <c r="D3258" s="311" t="s">
        <v>19732</v>
      </c>
      <c r="E3258" s="312" t="s">
        <v>7875</v>
      </c>
    </row>
    <row r="3259" spans="1:5" ht="27">
      <c r="A3259" s="309">
        <v>97608</v>
      </c>
      <c r="B3259" s="310" t="s">
        <v>9114</v>
      </c>
      <c r="C3259" s="310" t="s">
        <v>58</v>
      </c>
      <c r="D3259" s="311" t="s">
        <v>19733</v>
      </c>
      <c r="E3259" s="312" t="s">
        <v>7875</v>
      </c>
    </row>
    <row r="3260" spans="1:5" ht="40.5">
      <c r="A3260" s="309">
        <v>102102</v>
      </c>
      <c r="B3260" s="310" t="s">
        <v>9115</v>
      </c>
      <c r="C3260" s="310" t="s">
        <v>58</v>
      </c>
      <c r="D3260" s="311" t="s">
        <v>19734</v>
      </c>
      <c r="E3260" s="312" t="s">
        <v>7875</v>
      </c>
    </row>
    <row r="3261" spans="1:5" ht="40.5">
      <c r="A3261" s="309">
        <v>102103</v>
      </c>
      <c r="B3261" s="310" t="s">
        <v>9116</v>
      </c>
      <c r="C3261" s="310" t="s">
        <v>58</v>
      </c>
      <c r="D3261" s="311" t="s">
        <v>19735</v>
      </c>
      <c r="E3261" s="312" t="s">
        <v>7875</v>
      </c>
    </row>
    <row r="3262" spans="1:5" ht="40.5">
      <c r="A3262" s="309">
        <v>102104</v>
      </c>
      <c r="B3262" s="310" t="s">
        <v>9117</v>
      </c>
      <c r="C3262" s="310" t="s">
        <v>58</v>
      </c>
      <c r="D3262" s="311" t="s">
        <v>19736</v>
      </c>
      <c r="E3262" s="312" t="s">
        <v>7875</v>
      </c>
    </row>
    <row r="3263" spans="1:5" ht="40.5">
      <c r="A3263" s="309">
        <v>102105</v>
      </c>
      <c r="B3263" s="310" t="s">
        <v>9118</v>
      </c>
      <c r="C3263" s="310" t="s">
        <v>58</v>
      </c>
      <c r="D3263" s="311" t="s">
        <v>19737</v>
      </c>
      <c r="E3263" s="312" t="s">
        <v>7875</v>
      </c>
    </row>
    <row r="3264" spans="1:5" ht="40.5">
      <c r="A3264" s="309">
        <v>102106</v>
      </c>
      <c r="B3264" s="310" t="s">
        <v>9119</v>
      </c>
      <c r="C3264" s="310" t="s">
        <v>58</v>
      </c>
      <c r="D3264" s="311" t="s">
        <v>19738</v>
      </c>
      <c r="E3264" s="312" t="s">
        <v>7875</v>
      </c>
    </row>
    <row r="3265" spans="1:5" ht="40.5">
      <c r="A3265" s="309">
        <v>102107</v>
      </c>
      <c r="B3265" s="310" t="s">
        <v>9120</v>
      </c>
      <c r="C3265" s="310" t="s">
        <v>58</v>
      </c>
      <c r="D3265" s="311" t="s">
        <v>19739</v>
      </c>
      <c r="E3265" s="312" t="s">
        <v>7875</v>
      </c>
    </row>
    <row r="3266" spans="1:5" ht="40.5">
      <c r="A3266" s="309">
        <v>102108</v>
      </c>
      <c r="B3266" s="310" t="s">
        <v>9121</v>
      </c>
      <c r="C3266" s="310" t="s">
        <v>58</v>
      </c>
      <c r="D3266" s="311" t="s">
        <v>19740</v>
      </c>
      <c r="E3266" s="312" t="s">
        <v>7875</v>
      </c>
    </row>
    <row r="3267" spans="1:5" ht="27">
      <c r="A3267" s="309">
        <v>102109</v>
      </c>
      <c r="B3267" s="310" t="s">
        <v>9122</v>
      </c>
      <c r="C3267" s="310" t="s">
        <v>58</v>
      </c>
      <c r="D3267" s="311" t="s">
        <v>19741</v>
      </c>
      <c r="E3267" s="312" t="s">
        <v>7875</v>
      </c>
    </row>
    <row r="3268" spans="1:5" ht="27">
      <c r="A3268" s="309">
        <v>102110</v>
      </c>
      <c r="B3268" s="310" t="s">
        <v>9123</v>
      </c>
      <c r="C3268" s="310" t="s">
        <v>58</v>
      </c>
      <c r="D3268" s="311" t="s">
        <v>17300</v>
      </c>
      <c r="E3268" s="312" t="s">
        <v>7875</v>
      </c>
    </row>
    <row r="3269" spans="1:5" ht="40.5">
      <c r="A3269" s="309">
        <v>93128</v>
      </c>
      <c r="B3269" s="310" t="s">
        <v>1526</v>
      </c>
      <c r="C3269" s="310" t="s">
        <v>58</v>
      </c>
      <c r="D3269" s="311" t="s">
        <v>12989</v>
      </c>
      <c r="E3269" s="312" t="s">
        <v>7875</v>
      </c>
    </row>
    <row r="3270" spans="1:5" ht="40.5">
      <c r="A3270" s="309">
        <v>93137</v>
      </c>
      <c r="B3270" s="310" t="s">
        <v>1527</v>
      </c>
      <c r="C3270" s="310" t="s">
        <v>58</v>
      </c>
      <c r="D3270" s="311" t="s">
        <v>19742</v>
      </c>
      <c r="E3270" s="312" t="s">
        <v>7875</v>
      </c>
    </row>
    <row r="3271" spans="1:5" ht="40.5">
      <c r="A3271" s="309">
        <v>93138</v>
      </c>
      <c r="B3271" s="310" t="s">
        <v>1528</v>
      </c>
      <c r="C3271" s="310" t="s">
        <v>58</v>
      </c>
      <c r="D3271" s="311" t="s">
        <v>19743</v>
      </c>
      <c r="E3271" s="312" t="s">
        <v>7875</v>
      </c>
    </row>
    <row r="3272" spans="1:5" ht="40.5">
      <c r="A3272" s="309">
        <v>93139</v>
      </c>
      <c r="B3272" s="310" t="s">
        <v>1529</v>
      </c>
      <c r="C3272" s="310" t="s">
        <v>58</v>
      </c>
      <c r="D3272" s="311" t="s">
        <v>19744</v>
      </c>
      <c r="E3272" s="312" t="s">
        <v>7875</v>
      </c>
    </row>
    <row r="3273" spans="1:5" ht="40.5">
      <c r="A3273" s="309">
        <v>93140</v>
      </c>
      <c r="B3273" s="310" t="s">
        <v>1530</v>
      </c>
      <c r="C3273" s="310" t="s">
        <v>58</v>
      </c>
      <c r="D3273" s="311" t="s">
        <v>19745</v>
      </c>
      <c r="E3273" s="312" t="s">
        <v>7875</v>
      </c>
    </row>
    <row r="3274" spans="1:5" ht="27">
      <c r="A3274" s="309">
        <v>93141</v>
      </c>
      <c r="B3274" s="310" t="s">
        <v>1531</v>
      </c>
      <c r="C3274" s="310" t="s">
        <v>58</v>
      </c>
      <c r="D3274" s="311" t="s">
        <v>19746</v>
      </c>
      <c r="E3274" s="312" t="s">
        <v>7875</v>
      </c>
    </row>
    <row r="3275" spans="1:5" ht="27">
      <c r="A3275" s="309">
        <v>93142</v>
      </c>
      <c r="B3275" s="310" t="s">
        <v>1532</v>
      </c>
      <c r="C3275" s="310" t="s">
        <v>58</v>
      </c>
      <c r="D3275" s="311" t="s">
        <v>17272</v>
      </c>
      <c r="E3275" s="312" t="s">
        <v>7875</v>
      </c>
    </row>
    <row r="3276" spans="1:5" ht="27">
      <c r="A3276" s="309">
        <v>93143</v>
      </c>
      <c r="B3276" s="310" t="s">
        <v>1533</v>
      </c>
      <c r="C3276" s="310" t="s">
        <v>58</v>
      </c>
      <c r="D3276" s="311" t="s">
        <v>19747</v>
      </c>
      <c r="E3276" s="312" t="s">
        <v>7875</v>
      </c>
    </row>
    <row r="3277" spans="1:5" ht="27">
      <c r="A3277" s="309">
        <v>93144</v>
      </c>
      <c r="B3277" s="310" t="s">
        <v>1534</v>
      </c>
      <c r="C3277" s="310" t="s">
        <v>58</v>
      </c>
      <c r="D3277" s="311" t="s">
        <v>19748</v>
      </c>
      <c r="E3277" s="312" t="s">
        <v>7875</v>
      </c>
    </row>
    <row r="3278" spans="1:5" ht="40.5">
      <c r="A3278" s="309">
        <v>93145</v>
      </c>
      <c r="B3278" s="310" t="s">
        <v>1535</v>
      </c>
      <c r="C3278" s="310" t="s">
        <v>58</v>
      </c>
      <c r="D3278" s="311" t="s">
        <v>19749</v>
      </c>
      <c r="E3278" s="312" t="s">
        <v>7875</v>
      </c>
    </row>
    <row r="3279" spans="1:5" ht="40.5">
      <c r="A3279" s="309">
        <v>93146</v>
      </c>
      <c r="B3279" s="310" t="s">
        <v>1536</v>
      </c>
      <c r="C3279" s="310" t="s">
        <v>58</v>
      </c>
      <c r="D3279" s="311" t="s">
        <v>19750</v>
      </c>
      <c r="E3279" s="312" t="s">
        <v>7875</v>
      </c>
    </row>
    <row r="3280" spans="1:5" ht="40.5">
      <c r="A3280" s="309">
        <v>93147</v>
      </c>
      <c r="B3280" s="310" t="s">
        <v>1537</v>
      </c>
      <c r="C3280" s="310" t="s">
        <v>58</v>
      </c>
      <c r="D3280" s="311" t="s">
        <v>19751</v>
      </c>
      <c r="E3280" s="312" t="s">
        <v>7875</v>
      </c>
    </row>
    <row r="3281" spans="1:5" ht="27">
      <c r="A3281" s="309">
        <v>96971</v>
      </c>
      <c r="B3281" s="310" t="s">
        <v>2960</v>
      </c>
      <c r="C3281" s="310" t="s">
        <v>6</v>
      </c>
      <c r="D3281" s="311" t="s">
        <v>13961</v>
      </c>
      <c r="E3281" s="312" t="s">
        <v>7875</v>
      </c>
    </row>
    <row r="3282" spans="1:5" ht="27">
      <c r="A3282" s="309">
        <v>96972</v>
      </c>
      <c r="B3282" s="310" t="s">
        <v>2961</v>
      </c>
      <c r="C3282" s="310" t="s">
        <v>6</v>
      </c>
      <c r="D3282" s="311" t="s">
        <v>16381</v>
      </c>
      <c r="E3282" s="312" t="s">
        <v>7875</v>
      </c>
    </row>
    <row r="3283" spans="1:5" ht="27">
      <c r="A3283" s="309">
        <v>96973</v>
      </c>
      <c r="B3283" s="310" t="s">
        <v>2962</v>
      </c>
      <c r="C3283" s="310" t="s">
        <v>6</v>
      </c>
      <c r="D3283" s="311" t="s">
        <v>17006</v>
      </c>
      <c r="E3283" s="312" t="s">
        <v>7875</v>
      </c>
    </row>
    <row r="3284" spans="1:5" ht="27">
      <c r="A3284" s="309">
        <v>96974</v>
      </c>
      <c r="B3284" s="310" t="s">
        <v>2963</v>
      </c>
      <c r="C3284" s="310" t="s">
        <v>6</v>
      </c>
      <c r="D3284" s="311" t="s">
        <v>19752</v>
      </c>
      <c r="E3284" s="312" t="s">
        <v>7875</v>
      </c>
    </row>
    <row r="3285" spans="1:5" ht="27">
      <c r="A3285" s="309">
        <v>96975</v>
      </c>
      <c r="B3285" s="310" t="s">
        <v>2964</v>
      </c>
      <c r="C3285" s="310" t="s">
        <v>6</v>
      </c>
      <c r="D3285" s="311" t="s">
        <v>19753</v>
      </c>
      <c r="E3285" s="312" t="s">
        <v>7875</v>
      </c>
    </row>
    <row r="3286" spans="1:5" ht="27">
      <c r="A3286" s="309">
        <v>96976</v>
      </c>
      <c r="B3286" s="310" t="s">
        <v>2965</v>
      </c>
      <c r="C3286" s="310" t="s">
        <v>6</v>
      </c>
      <c r="D3286" s="311" t="s">
        <v>19754</v>
      </c>
      <c r="E3286" s="312" t="s">
        <v>7875</v>
      </c>
    </row>
    <row r="3287" spans="1:5" ht="27">
      <c r="A3287" s="309">
        <v>96977</v>
      </c>
      <c r="B3287" s="310" t="s">
        <v>2966</v>
      </c>
      <c r="C3287" s="310" t="s">
        <v>6</v>
      </c>
      <c r="D3287" s="311" t="s">
        <v>19561</v>
      </c>
      <c r="E3287" s="312" t="s">
        <v>7875</v>
      </c>
    </row>
    <row r="3288" spans="1:5" ht="27">
      <c r="A3288" s="309">
        <v>96978</v>
      </c>
      <c r="B3288" s="310" t="s">
        <v>2967</v>
      </c>
      <c r="C3288" s="310" t="s">
        <v>6</v>
      </c>
      <c r="D3288" s="311" t="s">
        <v>19755</v>
      </c>
      <c r="E3288" s="312" t="s">
        <v>7875</v>
      </c>
    </row>
    <row r="3289" spans="1:5" ht="27">
      <c r="A3289" s="309">
        <v>96979</v>
      </c>
      <c r="B3289" s="310" t="s">
        <v>2968</v>
      </c>
      <c r="C3289" s="310" t="s">
        <v>6</v>
      </c>
      <c r="D3289" s="311" t="s">
        <v>19756</v>
      </c>
      <c r="E3289" s="312" t="s">
        <v>7875</v>
      </c>
    </row>
    <row r="3290" spans="1:5" ht="13.5">
      <c r="A3290" s="309">
        <v>96984</v>
      </c>
      <c r="B3290" s="310" t="s">
        <v>2970</v>
      </c>
      <c r="C3290" s="310" t="s">
        <v>58</v>
      </c>
      <c r="D3290" s="311" t="s">
        <v>19757</v>
      </c>
      <c r="E3290" s="312" t="s">
        <v>7875</v>
      </c>
    </row>
    <row r="3291" spans="1:5" ht="13.5">
      <c r="A3291" s="309">
        <v>96985</v>
      </c>
      <c r="B3291" s="310" t="s">
        <v>2971</v>
      </c>
      <c r="C3291" s="310" t="s">
        <v>58</v>
      </c>
      <c r="D3291" s="311" t="s">
        <v>19758</v>
      </c>
      <c r="E3291" s="312" t="s">
        <v>7875</v>
      </c>
    </row>
    <row r="3292" spans="1:5" ht="13.5">
      <c r="A3292" s="309">
        <v>96986</v>
      </c>
      <c r="B3292" s="310" t="s">
        <v>2972</v>
      </c>
      <c r="C3292" s="310" t="s">
        <v>58</v>
      </c>
      <c r="D3292" s="311" t="s">
        <v>19759</v>
      </c>
      <c r="E3292" s="312" t="s">
        <v>7875</v>
      </c>
    </row>
    <row r="3293" spans="1:5" ht="13.5">
      <c r="A3293" s="309">
        <v>96987</v>
      </c>
      <c r="B3293" s="310" t="s">
        <v>2973</v>
      </c>
      <c r="C3293" s="310" t="s">
        <v>58</v>
      </c>
      <c r="D3293" s="311" t="s">
        <v>19760</v>
      </c>
      <c r="E3293" s="312" t="s">
        <v>7875</v>
      </c>
    </row>
    <row r="3294" spans="1:5" ht="13.5">
      <c r="A3294" s="309">
        <v>96988</v>
      </c>
      <c r="B3294" s="310" t="s">
        <v>2974</v>
      </c>
      <c r="C3294" s="310" t="s">
        <v>58</v>
      </c>
      <c r="D3294" s="311" t="s">
        <v>19761</v>
      </c>
      <c r="E3294" s="312" t="s">
        <v>7875</v>
      </c>
    </row>
    <row r="3295" spans="1:5" ht="13.5">
      <c r="A3295" s="309">
        <v>96989</v>
      </c>
      <c r="B3295" s="310" t="s">
        <v>2975</v>
      </c>
      <c r="C3295" s="310" t="s">
        <v>58</v>
      </c>
      <c r="D3295" s="311" t="s">
        <v>19762</v>
      </c>
      <c r="E3295" s="312" t="s">
        <v>7875</v>
      </c>
    </row>
    <row r="3296" spans="1:5" ht="13.5">
      <c r="A3296" s="309">
        <v>98463</v>
      </c>
      <c r="B3296" s="310" t="s">
        <v>2969</v>
      </c>
      <c r="C3296" s="310" t="s">
        <v>58</v>
      </c>
      <c r="D3296" s="311" t="s">
        <v>15173</v>
      </c>
      <c r="E3296" s="312" t="s">
        <v>7875</v>
      </c>
    </row>
    <row r="3297" spans="1:5" ht="27">
      <c r="A3297" s="309">
        <v>103490</v>
      </c>
      <c r="B3297" s="310" t="s">
        <v>17483</v>
      </c>
      <c r="C3297" s="310" t="s">
        <v>98</v>
      </c>
      <c r="D3297" s="311" t="s">
        <v>19763</v>
      </c>
      <c r="E3297" s="312" t="s">
        <v>7875</v>
      </c>
    </row>
    <row r="3298" spans="1:5" ht="27">
      <c r="A3298" s="309">
        <v>103491</v>
      </c>
      <c r="B3298" s="310" t="s">
        <v>17484</v>
      </c>
      <c r="C3298" s="310" t="s">
        <v>98</v>
      </c>
      <c r="D3298" s="311" t="s">
        <v>19764</v>
      </c>
      <c r="E3298" s="312" t="s">
        <v>7875</v>
      </c>
    </row>
    <row r="3299" spans="1:5" ht="40.5">
      <c r="A3299" s="309">
        <v>96765</v>
      </c>
      <c r="B3299" s="310" t="s">
        <v>9124</v>
      </c>
      <c r="C3299" s="310" t="s">
        <v>58</v>
      </c>
      <c r="D3299" s="311" t="s">
        <v>19765</v>
      </c>
      <c r="E3299" s="312" t="s">
        <v>7875</v>
      </c>
    </row>
    <row r="3300" spans="1:5" ht="27">
      <c r="A3300" s="309">
        <v>101905</v>
      </c>
      <c r="B3300" s="310" t="s">
        <v>9125</v>
      </c>
      <c r="C3300" s="310" t="s">
        <v>58</v>
      </c>
      <c r="D3300" s="311" t="s">
        <v>15959</v>
      </c>
      <c r="E3300" s="312" t="s">
        <v>7875</v>
      </c>
    </row>
    <row r="3301" spans="1:5" ht="27">
      <c r="A3301" s="309">
        <v>101906</v>
      </c>
      <c r="B3301" s="310" t="s">
        <v>9126</v>
      </c>
      <c r="C3301" s="310" t="s">
        <v>58</v>
      </c>
      <c r="D3301" s="311" t="s">
        <v>19766</v>
      </c>
      <c r="E3301" s="312" t="s">
        <v>7875</v>
      </c>
    </row>
    <row r="3302" spans="1:5" ht="27">
      <c r="A3302" s="309">
        <v>101907</v>
      </c>
      <c r="B3302" s="310" t="s">
        <v>9127</v>
      </c>
      <c r="C3302" s="310" t="s">
        <v>58</v>
      </c>
      <c r="D3302" s="311" t="s">
        <v>19767</v>
      </c>
      <c r="E3302" s="312" t="s">
        <v>7875</v>
      </c>
    </row>
    <row r="3303" spans="1:5" ht="27">
      <c r="A3303" s="309">
        <v>101908</v>
      </c>
      <c r="B3303" s="310" t="s">
        <v>9128</v>
      </c>
      <c r="C3303" s="310" t="s">
        <v>58</v>
      </c>
      <c r="D3303" s="311" t="s">
        <v>19768</v>
      </c>
      <c r="E3303" s="312" t="s">
        <v>7875</v>
      </c>
    </row>
    <row r="3304" spans="1:5" ht="27">
      <c r="A3304" s="309">
        <v>101909</v>
      </c>
      <c r="B3304" s="310" t="s">
        <v>9129</v>
      </c>
      <c r="C3304" s="310" t="s">
        <v>58</v>
      </c>
      <c r="D3304" s="311" t="s">
        <v>17306</v>
      </c>
      <c r="E3304" s="312" t="s">
        <v>7875</v>
      </c>
    </row>
    <row r="3305" spans="1:5" ht="27">
      <c r="A3305" s="309">
        <v>101910</v>
      </c>
      <c r="B3305" s="310" t="s">
        <v>9130</v>
      </c>
      <c r="C3305" s="310" t="s">
        <v>58</v>
      </c>
      <c r="D3305" s="311" t="s">
        <v>19769</v>
      </c>
      <c r="E3305" s="312" t="s">
        <v>7875</v>
      </c>
    </row>
    <row r="3306" spans="1:5" ht="27">
      <c r="A3306" s="309">
        <v>101911</v>
      </c>
      <c r="B3306" s="310" t="s">
        <v>9131</v>
      </c>
      <c r="C3306" s="310" t="s">
        <v>58</v>
      </c>
      <c r="D3306" s="311" t="s">
        <v>19770</v>
      </c>
      <c r="E3306" s="312" t="s">
        <v>7875</v>
      </c>
    </row>
    <row r="3307" spans="1:5" ht="40.5">
      <c r="A3307" s="309">
        <v>101912</v>
      </c>
      <c r="B3307" s="310" t="s">
        <v>9132</v>
      </c>
      <c r="C3307" s="310" t="s">
        <v>58</v>
      </c>
      <c r="D3307" s="311" t="s">
        <v>19771</v>
      </c>
      <c r="E3307" s="312" t="s">
        <v>7875</v>
      </c>
    </row>
    <row r="3308" spans="1:5" ht="13.5">
      <c r="A3308" s="309">
        <v>101913</v>
      </c>
      <c r="B3308" s="310" t="s">
        <v>9133</v>
      </c>
      <c r="C3308" s="310" t="s">
        <v>58</v>
      </c>
      <c r="D3308" s="311" t="s">
        <v>19772</v>
      </c>
      <c r="E3308" s="312" t="s">
        <v>7875</v>
      </c>
    </row>
    <row r="3309" spans="1:5" ht="13.5">
      <c r="A3309" s="309">
        <v>101914</v>
      </c>
      <c r="B3309" s="310" t="s">
        <v>9134</v>
      </c>
      <c r="C3309" s="310" t="s">
        <v>58</v>
      </c>
      <c r="D3309" s="311" t="s">
        <v>19773</v>
      </c>
      <c r="E3309" s="312" t="s">
        <v>7875</v>
      </c>
    </row>
    <row r="3310" spans="1:5" ht="27">
      <c r="A3310" s="309">
        <v>101915</v>
      </c>
      <c r="B3310" s="310" t="s">
        <v>9135</v>
      </c>
      <c r="C3310" s="310" t="s">
        <v>58</v>
      </c>
      <c r="D3310" s="311" t="s">
        <v>19774</v>
      </c>
      <c r="E3310" s="312" t="s">
        <v>7875</v>
      </c>
    </row>
    <row r="3311" spans="1:5" ht="27">
      <c r="A3311" s="309">
        <v>101916</v>
      </c>
      <c r="B3311" s="310" t="s">
        <v>9136</v>
      </c>
      <c r="C3311" s="310" t="s">
        <v>58</v>
      </c>
      <c r="D3311" s="311" t="s">
        <v>19775</v>
      </c>
      <c r="E3311" s="312" t="s">
        <v>7875</v>
      </c>
    </row>
    <row r="3312" spans="1:5" ht="27">
      <c r="A3312" s="309">
        <v>101917</v>
      </c>
      <c r="B3312" s="310" t="s">
        <v>9137</v>
      </c>
      <c r="C3312" s="310" t="s">
        <v>58</v>
      </c>
      <c r="D3312" s="311" t="s">
        <v>19776</v>
      </c>
      <c r="E3312" s="312" t="s">
        <v>7875</v>
      </c>
    </row>
    <row r="3313" spans="1:5" ht="27">
      <c r="A3313" s="309">
        <v>98261</v>
      </c>
      <c r="B3313" s="310" t="s">
        <v>9138</v>
      </c>
      <c r="C3313" s="310" t="s">
        <v>6</v>
      </c>
      <c r="D3313" s="311" t="s">
        <v>15578</v>
      </c>
      <c r="E3313" s="312" t="s">
        <v>7875</v>
      </c>
    </row>
    <row r="3314" spans="1:5" ht="27">
      <c r="A3314" s="309">
        <v>98262</v>
      </c>
      <c r="B3314" s="310" t="s">
        <v>9139</v>
      </c>
      <c r="C3314" s="310" t="s">
        <v>6</v>
      </c>
      <c r="D3314" s="311" t="s">
        <v>16554</v>
      </c>
      <c r="E3314" s="312" t="s">
        <v>7875</v>
      </c>
    </row>
    <row r="3315" spans="1:5" ht="27">
      <c r="A3315" s="309">
        <v>98263</v>
      </c>
      <c r="B3315" s="310" t="s">
        <v>9140</v>
      </c>
      <c r="C3315" s="310" t="s">
        <v>6</v>
      </c>
      <c r="D3315" s="311" t="s">
        <v>13975</v>
      </c>
      <c r="E3315" s="312" t="s">
        <v>7875</v>
      </c>
    </row>
    <row r="3316" spans="1:5" ht="27">
      <c r="A3316" s="309">
        <v>98264</v>
      </c>
      <c r="B3316" s="310" t="s">
        <v>9141</v>
      </c>
      <c r="C3316" s="310" t="s">
        <v>6</v>
      </c>
      <c r="D3316" s="311" t="s">
        <v>13976</v>
      </c>
      <c r="E3316" s="312" t="s">
        <v>7875</v>
      </c>
    </row>
    <row r="3317" spans="1:5" ht="27">
      <c r="A3317" s="309">
        <v>98265</v>
      </c>
      <c r="B3317" s="310" t="s">
        <v>9142</v>
      </c>
      <c r="C3317" s="310" t="s">
        <v>6</v>
      </c>
      <c r="D3317" s="311" t="s">
        <v>13325</v>
      </c>
      <c r="E3317" s="312" t="s">
        <v>7875</v>
      </c>
    </row>
    <row r="3318" spans="1:5" ht="27">
      <c r="A3318" s="309">
        <v>98266</v>
      </c>
      <c r="B3318" s="310" t="s">
        <v>9143</v>
      </c>
      <c r="C3318" s="310" t="s">
        <v>6</v>
      </c>
      <c r="D3318" s="311" t="s">
        <v>17153</v>
      </c>
      <c r="E3318" s="312" t="s">
        <v>7875</v>
      </c>
    </row>
    <row r="3319" spans="1:5" ht="27">
      <c r="A3319" s="309">
        <v>98267</v>
      </c>
      <c r="B3319" s="310" t="s">
        <v>9144</v>
      </c>
      <c r="C3319" s="310" t="s">
        <v>6</v>
      </c>
      <c r="D3319" s="311" t="s">
        <v>13799</v>
      </c>
      <c r="E3319" s="312" t="s">
        <v>7875</v>
      </c>
    </row>
    <row r="3320" spans="1:5" ht="27">
      <c r="A3320" s="309">
        <v>98268</v>
      </c>
      <c r="B3320" s="310" t="s">
        <v>9145</v>
      </c>
      <c r="C3320" s="310" t="s">
        <v>6</v>
      </c>
      <c r="D3320" s="311" t="s">
        <v>19777</v>
      </c>
      <c r="E3320" s="312" t="s">
        <v>7875</v>
      </c>
    </row>
    <row r="3321" spans="1:5" ht="27">
      <c r="A3321" s="309">
        <v>98269</v>
      </c>
      <c r="B3321" s="310" t="s">
        <v>9146</v>
      </c>
      <c r="C3321" s="310" t="s">
        <v>6</v>
      </c>
      <c r="D3321" s="311" t="s">
        <v>19778</v>
      </c>
      <c r="E3321" s="312" t="s">
        <v>7875</v>
      </c>
    </row>
    <row r="3322" spans="1:5" ht="27">
      <c r="A3322" s="309">
        <v>98270</v>
      </c>
      <c r="B3322" s="310" t="s">
        <v>9147</v>
      </c>
      <c r="C3322" s="310" t="s">
        <v>6</v>
      </c>
      <c r="D3322" s="311" t="s">
        <v>16980</v>
      </c>
      <c r="E3322" s="312" t="s">
        <v>7875</v>
      </c>
    </row>
    <row r="3323" spans="1:5" ht="27">
      <c r="A3323" s="309">
        <v>98271</v>
      </c>
      <c r="B3323" s="310" t="s">
        <v>9148</v>
      </c>
      <c r="C3323" s="310" t="s">
        <v>6</v>
      </c>
      <c r="D3323" s="311" t="s">
        <v>17515</v>
      </c>
      <c r="E3323" s="312" t="s">
        <v>7875</v>
      </c>
    </row>
    <row r="3324" spans="1:5" ht="27">
      <c r="A3324" s="309">
        <v>98272</v>
      </c>
      <c r="B3324" s="310" t="s">
        <v>9149</v>
      </c>
      <c r="C3324" s="310" t="s">
        <v>6</v>
      </c>
      <c r="D3324" s="311" t="s">
        <v>15432</v>
      </c>
      <c r="E3324" s="312" t="s">
        <v>7875</v>
      </c>
    </row>
    <row r="3325" spans="1:5" ht="27">
      <c r="A3325" s="309">
        <v>98273</v>
      </c>
      <c r="B3325" s="310" t="s">
        <v>9150</v>
      </c>
      <c r="C3325" s="310" t="s">
        <v>6</v>
      </c>
      <c r="D3325" s="311" t="s">
        <v>13052</v>
      </c>
      <c r="E3325" s="312" t="s">
        <v>7875</v>
      </c>
    </row>
    <row r="3326" spans="1:5" ht="27">
      <c r="A3326" s="309">
        <v>98274</v>
      </c>
      <c r="B3326" s="310" t="s">
        <v>9151</v>
      </c>
      <c r="C3326" s="310" t="s">
        <v>6</v>
      </c>
      <c r="D3326" s="311" t="s">
        <v>12767</v>
      </c>
      <c r="E3326" s="312" t="s">
        <v>7875</v>
      </c>
    </row>
    <row r="3327" spans="1:5" ht="27">
      <c r="A3327" s="309">
        <v>98275</v>
      </c>
      <c r="B3327" s="310" t="s">
        <v>9152</v>
      </c>
      <c r="C3327" s="310" t="s">
        <v>6</v>
      </c>
      <c r="D3327" s="311" t="s">
        <v>15009</v>
      </c>
      <c r="E3327" s="312" t="s">
        <v>7875</v>
      </c>
    </row>
    <row r="3328" spans="1:5" ht="27">
      <c r="A3328" s="309">
        <v>98276</v>
      </c>
      <c r="B3328" s="310" t="s">
        <v>9153</v>
      </c>
      <c r="C3328" s="310" t="s">
        <v>6</v>
      </c>
      <c r="D3328" s="311" t="s">
        <v>13834</v>
      </c>
      <c r="E3328" s="312" t="s">
        <v>7875</v>
      </c>
    </row>
    <row r="3329" spans="1:5" ht="27">
      <c r="A3329" s="309">
        <v>98277</v>
      </c>
      <c r="B3329" s="310" t="s">
        <v>9154</v>
      </c>
      <c r="C3329" s="310" t="s">
        <v>6</v>
      </c>
      <c r="D3329" s="311" t="s">
        <v>17647</v>
      </c>
      <c r="E3329" s="312" t="s">
        <v>7875</v>
      </c>
    </row>
    <row r="3330" spans="1:5" ht="27">
      <c r="A3330" s="309">
        <v>98278</v>
      </c>
      <c r="B3330" s="310" t="s">
        <v>9155</v>
      </c>
      <c r="C3330" s="310" t="s">
        <v>6</v>
      </c>
      <c r="D3330" s="311" t="s">
        <v>19779</v>
      </c>
      <c r="E3330" s="312" t="s">
        <v>7875</v>
      </c>
    </row>
    <row r="3331" spans="1:5" ht="27">
      <c r="A3331" s="309">
        <v>98279</v>
      </c>
      <c r="B3331" s="310" t="s">
        <v>9156</v>
      </c>
      <c r="C3331" s="310" t="s">
        <v>6</v>
      </c>
      <c r="D3331" s="311" t="s">
        <v>16532</v>
      </c>
      <c r="E3331" s="312" t="s">
        <v>7875</v>
      </c>
    </row>
    <row r="3332" spans="1:5" ht="27">
      <c r="A3332" s="309">
        <v>98280</v>
      </c>
      <c r="B3332" s="310" t="s">
        <v>9157</v>
      </c>
      <c r="C3332" s="310" t="s">
        <v>6</v>
      </c>
      <c r="D3332" s="311" t="s">
        <v>17486</v>
      </c>
      <c r="E3332" s="312" t="s">
        <v>7875</v>
      </c>
    </row>
    <row r="3333" spans="1:5" ht="27">
      <c r="A3333" s="309">
        <v>98281</v>
      </c>
      <c r="B3333" s="310" t="s">
        <v>9158</v>
      </c>
      <c r="C3333" s="310" t="s">
        <v>6</v>
      </c>
      <c r="D3333" s="311" t="s">
        <v>16972</v>
      </c>
      <c r="E3333" s="312" t="s">
        <v>7875</v>
      </c>
    </row>
    <row r="3334" spans="1:5" ht="27">
      <c r="A3334" s="309">
        <v>98282</v>
      </c>
      <c r="B3334" s="310" t="s">
        <v>9159</v>
      </c>
      <c r="C3334" s="310" t="s">
        <v>6</v>
      </c>
      <c r="D3334" s="311" t="s">
        <v>14727</v>
      </c>
      <c r="E3334" s="312" t="s">
        <v>7875</v>
      </c>
    </row>
    <row r="3335" spans="1:5" ht="27">
      <c r="A3335" s="309">
        <v>98283</v>
      </c>
      <c r="B3335" s="310" t="s">
        <v>9160</v>
      </c>
      <c r="C3335" s="310" t="s">
        <v>6</v>
      </c>
      <c r="D3335" s="311" t="s">
        <v>17399</v>
      </c>
      <c r="E3335" s="312" t="s">
        <v>7875</v>
      </c>
    </row>
    <row r="3336" spans="1:5" ht="27">
      <c r="A3336" s="309">
        <v>98284</v>
      </c>
      <c r="B3336" s="310" t="s">
        <v>9161</v>
      </c>
      <c r="C3336" s="310" t="s">
        <v>6</v>
      </c>
      <c r="D3336" s="311" t="s">
        <v>12625</v>
      </c>
      <c r="E3336" s="312" t="s">
        <v>7875</v>
      </c>
    </row>
    <row r="3337" spans="1:5" ht="27">
      <c r="A3337" s="309">
        <v>98285</v>
      </c>
      <c r="B3337" s="310" t="s">
        <v>9162</v>
      </c>
      <c r="C3337" s="310" t="s">
        <v>6</v>
      </c>
      <c r="D3337" s="311" t="s">
        <v>16813</v>
      </c>
      <c r="E3337" s="312" t="s">
        <v>7875</v>
      </c>
    </row>
    <row r="3338" spans="1:5" ht="27">
      <c r="A3338" s="309">
        <v>98286</v>
      </c>
      <c r="B3338" s="310" t="s">
        <v>9163</v>
      </c>
      <c r="C3338" s="310" t="s">
        <v>6</v>
      </c>
      <c r="D3338" s="311" t="s">
        <v>17432</v>
      </c>
      <c r="E3338" s="312" t="s">
        <v>7875</v>
      </c>
    </row>
    <row r="3339" spans="1:5" ht="27">
      <c r="A3339" s="309">
        <v>98287</v>
      </c>
      <c r="B3339" s="310" t="s">
        <v>9164</v>
      </c>
      <c r="C3339" s="310" t="s">
        <v>6</v>
      </c>
      <c r="D3339" s="311" t="s">
        <v>17046</v>
      </c>
      <c r="E3339" s="312" t="s">
        <v>7875</v>
      </c>
    </row>
    <row r="3340" spans="1:5" ht="27">
      <c r="A3340" s="309">
        <v>98288</v>
      </c>
      <c r="B3340" s="310" t="s">
        <v>9165</v>
      </c>
      <c r="C3340" s="310" t="s">
        <v>6</v>
      </c>
      <c r="D3340" s="311" t="s">
        <v>15483</v>
      </c>
      <c r="E3340" s="312" t="s">
        <v>7875</v>
      </c>
    </row>
    <row r="3341" spans="1:5" ht="27">
      <c r="A3341" s="309">
        <v>98289</v>
      </c>
      <c r="B3341" s="310" t="s">
        <v>9166</v>
      </c>
      <c r="C3341" s="310" t="s">
        <v>6</v>
      </c>
      <c r="D3341" s="311" t="s">
        <v>12772</v>
      </c>
      <c r="E3341" s="312" t="s">
        <v>7875</v>
      </c>
    </row>
    <row r="3342" spans="1:5" ht="27">
      <c r="A3342" s="309">
        <v>98290</v>
      </c>
      <c r="B3342" s="310" t="s">
        <v>9167</v>
      </c>
      <c r="C3342" s="310" t="s">
        <v>6</v>
      </c>
      <c r="D3342" s="311" t="s">
        <v>17012</v>
      </c>
      <c r="E3342" s="312" t="s">
        <v>7875</v>
      </c>
    </row>
    <row r="3343" spans="1:5" ht="27">
      <c r="A3343" s="309">
        <v>98291</v>
      </c>
      <c r="B3343" s="310" t="s">
        <v>9168</v>
      </c>
      <c r="C3343" s="310" t="s">
        <v>6</v>
      </c>
      <c r="D3343" s="311" t="s">
        <v>19461</v>
      </c>
      <c r="E3343" s="312" t="s">
        <v>7875</v>
      </c>
    </row>
    <row r="3344" spans="1:5" ht="27">
      <c r="A3344" s="309">
        <v>98292</v>
      </c>
      <c r="B3344" s="310" t="s">
        <v>9169</v>
      </c>
      <c r="C3344" s="310" t="s">
        <v>6</v>
      </c>
      <c r="D3344" s="311" t="s">
        <v>17856</v>
      </c>
      <c r="E3344" s="312" t="s">
        <v>7875</v>
      </c>
    </row>
    <row r="3345" spans="1:5" ht="27">
      <c r="A3345" s="309">
        <v>98293</v>
      </c>
      <c r="B3345" s="310" t="s">
        <v>9170</v>
      </c>
      <c r="C3345" s="310" t="s">
        <v>6</v>
      </c>
      <c r="D3345" s="311" t="s">
        <v>16678</v>
      </c>
      <c r="E3345" s="312" t="s">
        <v>7875</v>
      </c>
    </row>
    <row r="3346" spans="1:5" ht="27">
      <c r="A3346" s="309">
        <v>98400</v>
      </c>
      <c r="B3346" s="310" t="s">
        <v>9171</v>
      </c>
      <c r="C3346" s="310" t="s">
        <v>6</v>
      </c>
      <c r="D3346" s="311" t="s">
        <v>19780</v>
      </c>
      <c r="E3346" s="312" t="s">
        <v>7875</v>
      </c>
    </row>
    <row r="3347" spans="1:5" ht="27">
      <c r="A3347" s="309">
        <v>98401</v>
      </c>
      <c r="B3347" s="310" t="s">
        <v>9172</v>
      </c>
      <c r="C3347" s="310" t="s">
        <v>6</v>
      </c>
      <c r="D3347" s="311" t="s">
        <v>13726</v>
      </c>
      <c r="E3347" s="312" t="s">
        <v>7875</v>
      </c>
    </row>
    <row r="3348" spans="1:5" ht="27">
      <c r="A3348" s="309">
        <v>98402</v>
      </c>
      <c r="B3348" s="310" t="s">
        <v>9173</v>
      </c>
      <c r="C3348" s="310" t="s">
        <v>6</v>
      </c>
      <c r="D3348" s="311" t="s">
        <v>18513</v>
      </c>
      <c r="E3348" s="312" t="s">
        <v>7875</v>
      </c>
    </row>
    <row r="3349" spans="1:5" ht="27">
      <c r="A3349" s="309">
        <v>100556</v>
      </c>
      <c r="B3349" s="310" t="s">
        <v>9174</v>
      </c>
      <c r="C3349" s="310" t="s">
        <v>58</v>
      </c>
      <c r="D3349" s="311" t="s">
        <v>19781</v>
      </c>
      <c r="E3349" s="312" t="s">
        <v>7875</v>
      </c>
    </row>
    <row r="3350" spans="1:5" ht="27">
      <c r="A3350" s="309">
        <v>100557</v>
      </c>
      <c r="B3350" s="310" t="s">
        <v>9175</v>
      </c>
      <c r="C3350" s="310" t="s">
        <v>58</v>
      </c>
      <c r="D3350" s="311" t="s">
        <v>19782</v>
      </c>
      <c r="E3350" s="312" t="s">
        <v>7875</v>
      </c>
    </row>
    <row r="3351" spans="1:5" ht="27">
      <c r="A3351" s="309">
        <v>100560</v>
      </c>
      <c r="B3351" s="310" t="s">
        <v>9176</v>
      </c>
      <c r="C3351" s="310" t="s">
        <v>58</v>
      </c>
      <c r="D3351" s="311" t="s">
        <v>19783</v>
      </c>
      <c r="E3351" s="312" t="s">
        <v>7875</v>
      </c>
    </row>
    <row r="3352" spans="1:5" ht="27">
      <c r="A3352" s="309">
        <v>100561</v>
      </c>
      <c r="B3352" s="310" t="s">
        <v>9177</v>
      </c>
      <c r="C3352" s="310" t="s">
        <v>58</v>
      </c>
      <c r="D3352" s="311" t="s">
        <v>17877</v>
      </c>
      <c r="E3352" s="312" t="s">
        <v>7875</v>
      </c>
    </row>
    <row r="3353" spans="1:5" ht="27">
      <c r="A3353" s="309">
        <v>100562</v>
      </c>
      <c r="B3353" s="310" t="s">
        <v>9178</v>
      </c>
      <c r="C3353" s="310" t="s">
        <v>58</v>
      </c>
      <c r="D3353" s="311" t="s">
        <v>19784</v>
      </c>
      <c r="E3353" s="312" t="s">
        <v>7875</v>
      </c>
    </row>
    <row r="3354" spans="1:5" ht="27">
      <c r="A3354" s="309">
        <v>100563</v>
      </c>
      <c r="B3354" s="310" t="s">
        <v>9179</v>
      </c>
      <c r="C3354" s="310" t="s">
        <v>58</v>
      </c>
      <c r="D3354" s="311" t="s">
        <v>19785</v>
      </c>
      <c r="E3354" s="312" t="s">
        <v>7875</v>
      </c>
    </row>
    <row r="3355" spans="1:5" ht="27">
      <c r="A3355" s="309">
        <v>101795</v>
      </c>
      <c r="B3355" s="310" t="s">
        <v>9180</v>
      </c>
      <c r="C3355" s="310" t="s">
        <v>58</v>
      </c>
      <c r="D3355" s="311" t="s">
        <v>19786</v>
      </c>
      <c r="E3355" s="312" t="s">
        <v>7875</v>
      </c>
    </row>
    <row r="3356" spans="1:5" ht="27">
      <c r="A3356" s="309">
        <v>101798</v>
      </c>
      <c r="B3356" s="310" t="s">
        <v>9181</v>
      </c>
      <c r="C3356" s="310" t="s">
        <v>58</v>
      </c>
      <c r="D3356" s="311" t="s">
        <v>19787</v>
      </c>
      <c r="E3356" s="312" t="s">
        <v>7875</v>
      </c>
    </row>
    <row r="3357" spans="1:5" ht="27">
      <c r="A3357" s="309">
        <v>101799</v>
      </c>
      <c r="B3357" s="310" t="s">
        <v>9182</v>
      </c>
      <c r="C3357" s="310" t="s">
        <v>58</v>
      </c>
      <c r="D3357" s="311" t="s">
        <v>19788</v>
      </c>
      <c r="E3357" s="312" t="s">
        <v>7875</v>
      </c>
    </row>
    <row r="3358" spans="1:5" ht="13.5">
      <c r="A3358" s="309">
        <v>98397</v>
      </c>
      <c r="B3358" s="310" t="s">
        <v>3409</v>
      </c>
      <c r="C3358" s="310" t="s">
        <v>88</v>
      </c>
      <c r="D3358" s="311" t="s">
        <v>14278</v>
      </c>
      <c r="E3358" s="312" t="s">
        <v>7875</v>
      </c>
    </row>
    <row r="3359" spans="1:5" ht="27">
      <c r="A3359" s="309">
        <v>103244</v>
      </c>
      <c r="B3359" s="310" t="s">
        <v>11854</v>
      </c>
      <c r="C3359" s="310" t="s">
        <v>58</v>
      </c>
      <c r="D3359" s="311" t="s">
        <v>19789</v>
      </c>
      <c r="E3359" s="312" t="s">
        <v>7875</v>
      </c>
    </row>
    <row r="3360" spans="1:5" ht="27">
      <c r="A3360" s="309">
        <v>103245</v>
      </c>
      <c r="B3360" s="310" t="s">
        <v>11855</v>
      </c>
      <c r="C3360" s="310" t="s">
        <v>58</v>
      </c>
      <c r="D3360" s="311" t="s">
        <v>19790</v>
      </c>
      <c r="E3360" s="312" t="s">
        <v>7875</v>
      </c>
    </row>
    <row r="3361" spans="1:5" ht="27">
      <c r="A3361" s="309">
        <v>103246</v>
      </c>
      <c r="B3361" s="310" t="s">
        <v>11856</v>
      </c>
      <c r="C3361" s="310" t="s">
        <v>58</v>
      </c>
      <c r="D3361" s="311" t="s">
        <v>19791</v>
      </c>
      <c r="E3361" s="312" t="s">
        <v>7875</v>
      </c>
    </row>
    <row r="3362" spans="1:5" ht="27">
      <c r="A3362" s="309">
        <v>103247</v>
      </c>
      <c r="B3362" s="310" t="s">
        <v>11857</v>
      </c>
      <c r="C3362" s="310" t="s">
        <v>58</v>
      </c>
      <c r="D3362" s="311" t="s">
        <v>19792</v>
      </c>
      <c r="E3362" s="312" t="s">
        <v>7875</v>
      </c>
    </row>
    <row r="3363" spans="1:5" ht="27">
      <c r="A3363" s="309">
        <v>103248</v>
      </c>
      <c r="B3363" s="310" t="s">
        <v>11858</v>
      </c>
      <c r="C3363" s="310" t="s">
        <v>58</v>
      </c>
      <c r="D3363" s="311" t="s">
        <v>19793</v>
      </c>
      <c r="E3363" s="312" t="s">
        <v>7875</v>
      </c>
    </row>
    <row r="3364" spans="1:5" ht="27">
      <c r="A3364" s="309">
        <v>103249</v>
      </c>
      <c r="B3364" s="310" t="s">
        <v>11859</v>
      </c>
      <c r="C3364" s="310" t="s">
        <v>58</v>
      </c>
      <c r="D3364" s="311" t="s">
        <v>19794</v>
      </c>
      <c r="E3364" s="312" t="s">
        <v>7875</v>
      </c>
    </row>
    <row r="3365" spans="1:5" ht="27">
      <c r="A3365" s="309">
        <v>103250</v>
      </c>
      <c r="B3365" s="310" t="s">
        <v>11860</v>
      </c>
      <c r="C3365" s="310" t="s">
        <v>58</v>
      </c>
      <c r="D3365" s="311" t="s">
        <v>19795</v>
      </c>
      <c r="E3365" s="312" t="s">
        <v>7875</v>
      </c>
    </row>
    <row r="3366" spans="1:5" ht="27">
      <c r="A3366" s="309">
        <v>103251</v>
      </c>
      <c r="B3366" s="310" t="s">
        <v>11861</v>
      </c>
      <c r="C3366" s="310" t="s">
        <v>58</v>
      </c>
      <c r="D3366" s="311" t="s">
        <v>19796</v>
      </c>
      <c r="E3366" s="312" t="s">
        <v>7875</v>
      </c>
    </row>
    <row r="3367" spans="1:5" ht="27">
      <c r="A3367" s="309">
        <v>103252</v>
      </c>
      <c r="B3367" s="310" t="s">
        <v>11862</v>
      </c>
      <c r="C3367" s="310" t="s">
        <v>58</v>
      </c>
      <c r="D3367" s="311" t="s">
        <v>19797</v>
      </c>
      <c r="E3367" s="312" t="s">
        <v>7875</v>
      </c>
    </row>
    <row r="3368" spans="1:5" ht="27">
      <c r="A3368" s="309">
        <v>103253</v>
      </c>
      <c r="B3368" s="310" t="s">
        <v>11863</v>
      </c>
      <c r="C3368" s="310" t="s">
        <v>58</v>
      </c>
      <c r="D3368" s="311" t="s">
        <v>19798</v>
      </c>
      <c r="E3368" s="312" t="s">
        <v>7875</v>
      </c>
    </row>
    <row r="3369" spans="1:5" ht="27">
      <c r="A3369" s="309">
        <v>103254</v>
      </c>
      <c r="B3369" s="310" t="s">
        <v>11864</v>
      </c>
      <c r="C3369" s="310" t="s">
        <v>58</v>
      </c>
      <c r="D3369" s="311" t="s">
        <v>19799</v>
      </c>
      <c r="E3369" s="312" t="s">
        <v>7875</v>
      </c>
    </row>
    <row r="3370" spans="1:5" ht="27">
      <c r="A3370" s="309">
        <v>103255</v>
      </c>
      <c r="B3370" s="310" t="s">
        <v>11865</v>
      </c>
      <c r="C3370" s="310" t="s">
        <v>58</v>
      </c>
      <c r="D3370" s="311" t="s">
        <v>19800</v>
      </c>
      <c r="E3370" s="312" t="s">
        <v>7875</v>
      </c>
    </row>
    <row r="3371" spans="1:5" ht="27">
      <c r="A3371" s="309">
        <v>103256</v>
      </c>
      <c r="B3371" s="310" t="s">
        <v>11866</v>
      </c>
      <c r="C3371" s="310" t="s">
        <v>58</v>
      </c>
      <c r="D3371" s="311" t="s">
        <v>19801</v>
      </c>
      <c r="E3371" s="312" t="s">
        <v>7875</v>
      </c>
    </row>
    <row r="3372" spans="1:5" ht="27">
      <c r="A3372" s="309">
        <v>103257</v>
      </c>
      <c r="B3372" s="310" t="s">
        <v>11867</v>
      </c>
      <c r="C3372" s="310" t="s">
        <v>58</v>
      </c>
      <c r="D3372" s="311" t="s">
        <v>19802</v>
      </c>
      <c r="E3372" s="312" t="s">
        <v>7875</v>
      </c>
    </row>
    <row r="3373" spans="1:5" ht="27">
      <c r="A3373" s="309">
        <v>103258</v>
      </c>
      <c r="B3373" s="310" t="s">
        <v>11868</v>
      </c>
      <c r="C3373" s="310" t="s">
        <v>58</v>
      </c>
      <c r="D3373" s="311" t="s">
        <v>19803</v>
      </c>
      <c r="E3373" s="312" t="s">
        <v>7875</v>
      </c>
    </row>
    <row r="3374" spans="1:5" ht="27">
      <c r="A3374" s="309">
        <v>103259</v>
      </c>
      <c r="B3374" s="310" t="s">
        <v>11869</v>
      </c>
      <c r="C3374" s="310" t="s">
        <v>58</v>
      </c>
      <c r="D3374" s="311" t="s">
        <v>19804</v>
      </c>
      <c r="E3374" s="312" t="s">
        <v>7875</v>
      </c>
    </row>
    <row r="3375" spans="1:5" ht="27">
      <c r="A3375" s="309">
        <v>103260</v>
      </c>
      <c r="B3375" s="310" t="s">
        <v>11870</v>
      </c>
      <c r="C3375" s="310" t="s">
        <v>58</v>
      </c>
      <c r="D3375" s="311" t="s">
        <v>19805</v>
      </c>
      <c r="E3375" s="312" t="s">
        <v>7875</v>
      </c>
    </row>
    <row r="3376" spans="1:5" ht="27">
      <c r="A3376" s="309">
        <v>103261</v>
      </c>
      <c r="B3376" s="310" t="s">
        <v>11871</v>
      </c>
      <c r="C3376" s="310" t="s">
        <v>58</v>
      </c>
      <c r="D3376" s="311" t="s">
        <v>19806</v>
      </c>
      <c r="E3376" s="312" t="s">
        <v>7875</v>
      </c>
    </row>
    <row r="3377" spans="1:5" ht="27">
      <c r="A3377" s="309">
        <v>103262</v>
      </c>
      <c r="B3377" s="310" t="s">
        <v>11872</v>
      </c>
      <c r="C3377" s="310" t="s">
        <v>58</v>
      </c>
      <c r="D3377" s="311" t="s">
        <v>19807</v>
      </c>
      <c r="E3377" s="312" t="s">
        <v>7875</v>
      </c>
    </row>
    <row r="3378" spans="1:5" ht="27">
      <c r="A3378" s="309">
        <v>103263</v>
      </c>
      <c r="B3378" s="310" t="s">
        <v>11873</v>
      </c>
      <c r="C3378" s="310" t="s">
        <v>58</v>
      </c>
      <c r="D3378" s="311" t="s">
        <v>19808</v>
      </c>
      <c r="E3378" s="312" t="s">
        <v>7875</v>
      </c>
    </row>
    <row r="3379" spans="1:5" ht="27">
      <c r="A3379" s="309">
        <v>103264</v>
      </c>
      <c r="B3379" s="310" t="s">
        <v>11874</v>
      </c>
      <c r="C3379" s="310" t="s">
        <v>58</v>
      </c>
      <c r="D3379" s="311" t="s">
        <v>19809</v>
      </c>
      <c r="E3379" s="312" t="s">
        <v>7875</v>
      </c>
    </row>
    <row r="3380" spans="1:5" ht="27">
      <c r="A3380" s="309">
        <v>103265</v>
      </c>
      <c r="B3380" s="310" t="s">
        <v>11875</v>
      </c>
      <c r="C3380" s="310" t="s">
        <v>58</v>
      </c>
      <c r="D3380" s="311" t="s">
        <v>19810</v>
      </c>
      <c r="E3380" s="312" t="s">
        <v>7875</v>
      </c>
    </row>
    <row r="3381" spans="1:5" ht="27">
      <c r="A3381" s="309">
        <v>103266</v>
      </c>
      <c r="B3381" s="310" t="s">
        <v>11876</v>
      </c>
      <c r="C3381" s="310" t="s">
        <v>58</v>
      </c>
      <c r="D3381" s="311" t="s">
        <v>19811</v>
      </c>
      <c r="E3381" s="312" t="s">
        <v>7875</v>
      </c>
    </row>
    <row r="3382" spans="1:5" ht="27">
      <c r="A3382" s="309">
        <v>103267</v>
      </c>
      <c r="B3382" s="310" t="s">
        <v>11877</v>
      </c>
      <c r="C3382" s="310" t="s">
        <v>58</v>
      </c>
      <c r="D3382" s="311" t="s">
        <v>19812</v>
      </c>
      <c r="E3382" s="312" t="s">
        <v>7875</v>
      </c>
    </row>
    <row r="3383" spans="1:5" ht="27">
      <c r="A3383" s="309">
        <v>103268</v>
      </c>
      <c r="B3383" s="310" t="s">
        <v>11878</v>
      </c>
      <c r="C3383" s="310" t="s">
        <v>58</v>
      </c>
      <c r="D3383" s="311" t="s">
        <v>19813</v>
      </c>
      <c r="E3383" s="312" t="s">
        <v>7875</v>
      </c>
    </row>
    <row r="3384" spans="1:5" ht="27">
      <c r="A3384" s="309">
        <v>103269</v>
      </c>
      <c r="B3384" s="310" t="s">
        <v>11879</v>
      </c>
      <c r="C3384" s="310" t="s">
        <v>58</v>
      </c>
      <c r="D3384" s="311" t="s">
        <v>19814</v>
      </c>
      <c r="E3384" s="312" t="s">
        <v>7875</v>
      </c>
    </row>
    <row r="3385" spans="1:5" ht="27">
      <c r="A3385" s="309">
        <v>103270</v>
      </c>
      <c r="B3385" s="310" t="s">
        <v>11880</v>
      </c>
      <c r="C3385" s="310" t="s">
        <v>58</v>
      </c>
      <c r="D3385" s="311" t="s">
        <v>19815</v>
      </c>
      <c r="E3385" s="312" t="s">
        <v>7875</v>
      </c>
    </row>
    <row r="3386" spans="1:5" ht="27">
      <c r="A3386" s="309">
        <v>103271</v>
      </c>
      <c r="B3386" s="310" t="s">
        <v>11881</v>
      </c>
      <c r="C3386" s="310" t="s">
        <v>58</v>
      </c>
      <c r="D3386" s="311" t="s">
        <v>19816</v>
      </c>
      <c r="E3386" s="312" t="s">
        <v>7875</v>
      </c>
    </row>
    <row r="3387" spans="1:5" ht="27">
      <c r="A3387" s="309">
        <v>103272</v>
      </c>
      <c r="B3387" s="310" t="s">
        <v>11882</v>
      </c>
      <c r="C3387" s="310" t="s">
        <v>58</v>
      </c>
      <c r="D3387" s="311" t="s">
        <v>19817</v>
      </c>
      <c r="E3387" s="312" t="s">
        <v>7875</v>
      </c>
    </row>
    <row r="3388" spans="1:5" ht="27">
      <c r="A3388" s="309">
        <v>103273</v>
      </c>
      <c r="B3388" s="310" t="s">
        <v>11883</v>
      </c>
      <c r="C3388" s="310" t="s">
        <v>58</v>
      </c>
      <c r="D3388" s="311" t="s">
        <v>19818</v>
      </c>
      <c r="E3388" s="312" t="s">
        <v>7875</v>
      </c>
    </row>
    <row r="3389" spans="1:5" ht="27">
      <c r="A3389" s="309">
        <v>103274</v>
      </c>
      <c r="B3389" s="310" t="s">
        <v>11884</v>
      </c>
      <c r="C3389" s="310" t="s">
        <v>58</v>
      </c>
      <c r="D3389" s="311" t="s">
        <v>19819</v>
      </c>
      <c r="E3389" s="312" t="s">
        <v>7875</v>
      </c>
    </row>
    <row r="3390" spans="1:5" ht="27">
      <c r="A3390" s="309">
        <v>103275</v>
      </c>
      <c r="B3390" s="310" t="s">
        <v>11885</v>
      </c>
      <c r="C3390" s="310" t="s">
        <v>58</v>
      </c>
      <c r="D3390" s="311" t="s">
        <v>19820</v>
      </c>
      <c r="E3390" s="312" t="s">
        <v>7875</v>
      </c>
    </row>
    <row r="3391" spans="1:5" ht="27">
      <c r="A3391" s="309">
        <v>103276</v>
      </c>
      <c r="B3391" s="310" t="s">
        <v>11886</v>
      </c>
      <c r="C3391" s="310" t="s">
        <v>58</v>
      </c>
      <c r="D3391" s="311" t="s">
        <v>19821</v>
      </c>
      <c r="E3391" s="312" t="s">
        <v>7875</v>
      </c>
    </row>
    <row r="3392" spans="1:5" ht="13.5">
      <c r="A3392" s="309">
        <v>103277</v>
      </c>
      <c r="B3392" s="310" t="s">
        <v>11887</v>
      </c>
      <c r="C3392" s="310" t="s">
        <v>58</v>
      </c>
      <c r="D3392" s="311" t="s">
        <v>19822</v>
      </c>
      <c r="E3392" s="312" t="s">
        <v>7875</v>
      </c>
    </row>
    <row r="3393" spans="1:5" ht="13.5">
      <c r="A3393" s="309">
        <v>103278</v>
      </c>
      <c r="B3393" s="310" t="s">
        <v>11888</v>
      </c>
      <c r="C3393" s="310" t="s">
        <v>58</v>
      </c>
      <c r="D3393" s="311" t="s">
        <v>19823</v>
      </c>
      <c r="E3393" s="312" t="s">
        <v>7875</v>
      </c>
    </row>
    <row r="3394" spans="1:5" ht="27">
      <c r="A3394" s="309">
        <v>103288</v>
      </c>
      <c r="B3394" s="310" t="s">
        <v>11889</v>
      </c>
      <c r="C3394" s="310" t="s">
        <v>58</v>
      </c>
      <c r="D3394" s="311" t="s">
        <v>12771</v>
      </c>
      <c r="E3394" s="312" t="s">
        <v>7875</v>
      </c>
    </row>
    <row r="3395" spans="1:5" ht="27">
      <c r="A3395" s="309">
        <v>103289</v>
      </c>
      <c r="B3395" s="310" t="s">
        <v>11890</v>
      </c>
      <c r="C3395" s="310" t="s">
        <v>6</v>
      </c>
      <c r="D3395" s="311" t="s">
        <v>17655</v>
      </c>
      <c r="E3395" s="312" t="s">
        <v>7875</v>
      </c>
    </row>
    <row r="3396" spans="1:5" ht="27">
      <c r="A3396" s="309">
        <v>103290</v>
      </c>
      <c r="B3396" s="310" t="s">
        <v>11891</v>
      </c>
      <c r="C3396" s="310" t="s">
        <v>6</v>
      </c>
      <c r="D3396" s="311" t="s">
        <v>19824</v>
      </c>
      <c r="E3396" s="312" t="s">
        <v>7875</v>
      </c>
    </row>
    <row r="3397" spans="1:5" ht="27">
      <c r="A3397" s="309">
        <v>103291</v>
      </c>
      <c r="B3397" s="310" t="s">
        <v>11892</v>
      </c>
      <c r="C3397" s="310" t="s">
        <v>6</v>
      </c>
      <c r="D3397" s="311" t="s">
        <v>19825</v>
      </c>
      <c r="E3397" s="312" t="s">
        <v>7875</v>
      </c>
    </row>
    <row r="3398" spans="1:5" ht="27">
      <c r="A3398" s="309">
        <v>103292</v>
      </c>
      <c r="B3398" s="310" t="s">
        <v>11893</v>
      </c>
      <c r="C3398" s="310" t="s">
        <v>6</v>
      </c>
      <c r="D3398" s="311" t="s">
        <v>19826</v>
      </c>
      <c r="E3398" s="312" t="s">
        <v>7875</v>
      </c>
    </row>
    <row r="3399" spans="1:5" ht="40.5">
      <c r="A3399" s="309">
        <v>101936</v>
      </c>
      <c r="B3399" s="310" t="s">
        <v>9183</v>
      </c>
      <c r="C3399" s="310" t="s">
        <v>58</v>
      </c>
      <c r="D3399" s="311" t="s">
        <v>19827</v>
      </c>
      <c r="E3399" s="312" t="s">
        <v>7875</v>
      </c>
    </row>
    <row r="3400" spans="1:5" ht="40.5">
      <c r="A3400" s="309">
        <v>101937</v>
      </c>
      <c r="B3400" s="310" t="s">
        <v>9184</v>
      </c>
      <c r="C3400" s="310" t="s">
        <v>58</v>
      </c>
      <c r="D3400" s="311" t="s">
        <v>19828</v>
      </c>
      <c r="E3400" s="312" t="s">
        <v>7875</v>
      </c>
    </row>
    <row r="3401" spans="1:5" ht="27">
      <c r="A3401" s="309">
        <v>98294</v>
      </c>
      <c r="B3401" s="310" t="s">
        <v>9185</v>
      </c>
      <c r="C3401" s="310" t="s">
        <v>6</v>
      </c>
      <c r="D3401" s="311" t="s">
        <v>12753</v>
      </c>
      <c r="E3401" s="312" t="s">
        <v>7875</v>
      </c>
    </row>
    <row r="3402" spans="1:5" ht="27">
      <c r="A3402" s="309">
        <v>98295</v>
      </c>
      <c r="B3402" s="310" t="s">
        <v>9186</v>
      </c>
      <c r="C3402" s="310" t="s">
        <v>6</v>
      </c>
      <c r="D3402" s="311" t="s">
        <v>12927</v>
      </c>
      <c r="E3402" s="312" t="s">
        <v>7875</v>
      </c>
    </row>
    <row r="3403" spans="1:5" ht="27">
      <c r="A3403" s="309">
        <v>98296</v>
      </c>
      <c r="B3403" s="310" t="s">
        <v>9187</v>
      </c>
      <c r="C3403" s="310" t="s">
        <v>6</v>
      </c>
      <c r="D3403" s="311" t="s">
        <v>19829</v>
      </c>
      <c r="E3403" s="312" t="s">
        <v>7875</v>
      </c>
    </row>
    <row r="3404" spans="1:5" ht="27">
      <c r="A3404" s="309">
        <v>98297</v>
      </c>
      <c r="B3404" s="310" t="s">
        <v>9188</v>
      </c>
      <c r="C3404" s="310" t="s">
        <v>6</v>
      </c>
      <c r="D3404" s="311" t="s">
        <v>14734</v>
      </c>
      <c r="E3404" s="312" t="s">
        <v>7875</v>
      </c>
    </row>
    <row r="3405" spans="1:5" ht="13.5">
      <c r="A3405" s="309">
        <v>98301</v>
      </c>
      <c r="B3405" s="310" t="s">
        <v>9189</v>
      </c>
      <c r="C3405" s="310" t="s">
        <v>58</v>
      </c>
      <c r="D3405" s="311" t="s">
        <v>19830</v>
      </c>
      <c r="E3405" s="312" t="s">
        <v>7875</v>
      </c>
    </row>
    <row r="3406" spans="1:5" ht="13.5">
      <c r="A3406" s="309">
        <v>98302</v>
      </c>
      <c r="B3406" s="310" t="s">
        <v>9190</v>
      </c>
      <c r="C3406" s="310" t="s">
        <v>58</v>
      </c>
      <c r="D3406" s="311" t="s">
        <v>19831</v>
      </c>
      <c r="E3406" s="312" t="s">
        <v>7875</v>
      </c>
    </row>
    <row r="3407" spans="1:5" ht="13.5">
      <c r="A3407" s="309">
        <v>98304</v>
      </c>
      <c r="B3407" s="310" t="s">
        <v>9191</v>
      </c>
      <c r="C3407" s="310" t="s">
        <v>58</v>
      </c>
      <c r="D3407" s="311" t="s">
        <v>19832</v>
      </c>
      <c r="E3407" s="312" t="s">
        <v>7875</v>
      </c>
    </row>
    <row r="3408" spans="1:5" ht="13.5">
      <c r="A3408" s="309">
        <v>98307</v>
      </c>
      <c r="B3408" s="310" t="s">
        <v>9192</v>
      </c>
      <c r="C3408" s="310" t="s">
        <v>58</v>
      </c>
      <c r="D3408" s="311" t="s">
        <v>17841</v>
      </c>
      <c r="E3408" s="312" t="s">
        <v>7875</v>
      </c>
    </row>
    <row r="3409" spans="1:5" ht="13.5">
      <c r="A3409" s="309">
        <v>98308</v>
      </c>
      <c r="B3409" s="310" t="s">
        <v>9193</v>
      </c>
      <c r="C3409" s="310" t="s">
        <v>58</v>
      </c>
      <c r="D3409" s="311" t="s">
        <v>17592</v>
      </c>
      <c r="E3409" s="312" t="s">
        <v>7875</v>
      </c>
    </row>
    <row r="3410" spans="1:5" ht="13.5">
      <c r="A3410" s="309">
        <v>98593</v>
      </c>
      <c r="B3410" s="310" t="s">
        <v>9194</v>
      </c>
      <c r="C3410" s="310" t="s">
        <v>58</v>
      </c>
      <c r="D3410" s="311" t="s">
        <v>19833</v>
      </c>
      <c r="E3410" s="312" t="s">
        <v>7875</v>
      </c>
    </row>
    <row r="3411" spans="1:5" ht="27">
      <c r="A3411" s="309">
        <v>89355</v>
      </c>
      <c r="B3411" s="310" t="s">
        <v>1538</v>
      </c>
      <c r="C3411" s="310" t="s">
        <v>6</v>
      </c>
      <c r="D3411" s="311" t="s">
        <v>19439</v>
      </c>
      <c r="E3411" s="312" t="s">
        <v>7875</v>
      </c>
    </row>
    <row r="3412" spans="1:5" ht="27">
      <c r="A3412" s="309">
        <v>89356</v>
      </c>
      <c r="B3412" s="310" t="s">
        <v>1539</v>
      </c>
      <c r="C3412" s="310" t="s">
        <v>6</v>
      </c>
      <c r="D3412" s="311" t="s">
        <v>17541</v>
      </c>
      <c r="E3412" s="312" t="s">
        <v>7875</v>
      </c>
    </row>
    <row r="3413" spans="1:5" ht="27">
      <c r="A3413" s="309">
        <v>89357</v>
      </c>
      <c r="B3413" s="310" t="s">
        <v>1540</v>
      </c>
      <c r="C3413" s="310" t="s">
        <v>6</v>
      </c>
      <c r="D3413" s="311" t="s">
        <v>17634</v>
      </c>
      <c r="E3413" s="312" t="s">
        <v>7875</v>
      </c>
    </row>
    <row r="3414" spans="1:5" ht="27">
      <c r="A3414" s="309">
        <v>89401</v>
      </c>
      <c r="B3414" s="310" t="s">
        <v>128</v>
      </c>
      <c r="C3414" s="310" t="s">
        <v>6</v>
      </c>
      <c r="D3414" s="311" t="s">
        <v>15310</v>
      </c>
      <c r="E3414" s="312" t="s">
        <v>7875</v>
      </c>
    </row>
    <row r="3415" spans="1:5" ht="27">
      <c r="A3415" s="309">
        <v>89402</v>
      </c>
      <c r="B3415" s="310" t="s">
        <v>129</v>
      </c>
      <c r="C3415" s="310" t="s">
        <v>6</v>
      </c>
      <c r="D3415" s="311" t="s">
        <v>17384</v>
      </c>
      <c r="E3415" s="312" t="s">
        <v>7875</v>
      </c>
    </row>
    <row r="3416" spans="1:5" ht="27">
      <c r="A3416" s="309">
        <v>89403</v>
      </c>
      <c r="B3416" s="310" t="s">
        <v>130</v>
      </c>
      <c r="C3416" s="310" t="s">
        <v>6</v>
      </c>
      <c r="D3416" s="311" t="s">
        <v>16153</v>
      </c>
      <c r="E3416" s="312" t="s">
        <v>7875</v>
      </c>
    </row>
    <row r="3417" spans="1:5" ht="27">
      <c r="A3417" s="309">
        <v>89446</v>
      </c>
      <c r="B3417" s="310" t="s">
        <v>1541</v>
      </c>
      <c r="C3417" s="310" t="s">
        <v>6</v>
      </c>
      <c r="D3417" s="311" t="s">
        <v>14735</v>
      </c>
      <c r="E3417" s="312" t="s">
        <v>7875</v>
      </c>
    </row>
    <row r="3418" spans="1:5" ht="27">
      <c r="A3418" s="309">
        <v>89447</v>
      </c>
      <c r="B3418" s="310" t="s">
        <v>1542</v>
      </c>
      <c r="C3418" s="310" t="s">
        <v>6</v>
      </c>
      <c r="D3418" s="311" t="s">
        <v>17380</v>
      </c>
      <c r="E3418" s="312" t="s">
        <v>7875</v>
      </c>
    </row>
    <row r="3419" spans="1:5" ht="27">
      <c r="A3419" s="309">
        <v>89448</v>
      </c>
      <c r="B3419" s="310" t="s">
        <v>131</v>
      </c>
      <c r="C3419" s="310" t="s">
        <v>6</v>
      </c>
      <c r="D3419" s="311" t="s">
        <v>15880</v>
      </c>
      <c r="E3419" s="312" t="s">
        <v>7875</v>
      </c>
    </row>
    <row r="3420" spans="1:5" ht="27">
      <c r="A3420" s="309">
        <v>89449</v>
      </c>
      <c r="B3420" s="310" t="s">
        <v>132</v>
      </c>
      <c r="C3420" s="310" t="s">
        <v>6</v>
      </c>
      <c r="D3420" s="311" t="s">
        <v>19834</v>
      </c>
      <c r="E3420" s="312" t="s">
        <v>7875</v>
      </c>
    </row>
    <row r="3421" spans="1:5" ht="27">
      <c r="A3421" s="309">
        <v>89450</v>
      </c>
      <c r="B3421" s="310" t="s">
        <v>133</v>
      </c>
      <c r="C3421" s="310" t="s">
        <v>6</v>
      </c>
      <c r="D3421" s="311" t="s">
        <v>17831</v>
      </c>
      <c r="E3421" s="312" t="s">
        <v>7875</v>
      </c>
    </row>
    <row r="3422" spans="1:5" ht="27">
      <c r="A3422" s="309">
        <v>89451</v>
      </c>
      <c r="B3422" s="310" t="s">
        <v>134</v>
      </c>
      <c r="C3422" s="310" t="s">
        <v>6</v>
      </c>
      <c r="D3422" s="311" t="s">
        <v>19835</v>
      </c>
      <c r="E3422" s="312" t="s">
        <v>7875</v>
      </c>
    </row>
    <row r="3423" spans="1:5" ht="27">
      <c r="A3423" s="309">
        <v>89452</v>
      </c>
      <c r="B3423" s="310" t="s">
        <v>1543</v>
      </c>
      <c r="C3423" s="310" t="s">
        <v>6</v>
      </c>
      <c r="D3423" s="311" t="s">
        <v>19836</v>
      </c>
      <c r="E3423" s="312" t="s">
        <v>7875</v>
      </c>
    </row>
    <row r="3424" spans="1:5" ht="27">
      <c r="A3424" s="309">
        <v>89508</v>
      </c>
      <c r="B3424" s="310" t="s">
        <v>1544</v>
      </c>
      <c r="C3424" s="310" t="s">
        <v>6</v>
      </c>
      <c r="D3424" s="311" t="s">
        <v>13518</v>
      </c>
      <c r="E3424" s="312" t="s">
        <v>7875</v>
      </c>
    </row>
    <row r="3425" spans="1:5" ht="27">
      <c r="A3425" s="309">
        <v>89509</v>
      </c>
      <c r="B3425" s="310" t="s">
        <v>1545</v>
      </c>
      <c r="C3425" s="310" t="s">
        <v>6</v>
      </c>
      <c r="D3425" s="311" t="s">
        <v>14538</v>
      </c>
      <c r="E3425" s="312" t="s">
        <v>7875</v>
      </c>
    </row>
    <row r="3426" spans="1:5" ht="27">
      <c r="A3426" s="309">
        <v>89511</v>
      </c>
      <c r="B3426" s="310" t="s">
        <v>1546</v>
      </c>
      <c r="C3426" s="310" t="s">
        <v>6</v>
      </c>
      <c r="D3426" s="311" t="s">
        <v>17802</v>
      </c>
      <c r="E3426" s="312" t="s">
        <v>7875</v>
      </c>
    </row>
    <row r="3427" spans="1:5" ht="27">
      <c r="A3427" s="309">
        <v>89512</v>
      </c>
      <c r="B3427" s="310" t="s">
        <v>1547</v>
      </c>
      <c r="C3427" s="310" t="s">
        <v>6</v>
      </c>
      <c r="D3427" s="311" t="s">
        <v>15088</v>
      </c>
      <c r="E3427" s="312" t="s">
        <v>7875</v>
      </c>
    </row>
    <row r="3428" spans="1:5" ht="27">
      <c r="A3428" s="309">
        <v>89576</v>
      </c>
      <c r="B3428" s="310" t="s">
        <v>1548</v>
      </c>
      <c r="C3428" s="310" t="s">
        <v>6</v>
      </c>
      <c r="D3428" s="311" t="s">
        <v>13857</v>
      </c>
      <c r="E3428" s="312" t="s">
        <v>7875</v>
      </c>
    </row>
    <row r="3429" spans="1:5" ht="27">
      <c r="A3429" s="309">
        <v>89578</v>
      </c>
      <c r="B3429" s="310" t="s">
        <v>1549</v>
      </c>
      <c r="C3429" s="310" t="s">
        <v>6</v>
      </c>
      <c r="D3429" s="311" t="s">
        <v>18354</v>
      </c>
      <c r="E3429" s="312" t="s">
        <v>7875</v>
      </c>
    </row>
    <row r="3430" spans="1:5" ht="27">
      <c r="A3430" s="309">
        <v>89580</v>
      </c>
      <c r="B3430" s="310" t="s">
        <v>1550</v>
      </c>
      <c r="C3430" s="310" t="s">
        <v>6</v>
      </c>
      <c r="D3430" s="311" t="s">
        <v>15044</v>
      </c>
      <c r="E3430" s="312" t="s">
        <v>7875</v>
      </c>
    </row>
    <row r="3431" spans="1:5" ht="27">
      <c r="A3431" s="309">
        <v>89633</v>
      </c>
      <c r="B3431" s="310" t="s">
        <v>1551</v>
      </c>
      <c r="C3431" s="310" t="s">
        <v>6</v>
      </c>
      <c r="D3431" s="311" t="s">
        <v>16272</v>
      </c>
      <c r="E3431" s="312" t="s">
        <v>7875</v>
      </c>
    </row>
    <row r="3432" spans="1:5" ht="27">
      <c r="A3432" s="309">
        <v>89634</v>
      </c>
      <c r="B3432" s="310" t="s">
        <v>1552</v>
      </c>
      <c r="C3432" s="310" t="s">
        <v>6</v>
      </c>
      <c r="D3432" s="311" t="s">
        <v>19837</v>
      </c>
      <c r="E3432" s="312" t="s">
        <v>7875</v>
      </c>
    </row>
    <row r="3433" spans="1:5" ht="27">
      <c r="A3433" s="309">
        <v>89635</v>
      </c>
      <c r="B3433" s="310" t="s">
        <v>1553</v>
      </c>
      <c r="C3433" s="310" t="s">
        <v>6</v>
      </c>
      <c r="D3433" s="311" t="s">
        <v>17358</v>
      </c>
      <c r="E3433" s="312" t="s">
        <v>7875</v>
      </c>
    </row>
    <row r="3434" spans="1:5" ht="27">
      <c r="A3434" s="309">
        <v>89636</v>
      </c>
      <c r="B3434" s="310" t="s">
        <v>1554</v>
      </c>
      <c r="C3434" s="310" t="s">
        <v>6</v>
      </c>
      <c r="D3434" s="311" t="s">
        <v>19838</v>
      </c>
      <c r="E3434" s="312" t="s">
        <v>7875</v>
      </c>
    </row>
    <row r="3435" spans="1:5" ht="27">
      <c r="A3435" s="309">
        <v>89711</v>
      </c>
      <c r="B3435" s="310" t="s">
        <v>1555</v>
      </c>
      <c r="C3435" s="310" t="s">
        <v>6</v>
      </c>
      <c r="D3435" s="311" t="s">
        <v>13331</v>
      </c>
      <c r="E3435" s="312" t="s">
        <v>7875</v>
      </c>
    </row>
    <row r="3436" spans="1:5" ht="27">
      <c r="A3436" s="309">
        <v>89712</v>
      </c>
      <c r="B3436" s="310" t="s">
        <v>1556</v>
      </c>
      <c r="C3436" s="310" t="s">
        <v>6</v>
      </c>
      <c r="D3436" s="311" t="s">
        <v>19839</v>
      </c>
      <c r="E3436" s="312" t="s">
        <v>7875</v>
      </c>
    </row>
    <row r="3437" spans="1:5" ht="27">
      <c r="A3437" s="309">
        <v>89713</v>
      </c>
      <c r="B3437" s="310" t="s">
        <v>1557</v>
      </c>
      <c r="C3437" s="310" t="s">
        <v>6</v>
      </c>
      <c r="D3437" s="311" t="s">
        <v>19840</v>
      </c>
      <c r="E3437" s="312" t="s">
        <v>7875</v>
      </c>
    </row>
    <row r="3438" spans="1:5" ht="27">
      <c r="A3438" s="309">
        <v>89714</v>
      </c>
      <c r="B3438" s="310" t="s">
        <v>1558</v>
      </c>
      <c r="C3438" s="310" t="s">
        <v>6</v>
      </c>
      <c r="D3438" s="311" t="s">
        <v>19841</v>
      </c>
      <c r="E3438" s="312" t="s">
        <v>7875</v>
      </c>
    </row>
    <row r="3439" spans="1:5" ht="27">
      <c r="A3439" s="309">
        <v>89716</v>
      </c>
      <c r="B3439" s="310" t="s">
        <v>1559</v>
      </c>
      <c r="C3439" s="310" t="s">
        <v>6</v>
      </c>
      <c r="D3439" s="311" t="s">
        <v>19842</v>
      </c>
      <c r="E3439" s="312" t="s">
        <v>7875</v>
      </c>
    </row>
    <row r="3440" spans="1:5" ht="27">
      <c r="A3440" s="309">
        <v>89717</v>
      </c>
      <c r="B3440" s="310" t="s">
        <v>1560</v>
      </c>
      <c r="C3440" s="310" t="s">
        <v>6</v>
      </c>
      <c r="D3440" s="311" t="s">
        <v>12776</v>
      </c>
      <c r="E3440" s="312" t="s">
        <v>7875</v>
      </c>
    </row>
    <row r="3441" spans="1:5" ht="27">
      <c r="A3441" s="309">
        <v>89770</v>
      </c>
      <c r="B3441" s="310" t="s">
        <v>1561</v>
      </c>
      <c r="C3441" s="310" t="s">
        <v>6</v>
      </c>
      <c r="D3441" s="311" t="s">
        <v>19843</v>
      </c>
      <c r="E3441" s="312" t="s">
        <v>7875</v>
      </c>
    </row>
    <row r="3442" spans="1:5" ht="27">
      <c r="A3442" s="309">
        <v>89771</v>
      </c>
      <c r="B3442" s="310" t="s">
        <v>1562</v>
      </c>
      <c r="C3442" s="310" t="s">
        <v>6</v>
      </c>
      <c r="D3442" s="311" t="s">
        <v>13422</v>
      </c>
      <c r="E3442" s="312" t="s">
        <v>7875</v>
      </c>
    </row>
    <row r="3443" spans="1:5" ht="27">
      <c r="A3443" s="309">
        <v>89773</v>
      </c>
      <c r="B3443" s="310" t="s">
        <v>1563</v>
      </c>
      <c r="C3443" s="310" t="s">
        <v>6</v>
      </c>
      <c r="D3443" s="311" t="s">
        <v>19844</v>
      </c>
      <c r="E3443" s="312" t="s">
        <v>7875</v>
      </c>
    </row>
    <row r="3444" spans="1:5" ht="27">
      <c r="A3444" s="309">
        <v>89775</v>
      </c>
      <c r="B3444" s="310" t="s">
        <v>1564</v>
      </c>
      <c r="C3444" s="310" t="s">
        <v>6</v>
      </c>
      <c r="D3444" s="311" t="s">
        <v>19845</v>
      </c>
      <c r="E3444" s="312" t="s">
        <v>7875</v>
      </c>
    </row>
    <row r="3445" spans="1:5" ht="27">
      <c r="A3445" s="309">
        <v>89798</v>
      </c>
      <c r="B3445" s="310" t="s">
        <v>1565</v>
      </c>
      <c r="C3445" s="310" t="s">
        <v>6</v>
      </c>
      <c r="D3445" s="311" t="s">
        <v>13607</v>
      </c>
      <c r="E3445" s="312" t="s">
        <v>7875</v>
      </c>
    </row>
    <row r="3446" spans="1:5" ht="27">
      <c r="A3446" s="309">
        <v>89799</v>
      </c>
      <c r="B3446" s="310" t="s">
        <v>1566</v>
      </c>
      <c r="C3446" s="310" t="s">
        <v>6</v>
      </c>
      <c r="D3446" s="311" t="s">
        <v>16272</v>
      </c>
      <c r="E3446" s="312" t="s">
        <v>7875</v>
      </c>
    </row>
    <row r="3447" spans="1:5" ht="27">
      <c r="A3447" s="309">
        <v>89800</v>
      </c>
      <c r="B3447" s="310" t="s">
        <v>1567</v>
      </c>
      <c r="C3447" s="310" t="s">
        <v>6</v>
      </c>
      <c r="D3447" s="311" t="s">
        <v>19846</v>
      </c>
      <c r="E3447" s="312" t="s">
        <v>7875</v>
      </c>
    </row>
    <row r="3448" spans="1:5" ht="27">
      <c r="A3448" s="309">
        <v>89848</v>
      </c>
      <c r="B3448" s="310" t="s">
        <v>1568</v>
      </c>
      <c r="C3448" s="310" t="s">
        <v>6</v>
      </c>
      <c r="D3448" s="311" t="s">
        <v>19847</v>
      </c>
      <c r="E3448" s="312" t="s">
        <v>7875</v>
      </c>
    </row>
    <row r="3449" spans="1:5" ht="27">
      <c r="A3449" s="309">
        <v>89849</v>
      </c>
      <c r="B3449" s="310" t="s">
        <v>1569</v>
      </c>
      <c r="C3449" s="310" t="s">
        <v>6</v>
      </c>
      <c r="D3449" s="311" t="s">
        <v>19848</v>
      </c>
      <c r="E3449" s="312" t="s">
        <v>7875</v>
      </c>
    </row>
    <row r="3450" spans="1:5" ht="27">
      <c r="A3450" s="309">
        <v>89865</v>
      </c>
      <c r="B3450" s="310" t="s">
        <v>1570</v>
      </c>
      <c r="C3450" s="310" t="s">
        <v>6</v>
      </c>
      <c r="D3450" s="311" t="s">
        <v>14536</v>
      </c>
      <c r="E3450" s="312" t="s">
        <v>7875</v>
      </c>
    </row>
    <row r="3451" spans="1:5" ht="40.5">
      <c r="A3451" s="309">
        <v>91784</v>
      </c>
      <c r="B3451" s="310" t="s">
        <v>1571</v>
      </c>
      <c r="C3451" s="310" t="s">
        <v>6</v>
      </c>
      <c r="D3451" s="311" t="s">
        <v>19849</v>
      </c>
      <c r="E3451" s="312" t="s">
        <v>7875</v>
      </c>
    </row>
    <row r="3452" spans="1:5" ht="40.5">
      <c r="A3452" s="309">
        <v>91785</v>
      </c>
      <c r="B3452" s="310" t="s">
        <v>1572</v>
      </c>
      <c r="C3452" s="310" t="s">
        <v>6</v>
      </c>
      <c r="D3452" s="311" t="s">
        <v>13659</v>
      </c>
      <c r="E3452" s="312" t="s">
        <v>7875</v>
      </c>
    </row>
    <row r="3453" spans="1:5" ht="40.5">
      <c r="A3453" s="309">
        <v>91786</v>
      </c>
      <c r="B3453" s="310" t="s">
        <v>1573</v>
      </c>
      <c r="C3453" s="310" t="s">
        <v>6</v>
      </c>
      <c r="D3453" s="311" t="s">
        <v>19850</v>
      </c>
      <c r="E3453" s="312" t="s">
        <v>7875</v>
      </c>
    </row>
    <row r="3454" spans="1:5" ht="40.5">
      <c r="A3454" s="309">
        <v>91787</v>
      </c>
      <c r="B3454" s="310" t="s">
        <v>1574</v>
      </c>
      <c r="C3454" s="310" t="s">
        <v>6</v>
      </c>
      <c r="D3454" s="311" t="s">
        <v>17389</v>
      </c>
      <c r="E3454" s="312" t="s">
        <v>7875</v>
      </c>
    </row>
    <row r="3455" spans="1:5" ht="40.5">
      <c r="A3455" s="309">
        <v>91788</v>
      </c>
      <c r="B3455" s="310" t="s">
        <v>1575</v>
      </c>
      <c r="C3455" s="310" t="s">
        <v>6</v>
      </c>
      <c r="D3455" s="311" t="s">
        <v>19851</v>
      </c>
      <c r="E3455" s="312" t="s">
        <v>7875</v>
      </c>
    </row>
    <row r="3456" spans="1:5" ht="40.5">
      <c r="A3456" s="309">
        <v>91789</v>
      </c>
      <c r="B3456" s="310" t="s">
        <v>1576</v>
      </c>
      <c r="C3456" s="310" t="s">
        <v>6</v>
      </c>
      <c r="D3456" s="311" t="s">
        <v>13628</v>
      </c>
      <c r="E3456" s="312" t="s">
        <v>7875</v>
      </c>
    </row>
    <row r="3457" spans="1:5" ht="40.5">
      <c r="A3457" s="309">
        <v>91790</v>
      </c>
      <c r="B3457" s="310" t="s">
        <v>1577</v>
      </c>
      <c r="C3457" s="310" t="s">
        <v>6</v>
      </c>
      <c r="D3457" s="311" t="s">
        <v>19852</v>
      </c>
      <c r="E3457" s="312" t="s">
        <v>7875</v>
      </c>
    </row>
    <row r="3458" spans="1:5" ht="40.5">
      <c r="A3458" s="309">
        <v>91791</v>
      </c>
      <c r="B3458" s="310" t="s">
        <v>1578</v>
      </c>
      <c r="C3458" s="310" t="s">
        <v>6</v>
      </c>
      <c r="D3458" s="311" t="s">
        <v>19853</v>
      </c>
      <c r="E3458" s="312" t="s">
        <v>7875</v>
      </c>
    </row>
    <row r="3459" spans="1:5" ht="40.5">
      <c r="A3459" s="309">
        <v>91792</v>
      </c>
      <c r="B3459" s="310" t="s">
        <v>1579</v>
      </c>
      <c r="C3459" s="310" t="s">
        <v>6</v>
      </c>
      <c r="D3459" s="311" t="s">
        <v>19854</v>
      </c>
      <c r="E3459" s="312" t="s">
        <v>7875</v>
      </c>
    </row>
    <row r="3460" spans="1:5" ht="40.5">
      <c r="A3460" s="309">
        <v>91793</v>
      </c>
      <c r="B3460" s="310" t="s">
        <v>1580</v>
      </c>
      <c r="C3460" s="310" t="s">
        <v>6</v>
      </c>
      <c r="D3460" s="311" t="s">
        <v>19855</v>
      </c>
      <c r="E3460" s="312" t="s">
        <v>7875</v>
      </c>
    </row>
    <row r="3461" spans="1:5" ht="40.5">
      <c r="A3461" s="309">
        <v>91794</v>
      </c>
      <c r="B3461" s="310" t="s">
        <v>1581</v>
      </c>
      <c r="C3461" s="310" t="s">
        <v>6</v>
      </c>
      <c r="D3461" s="311" t="s">
        <v>19856</v>
      </c>
      <c r="E3461" s="312" t="s">
        <v>7875</v>
      </c>
    </row>
    <row r="3462" spans="1:5" ht="40.5">
      <c r="A3462" s="309">
        <v>91795</v>
      </c>
      <c r="B3462" s="310" t="s">
        <v>1582</v>
      </c>
      <c r="C3462" s="310" t="s">
        <v>6</v>
      </c>
      <c r="D3462" s="311" t="s">
        <v>19857</v>
      </c>
      <c r="E3462" s="312" t="s">
        <v>7875</v>
      </c>
    </row>
    <row r="3463" spans="1:5" ht="40.5">
      <c r="A3463" s="309">
        <v>91796</v>
      </c>
      <c r="B3463" s="310" t="s">
        <v>1583</v>
      </c>
      <c r="C3463" s="310" t="s">
        <v>6</v>
      </c>
      <c r="D3463" s="311" t="s">
        <v>19858</v>
      </c>
      <c r="E3463" s="312" t="s">
        <v>7875</v>
      </c>
    </row>
    <row r="3464" spans="1:5" ht="27">
      <c r="A3464" s="309">
        <v>92275</v>
      </c>
      <c r="B3464" s="310" t="s">
        <v>3410</v>
      </c>
      <c r="C3464" s="310" t="s">
        <v>6</v>
      </c>
      <c r="D3464" s="311" t="s">
        <v>17685</v>
      </c>
      <c r="E3464" s="312" t="s">
        <v>7875</v>
      </c>
    </row>
    <row r="3465" spans="1:5" ht="27">
      <c r="A3465" s="309">
        <v>92276</v>
      </c>
      <c r="B3465" s="310" t="s">
        <v>3411</v>
      </c>
      <c r="C3465" s="310" t="s">
        <v>6</v>
      </c>
      <c r="D3465" s="311" t="s">
        <v>17843</v>
      </c>
      <c r="E3465" s="312" t="s">
        <v>7875</v>
      </c>
    </row>
    <row r="3466" spans="1:5" ht="27">
      <c r="A3466" s="309">
        <v>92277</v>
      </c>
      <c r="B3466" s="310" t="s">
        <v>3412</v>
      </c>
      <c r="C3466" s="310" t="s">
        <v>6</v>
      </c>
      <c r="D3466" s="311" t="s">
        <v>19859</v>
      </c>
      <c r="E3466" s="312" t="s">
        <v>7875</v>
      </c>
    </row>
    <row r="3467" spans="1:5" ht="27">
      <c r="A3467" s="309">
        <v>92278</v>
      </c>
      <c r="B3467" s="310" t="s">
        <v>3413</v>
      </c>
      <c r="C3467" s="310" t="s">
        <v>6</v>
      </c>
      <c r="D3467" s="311" t="s">
        <v>19860</v>
      </c>
      <c r="E3467" s="312" t="s">
        <v>7875</v>
      </c>
    </row>
    <row r="3468" spans="1:5" ht="27">
      <c r="A3468" s="309">
        <v>92279</v>
      </c>
      <c r="B3468" s="310" t="s">
        <v>3414</v>
      </c>
      <c r="C3468" s="310" t="s">
        <v>6</v>
      </c>
      <c r="D3468" s="311" t="s">
        <v>19861</v>
      </c>
      <c r="E3468" s="312" t="s">
        <v>7875</v>
      </c>
    </row>
    <row r="3469" spans="1:5" ht="27">
      <c r="A3469" s="309">
        <v>92280</v>
      </c>
      <c r="B3469" s="310" t="s">
        <v>3415</v>
      </c>
      <c r="C3469" s="310" t="s">
        <v>6</v>
      </c>
      <c r="D3469" s="311" t="s">
        <v>19862</v>
      </c>
      <c r="E3469" s="312" t="s">
        <v>7875</v>
      </c>
    </row>
    <row r="3470" spans="1:5" ht="27">
      <c r="A3470" s="309">
        <v>92281</v>
      </c>
      <c r="B3470" s="310" t="s">
        <v>3416</v>
      </c>
      <c r="C3470" s="310" t="s">
        <v>6</v>
      </c>
      <c r="D3470" s="311" t="s">
        <v>17646</v>
      </c>
      <c r="E3470" s="312" t="s">
        <v>7875</v>
      </c>
    </row>
    <row r="3471" spans="1:5" ht="27">
      <c r="A3471" s="309">
        <v>92282</v>
      </c>
      <c r="B3471" s="310" t="s">
        <v>3417</v>
      </c>
      <c r="C3471" s="310" t="s">
        <v>6</v>
      </c>
      <c r="D3471" s="311" t="s">
        <v>16728</v>
      </c>
      <c r="E3471" s="312" t="s">
        <v>7875</v>
      </c>
    </row>
    <row r="3472" spans="1:5" ht="27">
      <c r="A3472" s="309">
        <v>92283</v>
      </c>
      <c r="B3472" s="310" t="s">
        <v>3418</v>
      </c>
      <c r="C3472" s="310" t="s">
        <v>6</v>
      </c>
      <c r="D3472" s="311" t="s">
        <v>19863</v>
      </c>
      <c r="E3472" s="312" t="s">
        <v>7875</v>
      </c>
    </row>
    <row r="3473" spans="1:5" ht="27">
      <c r="A3473" s="309">
        <v>92284</v>
      </c>
      <c r="B3473" s="310" t="s">
        <v>3419</v>
      </c>
      <c r="C3473" s="310" t="s">
        <v>6</v>
      </c>
      <c r="D3473" s="311" t="s">
        <v>19864</v>
      </c>
      <c r="E3473" s="312" t="s">
        <v>7875</v>
      </c>
    </row>
    <row r="3474" spans="1:5" ht="27">
      <c r="A3474" s="309">
        <v>92285</v>
      </c>
      <c r="B3474" s="310" t="s">
        <v>3420</v>
      </c>
      <c r="C3474" s="310" t="s">
        <v>6</v>
      </c>
      <c r="D3474" s="311" t="s">
        <v>19865</v>
      </c>
      <c r="E3474" s="312" t="s">
        <v>7875</v>
      </c>
    </row>
    <row r="3475" spans="1:5" ht="27">
      <c r="A3475" s="309">
        <v>92286</v>
      </c>
      <c r="B3475" s="310" t="s">
        <v>3421</v>
      </c>
      <c r="C3475" s="310" t="s">
        <v>6</v>
      </c>
      <c r="D3475" s="311" t="s">
        <v>19866</v>
      </c>
      <c r="E3475" s="312" t="s">
        <v>7875</v>
      </c>
    </row>
    <row r="3476" spans="1:5" ht="27">
      <c r="A3476" s="309">
        <v>92305</v>
      </c>
      <c r="B3476" s="310" t="s">
        <v>3422</v>
      </c>
      <c r="C3476" s="310" t="s">
        <v>6</v>
      </c>
      <c r="D3476" s="311" t="s">
        <v>17422</v>
      </c>
      <c r="E3476" s="312" t="s">
        <v>7875</v>
      </c>
    </row>
    <row r="3477" spans="1:5" ht="27">
      <c r="A3477" s="309">
        <v>92306</v>
      </c>
      <c r="B3477" s="310" t="s">
        <v>3423</v>
      </c>
      <c r="C3477" s="310" t="s">
        <v>6</v>
      </c>
      <c r="D3477" s="311" t="s">
        <v>16839</v>
      </c>
      <c r="E3477" s="312" t="s">
        <v>7875</v>
      </c>
    </row>
    <row r="3478" spans="1:5" ht="27">
      <c r="A3478" s="309">
        <v>92307</v>
      </c>
      <c r="B3478" s="310" t="s">
        <v>3424</v>
      </c>
      <c r="C3478" s="310" t="s">
        <v>6</v>
      </c>
      <c r="D3478" s="311" t="s">
        <v>19867</v>
      </c>
      <c r="E3478" s="312" t="s">
        <v>7875</v>
      </c>
    </row>
    <row r="3479" spans="1:5" ht="27">
      <c r="A3479" s="309">
        <v>92308</v>
      </c>
      <c r="B3479" s="310" t="s">
        <v>3425</v>
      </c>
      <c r="C3479" s="310" t="s">
        <v>6</v>
      </c>
      <c r="D3479" s="311" t="s">
        <v>19868</v>
      </c>
      <c r="E3479" s="312" t="s">
        <v>7875</v>
      </c>
    </row>
    <row r="3480" spans="1:5" ht="27">
      <c r="A3480" s="309">
        <v>92309</v>
      </c>
      <c r="B3480" s="310" t="s">
        <v>3426</v>
      </c>
      <c r="C3480" s="310" t="s">
        <v>6</v>
      </c>
      <c r="D3480" s="311" t="s">
        <v>19869</v>
      </c>
      <c r="E3480" s="312" t="s">
        <v>7875</v>
      </c>
    </row>
    <row r="3481" spans="1:5" ht="27">
      <c r="A3481" s="309">
        <v>92310</v>
      </c>
      <c r="B3481" s="310" t="s">
        <v>3427</v>
      </c>
      <c r="C3481" s="310" t="s">
        <v>6</v>
      </c>
      <c r="D3481" s="311" t="s">
        <v>19870</v>
      </c>
      <c r="E3481" s="312" t="s">
        <v>7875</v>
      </c>
    </row>
    <row r="3482" spans="1:5" ht="27">
      <c r="A3482" s="309">
        <v>92320</v>
      </c>
      <c r="B3482" s="310" t="s">
        <v>3428</v>
      </c>
      <c r="C3482" s="310" t="s">
        <v>6</v>
      </c>
      <c r="D3482" s="311" t="s">
        <v>19871</v>
      </c>
      <c r="E3482" s="312" t="s">
        <v>7875</v>
      </c>
    </row>
    <row r="3483" spans="1:5" ht="27">
      <c r="A3483" s="309">
        <v>92321</v>
      </c>
      <c r="B3483" s="310" t="s">
        <v>3429</v>
      </c>
      <c r="C3483" s="310" t="s">
        <v>6</v>
      </c>
      <c r="D3483" s="311" t="s">
        <v>19872</v>
      </c>
      <c r="E3483" s="312" t="s">
        <v>7875</v>
      </c>
    </row>
    <row r="3484" spans="1:5" ht="27">
      <c r="A3484" s="309">
        <v>92322</v>
      </c>
      <c r="B3484" s="310" t="s">
        <v>3430</v>
      </c>
      <c r="C3484" s="310" t="s">
        <v>6</v>
      </c>
      <c r="D3484" s="311" t="s">
        <v>19873</v>
      </c>
      <c r="E3484" s="312" t="s">
        <v>7875</v>
      </c>
    </row>
    <row r="3485" spans="1:5" ht="27">
      <c r="A3485" s="309">
        <v>92323</v>
      </c>
      <c r="B3485" s="310" t="s">
        <v>3431</v>
      </c>
      <c r="C3485" s="310" t="s">
        <v>6</v>
      </c>
      <c r="D3485" s="311" t="s">
        <v>17313</v>
      </c>
      <c r="E3485" s="312" t="s">
        <v>7875</v>
      </c>
    </row>
    <row r="3486" spans="1:5" ht="27">
      <c r="A3486" s="309">
        <v>92324</v>
      </c>
      <c r="B3486" s="310" t="s">
        <v>3432</v>
      </c>
      <c r="C3486" s="310" t="s">
        <v>6</v>
      </c>
      <c r="D3486" s="311" t="s">
        <v>19874</v>
      </c>
      <c r="E3486" s="312" t="s">
        <v>7875</v>
      </c>
    </row>
    <row r="3487" spans="1:5" ht="27">
      <c r="A3487" s="309">
        <v>92325</v>
      </c>
      <c r="B3487" s="310" t="s">
        <v>3433</v>
      </c>
      <c r="C3487" s="310" t="s">
        <v>6</v>
      </c>
      <c r="D3487" s="311" t="s">
        <v>18242</v>
      </c>
      <c r="E3487" s="312" t="s">
        <v>7875</v>
      </c>
    </row>
    <row r="3488" spans="1:5" ht="27">
      <c r="A3488" s="309">
        <v>92335</v>
      </c>
      <c r="B3488" s="310" t="s">
        <v>9195</v>
      </c>
      <c r="C3488" s="310" t="s">
        <v>6</v>
      </c>
      <c r="D3488" s="311" t="s">
        <v>19875</v>
      </c>
      <c r="E3488" s="312" t="s">
        <v>7875</v>
      </c>
    </row>
    <row r="3489" spans="1:5" ht="27">
      <c r="A3489" s="309">
        <v>92336</v>
      </c>
      <c r="B3489" s="310" t="s">
        <v>9196</v>
      </c>
      <c r="C3489" s="310" t="s">
        <v>6</v>
      </c>
      <c r="D3489" s="311" t="s">
        <v>19876</v>
      </c>
      <c r="E3489" s="312" t="s">
        <v>7875</v>
      </c>
    </row>
    <row r="3490" spans="1:5" ht="27">
      <c r="A3490" s="309">
        <v>92337</v>
      </c>
      <c r="B3490" s="310" t="s">
        <v>9197</v>
      </c>
      <c r="C3490" s="310" t="s">
        <v>6</v>
      </c>
      <c r="D3490" s="311" t="s">
        <v>19877</v>
      </c>
      <c r="E3490" s="312" t="s">
        <v>7875</v>
      </c>
    </row>
    <row r="3491" spans="1:5" ht="27">
      <c r="A3491" s="309">
        <v>92338</v>
      </c>
      <c r="B3491" s="310" t="s">
        <v>9198</v>
      </c>
      <c r="C3491" s="310" t="s">
        <v>6</v>
      </c>
      <c r="D3491" s="311" t="s">
        <v>19878</v>
      </c>
      <c r="E3491" s="312" t="s">
        <v>7875</v>
      </c>
    </row>
    <row r="3492" spans="1:5" ht="27">
      <c r="A3492" s="309">
        <v>92339</v>
      </c>
      <c r="B3492" s="310" t="s">
        <v>9199</v>
      </c>
      <c r="C3492" s="310" t="s">
        <v>6</v>
      </c>
      <c r="D3492" s="311" t="s">
        <v>19879</v>
      </c>
      <c r="E3492" s="312" t="s">
        <v>7875</v>
      </c>
    </row>
    <row r="3493" spans="1:5" ht="27">
      <c r="A3493" s="309">
        <v>92341</v>
      </c>
      <c r="B3493" s="310" t="s">
        <v>9200</v>
      </c>
      <c r="C3493" s="310" t="s">
        <v>6</v>
      </c>
      <c r="D3493" s="311" t="s">
        <v>19880</v>
      </c>
      <c r="E3493" s="312" t="s">
        <v>7875</v>
      </c>
    </row>
    <row r="3494" spans="1:5" ht="27">
      <c r="A3494" s="309">
        <v>92342</v>
      </c>
      <c r="B3494" s="310" t="s">
        <v>9201</v>
      </c>
      <c r="C3494" s="310" t="s">
        <v>6</v>
      </c>
      <c r="D3494" s="311" t="s">
        <v>17267</v>
      </c>
      <c r="E3494" s="312" t="s">
        <v>7875</v>
      </c>
    </row>
    <row r="3495" spans="1:5" ht="27">
      <c r="A3495" s="309">
        <v>92343</v>
      </c>
      <c r="B3495" s="310" t="s">
        <v>9202</v>
      </c>
      <c r="C3495" s="310" t="s">
        <v>6</v>
      </c>
      <c r="D3495" s="311" t="s">
        <v>17271</v>
      </c>
      <c r="E3495" s="312" t="s">
        <v>7875</v>
      </c>
    </row>
    <row r="3496" spans="1:5" ht="27">
      <c r="A3496" s="309">
        <v>92359</v>
      </c>
      <c r="B3496" s="310" t="s">
        <v>9203</v>
      </c>
      <c r="C3496" s="310" t="s">
        <v>6</v>
      </c>
      <c r="D3496" s="311" t="s">
        <v>19881</v>
      </c>
      <c r="E3496" s="312" t="s">
        <v>7875</v>
      </c>
    </row>
    <row r="3497" spans="1:5" ht="27">
      <c r="A3497" s="309">
        <v>92360</v>
      </c>
      <c r="B3497" s="310" t="s">
        <v>9204</v>
      </c>
      <c r="C3497" s="310" t="s">
        <v>6</v>
      </c>
      <c r="D3497" s="311" t="s">
        <v>19882</v>
      </c>
      <c r="E3497" s="312" t="s">
        <v>7875</v>
      </c>
    </row>
    <row r="3498" spans="1:5" ht="27">
      <c r="A3498" s="309">
        <v>92361</v>
      </c>
      <c r="B3498" s="310" t="s">
        <v>9205</v>
      </c>
      <c r="C3498" s="310" t="s">
        <v>6</v>
      </c>
      <c r="D3498" s="311" t="s">
        <v>19883</v>
      </c>
      <c r="E3498" s="312" t="s">
        <v>7875</v>
      </c>
    </row>
    <row r="3499" spans="1:5" ht="27">
      <c r="A3499" s="309">
        <v>92362</v>
      </c>
      <c r="B3499" s="310" t="s">
        <v>9206</v>
      </c>
      <c r="C3499" s="310" t="s">
        <v>6</v>
      </c>
      <c r="D3499" s="311" t="s">
        <v>17600</v>
      </c>
      <c r="E3499" s="312" t="s">
        <v>7875</v>
      </c>
    </row>
    <row r="3500" spans="1:5" ht="40.5">
      <c r="A3500" s="309">
        <v>92364</v>
      </c>
      <c r="B3500" s="310" t="s">
        <v>9207</v>
      </c>
      <c r="C3500" s="310" t="s">
        <v>6</v>
      </c>
      <c r="D3500" s="311" t="s">
        <v>19884</v>
      </c>
      <c r="E3500" s="312" t="s">
        <v>7875</v>
      </c>
    </row>
    <row r="3501" spans="1:5" ht="40.5">
      <c r="A3501" s="309">
        <v>92365</v>
      </c>
      <c r="B3501" s="310" t="s">
        <v>9208</v>
      </c>
      <c r="C3501" s="310" t="s">
        <v>6</v>
      </c>
      <c r="D3501" s="311" t="s">
        <v>19885</v>
      </c>
      <c r="E3501" s="312" t="s">
        <v>7875</v>
      </c>
    </row>
    <row r="3502" spans="1:5" ht="40.5">
      <c r="A3502" s="309">
        <v>92366</v>
      </c>
      <c r="B3502" s="310" t="s">
        <v>9209</v>
      </c>
      <c r="C3502" s="310" t="s">
        <v>6</v>
      </c>
      <c r="D3502" s="311" t="s">
        <v>17599</v>
      </c>
      <c r="E3502" s="312" t="s">
        <v>7875</v>
      </c>
    </row>
    <row r="3503" spans="1:5" ht="40.5">
      <c r="A3503" s="309">
        <v>92367</v>
      </c>
      <c r="B3503" s="310" t="s">
        <v>9210</v>
      </c>
      <c r="C3503" s="310" t="s">
        <v>6</v>
      </c>
      <c r="D3503" s="311" t="s">
        <v>19886</v>
      </c>
      <c r="E3503" s="312" t="s">
        <v>7875</v>
      </c>
    </row>
    <row r="3504" spans="1:5" ht="40.5">
      <c r="A3504" s="309">
        <v>92368</v>
      </c>
      <c r="B3504" s="310" t="s">
        <v>9211</v>
      </c>
      <c r="C3504" s="310" t="s">
        <v>6</v>
      </c>
      <c r="D3504" s="311" t="s">
        <v>16003</v>
      </c>
      <c r="E3504" s="312" t="s">
        <v>7875</v>
      </c>
    </row>
    <row r="3505" spans="1:5" ht="27">
      <c r="A3505" s="309">
        <v>92645</v>
      </c>
      <c r="B3505" s="310" t="s">
        <v>9212</v>
      </c>
      <c r="C3505" s="310" t="s">
        <v>6</v>
      </c>
      <c r="D3505" s="311" t="s">
        <v>19887</v>
      </c>
      <c r="E3505" s="312" t="s">
        <v>7875</v>
      </c>
    </row>
    <row r="3506" spans="1:5" ht="27">
      <c r="A3506" s="309">
        <v>92646</v>
      </c>
      <c r="B3506" s="310" t="s">
        <v>9213</v>
      </c>
      <c r="C3506" s="310" t="s">
        <v>6</v>
      </c>
      <c r="D3506" s="311" t="s">
        <v>17761</v>
      </c>
      <c r="E3506" s="312" t="s">
        <v>7875</v>
      </c>
    </row>
    <row r="3507" spans="1:5" ht="27">
      <c r="A3507" s="309">
        <v>92648</v>
      </c>
      <c r="B3507" s="310" t="s">
        <v>9214</v>
      </c>
      <c r="C3507" s="310" t="s">
        <v>6</v>
      </c>
      <c r="D3507" s="311" t="s">
        <v>19888</v>
      </c>
      <c r="E3507" s="312" t="s">
        <v>7875</v>
      </c>
    </row>
    <row r="3508" spans="1:5" ht="27">
      <c r="A3508" s="309">
        <v>92649</v>
      </c>
      <c r="B3508" s="310" t="s">
        <v>9215</v>
      </c>
      <c r="C3508" s="310" t="s">
        <v>6</v>
      </c>
      <c r="D3508" s="311" t="s">
        <v>17767</v>
      </c>
      <c r="E3508" s="312" t="s">
        <v>7875</v>
      </c>
    </row>
    <row r="3509" spans="1:5" ht="27">
      <c r="A3509" s="309">
        <v>92650</v>
      </c>
      <c r="B3509" s="310" t="s">
        <v>9216</v>
      </c>
      <c r="C3509" s="310" t="s">
        <v>6</v>
      </c>
      <c r="D3509" s="311" t="s">
        <v>19889</v>
      </c>
      <c r="E3509" s="312" t="s">
        <v>7875</v>
      </c>
    </row>
    <row r="3510" spans="1:5" ht="40.5">
      <c r="A3510" s="309">
        <v>92652</v>
      </c>
      <c r="B3510" s="310" t="s">
        <v>9217</v>
      </c>
      <c r="C3510" s="310" t="s">
        <v>6</v>
      </c>
      <c r="D3510" s="311" t="s">
        <v>17567</v>
      </c>
      <c r="E3510" s="312" t="s">
        <v>7875</v>
      </c>
    </row>
    <row r="3511" spans="1:5" ht="40.5">
      <c r="A3511" s="309">
        <v>92653</v>
      </c>
      <c r="B3511" s="310" t="s">
        <v>9218</v>
      </c>
      <c r="C3511" s="310" t="s">
        <v>6</v>
      </c>
      <c r="D3511" s="311" t="s">
        <v>15810</v>
      </c>
      <c r="E3511" s="312" t="s">
        <v>7875</v>
      </c>
    </row>
    <row r="3512" spans="1:5" ht="40.5">
      <c r="A3512" s="309">
        <v>92654</v>
      </c>
      <c r="B3512" s="310" t="s">
        <v>9219</v>
      </c>
      <c r="C3512" s="310" t="s">
        <v>6</v>
      </c>
      <c r="D3512" s="311" t="s">
        <v>19890</v>
      </c>
      <c r="E3512" s="312" t="s">
        <v>7875</v>
      </c>
    </row>
    <row r="3513" spans="1:5" ht="40.5">
      <c r="A3513" s="309">
        <v>92655</v>
      </c>
      <c r="B3513" s="310" t="s">
        <v>9220</v>
      </c>
      <c r="C3513" s="310" t="s">
        <v>6</v>
      </c>
      <c r="D3513" s="311" t="s">
        <v>19891</v>
      </c>
      <c r="E3513" s="312" t="s">
        <v>7875</v>
      </c>
    </row>
    <row r="3514" spans="1:5" ht="40.5">
      <c r="A3514" s="309">
        <v>92656</v>
      </c>
      <c r="B3514" s="310" t="s">
        <v>9221</v>
      </c>
      <c r="C3514" s="310" t="s">
        <v>6</v>
      </c>
      <c r="D3514" s="311" t="s">
        <v>19892</v>
      </c>
      <c r="E3514" s="312" t="s">
        <v>7875</v>
      </c>
    </row>
    <row r="3515" spans="1:5" ht="27">
      <c r="A3515" s="309">
        <v>92687</v>
      </c>
      <c r="B3515" s="310" t="s">
        <v>9222</v>
      </c>
      <c r="C3515" s="310" t="s">
        <v>6</v>
      </c>
      <c r="D3515" s="311" t="s">
        <v>19893</v>
      </c>
      <c r="E3515" s="312" t="s">
        <v>7875</v>
      </c>
    </row>
    <row r="3516" spans="1:5" ht="27">
      <c r="A3516" s="309">
        <v>92688</v>
      </c>
      <c r="B3516" s="310" t="s">
        <v>9223</v>
      </c>
      <c r="C3516" s="310" t="s">
        <v>6</v>
      </c>
      <c r="D3516" s="311" t="s">
        <v>19485</v>
      </c>
      <c r="E3516" s="312" t="s">
        <v>7875</v>
      </c>
    </row>
    <row r="3517" spans="1:5" ht="27">
      <c r="A3517" s="309">
        <v>92689</v>
      </c>
      <c r="B3517" s="310" t="s">
        <v>9224</v>
      </c>
      <c r="C3517" s="310" t="s">
        <v>6</v>
      </c>
      <c r="D3517" s="311" t="s">
        <v>19894</v>
      </c>
      <c r="E3517" s="312" t="s">
        <v>7875</v>
      </c>
    </row>
    <row r="3518" spans="1:5" ht="27">
      <c r="A3518" s="309">
        <v>92690</v>
      </c>
      <c r="B3518" s="310" t="s">
        <v>9225</v>
      </c>
      <c r="C3518" s="310" t="s">
        <v>6</v>
      </c>
      <c r="D3518" s="311" t="s">
        <v>19895</v>
      </c>
      <c r="E3518" s="312" t="s">
        <v>7875</v>
      </c>
    </row>
    <row r="3519" spans="1:5" ht="27">
      <c r="A3519" s="309">
        <v>92691</v>
      </c>
      <c r="B3519" s="310" t="s">
        <v>9226</v>
      </c>
      <c r="C3519" s="310" t="s">
        <v>6</v>
      </c>
      <c r="D3519" s="311" t="s">
        <v>19896</v>
      </c>
      <c r="E3519" s="312" t="s">
        <v>7875</v>
      </c>
    </row>
    <row r="3520" spans="1:5" ht="40.5">
      <c r="A3520" s="309">
        <v>94462</v>
      </c>
      <c r="B3520" s="310" t="s">
        <v>1584</v>
      </c>
      <c r="C3520" s="310" t="s">
        <v>6</v>
      </c>
      <c r="D3520" s="311" t="s">
        <v>19897</v>
      </c>
      <c r="E3520" s="312" t="s">
        <v>7875</v>
      </c>
    </row>
    <row r="3521" spans="1:5" ht="40.5">
      <c r="A3521" s="309">
        <v>94463</v>
      </c>
      <c r="B3521" s="310" t="s">
        <v>1585</v>
      </c>
      <c r="C3521" s="310" t="s">
        <v>6</v>
      </c>
      <c r="D3521" s="311" t="s">
        <v>17687</v>
      </c>
      <c r="E3521" s="312" t="s">
        <v>7875</v>
      </c>
    </row>
    <row r="3522" spans="1:5" ht="40.5">
      <c r="A3522" s="309">
        <v>94464</v>
      </c>
      <c r="B3522" s="310" t="s">
        <v>1586</v>
      </c>
      <c r="C3522" s="310" t="s">
        <v>6</v>
      </c>
      <c r="D3522" s="311" t="s">
        <v>19898</v>
      </c>
      <c r="E3522" s="312" t="s">
        <v>7875</v>
      </c>
    </row>
    <row r="3523" spans="1:5" ht="40.5">
      <c r="A3523" s="309">
        <v>94602</v>
      </c>
      <c r="B3523" s="310" t="s">
        <v>3434</v>
      </c>
      <c r="C3523" s="310" t="s">
        <v>6</v>
      </c>
      <c r="D3523" s="311" t="s">
        <v>16192</v>
      </c>
      <c r="E3523" s="312" t="s">
        <v>7875</v>
      </c>
    </row>
    <row r="3524" spans="1:5" ht="40.5">
      <c r="A3524" s="309">
        <v>94603</v>
      </c>
      <c r="B3524" s="310" t="s">
        <v>3435</v>
      </c>
      <c r="C3524" s="310" t="s">
        <v>6</v>
      </c>
      <c r="D3524" s="311" t="s">
        <v>19899</v>
      </c>
      <c r="E3524" s="312" t="s">
        <v>7875</v>
      </c>
    </row>
    <row r="3525" spans="1:5" ht="40.5">
      <c r="A3525" s="309">
        <v>94604</v>
      </c>
      <c r="B3525" s="310" t="s">
        <v>3436</v>
      </c>
      <c r="C3525" s="310" t="s">
        <v>6</v>
      </c>
      <c r="D3525" s="311" t="s">
        <v>19900</v>
      </c>
      <c r="E3525" s="312" t="s">
        <v>7875</v>
      </c>
    </row>
    <row r="3526" spans="1:5" ht="40.5">
      <c r="A3526" s="309">
        <v>94605</v>
      </c>
      <c r="B3526" s="310" t="s">
        <v>3437</v>
      </c>
      <c r="C3526" s="310" t="s">
        <v>6</v>
      </c>
      <c r="D3526" s="311" t="s">
        <v>19901</v>
      </c>
      <c r="E3526" s="312" t="s">
        <v>7875</v>
      </c>
    </row>
    <row r="3527" spans="1:5" ht="27">
      <c r="A3527" s="309">
        <v>94648</v>
      </c>
      <c r="B3527" s="310" t="s">
        <v>1587</v>
      </c>
      <c r="C3527" s="310" t="s">
        <v>6</v>
      </c>
      <c r="D3527" s="311" t="s">
        <v>17800</v>
      </c>
      <c r="E3527" s="312" t="s">
        <v>7875</v>
      </c>
    </row>
    <row r="3528" spans="1:5" ht="27">
      <c r="A3528" s="309">
        <v>94649</v>
      </c>
      <c r="B3528" s="310" t="s">
        <v>1588</v>
      </c>
      <c r="C3528" s="310" t="s">
        <v>6</v>
      </c>
      <c r="D3528" s="311" t="s">
        <v>17148</v>
      </c>
      <c r="E3528" s="312" t="s">
        <v>7875</v>
      </c>
    </row>
    <row r="3529" spans="1:5" ht="27">
      <c r="A3529" s="309">
        <v>94650</v>
      </c>
      <c r="B3529" s="310" t="s">
        <v>1589</v>
      </c>
      <c r="C3529" s="310" t="s">
        <v>6</v>
      </c>
      <c r="D3529" s="311" t="s">
        <v>17881</v>
      </c>
      <c r="E3529" s="312" t="s">
        <v>7875</v>
      </c>
    </row>
    <row r="3530" spans="1:5" ht="27">
      <c r="A3530" s="309">
        <v>94651</v>
      </c>
      <c r="B3530" s="310" t="s">
        <v>1590</v>
      </c>
      <c r="C3530" s="310" t="s">
        <v>6</v>
      </c>
      <c r="D3530" s="311" t="s">
        <v>16531</v>
      </c>
      <c r="E3530" s="312" t="s">
        <v>7875</v>
      </c>
    </row>
    <row r="3531" spans="1:5" ht="27">
      <c r="A3531" s="309">
        <v>94652</v>
      </c>
      <c r="B3531" s="310" t="s">
        <v>1591</v>
      </c>
      <c r="C3531" s="310" t="s">
        <v>6</v>
      </c>
      <c r="D3531" s="311" t="s">
        <v>16677</v>
      </c>
      <c r="E3531" s="312" t="s">
        <v>7875</v>
      </c>
    </row>
    <row r="3532" spans="1:5" ht="27">
      <c r="A3532" s="309">
        <v>94653</v>
      </c>
      <c r="B3532" s="310" t="s">
        <v>1592</v>
      </c>
      <c r="C3532" s="310" t="s">
        <v>6</v>
      </c>
      <c r="D3532" s="311" t="s">
        <v>16161</v>
      </c>
      <c r="E3532" s="312" t="s">
        <v>7875</v>
      </c>
    </row>
    <row r="3533" spans="1:5" ht="27">
      <c r="A3533" s="309">
        <v>94654</v>
      </c>
      <c r="B3533" s="310" t="s">
        <v>1593</v>
      </c>
      <c r="C3533" s="310" t="s">
        <v>6</v>
      </c>
      <c r="D3533" s="311" t="s">
        <v>19902</v>
      </c>
      <c r="E3533" s="312" t="s">
        <v>7875</v>
      </c>
    </row>
    <row r="3534" spans="1:5" ht="27">
      <c r="A3534" s="309">
        <v>94655</v>
      </c>
      <c r="B3534" s="310" t="s">
        <v>1594</v>
      </c>
      <c r="C3534" s="310" t="s">
        <v>6</v>
      </c>
      <c r="D3534" s="311" t="s">
        <v>19903</v>
      </c>
      <c r="E3534" s="312" t="s">
        <v>7875</v>
      </c>
    </row>
    <row r="3535" spans="1:5" ht="27">
      <c r="A3535" s="309">
        <v>94716</v>
      </c>
      <c r="B3535" s="310" t="s">
        <v>1595</v>
      </c>
      <c r="C3535" s="310" t="s">
        <v>6</v>
      </c>
      <c r="D3535" s="311" t="s">
        <v>16214</v>
      </c>
      <c r="E3535" s="312" t="s">
        <v>7875</v>
      </c>
    </row>
    <row r="3536" spans="1:5" ht="27">
      <c r="A3536" s="309">
        <v>94717</v>
      </c>
      <c r="B3536" s="310" t="s">
        <v>1596</v>
      </c>
      <c r="C3536" s="310" t="s">
        <v>6</v>
      </c>
      <c r="D3536" s="311" t="s">
        <v>19904</v>
      </c>
      <c r="E3536" s="312" t="s">
        <v>7875</v>
      </c>
    </row>
    <row r="3537" spans="1:5" ht="27">
      <c r="A3537" s="309">
        <v>94718</v>
      </c>
      <c r="B3537" s="310" t="s">
        <v>1597</v>
      </c>
      <c r="C3537" s="310" t="s">
        <v>6</v>
      </c>
      <c r="D3537" s="311" t="s">
        <v>19905</v>
      </c>
      <c r="E3537" s="312" t="s">
        <v>7875</v>
      </c>
    </row>
    <row r="3538" spans="1:5" ht="27">
      <c r="A3538" s="309">
        <v>94719</v>
      </c>
      <c r="B3538" s="310" t="s">
        <v>1598</v>
      </c>
      <c r="C3538" s="310" t="s">
        <v>6</v>
      </c>
      <c r="D3538" s="311" t="s">
        <v>19906</v>
      </c>
      <c r="E3538" s="312" t="s">
        <v>7875</v>
      </c>
    </row>
    <row r="3539" spans="1:5" ht="27">
      <c r="A3539" s="309">
        <v>94720</v>
      </c>
      <c r="B3539" s="310" t="s">
        <v>1599</v>
      </c>
      <c r="C3539" s="310" t="s">
        <v>6</v>
      </c>
      <c r="D3539" s="311" t="s">
        <v>19907</v>
      </c>
      <c r="E3539" s="312" t="s">
        <v>7875</v>
      </c>
    </row>
    <row r="3540" spans="1:5" ht="27">
      <c r="A3540" s="309">
        <v>94721</v>
      </c>
      <c r="B3540" s="310" t="s">
        <v>1600</v>
      </c>
      <c r="C3540" s="310" t="s">
        <v>6</v>
      </c>
      <c r="D3540" s="311" t="s">
        <v>13689</v>
      </c>
      <c r="E3540" s="312" t="s">
        <v>7875</v>
      </c>
    </row>
    <row r="3541" spans="1:5" ht="27">
      <c r="A3541" s="309">
        <v>94722</v>
      </c>
      <c r="B3541" s="310" t="s">
        <v>1601</v>
      </c>
      <c r="C3541" s="310" t="s">
        <v>6</v>
      </c>
      <c r="D3541" s="311" t="s">
        <v>19908</v>
      </c>
      <c r="E3541" s="312" t="s">
        <v>7875</v>
      </c>
    </row>
    <row r="3542" spans="1:5" ht="27">
      <c r="A3542" s="309">
        <v>95697</v>
      </c>
      <c r="B3542" s="310" t="s">
        <v>9227</v>
      </c>
      <c r="C3542" s="310" t="s">
        <v>6</v>
      </c>
      <c r="D3542" s="311" t="s">
        <v>19909</v>
      </c>
      <c r="E3542" s="312" t="s">
        <v>7875</v>
      </c>
    </row>
    <row r="3543" spans="1:5" ht="27">
      <c r="A3543" s="309">
        <v>96635</v>
      </c>
      <c r="B3543" s="310" t="s">
        <v>2976</v>
      </c>
      <c r="C3543" s="310" t="s">
        <v>6</v>
      </c>
      <c r="D3543" s="311" t="s">
        <v>19850</v>
      </c>
      <c r="E3543" s="312" t="s">
        <v>7875</v>
      </c>
    </row>
    <row r="3544" spans="1:5" ht="27">
      <c r="A3544" s="309">
        <v>96636</v>
      </c>
      <c r="B3544" s="310" t="s">
        <v>2977</v>
      </c>
      <c r="C3544" s="310" t="s">
        <v>6</v>
      </c>
      <c r="D3544" s="311" t="s">
        <v>19910</v>
      </c>
      <c r="E3544" s="312" t="s">
        <v>7875</v>
      </c>
    </row>
    <row r="3545" spans="1:5" ht="27">
      <c r="A3545" s="309">
        <v>96644</v>
      </c>
      <c r="B3545" s="310" t="s">
        <v>2978</v>
      </c>
      <c r="C3545" s="310" t="s">
        <v>6</v>
      </c>
      <c r="D3545" s="311" t="s">
        <v>16951</v>
      </c>
      <c r="E3545" s="312" t="s">
        <v>7875</v>
      </c>
    </row>
    <row r="3546" spans="1:5" ht="27">
      <c r="A3546" s="309">
        <v>96645</v>
      </c>
      <c r="B3546" s="310" t="s">
        <v>2979</v>
      </c>
      <c r="C3546" s="310" t="s">
        <v>6</v>
      </c>
      <c r="D3546" s="311" t="s">
        <v>19911</v>
      </c>
      <c r="E3546" s="312" t="s">
        <v>7875</v>
      </c>
    </row>
    <row r="3547" spans="1:5" ht="27">
      <c r="A3547" s="309">
        <v>96646</v>
      </c>
      <c r="B3547" s="310" t="s">
        <v>2980</v>
      </c>
      <c r="C3547" s="310" t="s">
        <v>6</v>
      </c>
      <c r="D3547" s="311" t="s">
        <v>19912</v>
      </c>
      <c r="E3547" s="312" t="s">
        <v>7875</v>
      </c>
    </row>
    <row r="3548" spans="1:5" ht="27">
      <c r="A3548" s="309">
        <v>96647</v>
      </c>
      <c r="B3548" s="310" t="s">
        <v>2981</v>
      </c>
      <c r="C3548" s="310" t="s">
        <v>6</v>
      </c>
      <c r="D3548" s="311" t="s">
        <v>15227</v>
      </c>
      <c r="E3548" s="312" t="s">
        <v>7875</v>
      </c>
    </row>
    <row r="3549" spans="1:5" ht="27">
      <c r="A3549" s="309">
        <v>96648</v>
      </c>
      <c r="B3549" s="310" t="s">
        <v>2982</v>
      </c>
      <c r="C3549" s="310" t="s">
        <v>6</v>
      </c>
      <c r="D3549" s="311" t="s">
        <v>14999</v>
      </c>
      <c r="E3549" s="312" t="s">
        <v>7875</v>
      </c>
    </row>
    <row r="3550" spans="1:5" ht="27">
      <c r="A3550" s="309">
        <v>96649</v>
      </c>
      <c r="B3550" s="310" t="s">
        <v>2983</v>
      </c>
      <c r="C3550" s="310" t="s">
        <v>6</v>
      </c>
      <c r="D3550" s="311" t="s">
        <v>19913</v>
      </c>
      <c r="E3550" s="312" t="s">
        <v>7875</v>
      </c>
    </row>
    <row r="3551" spans="1:5" ht="27">
      <c r="A3551" s="309">
        <v>96668</v>
      </c>
      <c r="B3551" s="310" t="s">
        <v>2984</v>
      </c>
      <c r="C3551" s="310" t="s">
        <v>6</v>
      </c>
      <c r="D3551" s="311" t="s">
        <v>17282</v>
      </c>
      <c r="E3551" s="312" t="s">
        <v>7875</v>
      </c>
    </row>
    <row r="3552" spans="1:5" ht="27">
      <c r="A3552" s="309">
        <v>96669</v>
      </c>
      <c r="B3552" s="310" t="s">
        <v>2985</v>
      </c>
      <c r="C3552" s="310" t="s">
        <v>6</v>
      </c>
      <c r="D3552" s="311" t="s">
        <v>19914</v>
      </c>
      <c r="E3552" s="312" t="s">
        <v>7875</v>
      </c>
    </row>
    <row r="3553" spans="1:5" ht="27">
      <c r="A3553" s="309">
        <v>96670</v>
      </c>
      <c r="B3553" s="310" t="s">
        <v>2986</v>
      </c>
      <c r="C3553" s="310" t="s">
        <v>6</v>
      </c>
      <c r="D3553" s="311" t="s">
        <v>17317</v>
      </c>
      <c r="E3553" s="312" t="s">
        <v>7875</v>
      </c>
    </row>
    <row r="3554" spans="1:5" ht="27">
      <c r="A3554" s="309">
        <v>96671</v>
      </c>
      <c r="B3554" s="310" t="s">
        <v>2987</v>
      </c>
      <c r="C3554" s="310" t="s">
        <v>6</v>
      </c>
      <c r="D3554" s="311" t="s">
        <v>19915</v>
      </c>
      <c r="E3554" s="312" t="s">
        <v>7875</v>
      </c>
    </row>
    <row r="3555" spans="1:5" ht="27">
      <c r="A3555" s="309">
        <v>96672</v>
      </c>
      <c r="B3555" s="310" t="s">
        <v>2988</v>
      </c>
      <c r="C3555" s="310" t="s">
        <v>6</v>
      </c>
      <c r="D3555" s="311" t="s">
        <v>14892</v>
      </c>
      <c r="E3555" s="312" t="s">
        <v>7875</v>
      </c>
    </row>
    <row r="3556" spans="1:5" ht="27">
      <c r="A3556" s="309">
        <v>96673</v>
      </c>
      <c r="B3556" s="310" t="s">
        <v>2989</v>
      </c>
      <c r="C3556" s="310" t="s">
        <v>6</v>
      </c>
      <c r="D3556" s="311" t="s">
        <v>14796</v>
      </c>
      <c r="E3556" s="312" t="s">
        <v>7875</v>
      </c>
    </row>
    <row r="3557" spans="1:5" ht="27">
      <c r="A3557" s="309">
        <v>96674</v>
      </c>
      <c r="B3557" s="310" t="s">
        <v>2990</v>
      </c>
      <c r="C3557" s="310" t="s">
        <v>6</v>
      </c>
      <c r="D3557" s="311" t="s">
        <v>19916</v>
      </c>
      <c r="E3557" s="312" t="s">
        <v>7875</v>
      </c>
    </row>
    <row r="3558" spans="1:5" ht="27">
      <c r="A3558" s="309">
        <v>96675</v>
      </c>
      <c r="B3558" s="310" t="s">
        <v>2991</v>
      </c>
      <c r="C3558" s="310" t="s">
        <v>6</v>
      </c>
      <c r="D3558" s="311" t="s">
        <v>14013</v>
      </c>
      <c r="E3558" s="312" t="s">
        <v>7875</v>
      </c>
    </row>
    <row r="3559" spans="1:5" ht="27">
      <c r="A3559" s="309">
        <v>96676</v>
      </c>
      <c r="B3559" s="310" t="s">
        <v>2992</v>
      </c>
      <c r="C3559" s="310" t="s">
        <v>6</v>
      </c>
      <c r="D3559" s="311" t="s">
        <v>15930</v>
      </c>
      <c r="E3559" s="312" t="s">
        <v>7875</v>
      </c>
    </row>
    <row r="3560" spans="1:5" ht="27">
      <c r="A3560" s="309">
        <v>96677</v>
      </c>
      <c r="B3560" s="310" t="s">
        <v>2993</v>
      </c>
      <c r="C3560" s="310" t="s">
        <v>6</v>
      </c>
      <c r="D3560" s="311" t="s">
        <v>16428</v>
      </c>
      <c r="E3560" s="312" t="s">
        <v>7875</v>
      </c>
    </row>
    <row r="3561" spans="1:5" ht="27">
      <c r="A3561" s="309">
        <v>96678</v>
      </c>
      <c r="B3561" s="310" t="s">
        <v>2994</v>
      </c>
      <c r="C3561" s="310" t="s">
        <v>6</v>
      </c>
      <c r="D3561" s="311" t="s">
        <v>19917</v>
      </c>
      <c r="E3561" s="312" t="s">
        <v>7875</v>
      </c>
    </row>
    <row r="3562" spans="1:5" ht="27">
      <c r="A3562" s="309">
        <v>96679</v>
      </c>
      <c r="B3562" s="310" t="s">
        <v>2995</v>
      </c>
      <c r="C3562" s="310" t="s">
        <v>6</v>
      </c>
      <c r="D3562" s="311" t="s">
        <v>18122</v>
      </c>
      <c r="E3562" s="312" t="s">
        <v>7875</v>
      </c>
    </row>
    <row r="3563" spans="1:5" ht="27">
      <c r="A3563" s="309">
        <v>96680</v>
      </c>
      <c r="B3563" s="310" t="s">
        <v>2996</v>
      </c>
      <c r="C3563" s="310" t="s">
        <v>6</v>
      </c>
      <c r="D3563" s="311" t="s">
        <v>19918</v>
      </c>
      <c r="E3563" s="312" t="s">
        <v>7875</v>
      </c>
    </row>
    <row r="3564" spans="1:5" ht="27">
      <c r="A3564" s="309">
        <v>96681</v>
      </c>
      <c r="B3564" s="310" t="s">
        <v>2997</v>
      </c>
      <c r="C3564" s="310" t="s">
        <v>6</v>
      </c>
      <c r="D3564" s="311" t="s">
        <v>16126</v>
      </c>
      <c r="E3564" s="312" t="s">
        <v>7875</v>
      </c>
    </row>
    <row r="3565" spans="1:5" ht="27">
      <c r="A3565" s="309">
        <v>96682</v>
      </c>
      <c r="B3565" s="310" t="s">
        <v>2998</v>
      </c>
      <c r="C3565" s="310" t="s">
        <v>6</v>
      </c>
      <c r="D3565" s="311" t="s">
        <v>19919</v>
      </c>
      <c r="E3565" s="312" t="s">
        <v>7875</v>
      </c>
    </row>
    <row r="3566" spans="1:5" ht="27">
      <c r="A3566" s="309">
        <v>96683</v>
      </c>
      <c r="B3566" s="310" t="s">
        <v>2999</v>
      </c>
      <c r="C3566" s="310" t="s">
        <v>6</v>
      </c>
      <c r="D3566" s="311" t="s">
        <v>19920</v>
      </c>
      <c r="E3566" s="312" t="s">
        <v>7875</v>
      </c>
    </row>
    <row r="3567" spans="1:5" ht="27">
      <c r="A3567" s="309">
        <v>96718</v>
      </c>
      <c r="B3567" s="310" t="s">
        <v>3000</v>
      </c>
      <c r="C3567" s="310" t="s">
        <v>6</v>
      </c>
      <c r="D3567" s="311" t="s">
        <v>15462</v>
      </c>
      <c r="E3567" s="312" t="s">
        <v>7875</v>
      </c>
    </row>
    <row r="3568" spans="1:5" ht="27">
      <c r="A3568" s="309">
        <v>96719</v>
      </c>
      <c r="B3568" s="310" t="s">
        <v>3001</v>
      </c>
      <c r="C3568" s="310" t="s">
        <v>6</v>
      </c>
      <c r="D3568" s="311" t="s">
        <v>16902</v>
      </c>
      <c r="E3568" s="312" t="s">
        <v>7875</v>
      </c>
    </row>
    <row r="3569" spans="1:5" ht="27">
      <c r="A3569" s="309">
        <v>96720</v>
      </c>
      <c r="B3569" s="310" t="s">
        <v>3002</v>
      </c>
      <c r="C3569" s="310" t="s">
        <v>6</v>
      </c>
      <c r="D3569" s="311" t="s">
        <v>19921</v>
      </c>
      <c r="E3569" s="312" t="s">
        <v>7875</v>
      </c>
    </row>
    <row r="3570" spans="1:5" ht="27">
      <c r="A3570" s="309">
        <v>96721</v>
      </c>
      <c r="B3570" s="310" t="s">
        <v>3003</v>
      </c>
      <c r="C3570" s="310" t="s">
        <v>6</v>
      </c>
      <c r="D3570" s="311" t="s">
        <v>19651</v>
      </c>
      <c r="E3570" s="312" t="s">
        <v>7875</v>
      </c>
    </row>
    <row r="3571" spans="1:5" ht="27">
      <c r="A3571" s="309">
        <v>96722</v>
      </c>
      <c r="B3571" s="310" t="s">
        <v>3004</v>
      </c>
      <c r="C3571" s="310" t="s">
        <v>6</v>
      </c>
      <c r="D3571" s="311" t="s">
        <v>17780</v>
      </c>
      <c r="E3571" s="312" t="s">
        <v>7875</v>
      </c>
    </row>
    <row r="3572" spans="1:5" ht="27">
      <c r="A3572" s="309">
        <v>96723</v>
      </c>
      <c r="B3572" s="310" t="s">
        <v>3005</v>
      </c>
      <c r="C3572" s="310" t="s">
        <v>6</v>
      </c>
      <c r="D3572" s="311" t="s">
        <v>19922</v>
      </c>
      <c r="E3572" s="312" t="s">
        <v>7875</v>
      </c>
    </row>
    <row r="3573" spans="1:5" ht="27">
      <c r="A3573" s="309">
        <v>96724</v>
      </c>
      <c r="B3573" s="310" t="s">
        <v>3006</v>
      </c>
      <c r="C3573" s="310" t="s">
        <v>6</v>
      </c>
      <c r="D3573" s="311" t="s">
        <v>13282</v>
      </c>
      <c r="E3573" s="312" t="s">
        <v>7875</v>
      </c>
    </row>
    <row r="3574" spans="1:5" ht="27">
      <c r="A3574" s="309">
        <v>96725</v>
      </c>
      <c r="B3574" s="310" t="s">
        <v>3007</v>
      </c>
      <c r="C3574" s="310" t="s">
        <v>6</v>
      </c>
      <c r="D3574" s="311" t="s">
        <v>19923</v>
      </c>
      <c r="E3574" s="312" t="s">
        <v>7875</v>
      </c>
    </row>
    <row r="3575" spans="1:5" ht="27">
      <c r="A3575" s="309">
        <v>96726</v>
      </c>
      <c r="B3575" s="310" t="s">
        <v>3008</v>
      </c>
      <c r="C3575" s="310" t="s">
        <v>6</v>
      </c>
      <c r="D3575" s="311" t="s">
        <v>19924</v>
      </c>
      <c r="E3575" s="312" t="s">
        <v>7875</v>
      </c>
    </row>
    <row r="3576" spans="1:5" ht="27">
      <c r="A3576" s="309">
        <v>96727</v>
      </c>
      <c r="B3576" s="310" t="s">
        <v>3009</v>
      </c>
      <c r="C3576" s="310" t="s">
        <v>6</v>
      </c>
      <c r="D3576" s="311" t="s">
        <v>17488</v>
      </c>
      <c r="E3576" s="312" t="s">
        <v>7875</v>
      </c>
    </row>
    <row r="3577" spans="1:5" ht="27">
      <c r="A3577" s="309">
        <v>96728</v>
      </c>
      <c r="B3577" s="310" t="s">
        <v>3010</v>
      </c>
      <c r="C3577" s="310" t="s">
        <v>6</v>
      </c>
      <c r="D3577" s="311" t="s">
        <v>13365</v>
      </c>
      <c r="E3577" s="312" t="s">
        <v>7875</v>
      </c>
    </row>
    <row r="3578" spans="1:5" ht="27">
      <c r="A3578" s="309">
        <v>96729</v>
      </c>
      <c r="B3578" s="310" t="s">
        <v>3011</v>
      </c>
      <c r="C3578" s="310" t="s">
        <v>6</v>
      </c>
      <c r="D3578" s="311" t="s">
        <v>19925</v>
      </c>
      <c r="E3578" s="312" t="s">
        <v>7875</v>
      </c>
    </row>
    <row r="3579" spans="1:5" ht="27">
      <c r="A3579" s="309">
        <v>96730</v>
      </c>
      <c r="B3579" s="310" t="s">
        <v>3012</v>
      </c>
      <c r="C3579" s="310" t="s">
        <v>6</v>
      </c>
      <c r="D3579" s="311" t="s">
        <v>19926</v>
      </c>
      <c r="E3579" s="312" t="s">
        <v>7875</v>
      </c>
    </row>
    <row r="3580" spans="1:5" ht="27">
      <c r="A3580" s="309">
        <v>96731</v>
      </c>
      <c r="B3580" s="310" t="s">
        <v>3013</v>
      </c>
      <c r="C3580" s="310" t="s">
        <v>6</v>
      </c>
      <c r="D3580" s="311" t="s">
        <v>17675</v>
      </c>
      <c r="E3580" s="312" t="s">
        <v>7875</v>
      </c>
    </row>
    <row r="3581" spans="1:5" ht="27">
      <c r="A3581" s="309">
        <v>96732</v>
      </c>
      <c r="B3581" s="310" t="s">
        <v>3014</v>
      </c>
      <c r="C3581" s="310" t="s">
        <v>6</v>
      </c>
      <c r="D3581" s="311" t="s">
        <v>19927</v>
      </c>
      <c r="E3581" s="312" t="s">
        <v>7875</v>
      </c>
    </row>
    <row r="3582" spans="1:5" ht="27">
      <c r="A3582" s="309">
        <v>96733</v>
      </c>
      <c r="B3582" s="310" t="s">
        <v>3015</v>
      </c>
      <c r="C3582" s="310" t="s">
        <v>6</v>
      </c>
      <c r="D3582" s="311" t="s">
        <v>19928</v>
      </c>
      <c r="E3582" s="312" t="s">
        <v>7875</v>
      </c>
    </row>
    <row r="3583" spans="1:5" ht="27">
      <c r="A3583" s="309">
        <v>96734</v>
      </c>
      <c r="B3583" s="310" t="s">
        <v>3016</v>
      </c>
      <c r="C3583" s="310" t="s">
        <v>6</v>
      </c>
      <c r="D3583" s="311" t="s">
        <v>19929</v>
      </c>
      <c r="E3583" s="312" t="s">
        <v>7875</v>
      </c>
    </row>
    <row r="3584" spans="1:5" ht="27">
      <c r="A3584" s="309">
        <v>96735</v>
      </c>
      <c r="B3584" s="310" t="s">
        <v>3017</v>
      </c>
      <c r="C3584" s="310" t="s">
        <v>6</v>
      </c>
      <c r="D3584" s="311" t="s">
        <v>19930</v>
      </c>
      <c r="E3584" s="312" t="s">
        <v>7875</v>
      </c>
    </row>
    <row r="3585" spans="1:5" ht="27">
      <c r="A3585" s="309">
        <v>96794</v>
      </c>
      <c r="B3585" s="310" t="s">
        <v>3018</v>
      </c>
      <c r="C3585" s="310" t="s">
        <v>6</v>
      </c>
      <c r="D3585" s="311" t="s">
        <v>15386</v>
      </c>
      <c r="E3585" s="312" t="s">
        <v>7875</v>
      </c>
    </row>
    <row r="3586" spans="1:5" ht="27">
      <c r="A3586" s="309">
        <v>96795</v>
      </c>
      <c r="B3586" s="310" t="s">
        <v>3019</v>
      </c>
      <c r="C3586" s="310" t="s">
        <v>6</v>
      </c>
      <c r="D3586" s="311" t="s">
        <v>16133</v>
      </c>
      <c r="E3586" s="312" t="s">
        <v>7875</v>
      </c>
    </row>
    <row r="3587" spans="1:5" ht="27">
      <c r="A3587" s="309">
        <v>96796</v>
      </c>
      <c r="B3587" s="310" t="s">
        <v>3020</v>
      </c>
      <c r="C3587" s="310" t="s">
        <v>6</v>
      </c>
      <c r="D3587" s="311" t="s">
        <v>17255</v>
      </c>
      <c r="E3587" s="312" t="s">
        <v>7875</v>
      </c>
    </row>
    <row r="3588" spans="1:5" ht="27">
      <c r="A3588" s="309">
        <v>96797</v>
      </c>
      <c r="B3588" s="310" t="s">
        <v>3021</v>
      </c>
      <c r="C3588" s="310" t="s">
        <v>6</v>
      </c>
      <c r="D3588" s="311" t="s">
        <v>19842</v>
      </c>
      <c r="E3588" s="312" t="s">
        <v>7875</v>
      </c>
    </row>
    <row r="3589" spans="1:5" ht="27">
      <c r="A3589" s="309">
        <v>96798</v>
      </c>
      <c r="B3589" s="310" t="s">
        <v>3022</v>
      </c>
      <c r="C3589" s="310" t="s">
        <v>6</v>
      </c>
      <c r="D3589" s="311" t="s">
        <v>14015</v>
      </c>
      <c r="E3589" s="312" t="s">
        <v>7875</v>
      </c>
    </row>
    <row r="3590" spans="1:5" ht="27">
      <c r="A3590" s="309">
        <v>96799</v>
      </c>
      <c r="B3590" s="310" t="s">
        <v>3023</v>
      </c>
      <c r="C3590" s="310" t="s">
        <v>6</v>
      </c>
      <c r="D3590" s="311" t="s">
        <v>17718</v>
      </c>
      <c r="E3590" s="312" t="s">
        <v>7875</v>
      </c>
    </row>
    <row r="3591" spans="1:5" ht="27">
      <c r="A3591" s="309">
        <v>96800</v>
      </c>
      <c r="B3591" s="310" t="s">
        <v>3024</v>
      </c>
      <c r="C3591" s="310" t="s">
        <v>6</v>
      </c>
      <c r="D3591" s="311" t="s">
        <v>17442</v>
      </c>
      <c r="E3591" s="312" t="s">
        <v>7875</v>
      </c>
    </row>
    <row r="3592" spans="1:5" ht="27">
      <c r="A3592" s="309">
        <v>96801</v>
      </c>
      <c r="B3592" s="310" t="s">
        <v>3025</v>
      </c>
      <c r="C3592" s="310" t="s">
        <v>6</v>
      </c>
      <c r="D3592" s="311" t="s">
        <v>13936</v>
      </c>
      <c r="E3592" s="312" t="s">
        <v>7875</v>
      </c>
    </row>
    <row r="3593" spans="1:5" ht="27">
      <c r="A3593" s="309">
        <v>97327</v>
      </c>
      <c r="B3593" s="310" t="s">
        <v>7691</v>
      </c>
      <c r="C3593" s="310" t="s">
        <v>6</v>
      </c>
      <c r="D3593" s="311" t="s">
        <v>13778</v>
      </c>
      <c r="E3593" s="312" t="s">
        <v>7875</v>
      </c>
    </row>
    <row r="3594" spans="1:5" ht="27">
      <c r="A3594" s="309">
        <v>97328</v>
      </c>
      <c r="B3594" s="310" t="s">
        <v>3438</v>
      </c>
      <c r="C3594" s="310" t="s">
        <v>6</v>
      </c>
      <c r="D3594" s="311" t="s">
        <v>19931</v>
      </c>
      <c r="E3594" s="312" t="s">
        <v>7875</v>
      </c>
    </row>
    <row r="3595" spans="1:5" ht="27">
      <c r="A3595" s="309">
        <v>97329</v>
      </c>
      <c r="B3595" s="310" t="s">
        <v>3439</v>
      </c>
      <c r="C3595" s="310" t="s">
        <v>6</v>
      </c>
      <c r="D3595" s="311" t="s">
        <v>17449</v>
      </c>
      <c r="E3595" s="312" t="s">
        <v>7875</v>
      </c>
    </row>
    <row r="3596" spans="1:5" ht="27">
      <c r="A3596" s="309">
        <v>97330</v>
      </c>
      <c r="B3596" s="310" t="s">
        <v>3440</v>
      </c>
      <c r="C3596" s="310" t="s">
        <v>6</v>
      </c>
      <c r="D3596" s="311" t="s">
        <v>19932</v>
      </c>
      <c r="E3596" s="312" t="s">
        <v>7875</v>
      </c>
    </row>
    <row r="3597" spans="1:5" ht="27">
      <c r="A3597" s="309">
        <v>97331</v>
      </c>
      <c r="B3597" s="310" t="s">
        <v>3441</v>
      </c>
      <c r="C3597" s="310" t="s">
        <v>6</v>
      </c>
      <c r="D3597" s="311" t="s">
        <v>17910</v>
      </c>
      <c r="E3597" s="312" t="s">
        <v>7875</v>
      </c>
    </row>
    <row r="3598" spans="1:5" ht="27">
      <c r="A3598" s="309">
        <v>97332</v>
      </c>
      <c r="B3598" s="310" t="s">
        <v>3442</v>
      </c>
      <c r="C3598" s="310" t="s">
        <v>6</v>
      </c>
      <c r="D3598" s="311" t="s">
        <v>19933</v>
      </c>
      <c r="E3598" s="312" t="s">
        <v>7875</v>
      </c>
    </row>
    <row r="3599" spans="1:5" ht="27">
      <c r="A3599" s="309">
        <v>97333</v>
      </c>
      <c r="B3599" s="310" t="s">
        <v>3443</v>
      </c>
      <c r="C3599" s="310" t="s">
        <v>6</v>
      </c>
      <c r="D3599" s="311" t="s">
        <v>19934</v>
      </c>
      <c r="E3599" s="312" t="s">
        <v>7875</v>
      </c>
    </row>
    <row r="3600" spans="1:5" ht="27">
      <c r="A3600" s="309">
        <v>97334</v>
      </c>
      <c r="B3600" s="310" t="s">
        <v>7692</v>
      </c>
      <c r="C3600" s="310" t="s">
        <v>6</v>
      </c>
      <c r="D3600" s="311" t="s">
        <v>19935</v>
      </c>
      <c r="E3600" s="312" t="s">
        <v>7875</v>
      </c>
    </row>
    <row r="3601" spans="1:5" ht="27">
      <c r="A3601" s="309">
        <v>97335</v>
      </c>
      <c r="B3601" s="310" t="s">
        <v>3444</v>
      </c>
      <c r="C3601" s="310" t="s">
        <v>6</v>
      </c>
      <c r="D3601" s="311" t="s">
        <v>19936</v>
      </c>
      <c r="E3601" s="312" t="s">
        <v>7875</v>
      </c>
    </row>
    <row r="3602" spans="1:5" ht="27">
      <c r="A3602" s="309">
        <v>97336</v>
      </c>
      <c r="B3602" s="310" t="s">
        <v>3445</v>
      </c>
      <c r="C3602" s="310" t="s">
        <v>6</v>
      </c>
      <c r="D3602" s="311" t="s">
        <v>19937</v>
      </c>
      <c r="E3602" s="312" t="s">
        <v>7875</v>
      </c>
    </row>
    <row r="3603" spans="1:5" ht="27">
      <c r="A3603" s="309">
        <v>97337</v>
      </c>
      <c r="B3603" s="310" t="s">
        <v>3446</v>
      </c>
      <c r="C3603" s="310" t="s">
        <v>6</v>
      </c>
      <c r="D3603" s="311" t="s">
        <v>19938</v>
      </c>
      <c r="E3603" s="312" t="s">
        <v>7875</v>
      </c>
    </row>
    <row r="3604" spans="1:5" ht="27">
      <c r="A3604" s="309">
        <v>97338</v>
      </c>
      <c r="B3604" s="310" t="s">
        <v>3447</v>
      </c>
      <c r="C3604" s="310" t="s">
        <v>6</v>
      </c>
      <c r="D3604" s="311" t="s">
        <v>19939</v>
      </c>
      <c r="E3604" s="312" t="s">
        <v>7875</v>
      </c>
    </row>
    <row r="3605" spans="1:5" ht="27">
      <c r="A3605" s="309">
        <v>97339</v>
      </c>
      <c r="B3605" s="310" t="s">
        <v>3448</v>
      </c>
      <c r="C3605" s="310" t="s">
        <v>6</v>
      </c>
      <c r="D3605" s="311" t="s">
        <v>19861</v>
      </c>
      <c r="E3605" s="312" t="s">
        <v>7875</v>
      </c>
    </row>
    <row r="3606" spans="1:5" ht="27">
      <c r="A3606" s="309">
        <v>97340</v>
      </c>
      <c r="B3606" s="310" t="s">
        <v>3449</v>
      </c>
      <c r="C3606" s="310" t="s">
        <v>6</v>
      </c>
      <c r="D3606" s="311" t="s">
        <v>19940</v>
      </c>
      <c r="E3606" s="312" t="s">
        <v>7875</v>
      </c>
    </row>
    <row r="3607" spans="1:5" ht="27">
      <c r="A3607" s="309">
        <v>97341</v>
      </c>
      <c r="B3607" s="310" t="s">
        <v>3450</v>
      </c>
      <c r="C3607" s="310" t="s">
        <v>6</v>
      </c>
      <c r="D3607" s="311" t="s">
        <v>19941</v>
      </c>
      <c r="E3607" s="312" t="s">
        <v>7875</v>
      </c>
    </row>
    <row r="3608" spans="1:5" ht="27">
      <c r="A3608" s="309">
        <v>97342</v>
      </c>
      <c r="B3608" s="310" t="s">
        <v>3451</v>
      </c>
      <c r="C3608" s="310" t="s">
        <v>6</v>
      </c>
      <c r="D3608" s="311" t="s">
        <v>19942</v>
      </c>
      <c r="E3608" s="312" t="s">
        <v>7875</v>
      </c>
    </row>
    <row r="3609" spans="1:5" ht="27">
      <c r="A3609" s="309">
        <v>97343</v>
      </c>
      <c r="B3609" s="310" t="s">
        <v>3452</v>
      </c>
      <c r="C3609" s="310" t="s">
        <v>6</v>
      </c>
      <c r="D3609" s="311" t="s">
        <v>19943</v>
      </c>
      <c r="E3609" s="312" t="s">
        <v>7875</v>
      </c>
    </row>
    <row r="3610" spans="1:5" ht="27">
      <c r="A3610" s="309">
        <v>97344</v>
      </c>
      <c r="B3610" s="310" t="s">
        <v>3453</v>
      </c>
      <c r="C3610" s="310" t="s">
        <v>6</v>
      </c>
      <c r="D3610" s="311" t="s">
        <v>18346</v>
      </c>
      <c r="E3610" s="312" t="s">
        <v>7875</v>
      </c>
    </row>
    <row r="3611" spans="1:5" ht="27">
      <c r="A3611" s="309">
        <v>97345</v>
      </c>
      <c r="B3611" s="310" t="s">
        <v>3454</v>
      </c>
      <c r="C3611" s="310" t="s">
        <v>6</v>
      </c>
      <c r="D3611" s="311" t="s">
        <v>19944</v>
      </c>
      <c r="E3611" s="312" t="s">
        <v>7875</v>
      </c>
    </row>
    <row r="3612" spans="1:5" ht="27">
      <c r="A3612" s="309">
        <v>97346</v>
      </c>
      <c r="B3612" s="310" t="s">
        <v>3455</v>
      </c>
      <c r="C3612" s="310" t="s">
        <v>6</v>
      </c>
      <c r="D3612" s="311" t="s">
        <v>19945</v>
      </c>
      <c r="E3612" s="312" t="s">
        <v>7875</v>
      </c>
    </row>
    <row r="3613" spans="1:5" ht="27">
      <c r="A3613" s="309">
        <v>97347</v>
      </c>
      <c r="B3613" s="310" t="s">
        <v>3456</v>
      </c>
      <c r="C3613" s="310" t="s">
        <v>6</v>
      </c>
      <c r="D3613" s="311" t="s">
        <v>19946</v>
      </c>
      <c r="E3613" s="312" t="s">
        <v>7875</v>
      </c>
    </row>
    <row r="3614" spans="1:5" ht="27">
      <c r="A3614" s="309">
        <v>97348</v>
      </c>
      <c r="B3614" s="310" t="s">
        <v>3457</v>
      </c>
      <c r="C3614" s="310" t="s">
        <v>6</v>
      </c>
      <c r="D3614" s="311" t="s">
        <v>19947</v>
      </c>
      <c r="E3614" s="312" t="s">
        <v>7875</v>
      </c>
    </row>
    <row r="3615" spans="1:5" ht="27">
      <c r="A3615" s="309">
        <v>97349</v>
      </c>
      <c r="B3615" s="310" t="s">
        <v>3458</v>
      </c>
      <c r="C3615" s="310" t="s">
        <v>6</v>
      </c>
      <c r="D3615" s="311" t="s">
        <v>19948</v>
      </c>
      <c r="E3615" s="312" t="s">
        <v>7875</v>
      </c>
    </row>
    <row r="3616" spans="1:5" ht="27">
      <c r="A3616" s="309">
        <v>97350</v>
      </c>
      <c r="B3616" s="310" t="s">
        <v>3459</v>
      </c>
      <c r="C3616" s="310" t="s">
        <v>6</v>
      </c>
      <c r="D3616" s="311" t="s">
        <v>19949</v>
      </c>
      <c r="E3616" s="312" t="s">
        <v>7875</v>
      </c>
    </row>
    <row r="3617" spans="1:5" ht="27">
      <c r="A3617" s="309">
        <v>97351</v>
      </c>
      <c r="B3617" s="310" t="s">
        <v>3460</v>
      </c>
      <c r="C3617" s="310" t="s">
        <v>6</v>
      </c>
      <c r="D3617" s="311" t="s">
        <v>19950</v>
      </c>
      <c r="E3617" s="312" t="s">
        <v>7875</v>
      </c>
    </row>
    <row r="3618" spans="1:5" ht="27">
      <c r="A3618" s="309">
        <v>97352</v>
      </c>
      <c r="B3618" s="310" t="s">
        <v>3461</v>
      </c>
      <c r="C3618" s="310" t="s">
        <v>6</v>
      </c>
      <c r="D3618" s="311" t="s">
        <v>19951</v>
      </c>
      <c r="E3618" s="312" t="s">
        <v>7875</v>
      </c>
    </row>
    <row r="3619" spans="1:5" ht="27">
      <c r="A3619" s="309">
        <v>97353</v>
      </c>
      <c r="B3619" s="310" t="s">
        <v>3462</v>
      </c>
      <c r="C3619" s="310" t="s">
        <v>6</v>
      </c>
      <c r="D3619" s="311" t="s">
        <v>19952</v>
      </c>
      <c r="E3619" s="312" t="s">
        <v>7875</v>
      </c>
    </row>
    <row r="3620" spans="1:5" ht="27">
      <c r="A3620" s="309">
        <v>97354</v>
      </c>
      <c r="B3620" s="310" t="s">
        <v>3463</v>
      </c>
      <c r="C3620" s="310" t="s">
        <v>6</v>
      </c>
      <c r="D3620" s="311" t="s">
        <v>19953</v>
      </c>
      <c r="E3620" s="312" t="s">
        <v>7875</v>
      </c>
    </row>
    <row r="3621" spans="1:5" ht="27">
      <c r="A3621" s="309">
        <v>97355</v>
      </c>
      <c r="B3621" s="310" t="s">
        <v>3464</v>
      </c>
      <c r="C3621" s="310" t="s">
        <v>6</v>
      </c>
      <c r="D3621" s="311" t="s">
        <v>19954</v>
      </c>
      <c r="E3621" s="312" t="s">
        <v>7875</v>
      </c>
    </row>
    <row r="3622" spans="1:5" ht="27">
      <c r="A3622" s="309">
        <v>97356</v>
      </c>
      <c r="B3622" s="310" t="s">
        <v>3465</v>
      </c>
      <c r="C3622" s="310" t="s">
        <v>6</v>
      </c>
      <c r="D3622" s="311" t="s">
        <v>19955</v>
      </c>
      <c r="E3622" s="312" t="s">
        <v>7875</v>
      </c>
    </row>
    <row r="3623" spans="1:5" ht="27">
      <c r="A3623" s="309">
        <v>97357</v>
      </c>
      <c r="B3623" s="310" t="s">
        <v>3466</v>
      </c>
      <c r="C3623" s="310" t="s">
        <v>6</v>
      </c>
      <c r="D3623" s="311" t="s">
        <v>18147</v>
      </c>
      <c r="E3623" s="312" t="s">
        <v>7875</v>
      </c>
    </row>
    <row r="3624" spans="1:5" ht="27">
      <c r="A3624" s="309">
        <v>97358</v>
      </c>
      <c r="B3624" s="310" t="s">
        <v>3467</v>
      </c>
      <c r="C3624" s="310" t="s">
        <v>6</v>
      </c>
      <c r="D3624" s="311" t="s">
        <v>19956</v>
      </c>
      <c r="E3624" s="312" t="s">
        <v>7875</v>
      </c>
    </row>
    <row r="3625" spans="1:5" ht="40.5">
      <c r="A3625" s="309">
        <v>97498</v>
      </c>
      <c r="B3625" s="310" t="s">
        <v>9228</v>
      </c>
      <c r="C3625" s="310" t="s">
        <v>6</v>
      </c>
      <c r="D3625" s="311" t="s">
        <v>19957</v>
      </c>
      <c r="E3625" s="312" t="s">
        <v>7875</v>
      </c>
    </row>
    <row r="3626" spans="1:5" ht="40.5">
      <c r="A3626" s="309">
        <v>97535</v>
      </c>
      <c r="B3626" s="310" t="s">
        <v>9229</v>
      </c>
      <c r="C3626" s="310" t="s">
        <v>6</v>
      </c>
      <c r="D3626" s="311" t="s">
        <v>19958</v>
      </c>
      <c r="E3626" s="312" t="s">
        <v>7875</v>
      </c>
    </row>
    <row r="3627" spans="1:5" ht="27">
      <c r="A3627" s="309">
        <v>97536</v>
      </c>
      <c r="B3627" s="310" t="s">
        <v>9230</v>
      </c>
      <c r="C3627" s="310" t="s">
        <v>6</v>
      </c>
      <c r="D3627" s="311" t="s">
        <v>19959</v>
      </c>
      <c r="E3627" s="312" t="s">
        <v>7875</v>
      </c>
    </row>
    <row r="3628" spans="1:5" ht="27">
      <c r="A3628" s="309">
        <v>100788</v>
      </c>
      <c r="B3628" s="310" t="s">
        <v>9231</v>
      </c>
      <c r="C3628" s="310" t="s">
        <v>58</v>
      </c>
      <c r="D3628" s="311" t="s">
        <v>19960</v>
      </c>
      <c r="E3628" s="312" t="s">
        <v>7875</v>
      </c>
    </row>
    <row r="3629" spans="1:5" ht="27">
      <c r="A3629" s="309">
        <v>100791</v>
      </c>
      <c r="B3629" s="310" t="s">
        <v>9232</v>
      </c>
      <c r="C3629" s="310" t="s">
        <v>6</v>
      </c>
      <c r="D3629" s="311" t="s">
        <v>15729</v>
      </c>
      <c r="E3629" s="312" t="s">
        <v>7875</v>
      </c>
    </row>
    <row r="3630" spans="1:5" ht="27">
      <c r="A3630" s="309">
        <v>100792</v>
      </c>
      <c r="B3630" s="310" t="s">
        <v>9233</v>
      </c>
      <c r="C3630" s="310" t="s">
        <v>6</v>
      </c>
      <c r="D3630" s="311" t="s">
        <v>14922</v>
      </c>
      <c r="E3630" s="312" t="s">
        <v>7875</v>
      </c>
    </row>
    <row r="3631" spans="1:5" ht="27">
      <c r="A3631" s="309">
        <v>100793</v>
      </c>
      <c r="B3631" s="310" t="s">
        <v>9234</v>
      </c>
      <c r="C3631" s="310" t="s">
        <v>6</v>
      </c>
      <c r="D3631" s="311" t="s">
        <v>19961</v>
      </c>
      <c r="E3631" s="312" t="s">
        <v>7875</v>
      </c>
    </row>
    <row r="3632" spans="1:5" ht="27">
      <c r="A3632" s="309">
        <v>100794</v>
      </c>
      <c r="B3632" s="310" t="s">
        <v>9235</v>
      </c>
      <c r="C3632" s="310" t="s">
        <v>6</v>
      </c>
      <c r="D3632" s="311" t="s">
        <v>19962</v>
      </c>
      <c r="E3632" s="312" t="s">
        <v>7875</v>
      </c>
    </row>
    <row r="3633" spans="1:5" ht="27">
      <c r="A3633" s="309">
        <v>100799</v>
      </c>
      <c r="B3633" s="310" t="s">
        <v>9236</v>
      </c>
      <c r="C3633" s="310" t="s">
        <v>6</v>
      </c>
      <c r="D3633" s="311" t="s">
        <v>19963</v>
      </c>
      <c r="E3633" s="312" t="s">
        <v>7875</v>
      </c>
    </row>
    <row r="3634" spans="1:5" ht="27">
      <c r="A3634" s="309">
        <v>100800</v>
      </c>
      <c r="B3634" s="310" t="s">
        <v>9237</v>
      </c>
      <c r="C3634" s="310" t="s">
        <v>6</v>
      </c>
      <c r="D3634" s="311" t="s">
        <v>19964</v>
      </c>
      <c r="E3634" s="312" t="s">
        <v>7875</v>
      </c>
    </row>
    <row r="3635" spans="1:5" ht="27">
      <c r="A3635" s="309">
        <v>100801</v>
      </c>
      <c r="B3635" s="310" t="s">
        <v>9238</v>
      </c>
      <c r="C3635" s="310" t="s">
        <v>6</v>
      </c>
      <c r="D3635" s="311" t="s">
        <v>13985</v>
      </c>
      <c r="E3635" s="312" t="s">
        <v>7875</v>
      </c>
    </row>
    <row r="3636" spans="1:5" ht="27">
      <c r="A3636" s="309">
        <v>100802</v>
      </c>
      <c r="B3636" s="310" t="s">
        <v>9239</v>
      </c>
      <c r="C3636" s="310" t="s">
        <v>6</v>
      </c>
      <c r="D3636" s="311" t="s">
        <v>19965</v>
      </c>
      <c r="E3636" s="312" t="s">
        <v>7875</v>
      </c>
    </row>
    <row r="3637" spans="1:5" ht="27">
      <c r="A3637" s="309">
        <v>100803</v>
      </c>
      <c r="B3637" s="310" t="s">
        <v>9240</v>
      </c>
      <c r="C3637" s="310" t="s">
        <v>6</v>
      </c>
      <c r="D3637" s="311" t="s">
        <v>17284</v>
      </c>
      <c r="E3637" s="312" t="s">
        <v>7875</v>
      </c>
    </row>
    <row r="3638" spans="1:5" ht="27">
      <c r="A3638" s="309">
        <v>100804</v>
      </c>
      <c r="B3638" s="310" t="s">
        <v>9241</v>
      </c>
      <c r="C3638" s="310" t="s">
        <v>6</v>
      </c>
      <c r="D3638" s="311" t="s">
        <v>17074</v>
      </c>
      <c r="E3638" s="312" t="s">
        <v>7875</v>
      </c>
    </row>
    <row r="3639" spans="1:5" ht="27">
      <c r="A3639" s="309">
        <v>100805</v>
      </c>
      <c r="B3639" s="310" t="s">
        <v>9242</v>
      </c>
      <c r="C3639" s="310" t="s">
        <v>6</v>
      </c>
      <c r="D3639" s="311" t="s">
        <v>19966</v>
      </c>
      <c r="E3639" s="312" t="s">
        <v>7875</v>
      </c>
    </row>
    <row r="3640" spans="1:5" ht="27">
      <c r="A3640" s="309">
        <v>100806</v>
      </c>
      <c r="B3640" s="310" t="s">
        <v>9243</v>
      </c>
      <c r="C3640" s="310" t="s">
        <v>6</v>
      </c>
      <c r="D3640" s="311" t="s">
        <v>19967</v>
      </c>
      <c r="E3640" s="312" t="s">
        <v>7875</v>
      </c>
    </row>
    <row r="3641" spans="1:5" ht="27">
      <c r="A3641" s="309">
        <v>100807</v>
      </c>
      <c r="B3641" s="310" t="s">
        <v>9244</v>
      </c>
      <c r="C3641" s="310" t="s">
        <v>6</v>
      </c>
      <c r="D3641" s="311" t="s">
        <v>19968</v>
      </c>
      <c r="E3641" s="312" t="s">
        <v>7875</v>
      </c>
    </row>
    <row r="3642" spans="1:5" ht="27">
      <c r="A3642" s="309">
        <v>100808</v>
      </c>
      <c r="B3642" s="310" t="s">
        <v>9245</v>
      </c>
      <c r="C3642" s="310" t="s">
        <v>6</v>
      </c>
      <c r="D3642" s="311" t="s">
        <v>19969</v>
      </c>
      <c r="E3642" s="312" t="s">
        <v>7875</v>
      </c>
    </row>
    <row r="3643" spans="1:5" ht="27">
      <c r="A3643" s="309">
        <v>100809</v>
      </c>
      <c r="B3643" s="310" t="s">
        <v>9246</v>
      </c>
      <c r="C3643" s="310" t="s">
        <v>6</v>
      </c>
      <c r="D3643" s="311" t="s">
        <v>14429</v>
      </c>
      <c r="E3643" s="312" t="s">
        <v>7875</v>
      </c>
    </row>
    <row r="3644" spans="1:5" ht="27">
      <c r="A3644" s="309">
        <v>100810</v>
      </c>
      <c r="B3644" s="310" t="s">
        <v>9247</v>
      </c>
      <c r="C3644" s="310" t="s">
        <v>6</v>
      </c>
      <c r="D3644" s="311" t="s">
        <v>19970</v>
      </c>
      <c r="E3644" s="312" t="s">
        <v>7875</v>
      </c>
    </row>
    <row r="3645" spans="1:5" ht="27">
      <c r="A3645" s="309">
        <v>101918</v>
      </c>
      <c r="B3645" s="310" t="s">
        <v>9248</v>
      </c>
      <c r="C3645" s="310" t="s">
        <v>6</v>
      </c>
      <c r="D3645" s="311" t="s">
        <v>17324</v>
      </c>
      <c r="E3645" s="312" t="s">
        <v>7875</v>
      </c>
    </row>
    <row r="3646" spans="1:5" ht="27">
      <c r="A3646" s="309">
        <v>101919</v>
      </c>
      <c r="B3646" s="310" t="s">
        <v>9249</v>
      </c>
      <c r="C3646" s="310" t="s">
        <v>58</v>
      </c>
      <c r="D3646" s="311" t="s">
        <v>19971</v>
      </c>
      <c r="E3646" s="312" t="s">
        <v>7875</v>
      </c>
    </row>
    <row r="3647" spans="1:5" ht="27">
      <c r="A3647" s="309">
        <v>101920</v>
      </c>
      <c r="B3647" s="310" t="s">
        <v>9250</v>
      </c>
      <c r="C3647" s="310" t="s">
        <v>58</v>
      </c>
      <c r="D3647" s="311" t="s">
        <v>19972</v>
      </c>
      <c r="E3647" s="312" t="s">
        <v>7875</v>
      </c>
    </row>
    <row r="3648" spans="1:5" ht="27">
      <c r="A3648" s="309">
        <v>101921</v>
      </c>
      <c r="B3648" s="310" t="s">
        <v>9251</v>
      </c>
      <c r="C3648" s="310" t="s">
        <v>58</v>
      </c>
      <c r="D3648" s="311" t="s">
        <v>19973</v>
      </c>
      <c r="E3648" s="312" t="s">
        <v>7875</v>
      </c>
    </row>
    <row r="3649" spans="1:5" ht="27">
      <c r="A3649" s="309">
        <v>101922</v>
      </c>
      <c r="B3649" s="310" t="s">
        <v>9252</v>
      </c>
      <c r="C3649" s="310" t="s">
        <v>58</v>
      </c>
      <c r="D3649" s="311" t="s">
        <v>19973</v>
      </c>
      <c r="E3649" s="312" t="s">
        <v>7875</v>
      </c>
    </row>
    <row r="3650" spans="1:5" ht="27">
      <c r="A3650" s="309">
        <v>101923</v>
      </c>
      <c r="B3650" s="310" t="s">
        <v>9253</v>
      </c>
      <c r="C3650" s="310" t="s">
        <v>58</v>
      </c>
      <c r="D3650" s="311" t="s">
        <v>19973</v>
      </c>
      <c r="E3650" s="312" t="s">
        <v>7875</v>
      </c>
    </row>
    <row r="3651" spans="1:5" ht="27">
      <c r="A3651" s="309">
        <v>101924</v>
      </c>
      <c r="B3651" s="310" t="s">
        <v>9254</v>
      </c>
      <c r="C3651" s="310" t="s">
        <v>58</v>
      </c>
      <c r="D3651" s="311" t="s">
        <v>19974</v>
      </c>
      <c r="E3651" s="312" t="s">
        <v>7875</v>
      </c>
    </row>
    <row r="3652" spans="1:5" ht="27">
      <c r="A3652" s="309">
        <v>101925</v>
      </c>
      <c r="B3652" s="310" t="s">
        <v>9255</v>
      </c>
      <c r="C3652" s="310" t="s">
        <v>58</v>
      </c>
      <c r="D3652" s="311" t="s">
        <v>19975</v>
      </c>
      <c r="E3652" s="312" t="s">
        <v>7875</v>
      </c>
    </row>
    <row r="3653" spans="1:5" ht="27">
      <c r="A3653" s="309">
        <v>101926</v>
      </c>
      <c r="B3653" s="310" t="s">
        <v>9256</v>
      </c>
      <c r="C3653" s="310" t="s">
        <v>58</v>
      </c>
      <c r="D3653" s="311" t="s">
        <v>19976</v>
      </c>
      <c r="E3653" s="312" t="s">
        <v>7875</v>
      </c>
    </row>
    <row r="3654" spans="1:5" ht="40.5">
      <c r="A3654" s="309">
        <v>101927</v>
      </c>
      <c r="B3654" s="310" t="s">
        <v>9257</v>
      </c>
      <c r="C3654" s="310" t="s">
        <v>6</v>
      </c>
      <c r="D3654" s="311" t="s">
        <v>19977</v>
      </c>
      <c r="E3654" s="312" t="s">
        <v>7875</v>
      </c>
    </row>
    <row r="3655" spans="1:5" ht="27">
      <c r="A3655" s="309">
        <v>101928</v>
      </c>
      <c r="B3655" s="310" t="s">
        <v>9258</v>
      </c>
      <c r="C3655" s="310" t="s">
        <v>58</v>
      </c>
      <c r="D3655" s="311" t="s">
        <v>19978</v>
      </c>
      <c r="E3655" s="312" t="s">
        <v>7875</v>
      </c>
    </row>
    <row r="3656" spans="1:5" ht="27">
      <c r="A3656" s="309">
        <v>101929</v>
      </c>
      <c r="B3656" s="310" t="s">
        <v>9259</v>
      </c>
      <c r="C3656" s="310" t="s">
        <v>58</v>
      </c>
      <c r="D3656" s="311" t="s">
        <v>19979</v>
      </c>
      <c r="E3656" s="312" t="s">
        <v>7875</v>
      </c>
    </row>
    <row r="3657" spans="1:5" ht="27">
      <c r="A3657" s="309">
        <v>101930</v>
      </c>
      <c r="B3657" s="310" t="s">
        <v>9260</v>
      </c>
      <c r="C3657" s="310" t="s">
        <v>58</v>
      </c>
      <c r="D3657" s="311" t="s">
        <v>19980</v>
      </c>
      <c r="E3657" s="312" t="s">
        <v>7875</v>
      </c>
    </row>
    <row r="3658" spans="1:5" ht="27">
      <c r="A3658" s="309">
        <v>101931</v>
      </c>
      <c r="B3658" s="310" t="s">
        <v>9261</v>
      </c>
      <c r="C3658" s="310" t="s">
        <v>58</v>
      </c>
      <c r="D3658" s="311" t="s">
        <v>19980</v>
      </c>
      <c r="E3658" s="312" t="s">
        <v>7875</v>
      </c>
    </row>
    <row r="3659" spans="1:5" ht="27">
      <c r="A3659" s="309">
        <v>101932</v>
      </c>
      <c r="B3659" s="310" t="s">
        <v>9262</v>
      </c>
      <c r="C3659" s="310" t="s">
        <v>58</v>
      </c>
      <c r="D3659" s="311" t="s">
        <v>19980</v>
      </c>
      <c r="E3659" s="312" t="s">
        <v>7875</v>
      </c>
    </row>
    <row r="3660" spans="1:5" ht="27">
      <c r="A3660" s="309">
        <v>101933</v>
      </c>
      <c r="B3660" s="310" t="s">
        <v>9263</v>
      </c>
      <c r="C3660" s="310" t="s">
        <v>58</v>
      </c>
      <c r="D3660" s="311" t="s">
        <v>19981</v>
      </c>
      <c r="E3660" s="312" t="s">
        <v>7875</v>
      </c>
    </row>
    <row r="3661" spans="1:5" ht="27">
      <c r="A3661" s="309">
        <v>101934</v>
      </c>
      <c r="B3661" s="310" t="s">
        <v>9264</v>
      </c>
      <c r="C3661" s="310" t="s">
        <v>58</v>
      </c>
      <c r="D3661" s="311" t="s">
        <v>19982</v>
      </c>
      <c r="E3661" s="312" t="s">
        <v>7875</v>
      </c>
    </row>
    <row r="3662" spans="1:5" ht="27">
      <c r="A3662" s="309">
        <v>101935</v>
      </c>
      <c r="B3662" s="310" t="s">
        <v>9265</v>
      </c>
      <c r="C3662" s="310" t="s">
        <v>58</v>
      </c>
      <c r="D3662" s="311" t="s">
        <v>19983</v>
      </c>
      <c r="E3662" s="312" t="s">
        <v>7875</v>
      </c>
    </row>
    <row r="3663" spans="1:5" ht="27">
      <c r="A3663" s="309">
        <v>89358</v>
      </c>
      <c r="B3663" s="310" t="s">
        <v>1602</v>
      </c>
      <c r="C3663" s="310" t="s">
        <v>58</v>
      </c>
      <c r="D3663" s="311" t="s">
        <v>17017</v>
      </c>
      <c r="E3663" s="312" t="s">
        <v>7875</v>
      </c>
    </row>
    <row r="3664" spans="1:5" ht="27">
      <c r="A3664" s="309">
        <v>89359</v>
      </c>
      <c r="B3664" s="310" t="s">
        <v>1603</v>
      </c>
      <c r="C3664" s="310" t="s">
        <v>58</v>
      </c>
      <c r="D3664" s="311" t="s">
        <v>13280</v>
      </c>
      <c r="E3664" s="312" t="s">
        <v>7875</v>
      </c>
    </row>
    <row r="3665" spans="1:5" ht="27">
      <c r="A3665" s="309">
        <v>89360</v>
      </c>
      <c r="B3665" s="310" t="s">
        <v>1604</v>
      </c>
      <c r="C3665" s="310" t="s">
        <v>58</v>
      </c>
      <c r="D3665" s="311" t="s">
        <v>12722</v>
      </c>
      <c r="E3665" s="312" t="s">
        <v>7875</v>
      </c>
    </row>
    <row r="3666" spans="1:5" ht="27">
      <c r="A3666" s="309">
        <v>89361</v>
      </c>
      <c r="B3666" s="310" t="s">
        <v>1605</v>
      </c>
      <c r="C3666" s="310" t="s">
        <v>58</v>
      </c>
      <c r="D3666" s="311" t="s">
        <v>19984</v>
      </c>
      <c r="E3666" s="312" t="s">
        <v>7875</v>
      </c>
    </row>
    <row r="3667" spans="1:5" ht="27">
      <c r="A3667" s="309">
        <v>89362</v>
      </c>
      <c r="B3667" s="310" t="s">
        <v>1606</v>
      </c>
      <c r="C3667" s="310" t="s">
        <v>58</v>
      </c>
      <c r="D3667" s="311" t="s">
        <v>14825</v>
      </c>
      <c r="E3667" s="312" t="s">
        <v>7875</v>
      </c>
    </row>
    <row r="3668" spans="1:5" ht="27">
      <c r="A3668" s="309">
        <v>89363</v>
      </c>
      <c r="B3668" s="310" t="s">
        <v>1607</v>
      </c>
      <c r="C3668" s="310" t="s">
        <v>58</v>
      </c>
      <c r="D3668" s="311" t="s">
        <v>17531</v>
      </c>
      <c r="E3668" s="312" t="s">
        <v>7875</v>
      </c>
    </row>
    <row r="3669" spans="1:5" ht="27">
      <c r="A3669" s="309">
        <v>89364</v>
      </c>
      <c r="B3669" s="310" t="s">
        <v>1608</v>
      </c>
      <c r="C3669" s="310" t="s">
        <v>58</v>
      </c>
      <c r="D3669" s="311" t="s">
        <v>13674</v>
      </c>
      <c r="E3669" s="312" t="s">
        <v>7875</v>
      </c>
    </row>
    <row r="3670" spans="1:5" ht="27">
      <c r="A3670" s="309">
        <v>89365</v>
      </c>
      <c r="B3670" s="310" t="s">
        <v>1609</v>
      </c>
      <c r="C3670" s="310" t="s">
        <v>58</v>
      </c>
      <c r="D3670" s="311" t="s">
        <v>19440</v>
      </c>
      <c r="E3670" s="312" t="s">
        <v>7875</v>
      </c>
    </row>
    <row r="3671" spans="1:5" ht="27">
      <c r="A3671" s="309">
        <v>89366</v>
      </c>
      <c r="B3671" s="310" t="s">
        <v>1610</v>
      </c>
      <c r="C3671" s="310" t="s">
        <v>58</v>
      </c>
      <c r="D3671" s="311" t="s">
        <v>16152</v>
      </c>
      <c r="E3671" s="312" t="s">
        <v>7875</v>
      </c>
    </row>
    <row r="3672" spans="1:5" ht="27">
      <c r="A3672" s="309">
        <v>89367</v>
      </c>
      <c r="B3672" s="310" t="s">
        <v>1611</v>
      </c>
      <c r="C3672" s="310" t="s">
        <v>58</v>
      </c>
      <c r="D3672" s="311" t="s">
        <v>12934</v>
      </c>
      <c r="E3672" s="312" t="s">
        <v>7875</v>
      </c>
    </row>
    <row r="3673" spans="1:5" ht="27">
      <c r="A3673" s="309">
        <v>89368</v>
      </c>
      <c r="B3673" s="310" t="s">
        <v>1612</v>
      </c>
      <c r="C3673" s="310" t="s">
        <v>58</v>
      </c>
      <c r="D3673" s="311" t="s">
        <v>15091</v>
      </c>
      <c r="E3673" s="312" t="s">
        <v>7875</v>
      </c>
    </row>
    <row r="3674" spans="1:5" ht="27">
      <c r="A3674" s="309">
        <v>89369</v>
      </c>
      <c r="B3674" s="310" t="s">
        <v>1613</v>
      </c>
      <c r="C3674" s="310" t="s">
        <v>58</v>
      </c>
      <c r="D3674" s="311" t="s">
        <v>17715</v>
      </c>
      <c r="E3674" s="312" t="s">
        <v>7875</v>
      </c>
    </row>
    <row r="3675" spans="1:5" ht="27">
      <c r="A3675" s="309">
        <v>89370</v>
      </c>
      <c r="B3675" s="310" t="s">
        <v>1614</v>
      </c>
      <c r="C3675" s="310" t="s">
        <v>58</v>
      </c>
      <c r="D3675" s="311" t="s">
        <v>13794</v>
      </c>
      <c r="E3675" s="312" t="s">
        <v>7875</v>
      </c>
    </row>
    <row r="3676" spans="1:5" ht="27">
      <c r="A3676" s="309">
        <v>89371</v>
      </c>
      <c r="B3676" s="310" t="s">
        <v>1615</v>
      </c>
      <c r="C3676" s="310" t="s">
        <v>58</v>
      </c>
      <c r="D3676" s="311" t="s">
        <v>15466</v>
      </c>
      <c r="E3676" s="312" t="s">
        <v>7875</v>
      </c>
    </row>
    <row r="3677" spans="1:5" ht="27">
      <c r="A3677" s="309">
        <v>89372</v>
      </c>
      <c r="B3677" s="310" t="s">
        <v>1616</v>
      </c>
      <c r="C3677" s="310" t="s">
        <v>58</v>
      </c>
      <c r="D3677" s="311" t="s">
        <v>17329</v>
      </c>
      <c r="E3677" s="312" t="s">
        <v>7875</v>
      </c>
    </row>
    <row r="3678" spans="1:5" ht="27">
      <c r="A3678" s="309">
        <v>89373</v>
      </c>
      <c r="B3678" s="310" t="s">
        <v>147</v>
      </c>
      <c r="C3678" s="310" t="s">
        <v>58</v>
      </c>
      <c r="D3678" s="311" t="s">
        <v>14823</v>
      </c>
      <c r="E3678" s="312" t="s">
        <v>7875</v>
      </c>
    </row>
    <row r="3679" spans="1:5" ht="27">
      <c r="A3679" s="309">
        <v>89374</v>
      </c>
      <c r="B3679" s="310" t="s">
        <v>1617</v>
      </c>
      <c r="C3679" s="310" t="s">
        <v>58</v>
      </c>
      <c r="D3679" s="311" t="s">
        <v>17706</v>
      </c>
      <c r="E3679" s="312" t="s">
        <v>7875</v>
      </c>
    </row>
    <row r="3680" spans="1:5" ht="27">
      <c r="A3680" s="309">
        <v>89375</v>
      </c>
      <c r="B3680" s="310" t="s">
        <v>1618</v>
      </c>
      <c r="C3680" s="310" t="s">
        <v>58</v>
      </c>
      <c r="D3680" s="311" t="s">
        <v>17997</v>
      </c>
      <c r="E3680" s="312" t="s">
        <v>7875</v>
      </c>
    </row>
    <row r="3681" spans="1:5" ht="27">
      <c r="A3681" s="309">
        <v>89376</v>
      </c>
      <c r="B3681" s="310" t="s">
        <v>1619</v>
      </c>
      <c r="C3681" s="310" t="s">
        <v>58</v>
      </c>
      <c r="D3681" s="311" t="s">
        <v>12603</v>
      </c>
      <c r="E3681" s="312" t="s">
        <v>7875</v>
      </c>
    </row>
    <row r="3682" spans="1:5" ht="27">
      <c r="A3682" s="309">
        <v>89377</v>
      </c>
      <c r="B3682" s="310" t="s">
        <v>1620</v>
      </c>
      <c r="C3682" s="310" t="s">
        <v>58</v>
      </c>
      <c r="D3682" s="311" t="s">
        <v>17342</v>
      </c>
      <c r="E3682" s="312" t="s">
        <v>7875</v>
      </c>
    </row>
    <row r="3683" spans="1:5" ht="27">
      <c r="A3683" s="309">
        <v>89378</v>
      </c>
      <c r="B3683" s="310" t="s">
        <v>1621</v>
      </c>
      <c r="C3683" s="310" t="s">
        <v>58</v>
      </c>
      <c r="D3683" s="311" t="s">
        <v>15325</v>
      </c>
      <c r="E3683" s="312" t="s">
        <v>7875</v>
      </c>
    </row>
    <row r="3684" spans="1:5" ht="27">
      <c r="A3684" s="309">
        <v>89379</v>
      </c>
      <c r="B3684" s="310" t="s">
        <v>1622</v>
      </c>
      <c r="C3684" s="310" t="s">
        <v>58</v>
      </c>
      <c r="D3684" s="311" t="s">
        <v>18367</v>
      </c>
      <c r="E3684" s="312" t="s">
        <v>7875</v>
      </c>
    </row>
    <row r="3685" spans="1:5" ht="27">
      <c r="A3685" s="309">
        <v>89380</v>
      </c>
      <c r="B3685" s="310" t="s">
        <v>148</v>
      </c>
      <c r="C3685" s="310" t="s">
        <v>58</v>
      </c>
      <c r="D3685" s="311" t="s">
        <v>12640</v>
      </c>
      <c r="E3685" s="312" t="s">
        <v>7875</v>
      </c>
    </row>
    <row r="3686" spans="1:5" ht="27">
      <c r="A3686" s="309">
        <v>89381</v>
      </c>
      <c r="B3686" s="310" t="s">
        <v>1623</v>
      </c>
      <c r="C3686" s="310" t="s">
        <v>58</v>
      </c>
      <c r="D3686" s="311" t="s">
        <v>17343</v>
      </c>
      <c r="E3686" s="312" t="s">
        <v>7875</v>
      </c>
    </row>
    <row r="3687" spans="1:5" ht="27">
      <c r="A3687" s="309">
        <v>89382</v>
      </c>
      <c r="B3687" s="310" t="s">
        <v>1624</v>
      </c>
      <c r="C3687" s="310" t="s">
        <v>58</v>
      </c>
      <c r="D3687" s="311" t="s">
        <v>17352</v>
      </c>
      <c r="E3687" s="312" t="s">
        <v>7875</v>
      </c>
    </row>
    <row r="3688" spans="1:5" ht="27">
      <c r="A3688" s="309">
        <v>89383</v>
      </c>
      <c r="B3688" s="310" t="s">
        <v>1625</v>
      </c>
      <c r="C3688" s="310" t="s">
        <v>58</v>
      </c>
      <c r="D3688" s="311" t="s">
        <v>16962</v>
      </c>
      <c r="E3688" s="312" t="s">
        <v>7875</v>
      </c>
    </row>
    <row r="3689" spans="1:5" ht="27">
      <c r="A3689" s="309">
        <v>89384</v>
      </c>
      <c r="B3689" s="310" t="s">
        <v>1626</v>
      </c>
      <c r="C3689" s="310" t="s">
        <v>58</v>
      </c>
      <c r="D3689" s="311" t="s">
        <v>14119</v>
      </c>
      <c r="E3689" s="312" t="s">
        <v>7875</v>
      </c>
    </row>
    <row r="3690" spans="1:5" ht="27">
      <c r="A3690" s="309">
        <v>89385</v>
      </c>
      <c r="B3690" s="310" t="s">
        <v>1627</v>
      </c>
      <c r="C3690" s="310" t="s">
        <v>58</v>
      </c>
      <c r="D3690" s="311" t="s">
        <v>12947</v>
      </c>
      <c r="E3690" s="312" t="s">
        <v>7875</v>
      </c>
    </row>
    <row r="3691" spans="1:5" ht="27">
      <c r="A3691" s="309">
        <v>89386</v>
      </c>
      <c r="B3691" s="310" t="s">
        <v>1628</v>
      </c>
      <c r="C3691" s="310" t="s">
        <v>58</v>
      </c>
      <c r="D3691" s="311" t="s">
        <v>17803</v>
      </c>
      <c r="E3691" s="312" t="s">
        <v>7875</v>
      </c>
    </row>
    <row r="3692" spans="1:5" ht="27">
      <c r="A3692" s="309">
        <v>89387</v>
      </c>
      <c r="B3692" s="310" t="s">
        <v>1629</v>
      </c>
      <c r="C3692" s="310" t="s">
        <v>58</v>
      </c>
      <c r="D3692" s="311" t="s">
        <v>17278</v>
      </c>
      <c r="E3692" s="312" t="s">
        <v>7875</v>
      </c>
    </row>
    <row r="3693" spans="1:5" ht="27">
      <c r="A3693" s="309">
        <v>89388</v>
      </c>
      <c r="B3693" s="310" t="s">
        <v>1630</v>
      </c>
      <c r="C3693" s="310" t="s">
        <v>58</v>
      </c>
      <c r="D3693" s="311" t="s">
        <v>14535</v>
      </c>
      <c r="E3693" s="312" t="s">
        <v>7875</v>
      </c>
    </row>
    <row r="3694" spans="1:5" ht="27">
      <c r="A3694" s="309">
        <v>89389</v>
      </c>
      <c r="B3694" s="310" t="s">
        <v>1631</v>
      </c>
      <c r="C3694" s="310" t="s">
        <v>58</v>
      </c>
      <c r="D3694" s="311" t="s">
        <v>13543</v>
      </c>
      <c r="E3694" s="312" t="s">
        <v>7875</v>
      </c>
    </row>
    <row r="3695" spans="1:5" ht="27">
      <c r="A3695" s="309">
        <v>89390</v>
      </c>
      <c r="B3695" s="310" t="s">
        <v>1632</v>
      </c>
      <c r="C3695" s="310" t="s">
        <v>58</v>
      </c>
      <c r="D3695" s="311" t="s">
        <v>17070</v>
      </c>
      <c r="E3695" s="312" t="s">
        <v>7875</v>
      </c>
    </row>
    <row r="3696" spans="1:5" ht="27">
      <c r="A3696" s="309">
        <v>89391</v>
      </c>
      <c r="B3696" s="310" t="s">
        <v>1633</v>
      </c>
      <c r="C3696" s="310" t="s">
        <v>58</v>
      </c>
      <c r="D3696" s="311" t="s">
        <v>13846</v>
      </c>
      <c r="E3696" s="312" t="s">
        <v>7875</v>
      </c>
    </row>
    <row r="3697" spans="1:5" ht="27">
      <c r="A3697" s="309">
        <v>89392</v>
      </c>
      <c r="B3697" s="310" t="s">
        <v>1634</v>
      </c>
      <c r="C3697" s="310" t="s">
        <v>58</v>
      </c>
      <c r="D3697" s="311" t="s">
        <v>13369</v>
      </c>
      <c r="E3697" s="312" t="s">
        <v>7875</v>
      </c>
    </row>
    <row r="3698" spans="1:5" ht="27">
      <c r="A3698" s="309">
        <v>89393</v>
      </c>
      <c r="B3698" s="310" t="s">
        <v>1635</v>
      </c>
      <c r="C3698" s="310" t="s">
        <v>58</v>
      </c>
      <c r="D3698" s="311" t="s">
        <v>17549</v>
      </c>
      <c r="E3698" s="312" t="s">
        <v>7875</v>
      </c>
    </row>
    <row r="3699" spans="1:5" ht="27">
      <c r="A3699" s="309">
        <v>89394</v>
      </c>
      <c r="B3699" s="310" t="s">
        <v>1636</v>
      </c>
      <c r="C3699" s="310" t="s">
        <v>58</v>
      </c>
      <c r="D3699" s="311" t="s">
        <v>14664</v>
      </c>
      <c r="E3699" s="312" t="s">
        <v>7875</v>
      </c>
    </row>
    <row r="3700" spans="1:5" ht="27">
      <c r="A3700" s="309">
        <v>89395</v>
      </c>
      <c r="B3700" s="310" t="s">
        <v>1637</v>
      </c>
      <c r="C3700" s="310" t="s">
        <v>58</v>
      </c>
      <c r="D3700" s="311" t="s">
        <v>14674</v>
      </c>
      <c r="E3700" s="312" t="s">
        <v>7875</v>
      </c>
    </row>
    <row r="3701" spans="1:5" ht="27">
      <c r="A3701" s="309">
        <v>89396</v>
      </c>
      <c r="B3701" s="310" t="s">
        <v>1638</v>
      </c>
      <c r="C3701" s="310" t="s">
        <v>58</v>
      </c>
      <c r="D3701" s="311" t="s">
        <v>17367</v>
      </c>
      <c r="E3701" s="312" t="s">
        <v>7875</v>
      </c>
    </row>
    <row r="3702" spans="1:5" ht="27">
      <c r="A3702" s="309">
        <v>89397</v>
      </c>
      <c r="B3702" s="310" t="s">
        <v>1639</v>
      </c>
      <c r="C3702" s="310" t="s">
        <v>58</v>
      </c>
      <c r="D3702" s="311" t="s">
        <v>16137</v>
      </c>
      <c r="E3702" s="312" t="s">
        <v>7875</v>
      </c>
    </row>
    <row r="3703" spans="1:5" ht="27">
      <c r="A3703" s="309">
        <v>89398</v>
      </c>
      <c r="B3703" s="310" t="s">
        <v>1640</v>
      </c>
      <c r="C3703" s="310" t="s">
        <v>58</v>
      </c>
      <c r="D3703" s="311" t="s">
        <v>15973</v>
      </c>
      <c r="E3703" s="312" t="s">
        <v>7875</v>
      </c>
    </row>
    <row r="3704" spans="1:5" ht="27">
      <c r="A3704" s="309">
        <v>89399</v>
      </c>
      <c r="B3704" s="310" t="s">
        <v>1641</v>
      </c>
      <c r="C3704" s="310" t="s">
        <v>58</v>
      </c>
      <c r="D3704" s="311" t="s">
        <v>19837</v>
      </c>
      <c r="E3704" s="312" t="s">
        <v>7875</v>
      </c>
    </row>
    <row r="3705" spans="1:5" ht="27">
      <c r="A3705" s="309">
        <v>89400</v>
      </c>
      <c r="B3705" s="310" t="s">
        <v>1642</v>
      </c>
      <c r="C3705" s="310" t="s">
        <v>58</v>
      </c>
      <c r="D3705" s="311" t="s">
        <v>13690</v>
      </c>
      <c r="E3705" s="312" t="s">
        <v>7875</v>
      </c>
    </row>
    <row r="3706" spans="1:5" ht="27">
      <c r="A3706" s="309">
        <v>89404</v>
      </c>
      <c r="B3706" s="310" t="s">
        <v>1643</v>
      </c>
      <c r="C3706" s="310" t="s">
        <v>58</v>
      </c>
      <c r="D3706" s="311" t="s">
        <v>17856</v>
      </c>
      <c r="E3706" s="312" t="s">
        <v>7875</v>
      </c>
    </row>
    <row r="3707" spans="1:5" ht="27">
      <c r="A3707" s="309">
        <v>89405</v>
      </c>
      <c r="B3707" s="310" t="s">
        <v>1644</v>
      </c>
      <c r="C3707" s="310" t="s">
        <v>58</v>
      </c>
      <c r="D3707" s="311" t="s">
        <v>16965</v>
      </c>
      <c r="E3707" s="312" t="s">
        <v>7875</v>
      </c>
    </row>
    <row r="3708" spans="1:5" ht="27">
      <c r="A3708" s="309">
        <v>89406</v>
      </c>
      <c r="B3708" s="310" t="s">
        <v>1645</v>
      </c>
      <c r="C3708" s="310" t="s">
        <v>58</v>
      </c>
      <c r="D3708" s="311" t="s">
        <v>15136</v>
      </c>
      <c r="E3708" s="312" t="s">
        <v>7875</v>
      </c>
    </row>
    <row r="3709" spans="1:5" ht="27">
      <c r="A3709" s="309">
        <v>89407</v>
      </c>
      <c r="B3709" s="310" t="s">
        <v>1646</v>
      </c>
      <c r="C3709" s="310" t="s">
        <v>58</v>
      </c>
      <c r="D3709" s="311" t="s">
        <v>16959</v>
      </c>
      <c r="E3709" s="312" t="s">
        <v>7875</v>
      </c>
    </row>
    <row r="3710" spans="1:5" ht="27">
      <c r="A3710" s="309">
        <v>89408</v>
      </c>
      <c r="B3710" s="310" t="s">
        <v>135</v>
      </c>
      <c r="C3710" s="310" t="s">
        <v>58</v>
      </c>
      <c r="D3710" s="311" t="s">
        <v>19985</v>
      </c>
      <c r="E3710" s="312" t="s">
        <v>7875</v>
      </c>
    </row>
    <row r="3711" spans="1:5" ht="27">
      <c r="A3711" s="309">
        <v>89409</v>
      </c>
      <c r="B3711" s="310" t="s">
        <v>1647</v>
      </c>
      <c r="C3711" s="310" t="s">
        <v>58</v>
      </c>
      <c r="D3711" s="311" t="s">
        <v>15135</v>
      </c>
      <c r="E3711" s="312" t="s">
        <v>7875</v>
      </c>
    </row>
    <row r="3712" spans="1:5" ht="27">
      <c r="A3712" s="309">
        <v>89410</v>
      </c>
      <c r="B3712" s="310" t="s">
        <v>1648</v>
      </c>
      <c r="C3712" s="310" t="s">
        <v>58</v>
      </c>
      <c r="D3712" s="311" t="s">
        <v>15120</v>
      </c>
      <c r="E3712" s="312" t="s">
        <v>7875</v>
      </c>
    </row>
    <row r="3713" spans="1:5" ht="27">
      <c r="A3713" s="309">
        <v>89411</v>
      </c>
      <c r="B3713" s="310" t="s">
        <v>1649</v>
      </c>
      <c r="C3713" s="310" t="s">
        <v>58</v>
      </c>
      <c r="D3713" s="311" t="s">
        <v>17865</v>
      </c>
      <c r="E3713" s="312" t="s">
        <v>7875</v>
      </c>
    </row>
    <row r="3714" spans="1:5" ht="27">
      <c r="A3714" s="309">
        <v>89412</v>
      </c>
      <c r="B3714" s="310" t="s">
        <v>1650</v>
      </c>
      <c r="C3714" s="310" t="s">
        <v>58</v>
      </c>
      <c r="D3714" s="311" t="s">
        <v>16678</v>
      </c>
      <c r="E3714" s="312" t="s">
        <v>7875</v>
      </c>
    </row>
    <row r="3715" spans="1:5" ht="27">
      <c r="A3715" s="309">
        <v>89413</v>
      </c>
      <c r="B3715" s="310" t="s">
        <v>136</v>
      </c>
      <c r="C3715" s="310" t="s">
        <v>58</v>
      </c>
      <c r="D3715" s="311" t="s">
        <v>12611</v>
      </c>
      <c r="E3715" s="312" t="s">
        <v>7875</v>
      </c>
    </row>
    <row r="3716" spans="1:5" ht="27">
      <c r="A3716" s="309">
        <v>89414</v>
      </c>
      <c r="B3716" s="310" t="s">
        <v>1651</v>
      </c>
      <c r="C3716" s="310" t="s">
        <v>58</v>
      </c>
      <c r="D3716" s="311" t="s">
        <v>13611</v>
      </c>
      <c r="E3716" s="312" t="s">
        <v>7875</v>
      </c>
    </row>
    <row r="3717" spans="1:5" ht="27">
      <c r="A3717" s="309">
        <v>89415</v>
      </c>
      <c r="B3717" s="310" t="s">
        <v>1652</v>
      </c>
      <c r="C3717" s="310" t="s">
        <v>58</v>
      </c>
      <c r="D3717" s="311" t="s">
        <v>13371</v>
      </c>
      <c r="E3717" s="312" t="s">
        <v>7875</v>
      </c>
    </row>
    <row r="3718" spans="1:5" ht="27">
      <c r="A3718" s="309">
        <v>89416</v>
      </c>
      <c r="B3718" s="310" t="s">
        <v>1653</v>
      </c>
      <c r="C3718" s="310" t="s">
        <v>58</v>
      </c>
      <c r="D3718" s="311" t="s">
        <v>12656</v>
      </c>
      <c r="E3718" s="312" t="s">
        <v>7875</v>
      </c>
    </row>
    <row r="3719" spans="1:5" ht="27">
      <c r="A3719" s="309">
        <v>89417</v>
      </c>
      <c r="B3719" s="310" t="s">
        <v>1654</v>
      </c>
      <c r="C3719" s="310" t="s">
        <v>58</v>
      </c>
      <c r="D3719" s="311" t="s">
        <v>19986</v>
      </c>
      <c r="E3719" s="312" t="s">
        <v>7875</v>
      </c>
    </row>
    <row r="3720" spans="1:5" ht="27">
      <c r="A3720" s="309">
        <v>89418</v>
      </c>
      <c r="B3720" s="310" t="s">
        <v>1655</v>
      </c>
      <c r="C3720" s="310" t="s">
        <v>58</v>
      </c>
      <c r="D3720" s="311" t="s">
        <v>14502</v>
      </c>
      <c r="E3720" s="312" t="s">
        <v>7875</v>
      </c>
    </row>
    <row r="3721" spans="1:5" ht="27">
      <c r="A3721" s="309">
        <v>89419</v>
      </c>
      <c r="B3721" s="310" t="s">
        <v>1656</v>
      </c>
      <c r="C3721" s="310" t="s">
        <v>58</v>
      </c>
      <c r="D3721" s="311" t="s">
        <v>19829</v>
      </c>
      <c r="E3721" s="312" t="s">
        <v>7875</v>
      </c>
    </row>
    <row r="3722" spans="1:5" ht="27">
      <c r="A3722" s="309">
        <v>89420</v>
      </c>
      <c r="B3722" s="310" t="s">
        <v>1657</v>
      </c>
      <c r="C3722" s="310" t="s">
        <v>58</v>
      </c>
      <c r="D3722" s="311" t="s">
        <v>17384</v>
      </c>
      <c r="E3722" s="312" t="s">
        <v>7875</v>
      </c>
    </row>
    <row r="3723" spans="1:5" ht="27">
      <c r="A3723" s="309">
        <v>89421</v>
      </c>
      <c r="B3723" s="310" t="s">
        <v>1658</v>
      </c>
      <c r="C3723" s="310" t="s">
        <v>58</v>
      </c>
      <c r="D3723" s="311" t="s">
        <v>17984</v>
      </c>
      <c r="E3723" s="312" t="s">
        <v>7875</v>
      </c>
    </row>
    <row r="3724" spans="1:5" ht="27">
      <c r="A3724" s="309">
        <v>89422</v>
      </c>
      <c r="B3724" s="310" t="s">
        <v>1659</v>
      </c>
      <c r="C3724" s="310" t="s">
        <v>58</v>
      </c>
      <c r="D3724" s="311" t="s">
        <v>13040</v>
      </c>
      <c r="E3724" s="312" t="s">
        <v>7875</v>
      </c>
    </row>
    <row r="3725" spans="1:5" ht="27">
      <c r="A3725" s="309">
        <v>89423</v>
      </c>
      <c r="B3725" s="310" t="s">
        <v>1660</v>
      </c>
      <c r="C3725" s="310" t="s">
        <v>58</v>
      </c>
      <c r="D3725" s="311" t="s">
        <v>17553</v>
      </c>
      <c r="E3725" s="312" t="s">
        <v>7875</v>
      </c>
    </row>
    <row r="3726" spans="1:5" ht="27">
      <c r="A3726" s="309">
        <v>89424</v>
      </c>
      <c r="B3726" s="310" t="s">
        <v>1661</v>
      </c>
      <c r="C3726" s="310" t="s">
        <v>58</v>
      </c>
      <c r="D3726" s="311" t="s">
        <v>13975</v>
      </c>
      <c r="E3726" s="312" t="s">
        <v>7875</v>
      </c>
    </row>
    <row r="3727" spans="1:5" ht="27">
      <c r="A3727" s="309">
        <v>89425</v>
      </c>
      <c r="B3727" s="310" t="s">
        <v>1662</v>
      </c>
      <c r="C3727" s="310" t="s">
        <v>58</v>
      </c>
      <c r="D3727" s="311" t="s">
        <v>17830</v>
      </c>
      <c r="E3727" s="312" t="s">
        <v>7875</v>
      </c>
    </row>
    <row r="3728" spans="1:5" ht="27">
      <c r="A3728" s="309">
        <v>89426</v>
      </c>
      <c r="B3728" s="310" t="s">
        <v>1663</v>
      </c>
      <c r="C3728" s="310" t="s">
        <v>58</v>
      </c>
      <c r="D3728" s="311" t="s">
        <v>17399</v>
      </c>
      <c r="E3728" s="312" t="s">
        <v>7875</v>
      </c>
    </row>
    <row r="3729" spans="1:5" ht="27">
      <c r="A3729" s="309">
        <v>89427</v>
      </c>
      <c r="B3729" s="310" t="s">
        <v>1664</v>
      </c>
      <c r="C3729" s="310" t="s">
        <v>58</v>
      </c>
      <c r="D3729" s="311" t="s">
        <v>17911</v>
      </c>
      <c r="E3729" s="312" t="s">
        <v>7875</v>
      </c>
    </row>
    <row r="3730" spans="1:5" ht="27">
      <c r="A3730" s="309">
        <v>89428</v>
      </c>
      <c r="B3730" s="310" t="s">
        <v>1665</v>
      </c>
      <c r="C3730" s="310" t="s">
        <v>58</v>
      </c>
      <c r="D3730" s="311" t="s">
        <v>17351</v>
      </c>
      <c r="E3730" s="312" t="s">
        <v>7875</v>
      </c>
    </row>
    <row r="3731" spans="1:5" ht="27">
      <c r="A3731" s="309">
        <v>89429</v>
      </c>
      <c r="B3731" s="310" t="s">
        <v>1666</v>
      </c>
      <c r="C3731" s="310" t="s">
        <v>58</v>
      </c>
      <c r="D3731" s="311" t="s">
        <v>16933</v>
      </c>
      <c r="E3731" s="312" t="s">
        <v>7875</v>
      </c>
    </row>
    <row r="3732" spans="1:5" ht="27">
      <c r="A3732" s="309">
        <v>89430</v>
      </c>
      <c r="B3732" s="310" t="s">
        <v>1667</v>
      </c>
      <c r="C3732" s="310" t="s">
        <v>58</v>
      </c>
      <c r="D3732" s="311" t="s">
        <v>12743</v>
      </c>
      <c r="E3732" s="312" t="s">
        <v>7875</v>
      </c>
    </row>
    <row r="3733" spans="1:5" ht="27">
      <c r="A3733" s="309">
        <v>89431</v>
      </c>
      <c r="B3733" s="310" t="s">
        <v>1668</v>
      </c>
      <c r="C3733" s="310" t="s">
        <v>58</v>
      </c>
      <c r="D3733" s="311" t="s">
        <v>17487</v>
      </c>
      <c r="E3733" s="312" t="s">
        <v>7875</v>
      </c>
    </row>
    <row r="3734" spans="1:5" ht="27">
      <c r="A3734" s="309">
        <v>89432</v>
      </c>
      <c r="B3734" s="310" t="s">
        <v>1669</v>
      </c>
      <c r="C3734" s="310" t="s">
        <v>58</v>
      </c>
      <c r="D3734" s="311" t="s">
        <v>13812</v>
      </c>
      <c r="E3734" s="312" t="s">
        <v>7875</v>
      </c>
    </row>
    <row r="3735" spans="1:5" ht="27">
      <c r="A3735" s="309">
        <v>89433</v>
      </c>
      <c r="B3735" s="310" t="s">
        <v>1670</v>
      </c>
      <c r="C3735" s="310" t="s">
        <v>58</v>
      </c>
      <c r="D3735" s="311" t="s">
        <v>13552</v>
      </c>
      <c r="E3735" s="312" t="s">
        <v>7875</v>
      </c>
    </row>
    <row r="3736" spans="1:5" ht="27">
      <c r="A3736" s="309">
        <v>89434</v>
      </c>
      <c r="B3736" s="310" t="s">
        <v>1671</v>
      </c>
      <c r="C3736" s="310" t="s">
        <v>58</v>
      </c>
      <c r="D3736" s="311" t="s">
        <v>19278</v>
      </c>
      <c r="E3736" s="312" t="s">
        <v>7875</v>
      </c>
    </row>
    <row r="3737" spans="1:5" ht="27">
      <c r="A3737" s="309">
        <v>89435</v>
      </c>
      <c r="B3737" s="310" t="s">
        <v>1672</v>
      </c>
      <c r="C3737" s="310" t="s">
        <v>58</v>
      </c>
      <c r="D3737" s="311" t="s">
        <v>13132</v>
      </c>
      <c r="E3737" s="312" t="s">
        <v>7875</v>
      </c>
    </row>
    <row r="3738" spans="1:5" ht="27">
      <c r="A3738" s="309">
        <v>89436</v>
      </c>
      <c r="B3738" s="310" t="s">
        <v>1673</v>
      </c>
      <c r="C3738" s="310" t="s">
        <v>58</v>
      </c>
      <c r="D3738" s="311" t="s">
        <v>15384</v>
      </c>
      <c r="E3738" s="312" t="s">
        <v>7875</v>
      </c>
    </row>
    <row r="3739" spans="1:5" ht="27">
      <c r="A3739" s="309">
        <v>89437</v>
      </c>
      <c r="B3739" s="310" t="s">
        <v>1674</v>
      </c>
      <c r="C3739" s="310" t="s">
        <v>58</v>
      </c>
      <c r="D3739" s="311" t="s">
        <v>19987</v>
      </c>
      <c r="E3739" s="312" t="s">
        <v>7875</v>
      </c>
    </row>
    <row r="3740" spans="1:5" ht="27">
      <c r="A3740" s="309">
        <v>89438</v>
      </c>
      <c r="B3740" s="310" t="s">
        <v>1675</v>
      </c>
      <c r="C3740" s="310" t="s">
        <v>58</v>
      </c>
      <c r="D3740" s="311" t="s">
        <v>16975</v>
      </c>
      <c r="E3740" s="312" t="s">
        <v>7875</v>
      </c>
    </row>
    <row r="3741" spans="1:5" ht="27">
      <c r="A3741" s="309">
        <v>89439</v>
      </c>
      <c r="B3741" s="310" t="s">
        <v>1676</v>
      </c>
      <c r="C3741" s="310" t="s">
        <v>58</v>
      </c>
      <c r="D3741" s="311" t="s">
        <v>17714</v>
      </c>
      <c r="E3741" s="312" t="s">
        <v>7875</v>
      </c>
    </row>
    <row r="3742" spans="1:5" ht="27">
      <c r="A3742" s="309">
        <v>89440</v>
      </c>
      <c r="B3742" s="310" t="s">
        <v>141</v>
      </c>
      <c r="C3742" s="310" t="s">
        <v>58</v>
      </c>
      <c r="D3742" s="311" t="s">
        <v>19988</v>
      </c>
      <c r="E3742" s="312" t="s">
        <v>7875</v>
      </c>
    </row>
    <row r="3743" spans="1:5" ht="27">
      <c r="A3743" s="309">
        <v>89441</v>
      </c>
      <c r="B3743" s="310" t="s">
        <v>1677</v>
      </c>
      <c r="C3743" s="310" t="s">
        <v>58</v>
      </c>
      <c r="D3743" s="311" t="s">
        <v>13772</v>
      </c>
      <c r="E3743" s="312" t="s">
        <v>7875</v>
      </c>
    </row>
    <row r="3744" spans="1:5" ht="27">
      <c r="A3744" s="309">
        <v>89442</v>
      </c>
      <c r="B3744" s="310" t="s">
        <v>1678</v>
      </c>
      <c r="C3744" s="310" t="s">
        <v>58</v>
      </c>
      <c r="D3744" s="311" t="s">
        <v>15928</v>
      </c>
      <c r="E3744" s="312" t="s">
        <v>7875</v>
      </c>
    </row>
    <row r="3745" spans="1:5" ht="27">
      <c r="A3745" s="309">
        <v>89443</v>
      </c>
      <c r="B3745" s="310" t="s">
        <v>142</v>
      </c>
      <c r="C3745" s="310" t="s">
        <v>58</v>
      </c>
      <c r="D3745" s="311" t="s">
        <v>14042</v>
      </c>
      <c r="E3745" s="312" t="s">
        <v>7875</v>
      </c>
    </row>
    <row r="3746" spans="1:5" ht="27">
      <c r="A3746" s="309">
        <v>89444</v>
      </c>
      <c r="B3746" s="310" t="s">
        <v>1679</v>
      </c>
      <c r="C3746" s="310" t="s">
        <v>58</v>
      </c>
      <c r="D3746" s="311" t="s">
        <v>17463</v>
      </c>
      <c r="E3746" s="312" t="s">
        <v>7875</v>
      </c>
    </row>
    <row r="3747" spans="1:5" ht="27">
      <c r="A3747" s="309">
        <v>89445</v>
      </c>
      <c r="B3747" s="310" t="s">
        <v>1680</v>
      </c>
      <c r="C3747" s="310" t="s">
        <v>58</v>
      </c>
      <c r="D3747" s="311" t="s">
        <v>14009</v>
      </c>
      <c r="E3747" s="312" t="s">
        <v>7875</v>
      </c>
    </row>
    <row r="3748" spans="1:5" ht="27">
      <c r="A3748" s="309">
        <v>89481</v>
      </c>
      <c r="B3748" s="310" t="s">
        <v>1681</v>
      </c>
      <c r="C3748" s="310" t="s">
        <v>58</v>
      </c>
      <c r="D3748" s="311" t="s">
        <v>14302</v>
      </c>
      <c r="E3748" s="312" t="s">
        <v>7875</v>
      </c>
    </row>
    <row r="3749" spans="1:5" ht="27">
      <c r="A3749" s="309">
        <v>89485</v>
      </c>
      <c r="B3749" s="310" t="s">
        <v>1682</v>
      </c>
      <c r="C3749" s="310" t="s">
        <v>58</v>
      </c>
      <c r="D3749" s="311" t="s">
        <v>14058</v>
      </c>
      <c r="E3749" s="312" t="s">
        <v>7875</v>
      </c>
    </row>
    <row r="3750" spans="1:5" ht="27">
      <c r="A3750" s="309">
        <v>89489</v>
      </c>
      <c r="B3750" s="310" t="s">
        <v>1683</v>
      </c>
      <c r="C3750" s="310" t="s">
        <v>58</v>
      </c>
      <c r="D3750" s="311" t="s">
        <v>17246</v>
      </c>
      <c r="E3750" s="312" t="s">
        <v>7875</v>
      </c>
    </row>
    <row r="3751" spans="1:5" ht="27">
      <c r="A3751" s="309">
        <v>89490</v>
      </c>
      <c r="B3751" s="310" t="s">
        <v>1684</v>
      </c>
      <c r="C3751" s="310" t="s">
        <v>58</v>
      </c>
      <c r="D3751" s="311" t="s">
        <v>19989</v>
      </c>
      <c r="E3751" s="312" t="s">
        <v>7875</v>
      </c>
    </row>
    <row r="3752" spans="1:5" ht="27">
      <c r="A3752" s="309">
        <v>89492</v>
      </c>
      <c r="B3752" s="310" t="s">
        <v>1685</v>
      </c>
      <c r="C3752" s="310" t="s">
        <v>58</v>
      </c>
      <c r="D3752" s="311" t="s">
        <v>19990</v>
      </c>
      <c r="E3752" s="312" t="s">
        <v>7875</v>
      </c>
    </row>
    <row r="3753" spans="1:5" ht="27">
      <c r="A3753" s="309">
        <v>89493</v>
      </c>
      <c r="B3753" s="310" t="s">
        <v>1686</v>
      </c>
      <c r="C3753" s="310" t="s">
        <v>58</v>
      </c>
      <c r="D3753" s="311" t="s">
        <v>13340</v>
      </c>
      <c r="E3753" s="312" t="s">
        <v>7875</v>
      </c>
    </row>
    <row r="3754" spans="1:5" ht="27">
      <c r="A3754" s="309">
        <v>89494</v>
      </c>
      <c r="B3754" s="310" t="s">
        <v>1687</v>
      </c>
      <c r="C3754" s="310" t="s">
        <v>58</v>
      </c>
      <c r="D3754" s="311" t="s">
        <v>17330</v>
      </c>
      <c r="E3754" s="312" t="s">
        <v>7875</v>
      </c>
    </row>
    <row r="3755" spans="1:5" ht="27">
      <c r="A3755" s="309">
        <v>89496</v>
      </c>
      <c r="B3755" s="310" t="s">
        <v>1688</v>
      </c>
      <c r="C3755" s="310" t="s">
        <v>58</v>
      </c>
      <c r="D3755" s="311" t="s">
        <v>19991</v>
      </c>
      <c r="E3755" s="312" t="s">
        <v>7875</v>
      </c>
    </row>
    <row r="3756" spans="1:5" ht="27">
      <c r="A3756" s="309">
        <v>89497</v>
      </c>
      <c r="B3756" s="310" t="s">
        <v>137</v>
      </c>
      <c r="C3756" s="310" t="s">
        <v>58</v>
      </c>
      <c r="D3756" s="311" t="s">
        <v>12993</v>
      </c>
      <c r="E3756" s="312" t="s">
        <v>7875</v>
      </c>
    </row>
    <row r="3757" spans="1:5" ht="27">
      <c r="A3757" s="309">
        <v>89498</v>
      </c>
      <c r="B3757" s="310" t="s">
        <v>1689</v>
      </c>
      <c r="C3757" s="310" t="s">
        <v>58</v>
      </c>
      <c r="D3757" s="311" t="s">
        <v>17501</v>
      </c>
      <c r="E3757" s="312" t="s">
        <v>7875</v>
      </c>
    </row>
    <row r="3758" spans="1:5" ht="27">
      <c r="A3758" s="309">
        <v>89499</v>
      </c>
      <c r="B3758" s="310" t="s">
        <v>1690</v>
      </c>
      <c r="C3758" s="310" t="s">
        <v>58</v>
      </c>
      <c r="D3758" s="311" t="s">
        <v>19992</v>
      </c>
      <c r="E3758" s="312" t="s">
        <v>7875</v>
      </c>
    </row>
    <row r="3759" spans="1:5" ht="27">
      <c r="A3759" s="309">
        <v>89500</v>
      </c>
      <c r="B3759" s="310" t="s">
        <v>1691</v>
      </c>
      <c r="C3759" s="310" t="s">
        <v>58</v>
      </c>
      <c r="D3759" s="311" t="s">
        <v>13800</v>
      </c>
      <c r="E3759" s="312" t="s">
        <v>7875</v>
      </c>
    </row>
    <row r="3760" spans="1:5" ht="27">
      <c r="A3760" s="309">
        <v>89501</v>
      </c>
      <c r="B3760" s="310" t="s">
        <v>138</v>
      </c>
      <c r="C3760" s="310" t="s">
        <v>58</v>
      </c>
      <c r="D3760" s="311" t="s">
        <v>14833</v>
      </c>
      <c r="E3760" s="312" t="s">
        <v>7875</v>
      </c>
    </row>
    <row r="3761" spans="1:5" ht="27">
      <c r="A3761" s="309">
        <v>89502</v>
      </c>
      <c r="B3761" s="310" t="s">
        <v>1692</v>
      </c>
      <c r="C3761" s="310" t="s">
        <v>58</v>
      </c>
      <c r="D3761" s="311" t="s">
        <v>17570</v>
      </c>
      <c r="E3761" s="312" t="s">
        <v>7875</v>
      </c>
    </row>
    <row r="3762" spans="1:5" ht="27">
      <c r="A3762" s="309">
        <v>89503</v>
      </c>
      <c r="B3762" s="310" t="s">
        <v>1693</v>
      </c>
      <c r="C3762" s="310" t="s">
        <v>58</v>
      </c>
      <c r="D3762" s="311" t="s">
        <v>14778</v>
      </c>
      <c r="E3762" s="312" t="s">
        <v>7875</v>
      </c>
    </row>
    <row r="3763" spans="1:5" ht="27">
      <c r="A3763" s="309">
        <v>89504</v>
      </c>
      <c r="B3763" s="310" t="s">
        <v>1694</v>
      </c>
      <c r="C3763" s="310" t="s">
        <v>58</v>
      </c>
      <c r="D3763" s="311" t="s">
        <v>19993</v>
      </c>
      <c r="E3763" s="312" t="s">
        <v>7875</v>
      </c>
    </row>
    <row r="3764" spans="1:5" ht="27">
      <c r="A3764" s="309">
        <v>89505</v>
      </c>
      <c r="B3764" s="310" t="s">
        <v>139</v>
      </c>
      <c r="C3764" s="310" t="s">
        <v>58</v>
      </c>
      <c r="D3764" s="311" t="s">
        <v>19588</v>
      </c>
      <c r="E3764" s="312" t="s">
        <v>7875</v>
      </c>
    </row>
    <row r="3765" spans="1:5" ht="27">
      <c r="A3765" s="309">
        <v>89506</v>
      </c>
      <c r="B3765" s="310" t="s">
        <v>1695</v>
      </c>
      <c r="C3765" s="310" t="s">
        <v>58</v>
      </c>
      <c r="D3765" s="311" t="s">
        <v>19994</v>
      </c>
      <c r="E3765" s="312" t="s">
        <v>7875</v>
      </c>
    </row>
    <row r="3766" spans="1:5" ht="27">
      <c r="A3766" s="309">
        <v>89507</v>
      </c>
      <c r="B3766" s="310" t="s">
        <v>1696</v>
      </c>
      <c r="C3766" s="310" t="s">
        <v>58</v>
      </c>
      <c r="D3766" s="311" t="s">
        <v>19995</v>
      </c>
      <c r="E3766" s="312" t="s">
        <v>7875</v>
      </c>
    </row>
    <row r="3767" spans="1:5" ht="27">
      <c r="A3767" s="309">
        <v>89510</v>
      </c>
      <c r="B3767" s="310" t="s">
        <v>1697</v>
      </c>
      <c r="C3767" s="310" t="s">
        <v>58</v>
      </c>
      <c r="D3767" s="311" t="s">
        <v>17633</v>
      </c>
      <c r="E3767" s="312" t="s">
        <v>7875</v>
      </c>
    </row>
    <row r="3768" spans="1:5" ht="27">
      <c r="A3768" s="309">
        <v>89513</v>
      </c>
      <c r="B3768" s="310" t="s">
        <v>140</v>
      </c>
      <c r="C3768" s="310" t="s">
        <v>58</v>
      </c>
      <c r="D3768" s="311" t="s">
        <v>17774</v>
      </c>
      <c r="E3768" s="312" t="s">
        <v>7875</v>
      </c>
    </row>
    <row r="3769" spans="1:5" ht="27">
      <c r="A3769" s="309">
        <v>89514</v>
      </c>
      <c r="B3769" s="310" t="s">
        <v>1698</v>
      </c>
      <c r="C3769" s="310" t="s">
        <v>58</v>
      </c>
      <c r="D3769" s="311" t="s">
        <v>17402</v>
      </c>
      <c r="E3769" s="312" t="s">
        <v>7875</v>
      </c>
    </row>
    <row r="3770" spans="1:5" ht="27">
      <c r="A3770" s="309">
        <v>89515</v>
      </c>
      <c r="B3770" s="310" t="s">
        <v>1699</v>
      </c>
      <c r="C3770" s="310" t="s">
        <v>58</v>
      </c>
      <c r="D3770" s="311" t="s">
        <v>19996</v>
      </c>
      <c r="E3770" s="312" t="s">
        <v>7875</v>
      </c>
    </row>
    <row r="3771" spans="1:5" ht="27">
      <c r="A3771" s="309">
        <v>89516</v>
      </c>
      <c r="B3771" s="310" t="s">
        <v>1700</v>
      </c>
      <c r="C3771" s="310" t="s">
        <v>58</v>
      </c>
      <c r="D3771" s="311" t="s">
        <v>14464</v>
      </c>
      <c r="E3771" s="312" t="s">
        <v>7875</v>
      </c>
    </row>
    <row r="3772" spans="1:5" ht="27">
      <c r="A3772" s="309">
        <v>89517</v>
      </c>
      <c r="B3772" s="310" t="s">
        <v>1701</v>
      </c>
      <c r="C3772" s="310" t="s">
        <v>58</v>
      </c>
      <c r="D3772" s="311" t="s">
        <v>19997</v>
      </c>
      <c r="E3772" s="312" t="s">
        <v>7875</v>
      </c>
    </row>
    <row r="3773" spans="1:5" ht="27">
      <c r="A3773" s="309">
        <v>89518</v>
      </c>
      <c r="B3773" s="310" t="s">
        <v>1702</v>
      </c>
      <c r="C3773" s="310" t="s">
        <v>58</v>
      </c>
      <c r="D3773" s="311" t="s">
        <v>17566</v>
      </c>
      <c r="E3773" s="312" t="s">
        <v>7875</v>
      </c>
    </row>
    <row r="3774" spans="1:5" ht="27">
      <c r="A3774" s="309">
        <v>89519</v>
      </c>
      <c r="B3774" s="310" t="s">
        <v>1703</v>
      </c>
      <c r="C3774" s="310" t="s">
        <v>58</v>
      </c>
      <c r="D3774" s="311" t="s">
        <v>19998</v>
      </c>
      <c r="E3774" s="312" t="s">
        <v>7875</v>
      </c>
    </row>
    <row r="3775" spans="1:5" ht="27">
      <c r="A3775" s="309">
        <v>89520</v>
      </c>
      <c r="B3775" s="310" t="s">
        <v>1704</v>
      </c>
      <c r="C3775" s="310" t="s">
        <v>58</v>
      </c>
      <c r="D3775" s="311" t="s">
        <v>17589</v>
      </c>
      <c r="E3775" s="312" t="s">
        <v>7875</v>
      </c>
    </row>
    <row r="3776" spans="1:5" ht="27">
      <c r="A3776" s="309">
        <v>89521</v>
      </c>
      <c r="B3776" s="310" t="s">
        <v>1705</v>
      </c>
      <c r="C3776" s="310" t="s">
        <v>58</v>
      </c>
      <c r="D3776" s="311" t="s">
        <v>19999</v>
      </c>
      <c r="E3776" s="312" t="s">
        <v>7875</v>
      </c>
    </row>
    <row r="3777" spans="1:5" ht="27">
      <c r="A3777" s="309">
        <v>89522</v>
      </c>
      <c r="B3777" s="310" t="s">
        <v>1706</v>
      </c>
      <c r="C3777" s="310" t="s">
        <v>58</v>
      </c>
      <c r="D3777" s="311" t="s">
        <v>20000</v>
      </c>
      <c r="E3777" s="312" t="s">
        <v>7875</v>
      </c>
    </row>
    <row r="3778" spans="1:5" ht="27">
      <c r="A3778" s="309">
        <v>89523</v>
      </c>
      <c r="B3778" s="310" t="s">
        <v>1707</v>
      </c>
      <c r="C3778" s="310" t="s">
        <v>58</v>
      </c>
      <c r="D3778" s="311" t="s">
        <v>17475</v>
      </c>
      <c r="E3778" s="312" t="s">
        <v>7875</v>
      </c>
    </row>
    <row r="3779" spans="1:5" ht="27">
      <c r="A3779" s="309">
        <v>89524</v>
      </c>
      <c r="B3779" s="310" t="s">
        <v>1708</v>
      </c>
      <c r="C3779" s="310" t="s">
        <v>58</v>
      </c>
      <c r="D3779" s="311" t="s">
        <v>17438</v>
      </c>
      <c r="E3779" s="312" t="s">
        <v>7875</v>
      </c>
    </row>
    <row r="3780" spans="1:5" ht="27">
      <c r="A3780" s="309">
        <v>89525</v>
      </c>
      <c r="B3780" s="310" t="s">
        <v>1709</v>
      </c>
      <c r="C3780" s="310" t="s">
        <v>58</v>
      </c>
      <c r="D3780" s="311" t="s">
        <v>20001</v>
      </c>
      <c r="E3780" s="312" t="s">
        <v>7875</v>
      </c>
    </row>
    <row r="3781" spans="1:5" ht="27">
      <c r="A3781" s="309">
        <v>89526</v>
      </c>
      <c r="B3781" s="310" t="s">
        <v>1710</v>
      </c>
      <c r="C3781" s="310" t="s">
        <v>58</v>
      </c>
      <c r="D3781" s="311" t="s">
        <v>18381</v>
      </c>
      <c r="E3781" s="312" t="s">
        <v>7875</v>
      </c>
    </row>
    <row r="3782" spans="1:5" ht="27">
      <c r="A3782" s="309">
        <v>89527</v>
      </c>
      <c r="B3782" s="310" t="s">
        <v>1711</v>
      </c>
      <c r="C3782" s="310" t="s">
        <v>58</v>
      </c>
      <c r="D3782" s="311" t="s">
        <v>20002</v>
      </c>
      <c r="E3782" s="312" t="s">
        <v>7875</v>
      </c>
    </row>
    <row r="3783" spans="1:5" ht="27">
      <c r="A3783" s="309">
        <v>89528</v>
      </c>
      <c r="B3783" s="310" t="s">
        <v>1712</v>
      </c>
      <c r="C3783" s="310" t="s">
        <v>58</v>
      </c>
      <c r="D3783" s="311" t="s">
        <v>17667</v>
      </c>
      <c r="E3783" s="312" t="s">
        <v>7875</v>
      </c>
    </row>
    <row r="3784" spans="1:5" ht="27">
      <c r="A3784" s="309">
        <v>89529</v>
      </c>
      <c r="B3784" s="310" t="s">
        <v>1713</v>
      </c>
      <c r="C3784" s="310" t="s">
        <v>58</v>
      </c>
      <c r="D3784" s="311" t="s">
        <v>15541</v>
      </c>
      <c r="E3784" s="312" t="s">
        <v>7875</v>
      </c>
    </row>
    <row r="3785" spans="1:5" ht="27">
      <c r="A3785" s="309">
        <v>89530</v>
      </c>
      <c r="B3785" s="310" t="s">
        <v>1714</v>
      </c>
      <c r="C3785" s="310" t="s">
        <v>58</v>
      </c>
      <c r="D3785" s="311" t="s">
        <v>13801</v>
      </c>
      <c r="E3785" s="312" t="s">
        <v>7875</v>
      </c>
    </row>
    <row r="3786" spans="1:5" ht="27">
      <c r="A3786" s="309">
        <v>89531</v>
      </c>
      <c r="B3786" s="310" t="s">
        <v>1715</v>
      </c>
      <c r="C3786" s="310" t="s">
        <v>58</v>
      </c>
      <c r="D3786" s="311" t="s">
        <v>12776</v>
      </c>
      <c r="E3786" s="312" t="s">
        <v>7875</v>
      </c>
    </row>
    <row r="3787" spans="1:5" ht="27">
      <c r="A3787" s="309">
        <v>89532</v>
      </c>
      <c r="B3787" s="310" t="s">
        <v>1716</v>
      </c>
      <c r="C3787" s="310" t="s">
        <v>58</v>
      </c>
      <c r="D3787" s="311" t="s">
        <v>17246</v>
      </c>
      <c r="E3787" s="312" t="s">
        <v>7875</v>
      </c>
    </row>
    <row r="3788" spans="1:5" ht="27">
      <c r="A3788" s="309">
        <v>89533</v>
      </c>
      <c r="B3788" s="310" t="s">
        <v>1717</v>
      </c>
      <c r="C3788" s="310" t="s">
        <v>58</v>
      </c>
      <c r="D3788" s="311" t="s">
        <v>12776</v>
      </c>
      <c r="E3788" s="312" t="s">
        <v>7875</v>
      </c>
    </row>
    <row r="3789" spans="1:5" ht="27">
      <c r="A3789" s="309">
        <v>89534</v>
      </c>
      <c r="B3789" s="310" t="s">
        <v>1718</v>
      </c>
      <c r="C3789" s="310" t="s">
        <v>58</v>
      </c>
      <c r="D3789" s="311" t="s">
        <v>15383</v>
      </c>
      <c r="E3789" s="312" t="s">
        <v>7875</v>
      </c>
    </row>
    <row r="3790" spans="1:5" ht="27">
      <c r="A3790" s="309">
        <v>89535</v>
      </c>
      <c r="B3790" s="310" t="s">
        <v>1719</v>
      </c>
      <c r="C3790" s="310" t="s">
        <v>58</v>
      </c>
      <c r="D3790" s="311" t="s">
        <v>20003</v>
      </c>
      <c r="E3790" s="312" t="s">
        <v>7875</v>
      </c>
    </row>
    <row r="3791" spans="1:5" ht="27">
      <c r="A3791" s="309">
        <v>89536</v>
      </c>
      <c r="B3791" s="310" t="s">
        <v>1720</v>
      </c>
      <c r="C3791" s="310" t="s">
        <v>58</v>
      </c>
      <c r="D3791" s="311" t="s">
        <v>15091</v>
      </c>
      <c r="E3791" s="312" t="s">
        <v>7875</v>
      </c>
    </row>
    <row r="3792" spans="1:5" ht="27">
      <c r="A3792" s="309">
        <v>89538</v>
      </c>
      <c r="B3792" s="310" t="s">
        <v>1721</v>
      </c>
      <c r="C3792" s="310" t="s">
        <v>58</v>
      </c>
      <c r="D3792" s="311" t="s">
        <v>16151</v>
      </c>
      <c r="E3792" s="312" t="s">
        <v>7875</v>
      </c>
    </row>
    <row r="3793" spans="1:5" ht="27">
      <c r="A3793" s="309">
        <v>89539</v>
      </c>
      <c r="B3793" s="310" t="s">
        <v>9266</v>
      </c>
      <c r="C3793" s="310" t="s">
        <v>58</v>
      </c>
      <c r="D3793" s="311" t="s">
        <v>20004</v>
      </c>
      <c r="E3793" s="312" t="s">
        <v>7875</v>
      </c>
    </row>
    <row r="3794" spans="1:5" ht="27">
      <c r="A3794" s="309">
        <v>89540</v>
      </c>
      <c r="B3794" s="310" t="s">
        <v>1722</v>
      </c>
      <c r="C3794" s="310" t="s">
        <v>58</v>
      </c>
      <c r="D3794" s="311" t="s">
        <v>16814</v>
      </c>
      <c r="E3794" s="312" t="s">
        <v>7875</v>
      </c>
    </row>
    <row r="3795" spans="1:5" ht="27">
      <c r="A3795" s="309">
        <v>89541</v>
      </c>
      <c r="B3795" s="310" t="s">
        <v>1723</v>
      </c>
      <c r="C3795" s="310" t="s">
        <v>58</v>
      </c>
      <c r="D3795" s="311" t="s">
        <v>16819</v>
      </c>
      <c r="E3795" s="312" t="s">
        <v>7875</v>
      </c>
    </row>
    <row r="3796" spans="1:5" ht="27">
      <c r="A3796" s="309">
        <v>89542</v>
      </c>
      <c r="B3796" s="310" t="s">
        <v>1724</v>
      </c>
      <c r="C3796" s="310" t="s">
        <v>58</v>
      </c>
      <c r="D3796" s="311" t="s">
        <v>13055</v>
      </c>
      <c r="E3796" s="312" t="s">
        <v>7875</v>
      </c>
    </row>
    <row r="3797" spans="1:5" ht="27">
      <c r="A3797" s="309">
        <v>89544</v>
      </c>
      <c r="B3797" s="310" t="s">
        <v>1725</v>
      </c>
      <c r="C3797" s="310" t="s">
        <v>58</v>
      </c>
      <c r="D3797" s="311" t="s">
        <v>13196</v>
      </c>
      <c r="E3797" s="312" t="s">
        <v>7875</v>
      </c>
    </row>
    <row r="3798" spans="1:5" ht="27">
      <c r="A3798" s="309">
        <v>89545</v>
      </c>
      <c r="B3798" s="310" t="s">
        <v>1726</v>
      </c>
      <c r="C3798" s="310" t="s">
        <v>58</v>
      </c>
      <c r="D3798" s="311" t="s">
        <v>13616</v>
      </c>
      <c r="E3798" s="312" t="s">
        <v>7875</v>
      </c>
    </row>
    <row r="3799" spans="1:5" ht="27">
      <c r="A3799" s="309">
        <v>89546</v>
      </c>
      <c r="B3799" s="310" t="s">
        <v>1727</v>
      </c>
      <c r="C3799" s="310" t="s">
        <v>58</v>
      </c>
      <c r="D3799" s="311" t="s">
        <v>17333</v>
      </c>
      <c r="E3799" s="312" t="s">
        <v>7875</v>
      </c>
    </row>
    <row r="3800" spans="1:5" ht="27">
      <c r="A3800" s="309">
        <v>89547</v>
      </c>
      <c r="B3800" s="310" t="s">
        <v>1728</v>
      </c>
      <c r="C3800" s="310" t="s">
        <v>58</v>
      </c>
      <c r="D3800" s="311" t="s">
        <v>16752</v>
      </c>
      <c r="E3800" s="312" t="s">
        <v>7875</v>
      </c>
    </row>
    <row r="3801" spans="1:5" ht="27">
      <c r="A3801" s="309">
        <v>89548</v>
      </c>
      <c r="B3801" s="310" t="s">
        <v>1729</v>
      </c>
      <c r="C3801" s="310" t="s">
        <v>58</v>
      </c>
      <c r="D3801" s="311" t="s">
        <v>17187</v>
      </c>
      <c r="E3801" s="312" t="s">
        <v>7875</v>
      </c>
    </row>
    <row r="3802" spans="1:5" ht="27">
      <c r="A3802" s="309">
        <v>89549</v>
      </c>
      <c r="B3802" s="310" t="s">
        <v>1730</v>
      </c>
      <c r="C3802" s="310" t="s">
        <v>58</v>
      </c>
      <c r="D3802" s="311" t="s">
        <v>13876</v>
      </c>
      <c r="E3802" s="312" t="s">
        <v>7875</v>
      </c>
    </row>
    <row r="3803" spans="1:5" ht="27">
      <c r="A3803" s="309">
        <v>89550</v>
      </c>
      <c r="B3803" s="310" t="s">
        <v>1731</v>
      </c>
      <c r="C3803" s="310" t="s">
        <v>58</v>
      </c>
      <c r="D3803" s="311" t="s">
        <v>17679</v>
      </c>
      <c r="E3803" s="312" t="s">
        <v>7875</v>
      </c>
    </row>
    <row r="3804" spans="1:5" ht="27">
      <c r="A3804" s="309">
        <v>89551</v>
      </c>
      <c r="B3804" s="310" t="s">
        <v>1732</v>
      </c>
      <c r="C3804" s="310" t="s">
        <v>58</v>
      </c>
      <c r="D3804" s="311" t="s">
        <v>14913</v>
      </c>
      <c r="E3804" s="312" t="s">
        <v>7875</v>
      </c>
    </row>
    <row r="3805" spans="1:5" ht="27">
      <c r="A3805" s="309">
        <v>89552</v>
      </c>
      <c r="B3805" s="310" t="s">
        <v>1733</v>
      </c>
      <c r="C3805" s="310" t="s">
        <v>58</v>
      </c>
      <c r="D3805" s="311" t="s">
        <v>14121</v>
      </c>
      <c r="E3805" s="312" t="s">
        <v>7875</v>
      </c>
    </row>
    <row r="3806" spans="1:5" ht="27">
      <c r="A3806" s="309">
        <v>89553</v>
      </c>
      <c r="B3806" s="310" t="s">
        <v>1734</v>
      </c>
      <c r="C3806" s="310" t="s">
        <v>58</v>
      </c>
      <c r="D3806" s="311" t="s">
        <v>13212</v>
      </c>
      <c r="E3806" s="312" t="s">
        <v>7875</v>
      </c>
    </row>
    <row r="3807" spans="1:5" ht="27">
      <c r="A3807" s="309">
        <v>89554</v>
      </c>
      <c r="B3807" s="310" t="s">
        <v>1735</v>
      </c>
      <c r="C3807" s="310" t="s">
        <v>58</v>
      </c>
      <c r="D3807" s="311" t="s">
        <v>20005</v>
      </c>
      <c r="E3807" s="312" t="s">
        <v>7875</v>
      </c>
    </row>
    <row r="3808" spans="1:5" ht="27">
      <c r="A3808" s="309">
        <v>89555</v>
      </c>
      <c r="B3808" s="310" t="s">
        <v>1736</v>
      </c>
      <c r="C3808" s="310" t="s">
        <v>58</v>
      </c>
      <c r="D3808" s="311" t="s">
        <v>14108</v>
      </c>
      <c r="E3808" s="312" t="s">
        <v>7875</v>
      </c>
    </row>
    <row r="3809" spans="1:5" ht="27">
      <c r="A3809" s="309">
        <v>89556</v>
      </c>
      <c r="B3809" s="310" t="s">
        <v>1737</v>
      </c>
      <c r="C3809" s="310" t="s">
        <v>58</v>
      </c>
      <c r="D3809" s="311" t="s">
        <v>20006</v>
      </c>
      <c r="E3809" s="312" t="s">
        <v>7875</v>
      </c>
    </row>
    <row r="3810" spans="1:5" ht="27">
      <c r="A3810" s="309">
        <v>89557</v>
      </c>
      <c r="B3810" s="310" t="s">
        <v>1738</v>
      </c>
      <c r="C3810" s="310" t="s">
        <v>58</v>
      </c>
      <c r="D3810" s="311" t="s">
        <v>20007</v>
      </c>
      <c r="E3810" s="312" t="s">
        <v>7875</v>
      </c>
    </row>
    <row r="3811" spans="1:5" ht="27">
      <c r="A3811" s="309">
        <v>89558</v>
      </c>
      <c r="B3811" s="310" t="s">
        <v>1739</v>
      </c>
      <c r="C3811" s="310" t="s">
        <v>58</v>
      </c>
      <c r="D3811" s="311" t="s">
        <v>12744</v>
      </c>
      <c r="E3811" s="312" t="s">
        <v>7875</v>
      </c>
    </row>
    <row r="3812" spans="1:5" ht="27">
      <c r="A3812" s="309">
        <v>89559</v>
      </c>
      <c r="B3812" s="310" t="s">
        <v>1740</v>
      </c>
      <c r="C3812" s="310" t="s">
        <v>58</v>
      </c>
      <c r="D3812" s="311" t="s">
        <v>20008</v>
      </c>
      <c r="E3812" s="312" t="s">
        <v>7875</v>
      </c>
    </row>
    <row r="3813" spans="1:5" ht="27">
      <c r="A3813" s="309">
        <v>89561</v>
      </c>
      <c r="B3813" s="310" t="s">
        <v>1741</v>
      </c>
      <c r="C3813" s="310" t="s">
        <v>58</v>
      </c>
      <c r="D3813" s="311" t="s">
        <v>4968</v>
      </c>
      <c r="E3813" s="312" t="s">
        <v>7875</v>
      </c>
    </row>
    <row r="3814" spans="1:5" ht="27">
      <c r="A3814" s="309">
        <v>89562</v>
      </c>
      <c r="B3814" s="310" t="s">
        <v>149</v>
      </c>
      <c r="C3814" s="310" t="s">
        <v>58</v>
      </c>
      <c r="D3814" s="311" t="s">
        <v>20009</v>
      </c>
      <c r="E3814" s="312" t="s">
        <v>7875</v>
      </c>
    </row>
    <row r="3815" spans="1:5" ht="27">
      <c r="A3815" s="309">
        <v>89563</v>
      </c>
      <c r="B3815" s="310" t="s">
        <v>1742</v>
      </c>
      <c r="C3815" s="310" t="s">
        <v>58</v>
      </c>
      <c r="D3815" s="311" t="s">
        <v>13472</v>
      </c>
      <c r="E3815" s="312" t="s">
        <v>7875</v>
      </c>
    </row>
    <row r="3816" spans="1:5" ht="27">
      <c r="A3816" s="309">
        <v>89564</v>
      </c>
      <c r="B3816" s="310" t="s">
        <v>1743</v>
      </c>
      <c r="C3816" s="310" t="s">
        <v>58</v>
      </c>
      <c r="D3816" s="311" t="s">
        <v>14315</v>
      </c>
      <c r="E3816" s="312" t="s">
        <v>7875</v>
      </c>
    </row>
    <row r="3817" spans="1:5" ht="27">
      <c r="A3817" s="309">
        <v>89565</v>
      </c>
      <c r="B3817" s="310" t="s">
        <v>1744</v>
      </c>
      <c r="C3817" s="310" t="s">
        <v>58</v>
      </c>
      <c r="D3817" s="311" t="s">
        <v>16110</v>
      </c>
      <c r="E3817" s="312" t="s">
        <v>7875</v>
      </c>
    </row>
    <row r="3818" spans="1:5" ht="27">
      <c r="A3818" s="309">
        <v>89566</v>
      </c>
      <c r="B3818" s="310" t="s">
        <v>1745</v>
      </c>
      <c r="C3818" s="310" t="s">
        <v>58</v>
      </c>
      <c r="D3818" s="311" t="s">
        <v>19561</v>
      </c>
      <c r="E3818" s="312" t="s">
        <v>7875</v>
      </c>
    </row>
    <row r="3819" spans="1:5" ht="27">
      <c r="A3819" s="309">
        <v>89567</v>
      </c>
      <c r="B3819" s="310" t="s">
        <v>1746</v>
      </c>
      <c r="C3819" s="310" t="s">
        <v>58</v>
      </c>
      <c r="D3819" s="311" t="s">
        <v>20010</v>
      </c>
      <c r="E3819" s="312" t="s">
        <v>7875</v>
      </c>
    </row>
    <row r="3820" spans="1:5" ht="27">
      <c r="A3820" s="309">
        <v>89568</v>
      </c>
      <c r="B3820" s="310" t="s">
        <v>1747</v>
      </c>
      <c r="C3820" s="310" t="s">
        <v>58</v>
      </c>
      <c r="D3820" s="311" t="s">
        <v>20011</v>
      </c>
      <c r="E3820" s="312" t="s">
        <v>7875</v>
      </c>
    </row>
    <row r="3821" spans="1:5" ht="27">
      <c r="A3821" s="309">
        <v>89569</v>
      </c>
      <c r="B3821" s="310" t="s">
        <v>1748</v>
      </c>
      <c r="C3821" s="310" t="s">
        <v>58</v>
      </c>
      <c r="D3821" s="311" t="s">
        <v>20012</v>
      </c>
      <c r="E3821" s="312" t="s">
        <v>7875</v>
      </c>
    </row>
    <row r="3822" spans="1:5" ht="27">
      <c r="A3822" s="309">
        <v>89570</v>
      </c>
      <c r="B3822" s="310" t="s">
        <v>1749</v>
      </c>
      <c r="C3822" s="310" t="s">
        <v>58</v>
      </c>
      <c r="D3822" s="311" t="s">
        <v>17345</v>
      </c>
      <c r="E3822" s="312" t="s">
        <v>7875</v>
      </c>
    </row>
    <row r="3823" spans="1:5" ht="27">
      <c r="A3823" s="309">
        <v>89571</v>
      </c>
      <c r="B3823" s="310" t="s">
        <v>1750</v>
      </c>
      <c r="C3823" s="310" t="s">
        <v>58</v>
      </c>
      <c r="D3823" s="311" t="s">
        <v>20013</v>
      </c>
      <c r="E3823" s="312" t="s">
        <v>7875</v>
      </c>
    </row>
    <row r="3824" spans="1:5" ht="27">
      <c r="A3824" s="309">
        <v>89572</v>
      </c>
      <c r="B3824" s="310" t="s">
        <v>1751</v>
      </c>
      <c r="C3824" s="310" t="s">
        <v>58</v>
      </c>
      <c r="D3824" s="311" t="s">
        <v>20014</v>
      </c>
      <c r="E3824" s="312" t="s">
        <v>7875</v>
      </c>
    </row>
    <row r="3825" spans="1:5" ht="27">
      <c r="A3825" s="309">
        <v>89573</v>
      </c>
      <c r="B3825" s="310" t="s">
        <v>1752</v>
      </c>
      <c r="C3825" s="310" t="s">
        <v>58</v>
      </c>
      <c r="D3825" s="311" t="s">
        <v>20015</v>
      </c>
      <c r="E3825" s="312" t="s">
        <v>7875</v>
      </c>
    </row>
    <row r="3826" spans="1:5" ht="27">
      <c r="A3826" s="309">
        <v>89574</v>
      </c>
      <c r="B3826" s="310" t="s">
        <v>1753</v>
      </c>
      <c r="C3826" s="310" t="s">
        <v>58</v>
      </c>
      <c r="D3826" s="311" t="s">
        <v>20016</v>
      </c>
      <c r="E3826" s="312" t="s">
        <v>7875</v>
      </c>
    </row>
    <row r="3827" spans="1:5" ht="27">
      <c r="A3827" s="309">
        <v>89575</v>
      </c>
      <c r="B3827" s="310" t="s">
        <v>1754</v>
      </c>
      <c r="C3827" s="310" t="s">
        <v>58</v>
      </c>
      <c r="D3827" s="311" t="s">
        <v>14412</v>
      </c>
      <c r="E3827" s="312" t="s">
        <v>7875</v>
      </c>
    </row>
    <row r="3828" spans="1:5" ht="27">
      <c r="A3828" s="309">
        <v>89577</v>
      </c>
      <c r="B3828" s="310" t="s">
        <v>1755</v>
      </c>
      <c r="C3828" s="310" t="s">
        <v>58</v>
      </c>
      <c r="D3828" s="311" t="s">
        <v>13777</v>
      </c>
      <c r="E3828" s="312" t="s">
        <v>7875</v>
      </c>
    </row>
    <row r="3829" spans="1:5" ht="27">
      <c r="A3829" s="309">
        <v>89579</v>
      </c>
      <c r="B3829" s="310" t="s">
        <v>1756</v>
      </c>
      <c r="C3829" s="310" t="s">
        <v>58</v>
      </c>
      <c r="D3829" s="311" t="s">
        <v>17560</v>
      </c>
      <c r="E3829" s="312" t="s">
        <v>7875</v>
      </c>
    </row>
    <row r="3830" spans="1:5" ht="27">
      <c r="A3830" s="309">
        <v>89581</v>
      </c>
      <c r="B3830" s="310" t="s">
        <v>1757</v>
      </c>
      <c r="C3830" s="310" t="s">
        <v>58</v>
      </c>
      <c r="D3830" s="311" t="s">
        <v>17497</v>
      </c>
      <c r="E3830" s="312" t="s">
        <v>7875</v>
      </c>
    </row>
    <row r="3831" spans="1:5" ht="27">
      <c r="A3831" s="309">
        <v>89582</v>
      </c>
      <c r="B3831" s="310" t="s">
        <v>1758</v>
      </c>
      <c r="C3831" s="310" t="s">
        <v>58</v>
      </c>
      <c r="D3831" s="311" t="s">
        <v>20017</v>
      </c>
      <c r="E3831" s="312" t="s">
        <v>7875</v>
      </c>
    </row>
    <row r="3832" spans="1:5" ht="27">
      <c r="A3832" s="309">
        <v>89583</v>
      </c>
      <c r="B3832" s="310" t="s">
        <v>1759</v>
      </c>
      <c r="C3832" s="310" t="s">
        <v>58</v>
      </c>
      <c r="D3832" s="311" t="s">
        <v>20004</v>
      </c>
      <c r="E3832" s="312" t="s">
        <v>7875</v>
      </c>
    </row>
    <row r="3833" spans="1:5" ht="27">
      <c r="A3833" s="309">
        <v>89584</v>
      </c>
      <c r="B3833" s="310" t="s">
        <v>1760</v>
      </c>
      <c r="C3833" s="310" t="s">
        <v>58</v>
      </c>
      <c r="D3833" s="311" t="s">
        <v>20018</v>
      </c>
      <c r="E3833" s="312" t="s">
        <v>7875</v>
      </c>
    </row>
    <row r="3834" spans="1:5" ht="27">
      <c r="A3834" s="309">
        <v>89585</v>
      </c>
      <c r="B3834" s="310" t="s">
        <v>1761</v>
      </c>
      <c r="C3834" s="310" t="s">
        <v>58</v>
      </c>
      <c r="D3834" s="311" t="s">
        <v>13838</v>
      </c>
      <c r="E3834" s="312" t="s">
        <v>7875</v>
      </c>
    </row>
    <row r="3835" spans="1:5" ht="27">
      <c r="A3835" s="309">
        <v>89586</v>
      </c>
      <c r="B3835" s="310" t="s">
        <v>1762</v>
      </c>
      <c r="C3835" s="310" t="s">
        <v>58</v>
      </c>
      <c r="D3835" s="311" t="s">
        <v>13838</v>
      </c>
      <c r="E3835" s="312" t="s">
        <v>7875</v>
      </c>
    </row>
    <row r="3836" spans="1:5" ht="27">
      <c r="A3836" s="309">
        <v>89587</v>
      </c>
      <c r="B3836" s="310" t="s">
        <v>1763</v>
      </c>
      <c r="C3836" s="310" t="s">
        <v>58</v>
      </c>
      <c r="D3836" s="311" t="s">
        <v>17460</v>
      </c>
      <c r="E3836" s="312" t="s">
        <v>7875</v>
      </c>
    </row>
    <row r="3837" spans="1:5" ht="27">
      <c r="A3837" s="309">
        <v>89589</v>
      </c>
      <c r="B3837" s="310" t="s">
        <v>9267</v>
      </c>
      <c r="C3837" s="310" t="s">
        <v>58</v>
      </c>
      <c r="D3837" s="311" t="s">
        <v>16985</v>
      </c>
      <c r="E3837" s="312" t="s">
        <v>7875</v>
      </c>
    </row>
    <row r="3838" spans="1:5" ht="27">
      <c r="A3838" s="309">
        <v>89590</v>
      </c>
      <c r="B3838" s="310" t="s">
        <v>1764</v>
      </c>
      <c r="C3838" s="310" t="s">
        <v>58</v>
      </c>
      <c r="D3838" s="311" t="s">
        <v>20019</v>
      </c>
      <c r="E3838" s="312" t="s">
        <v>7875</v>
      </c>
    </row>
    <row r="3839" spans="1:5" ht="27">
      <c r="A3839" s="309">
        <v>89591</v>
      </c>
      <c r="B3839" s="310" t="s">
        <v>1765</v>
      </c>
      <c r="C3839" s="310" t="s">
        <v>58</v>
      </c>
      <c r="D3839" s="311" t="s">
        <v>15770</v>
      </c>
      <c r="E3839" s="312" t="s">
        <v>7875</v>
      </c>
    </row>
    <row r="3840" spans="1:5" ht="27">
      <c r="A3840" s="309">
        <v>89592</v>
      </c>
      <c r="B3840" s="310" t="s">
        <v>1766</v>
      </c>
      <c r="C3840" s="310" t="s">
        <v>58</v>
      </c>
      <c r="D3840" s="311" t="s">
        <v>17001</v>
      </c>
      <c r="E3840" s="312" t="s">
        <v>7875</v>
      </c>
    </row>
    <row r="3841" spans="1:5" ht="27">
      <c r="A3841" s="309">
        <v>89593</v>
      </c>
      <c r="B3841" s="310" t="s">
        <v>1767</v>
      </c>
      <c r="C3841" s="310" t="s">
        <v>58</v>
      </c>
      <c r="D3841" s="311" t="s">
        <v>12693</v>
      </c>
      <c r="E3841" s="312" t="s">
        <v>7875</v>
      </c>
    </row>
    <row r="3842" spans="1:5" ht="27">
      <c r="A3842" s="309">
        <v>89594</v>
      </c>
      <c r="B3842" s="310" t="s">
        <v>1768</v>
      </c>
      <c r="C3842" s="310" t="s">
        <v>58</v>
      </c>
      <c r="D3842" s="311" t="s">
        <v>13476</v>
      </c>
      <c r="E3842" s="312" t="s">
        <v>7875</v>
      </c>
    </row>
    <row r="3843" spans="1:5" ht="27">
      <c r="A3843" s="309">
        <v>89595</v>
      </c>
      <c r="B3843" s="310" t="s">
        <v>1769</v>
      </c>
      <c r="C3843" s="310" t="s">
        <v>58</v>
      </c>
      <c r="D3843" s="311" t="s">
        <v>15188</v>
      </c>
      <c r="E3843" s="312" t="s">
        <v>7875</v>
      </c>
    </row>
    <row r="3844" spans="1:5" ht="27">
      <c r="A3844" s="309">
        <v>89596</v>
      </c>
      <c r="B3844" s="310" t="s">
        <v>1770</v>
      </c>
      <c r="C3844" s="310" t="s">
        <v>58</v>
      </c>
      <c r="D3844" s="311" t="s">
        <v>16092</v>
      </c>
      <c r="E3844" s="312" t="s">
        <v>7875</v>
      </c>
    </row>
    <row r="3845" spans="1:5" ht="27">
      <c r="A3845" s="309">
        <v>89597</v>
      </c>
      <c r="B3845" s="310" t="s">
        <v>1771</v>
      </c>
      <c r="C3845" s="310" t="s">
        <v>58</v>
      </c>
      <c r="D3845" s="311" t="s">
        <v>17607</v>
      </c>
      <c r="E3845" s="312" t="s">
        <v>7875</v>
      </c>
    </row>
    <row r="3846" spans="1:5" ht="27">
      <c r="A3846" s="309">
        <v>89598</v>
      </c>
      <c r="B3846" s="310" t="s">
        <v>1772</v>
      </c>
      <c r="C3846" s="310" t="s">
        <v>58</v>
      </c>
      <c r="D3846" s="311" t="s">
        <v>20020</v>
      </c>
      <c r="E3846" s="312" t="s">
        <v>7875</v>
      </c>
    </row>
    <row r="3847" spans="1:5" ht="27">
      <c r="A3847" s="309">
        <v>89599</v>
      </c>
      <c r="B3847" s="310" t="s">
        <v>1773</v>
      </c>
      <c r="C3847" s="310" t="s">
        <v>58</v>
      </c>
      <c r="D3847" s="311" t="s">
        <v>17541</v>
      </c>
      <c r="E3847" s="312" t="s">
        <v>7875</v>
      </c>
    </row>
    <row r="3848" spans="1:5" ht="27">
      <c r="A3848" s="309">
        <v>89600</v>
      </c>
      <c r="B3848" s="310" t="s">
        <v>1774</v>
      </c>
      <c r="C3848" s="310" t="s">
        <v>58</v>
      </c>
      <c r="D3848" s="311" t="s">
        <v>15784</v>
      </c>
      <c r="E3848" s="312" t="s">
        <v>7875</v>
      </c>
    </row>
    <row r="3849" spans="1:5" ht="27">
      <c r="A3849" s="309">
        <v>89605</v>
      </c>
      <c r="B3849" s="310" t="s">
        <v>150</v>
      </c>
      <c r="C3849" s="310" t="s">
        <v>58</v>
      </c>
      <c r="D3849" s="311" t="s">
        <v>17882</v>
      </c>
      <c r="E3849" s="312" t="s">
        <v>7875</v>
      </c>
    </row>
    <row r="3850" spans="1:5" ht="27">
      <c r="A3850" s="309">
        <v>89609</v>
      </c>
      <c r="B3850" s="310" t="s">
        <v>1775</v>
      </c>
      <c r="C3850" s="310" t="s">
        <v>58</v>
      </c>
      <c r="D3850" s="311" t="s">
        <v>20021</v>
      </c>
      <c r="E3850" s="312" t="s">
        <v>7875</v>
      </c>
    </row>
    <row r="3851" spans="1:5" ht="27">
      <c r="A3851" s="309">
        <v>89610</v>
      </c>
      <c r="B3851" s="310" t="s">
        <v>1776</v>
      </c>
      <c r="C3851" s="310" t="s">
        <v>58</v>
      </c>
      <c r="D3851" s="311" t="s">
        <v>17187</v>
      </c>
      <c r="E3851" s="312" t="s">
        <v>7875</v>
      </c>
    </row>
    <row r="3852" spans="1:5" ht="27">
      <c r="A3852" s="309">
        <v>89611</v>
      </c>
      <c r="B3852" s="310" t="s">
        <v>1777</v>
      </c>
      <c r="C3852" s="310" t="s">
        <v>58</v>
      </c>
      <c r="D3852" s="311" t="s">
        <v>20022</v>
      </c>
      <c r="E3852" s="312" t="s">
        <v>7875</v>
      </c>
    </row>
    <row r="3853" spans="1:5" ht="27">
      <c r="A3853" s="309">
        <v>89612</v>
      </c>
      <c r="B3853" s="310" t="s">
        <v>1778</v>
      </c>
      <c r="C3853" s="310" t="s">
        <v>58</v>
      </c>
      <c r="D3853" s="311" t="s">
        <v>20023</v>
      </c>
      <c r="E3853" s="312" t="s">
        <v>7875</v>
      </c>
    </row>
    <row r="3854" spans="1:5" ht="27">
      <c r="A3854" s="309">
        <v>89613</v>
      </c>
      <c r="B3854" s="310" t="s">
        <v>1779</v>
      </c>
      <c r="C3854" s="310" t="s">
        <v>58</v>
      </c>
      <c r="D3854" s="311" t="s">
        <v>20024</v>
      </c>
      <c r="E3854" s="312" t="s">
        <v>7875</v>
      </c>
    </row>
    <row r="3855" spans="1:5" ht="27">
      <c r="A3855" s="309">
        <v>89614</v>
      </c>
      <c r="B3855" s="310" t="s">
        <v>1780</v>
      </c>
      <c r="C3855" s="310" t="s">
        <v>58</v>
      </c>
      <c r="D3855" s="311" t="s">
        <v>20025</v>
      </c>
      <c r="E3855" s="312" t="s">
        <v>7875</v>
      </c>
    </row>
    <row r="3856" spans="1:5" ht="27">
      <c r="A3856" s="309">
        <v>89615</v>
      </c>
      <c r="B3856" s="310" t="s">
        <v>1781</v>
      </c>
      <c r="C3856" s="310" t="s">
        <v>58</v>
      </c>
      <c r="D3856" s="311" t="s">
        <v>20026</v>
      </c>
      <c r="E3856" s="312" t="s">
        <v>7875</v>
      </c>
    </row>
    <row r="3857" spans="1:5" ht="27">
      <c r="A3857" s="309">
        <v>89616</v>
      </c>
      <c r="B3857" s="310" t="s">
        <v>1782</v>
      </c>
      <c r="C3857" s="310" t="s">
        <v>58</v>
      </c>
      <c r="D3857" s="311" t="s">
        <v>19667</v>
      </c>
      <c r="E3857" s="312" t="s">
        <v>7875</v>
      </c>
    </row>
    <row r="3858" spans="1:5" ht="27">
      <c r="A3858" s="309">
        <v>89617</v>
      </c>
      <c r="B3858" s="310" t="s">
        <v>1783</v>
      </c>
      <c r="C3858" s="310" t="s">
        <v>58</v>
      </c>
      <c r="D3858" s="311" t="s">
        <v>15134</v>
      </c>
      <c r="E3858" s="312" t="s">
        <v>7875</v>
      </c>
    </row>
    <row r="3859" spans="1:5" ht="27">
      <c r="A3859" s="309">
        <v>89618</v>
      </c>
      <c r="B3859" s="310" t="s">
        <v>1784</v>
      </c>
      <c r="C3859" s="310" t="s">
        <v>58</v>
      </c>
      <c r="D3859" s="311" t="s">
        <v>13613</v>
      </c>
      <c r="E3859" s="312" t="s">
        <v>7875</v>
      </c>
    </row>
    <row r="3860" spans="1:5" ht="27">
      <c r="A3860" s="309">
        <v>89619</v>
      </c>
      <c r="B3860" s="310" t="s">
        <v>1785</v>
      </c>
      <c r="C3860" s="310" t="s">
        <v>58</v>
      </c>
      <c r="D3860" s="311" t="s">
        <v>16846</v>
      </c>
      <c r="E3860" s="312" t="s">
        <v>7875</v>
      </c>
    </row>
    <row r="3861" spans="1:5" ht="27">
      <c r="A3861" s="309">
        <v>89620</v>
      </c>
      <c r="B3861" s="310" t="s">
        <v>1786</v>
      </c>
      <c r="C3861" s="310" t="s">
        <v>58</v>
      </c>
      <c r="D3861" s="311" t="s">
        <v>14420</v>
      </c>
      <c r="E3861" s="312" t="s">
        <v>7875</v>
      </c>
    </row>
    <row r="3862" spans="1:5" ht="27">
      <c r="A3862" s="309">
        <v>89621</v>
      </c>
      <c r="B3862" s="310" t="s">
        <v>1787</v>
      </c>
      <c r="C3862" s="310" t="s">
        <v>58</v>
      </c>
      <c r="D3862" s="311" t="s">
        <v>20027</v>
      </c>
      <c r="E3862" s="312" t="s">
        <v>7875</v>
      </c>
    </row>
    <row r="3863" spans="1:5" ht="27">
      <c r="A3863" s="309">
        <v>89622</v>
      </c>
      <c r="B3863" s="310" t="s">
        <v>1788</v>
      </c>
      <c r="C3863" s="310" t="s">
        <v>58</v>
      </c>
      <c r="D3863" s="311" t="s">
        <v>13623</v>
      </c>
      <c r="E3863" s="312" t="s">
        <v>7875</v>
      </c>
    </row>
    <row r="3864" spans="1:5" ht="27">
      <c r="A3864" s="309">
        <v>89623</v>
      </c>
      <c r="B3864" s="310" t="s">
        <v>143</v>
      </c>
      <c r="C3864" s="310" t="s">
        <v>58</v>
      </c>
      <c r="D3864" s="311" t="s">
        <v>17302</v>
      </c>
      <c r="E3864" s="312" t="s">
        <v>7875</v>
      </c>
    </row>
    <row r="3865" spans="1:5" ht="27">
      <c r="A3865" s="309">
        <v>89624</v>
      </c>
      <c r="B3865" s="310" t="s">
        <v>1789</v>
      </c>
      <c r="C3865" s="310" t="s">
        <v>58</v>
      </c>
      <c r="D3865" s="311" t="s">
        <v>20028</v>
      </c>
      <c r="E3865" s="312" t="s">
        <v>7875</v>
      </c>
    </row>
    <row r="3866" spans="1:5" ht="27">
      <c r="A3866" s="309">
        <v>89625</v>
      </c>
      <c r="B3866" s="310" t="s">
        <v>144</v>
      </c>
      <c r="C3866" s="310" t="s">
        <v>58</v>
      </c>
      <c r="D3866" s="311" t="s">
        <v>19993</v>
      </c>
      <c r="E3866" s="312" t="s">
        <v>7875</v>
      </c>
    </row>
    <row r="3867" spans="1:5" ht="27">
      <c r="A3867" s="309">
        <v>89626</v>
      </c>
      <c r="B3867" s="310" t="s">
        <v>1790</v>
      </c>
      <c r="C3867" s="310" t="s">
        <v>58</v>
      </c>
      <c r="D3867" s="311" t="s">
        <v>20029</v>
      </c>
      <c r="E3867" s="312" t="s">
        <v>7875</v>
      </c>
    </row>
    <row r="3868" spans="1:5" ht="27">
      <c r="A3868" s="309">
        <v>89627</v>
      </c>
      <c r="B3868" s="310" t="s">
        <v>1791</v>
      </c>
      <c r="C3868" s="310" t="s">
        <v>58</v>
      </c>
      <c r="D3868" s="311" t="s">
        <v>20030</v>
      </c>
      <c r="E3868" s="312" t="s">
        <v>7875</v>
      </c>
    </row>
    <row r="3869" spans="1:5" ht="27">
      <c r="A3869" s="309">
        <v>89628</v>
      </c>
      <c r="B3869" s="310" t="s">
        <v>145</v>
      </c>
      <c r="C3869" s="310" t="s">
        <v>58</v>
      </c>
      <c r="D3869" s="311" t="s">
        <v>17775</v>
      </c>
      <c r="E3869" s="312" t="s">
        <v>7875</v>
      </c>
    </row>
    <row r="3870" spans="1:5" ht="27">
      <c r="A3870" s="309">
        <v>89629</v>
      </c>
      <c r="B3870" s="310" t="s">
        <v>146</v>
      </c>
      <c r="C3870" s="310" t="s">
        <v>58</v>
      </c>
      <c r="D3870" s="311" t="s">
        <v>13711</v>
      </c>
      <c r="E3870" s="312" t="s">
        <v>7875</v>
      </c>
    </row>
    <row r="3871" spans="1:5" ht="27">
      <c r="A3871" s="309">
        <v>89630</v>
      </c>
      <c r="B3871" s="310" t="s">
        <v>1792</v>
      </c>
      <c r="C3871" s="310" t="s">
        <v>58</v>
      </c>
      <c r="D3871" s="311" t="s">
        <v>20031</v>
      </c>
      <c r="E3871" s="312" t="s">
        <v>7875</v>
      </c>
    </row>
    <row r="3872" spans="1:5" ht="27">
      <c r="A3872" s="309">
        <v>89631</v>
      </c>
      <c r="B3872" s="310" t="s">
        <v>1793</v>
      </c>
      <c r="C3872" s="310" t="s">
        <v>58</v>
      </c>
      <c r="D3872" s="311" t="s">
        <v>20032</v>
      </c>
      <c r="E3872" s="312" t="s">
        <v>7875</v>
      </c>
    </row>
    <row r="3873" spans="1:5" ht="27">
      <c r="A3873" s="309">
        <v>89632</v>
      </c>
      <c r="B3873" s="310" t="s">
        <v>1794</v>
      </c>
      <c r="C3873" s="310" t="s">
        <v>58</v>
      </c>
      <c r="D3873" s="311" t="s">
        <v>14938</v>
      </c>
      <c r="E3873" s="312" t="s">
        <v>7875</v>
      </c>
    </row>
    <row r="3874" spans="1:5" ht="27">
      <c r="A3874" s="309">
        <v>89637</v>
      </c>
      <c r="B3874" s="310" t="s">
        <v>1795</v>
      </c>
      <c r="C3874" s="310" t="s">
        <v>58</v>
      </c>
      <c r="D3874" s="311" t="s">
        <v>17434</v>
      </c>
      <c r="E3874" s="312" t="s">
        <v>7875</v>
      </c>
    </row>
    <row r="3875" spans="1:5" ht="27">
      <c r="A3875" s="309">
        <v>89638</v>
      </c>
      <c r="B3875" s="310" t="s">
        <v>1796</v>
      </c>
      <c r="C3875" s="310" t="s">
        <v>58</v>
      </c>
      <c r="D3875" s="311" t="s">
        <v>18952</v>
      </c>
      <c r="E3875" s="312" t="s">
        <v>7875</v>
      </c>
    </row>
    <row r="3876" spans="1:5" ht="27">
      <c r="A3876" s="309">
        <v>89639</v>
      </c>
      <c r="B3876" s="310" t="s">
        <v>1797</v>
      </c>
      <c r="C3876" s="310" t="s">
        <v>58</v>
      </c>
      <c r="D3876" s="311" t="s">
        <v>12782</v>
      </c>
      <c r="E3876" s="312" t="s">
        <v>7875</v>
      </c>
    </row>
    <row r="3877" spans="1:5" ht="27">
      <c r="A3877" s="309">
        <v>89640</v>
      </c>
      <c r="B3877" s="310" t="s">
        <v>9268</v>
      </c>
      <c r="C3877" s="310" t="s">
        <v>58</v>
      </c>
      <c r="D3877" s="311" t="s">
        <v>13835</v>
      </c>
      <c r="E3877" s="312" t="s">
        <v>7875</v>
      </c>
    </row>
    <row r="3878" spans="1:5" ht="27">
      <c r="A3878" s="309">
        <v>89641</v>
      </c>
      <c r="B3878" s="310" t="s">
        <v>1798</v>
      </c>
      <c r="C3878" s="310" t="s">
        <v>58</v>
      </c>
      <c r="D3878" s="311" t="s">
        <v>15309</v>
      </c>
      <c r="E3878" s="312" t="s">
        <v>7875</v>
      </c>
    </row>
    <row r="3879" spans="1:5" ht="27">
      <c r="A3879" s="309">
        <v>89642</v>
      </c>
      <c r="B3879" s="310" t="s">
        <v>1799</v>
      </c>
      <c r="C3879" s="310" t="s">
        <v>58</v>
      </c>
      <c r="D3879" s="311" t="s">
        <v>20033</v>
      </c>
      <c r="E3879" s="312" t="s">
        <v>7875</v>
      </c>
    </row>
    <row r="3880" spans="1:5" ht="27">
      <c r="A3880" s="309">
        <v>89643</v>
      </c>
      <c r="B3880" s="310" t="s">
        <v>1800</v>
      </c>
      <c r="C3880" s="310" t="s">
        <v>58</v>
      </c>
      <c r="D3880" s="311" t="s">
        <v>15294</v>
      </c>
      <c r="E3880" s="312" t="s">
        <v>7875</v>
      </c>
    </row>
    <row r="3881" spans="1:5" ht="27">
      <c r="A3881" s="309">
        <v>89644</v>
      </c>
      <c r="B3881" s="310" t="s">
        <v>9269</v>
      </c>
      <c r="C3881" s="310" t="s">
        <v>58</v>
      </c>
      <c r="D3881" s="311" t="s">
        <v>17627</v>
      </c>
      <c r="E3881" s="312" t="s">
        <v>7875</v>
      </c>
    </row>
    <row r="3882" spans="1:5" ht="27">
      <c r="A3882" s="309">
        <v>89645</v>
      </c>
      <c r="B3882" s="310" t="s">
        <v>1801</v>
      </c>
      <c r="C3882" s="310" t="s">
        <v>58</v>
      </c>
      <c r="D3882" s="311" t="s">
        <v>20034</v>
      </c>
      <c r="E3882" s="312" t="s">
        <v>7875</v>
      </c>
    </row>
    <row r="3883" spans="1:5" ht="27">
      <c r="A3883" s="309">
        <v>89646</v>
      </c>
      <c r="B3883" s="310" t="s">
        <v>1802</v>
      </c>
      <c r="C3883" s="310" t="s">
        <v>58</v>
      </c>
      <c r="D3883" s="311" t="s">
        <v>20035</v>
      </c>
      <c r="E3883" s="312" t="s">
        <v>7875</v>
      </c>
    </row>
    <row r="3884" spans="1:5" ht="27">
      <c r="A3884" s="309">
        <v>89647</v>
      </c>
      <c r="B3884" s="310" t="s">
        <v>1803</v>
      </c>
      <c r="C3884" s="310" t="s">
        <v>58</v>
      </c>
      <c r="D3884" s="311" t="s">
        <v>15055</v>
      </c>
      <c r="E3884" s="312" t="s">
        <v>7875</v>
      </c>
    </row>
    <row r="3885" spans="1:5" ht="27">
      <c r="A3885" s="309">
        <v>89648</v>
      </c>
      <c r="B3885" s="310" t="s">
        <v>1804</v>
      </c>
      <c r="C3885" s="310" t="s">
        <v>58</v>
      </c>
      <c r="D3885" s="311" t="s">
        <v>20036</v>
      </c>
      <c r="E3885" s="312" t="s">
        <v>7875</v>
      </c>
    </row>
    <row r="3886" spans="1:5" ht="27">
      <c r="A3886" s="309">
        <v>89649</v>
      </c>
      <c r="B3886" s="310" t="s">
        <v>1805</v>
      </c>
      <c r="C3886" s="310" t="s">
        <v>58</v>
      </c>
      <c r="D3886" s="311" t="s">
        <v>15773</v>
      </c>
      <c r="E3886" s="312" t="s">
        <v>7875</v>
      </c>
    </row>
    <row r="3887" spans="1:5" ht="27">
      <c r="A3887" s="309">
        <v>89650</v>
      </c>
      <c r="B3887" s="310" t="s">
        <v>1806</v>
      </c>
      <c r="C3887" s="310" t="s">
        <v>58</v>
      </c>
      <c r="D3887" s="311" t="s">
        <v>15773</v>
      </c>
      <c r="E3887" s="312" t="s">
        <v>7875</v>
      </c>
    </row>
    <row r="3888" spans="1:5" ht="27">
      <c r="A3888" s="309">
        <v>89651</v>
      </c>
      <c r="B3888" s="310" t="s">
        <v>1807</v>
      </c>
      <c r="C3888" s="310" t="s">
        <v>58</v>
      </c>
      <c r="D3888" s="311" t="s">
        <v>17139</v>
      </c>
      <c r="E3888" s="312" t="s">
        <v>7875</v>
      </c>
    </row>
    <row r="3889" spans="1:5" ht="27">
      <c r="A3889" s="309">
        <v>89652</v>
      </c>
      <c r="B3889" s="310" t="s">
        <v>1808</v>
      </c>
      <c r="C3889" s="310" t="s">
        <v>58</v>
      </c>
      <c r="D3889" s="311" t="s">
        <v>17517</v>
      </c>
      <c r="E3889" s="312" t="s">
        <v>7875</v>
      </c>
    </row>
    <row r="3890" spans="1:5" ht="27">
      <c r="A3890" s="309">
        <v>89653</v>
      </c>
      <c r="B3890" s="310" t="s">
        <v>1809</v>
      </c>
      <c r="C3890" s="310" t="s">
        <v>58</v>
      </c>
      <c r="D3890" s="311" t="s">
        <v>18090</v>
      </c>
      <c r="E3890" s="312" t="s">
        <v>7875</v>
      </c>
    </row>
    <row r="3891" spans="1:5" ht="27">
      <c r="A3891" s="309">
        <v>89654</v>
      </c>
      <c r="B3891" s="310" t="s">
        <v>1810</v>
      </c>
      <c r="C3891" s="310" t="s">
        <v>58</v>
      </c>
      <c r="D3891" s="311" t="s">
        <v>14379</v>
      </c>
      <c r="E3891" s="312" t="s">
        <v>7875</v>
      </c>
    </row>
    <row r="3892" spans="1:5" ht="27">
      <c r="A3892" s="309">
        <v>89655</v>
      </c>
      <c r="B3892" s="310" t="s">
        <v>1811</v>
      </c>
      <c r="C3892" s="310" t="s">
        <v>58</v>
      </c>
      <c r="D3892" s="311" t="s">
        <v>17819</v>
      </c>
      <c r="E3892" s="312" t="s">
        <v>7875</v>
      </c>
    </row>
    <row r="3893" spans="1:5" ht="27">
      <c r="A3893" s="309">
        <v>89656</v>
      </c>
      <c r="B3893" s="310" t="s">
        <v>1812</v>
      </c>
      <c r="C3893" s="310" t="s">
        <v>58</v>
      </c>
      <c r="D3893" s="311" t="s">
        <v>14497</v>
      </c>
      <c r="E3893" s="312" t="s">
        <v>7875</v>
      </c>
    </row>
    <row r="3894" spans="1:5" ht="27">
      <c r="A3894" s="309">
        <v>89657</v>
      </c>
      <c r="B3894" s="310" t="s">
        <v>1813</v>
      </c>
      <c r="C3894" s="310" t="s">
        <v>58</v>
      </c>
      <c r="D3894" s="311" t="s">
        <v>20037</v>
      </c>
      <c r="E3894" s="312" t="s">
        <v>7875</v>
      </c>
    </row>
    <row r="3895" spans="1:5" ht="27">
      <c r="A3895" s="309">
        <v>89658</v>
      </c>
      <c r="B3895" s="310" t="s">
        <v>1814</v>
      </c>
      <c r="C3895" s="310" t="s">
        <v>58</v>
      </c>
      <c r="D3895" s="311" t="s">
        <v>17587</v>
      </c>
      <c r="E3895" s="312" t="s">
        <v>7875</v>
      </c>
    </row>
    <row r="3896" spans="1:5" ht="27">
      <c r="A3896" s="309">
        <v>89659</v>
      </c>
      <c r="B3896" s="310" t="s">
        <v>1815</v>
      </c>
      <c r="C3896" s="310" t="s">
        <v>58</v>
      </c>
      <c r="D3896" s="311" t="s">
        <v>17330</v>
      </c>
      <c r="E3896" s="312" t="s">
        <v>7875</v>
      </c>
    </row>
    <row r="3897" spans="1:5" ht="27">
      <c r="A3897" s="309">
        <v>89660</v>
      </c>
      <c r="B3897" s="310" t="s">
        <v>1816</v>
      </c>
      <c r="C3897" s="310" t="s">
        <v>58</v>
      </c>
      <c r="D3897" s="311" t="s">
        <v>14825</v>
      </c>
      <c r="E3897" s="312" t="s">
        <v>7875</v>
      </c>
    </row>
    <row r="3898" spans="1:5" ht="27">
      <c r="A3898" s="309">
        <v>89661</v>
      </c>
      <c r="B3898" s="310" t="s">
        <v>1817</v>
      </c>
      <c r="C3898" s="310" t="s">
        <v>58</v>
      </c>
      <c r="D3898" s="311" t="s">
        <v>15128</v>
      </c>
      <c r="E3898" s="312" t="s">
        <v>7875</v>
      </c>
    </row>
    <row r="3899" spans="1:5" ht="27">
      <c r="A3899" s="309">
        <v>89662</v>
      </c>
      <c r="B3899" s="310" t="s">
        <v>1818</v>
      </c>
      <c r="C3899" s="310" t="s">
        <v>58</v>
      </c>
      <c r="D3899" s="311" t="s">
        <v>16166</v>
      </c>
      <c r="E3899" s="312" t="s">
        <v>7875</v>
      </c>
    </row>
    <row r="3900" spans="1:5" ht="27">
      <c r="A3900" s="309">
        <v>89663</v>
      </c>
      <c r="B3900" s="310" t="s">
        <v>1819</v>
      </c>
      <c r="C3900" s="310" t="s">
        <v>58</v>
      </c>
      <c r="D3900" s="311" t="s">
        <v>17327</v>
      </c>
      <c r="E3900" s="312" t="s">
        <v>7875</v>
      </c>
    </row>
    <row r="3901" spans="1:5" ht="27">
      <c r="A3901" s="309">
        <v>89664</v>
      </c>
      <c r="B3901" s="310" t="s">
        <v>1820</v>
      </c>
      <c r="C3901" s="310" t="s">
        <v>58</v>
      </c>
      <c r="D3901" s="311" t="s">
        <v>17330</v>
      </c>
      <c r="E3901" s="312" t="s">
        <v>7875</v>
      </c>
    </row>
    <row r="3902" spans="1:5" ht="27">
      <c r="A3902" s="309">
        <v>89665</v>
      </c>
      <c r="B3902" s="310" t="s">
        <v>1821</v>
      </c>
      <c r="C3902" s="310" t="s">
        <v>58</v>
      </c>
      <c r="D3902" s="311" t="s">
        <v>16127</v>
      </c>
      <c r="E3902" s="312" t="s">
        <v>7875</v>
      </c>
    </row>
    <row r="3903" spans="1:5" ht="27">
      <c r="A3903" s="309">
        <v>89666</v>
      </c>
      <c r="B3903" s="310" t="s">
        <v>1822</v>
      </c>
      <c r="C3903" s="310" t="s">
        <v>58</v>
      </c>
      <c r="D3903" s="311" t="s">
        <v>17468</v>
      </c>
      <c r="E3903" s="312" t="s">
        <v>7875</v>
      </c>
    </row>
    <row r="3904" spans="1:5" ht="27">
      <c r="A3904" s="309">
        <v>89667</v>
      </c>
      <c r="B3904" s="310" t="s">
        <v>1823</v>
      </c>
      <c r="C3904" s="310" t="s">
        <v>58</v>
      </c>
      <c r="D3904" s="311" t="s">
        <v>17315</v>
      </c>
      <c r="E3904" s="312" t="s">
        <v>7875</v>
      </c>
    </row>
    <row r="3905" spans="1:5" ht="27">
      <c r="A3905" s="309">
        <v>89668</v>
      </c>
      <c r="B3905" s="310" t="s">
        <v>1824</v>
      </c>
      <c r="C3905" s="310" t="s">
        <v>58</v>
      </c>
      <c r="D3905" s="311" t="s">
        <v>14175</v>
      </c>
      <c r="E3905" s="312" t="s">
        <v>7875</v>
      </c>
    </row>
    <row r="3906" spans="1:5" ht="27">
      <c r="A3906" s="309">
        <v>89669</v>
      </c>
      <c r="B3906" s="310" t="s">
        <v>1825</v>
      </c>
      <c r="C3906" s="310" t="s">
        <v>58</v>
      </c>
      <c r="D3906" s="311" t="s">
        <v>16142</v>
      </c>
      <c r="E3906" s="312" t="s">
        <v>7875</v>
      </c>
    </row>
    <row r="3907" spans="1:5" ht="27">
      <c r="A3907" s="309">
        <v>89670</v>
      </c>
      <c r="B3907" s="310" t="s">
        <v>1826</v>
      </c>
      <c r="C3907" s="310" t="s">
        <v>58</v>
      </c>
      <c r="D3907" s="311" t="s">
        <v>13868</v>
      </c>
      <c r="E3907" s="312" t="s">
        <v>7875</v>
      </c>
    </row>
    <row r="3908" spans="1:5" ht="27">
      <c r="A3908" s="309">
        <v>89671</v>
      </c>
      <c r="B3908" s="310" t="s">
        <v>1827</v>
      </c>
      <c r="C3908" s="310" t="s">
        <v>58</v>
      </c>
      <c r="D3908" s="311" t="s">
        <v>20038</v>
      </c>
      <c r="E3908" s="312" t="s">
        <v>7875</v>
      </c>
    </row>
    <row r="3909" spans="1:5" ht="27">
      <c r="A3909" s="309">
        <v>89672</v>
      </c>
      <c r="B3909" s="310" t="s">
        <v>1828</v>
      </c>
      <c r="C3909" s="310" t="s">
        <v>58</v>
      </c>
      <c r="D3909" s="311" t="s">
        <v>20039</v>
      </c>
      <c r="E3909" s="312" t="s">
        <v>7875</v>
      </c>
    </row>
    <row r="3910" spans="1:5" ht="27">
      <c r="A3910" s="309">
        <v>89673</v>
      </c>
      <c r="B3910" s="310" t="s">
        <v>1829</v>
      </c>
      <c r="C3910" s="310" t="s">
        <v>58</v>
      </c>
      <c r="D3910" s="311" t="s">
        <v>14154</v>
      </c>
      <c r="E3910" s="312" t="s">
        <v>7875</v>
      </c>
    </row>
    <row r="3911" spans="1:5" ht="27">
      <c r="A3911" s="309">
        <v>89674</v>
      </c>
      <c r="B3911" s="310" t="s">
        <v>1830</v>
      </c>
      <c r="C3911" s="310" t="s">
        <v>58</v>
      </c>
      <c r="D3911" s="311" t="s">
        <v>17890</v>
      </c>
      <c r="E3911" s="312" t="s">
        <v>7875</v>
      </c>
    </row>
    <row r="3912" spans="1:5" ht="27">
      <c r="A3912" s="309">
        <v>89675</v>
      </c>
      <c r="B3912" s="310" t="s">
        <v>1831</v>
      </c>
      <c r="C3912" s="310" t="s">
        <v>58</v>
      </c>
      <c r="D3912" s="311" t="s">
        <v>12723</v>
      </c>
      <c r="E3912" s="312" t="s">
        <v>7875</v>
      </c>
    </row>
    <row r="3913" spans="1:5" ht="27">
      <c r="A3913" s="309">
        <v>89676</v>
      </c>
      <c r="B3913" s="310" t="s">
        <v>1832</v>
      </c>
      <c r="C3913" s="310" t="s">
        <v>58</v>
      </c>
      <c r="D3913" s="311" t="s">
        <v>18376</v>
      </c>
      <c r="E3913" s="312" t="s">
        <v>7875</v>
      </c>
    </row>
    <row r="3914" spans="1:5" ht="27">
      <c r="A3914" s="309">
        <v>89677</v>
      </c>
      <c r="B3914" s="310" t="s">
        <v>1833</v>
      </c>
      <c r="C3914" s="310" t="s">
        <v>58</v>
      </c>
      <c r="D3914" s="311" t="s">
        <v>20040</v>
      </c>
      <c r="E3914" s="312" t="s">
        <v>7875</v>
      </c>
    </row>
    <row r="3915" spans="1:5" ht="27">
      <c r="A3915" s="309">
        <v>89678</v>
      </c>
      <c r="B3915" s="310" t="s">
        <v>1834</v>
      </c>
      <c r="C3915" s="310" t="s">
        <v>58</v>
      </c>
      <c r="D3915" s="311" t="s">
        <v>15574</v>
      </c>
      <c r="E3915" s="312" t="s">
        <v>7875</v>
      </c>
    </row>
    <row r="3916" spans="1:5" ht="27">
      <c r="A3916" s="309">
        <v>89679</v>
      </c>
      <c r="B3916" s="310" t="s">
        <v>1835</v>
      </c>
      <c r="C3916" s="310" t="s">
        <v>58</v>
      </c>
      <c r="D3916" s="311" t="s">
        <v>20041</v>
      </c>
      <c r="E3916" s="312" t="s">
        <v>7875</v>
      </c>
    </row>
    <row r="3917" spans="1:5" ht="27">
      <c r="A3917" s="309">
        <v>89680</v>
      </c>
      <c r="B3917" s="310" t="s">
        <v>1836</v>
      </c>
      <c r="C3917" s="310" t="s">
        <v>58</v>
      </c>
      <c r="D3917" s="311" t="s">
        <v>20042</v>
      </c>
      <c r="E3917" s="312" t="s">
        <v>7875</v>
      </c>
    </row>
    <row r="3918" spans="1:5" ht="27">
      <c r="A3918" s="309">
        <v>89681</v>
      </c>
      <c r="B3918" s="310" t="s">
        <v>1837</v>
      </c>
      <c r="C3918" s="310" t="s">
        <v>58</v>
      </c>
      <c r="D3918" s="311" t="s">
        <v>20043</v>
      </c>
      <c r="E3918" s="312" t="s">
        <v>7875</v>
      </c>
    </row>
    <row r="3919" spans="1:5" ht="27">
      <c r="A3919" s="309">
        <v>89682</v>
      </c>
      <c r="B3919" s="310" t="s">
        <v>1838</v>
      </c>
      <c r="C3919" s="310" t="s">
        <v>58</v>
      </c>
      <c r="D3919" s="311" t="s">
        <v>20044</v>
      </c>
      <c r="E3919" s="312" t="s">
        <v>7875</v>
      </c>
    </row>
    <row r="3920" spans="1:5" ht="27">
      <c r="A3920" s="309">
        <v>89683</v>
      </c>
      <c r="B3920" s="310" t="s">
        <v>9270</v>
      </c>
      <c r="C3920" s="310" t="s">
        <v>58</v>
      </c>
      <c r="D3920" s="311" t="s">
        <v>20045</v>
      </c>
      <c r="E3920" s="312" t="s">
        <v>7875</v>
      </c>
    </row>
    <row r="3921" spans="1:5" ht="27">
      <c r="A3921" s="309">
        <v>89684</v>
      </c>
      <c r="B3921" s="310" t="s">
        <v>1839</v>
      </c>
      <c r="C3921" s="310" t="s">
        <v>58</v>
      </c>
      <c r="D3921" s="311" t="s">
        <v>20046</v>
      </c>
      <c r="E3921" s="312" t="s">
        <v>7875</v>
      </c>
    </row>
    <row r="3922" spans="1:5" ht="27">
      <c r="A3922" s="309">
        <v>89685</v>
      </c>
      <c r="B3922" s="310" t="s">
        <v>1840</v>
      </c>
      <c r="C3922" s="310" t="s">
        <v>58</v>
      </c>
      <c r="D3922" s="311" t="s">
        <v>14363</v>
      </c>
      <c r="E3922" s="312" t="s">
        <v>7875</v>
      </c>
    </row>
    <row r="3923" spans="1:5" ht="27">
      <c r="A3923" s="309">
        <v>89686</v>
      </c>
      <c r="B3923" s="310" t="s">
        <v>1841</v>
      </c>
      <c r="C3923" s="310" t="s">
        <v>58</v>
      </c>
      <c r="D3923" s="311" t="s">
        <v>20047</v>
      </c>
      <c r="E3923" s="312" t="s">
        <v>7875</v>
      </c>
    </row>
    <row r="3924" spans="1:5" ht="27">
      <c r="A3924" s="309">
        <v>89687</v>
      </c>
      <c r="B3924" s="310" t="s">
        <v>1842</v>
      </c>
      <c r="C3924" s="310" t="s">
        <v>58</v>
      </c>
      <c r="D3924" s="311" t="s">
        <v>15541</v>
      </c>
      <c r="E3924" s="312" t="s">
        <v>7875</v>
      </c>
    </row>
    <row r="3925" spans="1:5" ht="27">
      <c r="A3925" s="309">
        <v>89689</v>
      </c>
      <c r="B3925" s="310" t="s">
        <v>1843</v>
      </c>
      <c r="C3925" s="310" t="s">
        <v>58</v>
      </c>
      <c r="D3925" s="311" t="s">
        <v>17690</v>
      </c>
      <c r="E3925" s="312" t="s">
        <v>7875</v>
      </c>
    </row>
    <row r="3926" spans="1:5" ht="27">
      <c r="A3926" s="309">
        <v>89690</v>
      </c>
      <c r="B3926" s="310" t="s">
        <v>1844</v>
      </c>
      <c r="C3926" s="310" t="s">
        <v>58</v>
      </c>
      <c r="D3926" s="311" t="s">
        <v>20048</v>
      </c>
      <c r="E3926" s="312" t="s">
        <v>7875</v>
      </c>
    </row>
    <row r="3927" spans="1:5" ht="27">
      <c r="A3927" s="309">
        <v>89691</v>
      </c>
      <c r="B3927" s="310" t="s">
        <v>1845</v>
      </c>
      <c r="C3927" s="310" t="s">
        <v>58</v>
      </c>
      <c r="D3927" s="311" t="s">
        <v>17400</v>
      </c>
      <c r="E3927" s="312" t="s">
        <v>7875</v>
      </c>
    </row>
    <row r="3928" spans="1:5" ht="27">
      <c r="A3928" s="309">
        <v>89692</v>
      </c>
      <c r="B3928" s="310" t="s">
        <v>1846</v>
      </c>
      <c r="C3928" s="310" t="s">
        <v>58</v>
      </c>
      <c r="D3928" s="311" t="s">
        <v>13974</v>
      </c>
      <c r="E3928" s="312" t="s">
        <v>7875</v>
      </c>
    </row>
    <row r="3929" spans="1:5" ht="27">
      <c r="A3929" s="309">
        <v>89693</v>
      </c>
      <c r="B3929" s="310" t="s">
        <v>1847</v>
      </c>
      <c r="C3929" s="310" t="s">
        <v>58</v>
      </c>
      <c r="D3929" s="311" t="s">
        <v>20049</v>
      </c>
      <c r="E3929" s="312" t="s">
        <v>7875</v>
      </c>
    </row>
    <row r="3930" spans="1:5" ht="27">
      <c r="A3930" s="309">
        <v>89694</v>
      </c>
      <c r="B3930" s="310" t="s">
        <v>1848</v>
      </c>
      <c r="C3930" s="310" t="s">
        <v>58</v>
      </c>
      <c r="D3930" s="311" t="s">
        <v>17352</v>
      </c>
      <c r="E3930" s="312" t="s">
        <v>7875</v>
      </c>
    </row>
    <row r="3931" spans="1:5" ht="27">
      <c r="A3931" s="309">
        <v>89695</v>
      </c>
      <c r="B3931" s="310" t="s">
        <v>1849</v>
      </c>
      <c r="C3931" s="310" t="s">
        <v>58</v>
      </c>
      <c r="D3931" s="311" t="s">
        <v>16815</v>
      </c>
      <c r="E3931" s="312" t="s">
        <v>7875</v>
      </c>
    </row>
    <row r="3932" spans="1:5" ht="27">
      <c r="A3932" s="309">
        <v>89696</v>
      </c>
      <c r="B3932" s="310" t="s">
        <v>1850</v>
      </c>
      <c r="C3932" s="310" t="s">
        <v>58</v>
      </c>
      <c r="D3932" s="311" t="s">
        <v>17782</v>
      </c>
      <c r="E3932" s="312" t="s">
        <v>7875</v>
      </c>
    </row>
    <row r="3933" spans="1:5" ht="27">
      <c r="A3933" s="309">
        <v>89697</v>
      </c>
      <c r="B3933" s="310" t="s">
        <v>1851</v>
      </c>
      <c r="C3933" s="310" t="s">
        <v>58</v>
      </c>
      <c r="D3933" s="311" t="s">
        <v>20050</v>
      </c>
      <c r="E3933" s="312" t="s">
        <v>7875</v>
      </c>
    </row>
    <row r="3934" spans="1:5" ht="27">
      <c r="A3934" s="309">
        <v>89698</v>
      </c>
      <c r="B3934" s="310" t="s">
        <v>1852</v>
      </c>
      <c r="C3934" s="310" t="s">
        <v>58</v>
      </c>
      <c r="D3934" s="311" t="s">
        <v>20051</v>
      </c>
      <c r="E3934" s="312" t="s">
        <v>7875</v>
      </c>
    </row>
    <row r="3935" spans="1:5" ht="27">
      <c r="A3935" s="309">
        <v>89699</v>
      </c>
      <c r="B3935" s="310" t="s">
        <v>1853</v>
      </c>
      <c r="C3935" s="310" t="s">
        <v>58</v>
      </c>
      <c r="D3935" s="311" t="s">
        <v>20052</v>
      </c>
      <c r="E3935" s="312" t="s">
        <v>7875</v>
      </c>
    </row>
    <row r="3936" spans="1:5" ht="27">
      <c r="A3936" s="309">
        <v>89700</v>
      </c>
      <c r="B3936" s="310" t="s">
        <v>1854</v>
      </c>
      <c r="C3936" s="310" t="s">
        <v>58</v>
      </c>
      <c r="D3936" s="311" t="s">
        <v>20053</v>
      </c>
      <c r="E3936" s="312" t="s">
        <v>7875</v>
      </c>
    </row>
    <row r="3937" spans="1:5" ht="27">
      <c r="A3937" s="309">
        <v>89701</v>
      </c>
      <c r="B3937" s="310" t="s">
        <v>1855</v>
      </c>
      <c r="C3937" s="310" t="s">
        <v>58</v>
      </c>
      <c r="D3937" s="311" t="s">
        <v>20054</v>
      </c>
      <c r="E3937" s="312" t="s">
        <v>7875</v>
      </c>
    </row>
    <row r="3938" spans="1:5" ht="27">
      <c r="A3938" s="309">
        <v>89702</v>
      </c>
      <c r="B3938" s="310" t="s">
        <v>1856</v>
      </c>
      <c r="C3938" s="310" t="s">
        <v>58</v>
      </c>
      <c r="D3938" s="311" t="s">
        <v>20053</v>
      </c>
      <c r="E3938" s="312" t="s">
        <v>7875</v>
      </c>
    </row>
    <row r="3939" spans="1:5" ht="27">
      <c r="A3939" s="309">
        <v>89703</v>
      </c>
      <c r="B3939" s="310" t="s">
        <v>1857</v>
      </c>
      <c r="C3939" s="310" t="s">
        <v>58</v>
      </c>
      <c r="D3939" s="311" t="s">
        <v>15911</v>
      </c>
      <c r="E3939" s="312" t="s">
        <v>7875</v>
      </c>
    </row>
    <row r="3940" spans="1:5" ht="27">
      <c r="A3940" s="309">
        <v>89704</v>
      </c>
      <c r="B3940" s="310" t="s">
        <v>1858</v>
      </c>
      <c r="C3940" s="310" t="s">
        <v>58</v>
      </c>
      <c r="D3940" s="311" t="s">
        <v>20055</v>
      </c>
      <c r="E3940" s="312" t="s">
        <v>7875</v>
      </c>
    </row>
    <row r="3941" spans="1:5" ht="27">
      <c r="A3941" s="309">
        <v>89705</v>
      </c>
      <c r="B3941" s="310" t="s">
        <v>1859</v>
      </c>
      <c r="C3941" s="310" t="s">
        <v>58</v>
      </c>
      <c r="D3941" s="311" t="s">
        <v>16550</v>
      </c>
      <c r="E3941" s="312" t="s">
        <v>7875</v>
      </c>
    </row>
    <row r="3942" spans="1:5" ht="27">
      <c r="A3942" s="309">
        <v>89706</v>
      </c>
      <c r="B3942" s="310" t="s">
        <v>1860</v>
      </c>
      <c r="C3942" s="310" t="s">
        <v>58</v>
      </c>
      <c r="D3942" s="311" t="s">
        <v>20056</v>
      </c>
      <c r="E3942" s="312" t="s">
        <v>7875</v>
      </c>
    </row>
    <row r="3943" spans="1:5" ht="27">
      <c r="A3943" s="309">
        <v>89718</v>
      </c>
      <c r="B3943" s="310" t="s">
        <v>1861</v>
      </c>
      <c r="C3943" s="310" t="s">
        <v>6</v>
      </c>
      <c r="D3943" s="311" t="s">
        <v>20057</v>
      </c>
      <c r="E3943" s="312" t="s">
        <v>7875</v>
      </c>
    </row>
    <row r="3944" spans="1:5" ht="27">
      <c r="A3944" s="309">
        <v>89719</v>
      </c>
      <c r="B3944" s="310" t="s">
        <v>1862</v>
      </c>
      <c r="C3944" s="310" t="s">
        <v>58</v>
      </c>
      <c r="D3944" s="311" t="s">
        <v>16813</v>
      </c>
      <c r="E3944" s="312" t="s">
        <v>7875</v>
      </c>
    </row>
    <row r="3945" spans="1:5" ht="27">
      <c r="A3945" s="309">
        <v>89720</v>
      </c>
      <c r="B3945" s="310" t="s">
        <v>1863</v>
      </c>
      <c r="C3945" s="310" t="s">
        <v>58</v>
      </c>
      <c r="D3945" s="311" t="s">
        <v>13867</v>
      </c>
      <c r="E3945" s="312" t="s">
        <v>7875</v>
      </c>
    </row>
    <row r="3946" spans="1:5" ht="27">
      <c r="A3946" s="309">
        <v>89721</v>
      </c>
      <c r="B3946" s="310" t="s">
        <v>1864</v>
      </c>
      <c r="C3946" s="310" t="s">
        <v>58</v>
      </c>
      <c r="D3946" s="311" t="s">
        <v>14420</v>
      </c>
      <c r="E3946" s="312" t="s">
        <v>7875</v>
      </c>
    </row>
    <row r="3947" spans="1:5" ht="27">
      <c r="A3947" s="309">
        <v>89722</v>
      </c>
      <c r="B3947" s="310" t="s">
        <v>9271</v>
      </c>
      <c r="C3947" s="310" t="s">
        <v>58</v>
      </c>
      <c r="D3947" s="311" t="s">
        <v>15243</v>
      </c>
      <c r="E3947" s="312" t="s">
        <v>7875</v>
      </c>
    </row>
    <row r="3948" spans="1:5" ht="27">
      <c r="A3948" s="309">
        <v>89723</v>
      </c>
      <c r="B3948" s="310" t="s">
        <v>1865</v>
      </c>
      <c r="C3948" s="310" t="s">
        <v>58</v>
      </c>
      <c r="D3948" s="311" t="s">
        <v>14267</v>
      </c>
      <c r="E3948" s="312" t="s">
        <v>7875</v>
      </c>
    </row>
    <row r="3949" spans="1:5" ht="27">
      <c r="A3949" s="309">
        <v>89724</v>
      </c>
      <c r="B3949" s="310" t="s">
        <v>1866</v>
      </c>
      <c r="C3949" s="310" t="s">
        <v>58</v>
      </c>
      <c r="D3949" s="311" t="s">
        <v>19453</v>
      </c>
      <c r="E3949" s="312" t="s">
        <v>7875</v>
      </c>
    </row>
    <row r="3950" spans="1:5" ht="27">
      <c r="A3950" s="309">
        <v>89725</v>
      </c>
      <c r="B3950" s="310" t="s">
        <v>1867</v>
      </c>
      <c r="C3950" s="310" t="s">
        <v>58</v>
      </c>
      <c r="D3950" s="311" t="s">
        <v>17353</v>
      </c>
      <c r="E3950" s="312" t="s">
        <v>7875</v>
      </c>
    </row>
    <row r="3951" spans="1:5" ht="27">
      <c r="A3951" s="309">
        <v>89726</v>
      </c>
      <c r="B3951" s="310" t="s">
        <v>1868</v>
      </c>
      <c r="C3951" s="310" t="s">
        <v>58</v>
      </c>
      <c r="D3951" s="311" t="s">
        <v>17417</v>
      </c>
      <c r="E3951" s="312" t="s">
        <v>7875</v>
      </c>
    </row>
    <row r="3952" spans="1:5" ht="27">
      <c r="A3952" s="309">
        <v>89727</v>
      </c>
      <c r="B3952" s="310" t="s">
        <v>1869</v>
      </c>
      <c r="C3952" s="310" t="s">
        <v>58</v>
      </c>
      <c r="D3952" s="311" t="s">
        <v>20058</v>
      </c>
      <c r="E3952" s="312" t="s">
        <v>7875</v>
      </c>
    </row>
    <row r="3953" spans="1:5" ht="27">
      <c r="A3953" s="309">
        <v>89728</v>
      </c>
      <c r="B3953" s="310" t="s">
        <v>1870</v>
      </c>
      <c r="C3953" s="310" t="s">
        <v>58</v>
      </c>
      <c r="D3953" s="311" t="s">
        <v>17186</v>
      </c>
      <c r="E3953" s="312" t="s">
        <v>7875</v>
      </c>
    </row>
    <row r="3954" spans="1:5" ht="27">
      <c r="A3954" s="309">
        <v>89729</v>
      </c>
      <c r="B3954" s="310" t="s">
        <v>1871</v>
      </c>
      <c r="C3954" s="310" t="s">
        <v>58</v>
      </c>
      <c r="D3954" s="311" t="s">
        <v>14165</v>
      </c>
      <c r="E3954" s="312" t="s">
        <v>7875</v>
      </c>
    </row>
    <row r="3955" spans="1:5" ht="27">
      <c r="A3955" s="309">
        <v>89730</v>
      </c>
      <c r="B3955" s="310" t="s">
        <v>1872</v>
      </c>
      <c r="C3955" s="310" t="s">
        <v>58</v>
      </c>
      <c r="D3955" s="311" t="s">
        <v>17571</v>
      </c>
      <c r="E3955" s="312" t="s">
        <v>7875</v>
      </c>
    </row>
    <row r="3956" spans="1:5" ht="27">
      <c r="A3956" s="309">
        <v>89731</v>
      </c>
      <c r="B3956" s="310" t="s">
        <v>1873</v>
      </c>
      <c r="C3956" s="310" t="s">
        <v>58</v>
      </c>
      <c r="D3956" s="311" t="s">
        <v>16626</v>
      </c>
      <c r="E3956" s="312" t="s">
        <v>7875</v>
      </c>
    </row>
    <row r="3957" spans="1:5" ht="27">
      <c r="A3957" s="309">
        <v>89732</v>
      </c>
      <c r="B3957" s="310" t="s">
        <v>1874</v>
      </c>
      <c r="C3957" s="310" t="s">
        <v>58</v>
      </c>
      <c r="D3957" s="311" t="s">
        <v>17340</v>
      </c>
      <c r="E3957" s="312" t="s">
        <v>7875</v>
      </c>
    </row>
    <row r="3958" spans="1:5" ht="27">
      <c r="A3958" s="309">
        <v>89733</v>
      </c>
      <c r="B3958" s="310" t="s">
        <v>1875</v>
      </c>
      <c r="C3958" s="310" t="s">
        <v>58</v>
      </c>
      <c r="D3958" s="311" t="s">
        <v>20059</v>
      </c>
      <c r="E3958" s="312" t="s">
        <v>7875</v>
      </c>
    </row>
    <row r="3959" spans="1:5" ht="27">
      <c r="A3959" s="309">
        <v>89734</v>
      </c>
      <c r="B3959" s="310" t="s">
        <v>1876</v>
      </c>
      <c r="C3959" s="310" t="s">
        <v>58</v>
      </c>
      <c r="D3959" s="311" t="s">
        <v>14165</v>
      </c>
      <c r="E3959" s="312" t="s">
        <v>7875</v>
      </c>
    </row>
    <row r="3960" spans="1:5" ht="27">
      <c r="A3960" s="309">
        <v>89735</v>
      </c>
      <c r="B3960" s="310" t="s">
        <v>1877</v>
      </c>
      <c r="C3960" s="310" t="s">
        <v>58</v>
      </c>
      <c r="D3960" s="311" t="s">
        <v>17794</v>
      </c>
      <c r="E3960" s="312" t="s">
        <v>7875</v>
      </c>
    </row>
    <row r="3961" spans="1:5" ht="27">
      <c r="A3961" s="309">
        <v>89736</v>
      </c>
      <c r="B3961" s="310" t="s">
        <v>1878</v>
      </c>
      <c r="C3961" s="310" t="s">
        <v>58</v>
      </c>
      <c r="D3961" s="311" t="s">
        <v>13155</v>
      </c>
      <c r="E3961" s="312" t="s">
        <v>7875</v>
      </c>
    </row>
    <row r="3962" spans="1:5" ht="27">
      <c r="A3962" s="309">
        <v>89737</v>
      </c>
      <c r="B3962" s="310" t="s">
        <v>1879</v>
      </c>
      <c r="C3962" s="310" t="s">
        <v>58</v>
      </c>
      <c r="D3962" s="311" t="s">
        <v>20060</v>
      </c>
      <c r="E3962" s="312" t="s">
        <v>7875</v>
      </c>
    </row>
    <row r="3963" spans="1:5" ht="27">
      <c r="A3963" s="309">
        <v>89738</v>
      </c>
      <c r="B3963" s="310" t="s">
        <v>1880</v>
      </c>
      <c r="C3963" s="310" t="s">
        <v>58</v>
      </c>
      <c r="D3963" s="311" t="s">
        <v>15388</v>
      </c>
      <c r="E3963" s="312" t="s">
        <v>7875</v>
      </c>
    </row>
    <row r="3964" spans="1:5" ht="27">
      <c r="A3964" s="309">
        <v>89739</v>
      </c>
      <c r="B3964" s="310" t="s">
        <v>1881</v>
      </c>
      <c r="C3964" s="310" t="s">
        <v>58</v>
      </c>
      <c r="D3964" s="311" t="s">
        <v>15045</v>
      </c>
      <c r="E3964" s="312" t="s">
        <v>7875</v>
      </c>
    </row>
    <row r="3965" spans="1:5" ht="27">
      <c r="A3965" s="309">
        <v>89740</v>
      </c>
      <c r="B3965" s="310" t="s">
        <v>1882</v>
      </c>
      <c r="C3965" s="310" t="s">
        <v>58</v>
      </c>
      <c r="D3965" s="311" t="s">
        <v>17909</v>
      </c>
      <c r="E3965" s="312" t="s">
        <v>7875</v>
      </c>
    </row>
    <row r="3966" spans="1:5" ht="27">
      <c r="A3966" s="309">
        <v>89741</v>
      </c>
      <c r="B3966" s="310" t="s">
        <v>1883</v>
      </c>
      <c r="C3966" s="310" t="s">
        <v>58</v>
      </c>
      <c r="D3966" s="311" t="s">
        <v>17301</v>
      </c>
      <c r="E3966" s="312" t="s">
        <v>7875</v>
      </c>
    </row>
    <row r="3967" spans="1:5" ht="27">
      <c r="A3967" s="309">
        <v>89742</v>
      </c>
      <c r="B3967" s="310" t="s">
        <v>1884</v>
      </c>
      <c r="C3967" s="310" t="s">
        <v>58</v>
      </c>
      <c r="D3967" s="311" t="s">
        <v>16299</v>
      </c>
      <c r="E3967" s="312" t="s">
        <v>7875</v>
      </c>
    </row>
    <row r="3968" spans="1:5" ht="27">
      <c r="A3968" s="309">
        <v>89743</v>
      </c>
      <c r="B3968" s="310" t="s">
        <v>1885</v>
      </c>
      <c r="C3968" s="310" t="s">
        <v>58</v>
      </c>
      <c r="D3968" s="311" t="s">
        <v>17458</v>
      </c>
      <c r="E3968" s="312" t="s">
        <v>7875</v>
      </c>
    </row>
    <row r="3969" spans="1:5" ht="27">
      <c r="A3969" s="309">
        <v>89744</v>
      </c>
      <c r="B3969" s="310" t="s">
        <v>1886</v>
      </c>
      <c r="C3969" s="310" t="s">
        <v>58</v>
      </c>
      <c r="D3969" s="311" t="s">
        <v>20061</v>
      </c>
      <c r="E3969" s="312" t="s">
        <v>7875</v>
      </c>
    </row>
    <row r="3970" spans="1:5" ht="27">
      <c r="A3970" s="309">
        <v>89745</v>
      </c>
      <c r="B3970" s="310" t="s">
        <v>1887</v>
      </c>
      <c r="C3970" s="310" t="s">
        <v>58</v>
      </c>
      <c r="D3970" s="311" t="s">
        <v>15524</v>
      </c>
      <c r="E3970" s="312" t="s">
        <v>7875</v>
      </c>
    </row>
    <row r="3971" spans="1:5" ht="27">
      <c r="A3971" s="309">
        <v>89746</v>
      </c>
      <c r="B3971" s="310" t="s">
        <v>1888</v>
      </c>
      <c r="C3971" s="310" t="s">
        <v>58</v>
      </c>
      <c r="D3971" s="311" t="s">
        <v>17253</v>
      </c>
      <c r="E3971" s="312" t="s">
        <v>7875</v>
      </c>
    </row>
    <row r="3972" spans="1:5" ht="27">
      <c r="A3972" s="309">
        <v>89747</v>
      </c>
      <c r="B3972" s="310" t="s">
        <v>1889</v>
      </c>
      <c r="C3972" s="310" t="s">
        <v>58</v>
      </c>
      <c r="D3972" s="311" t="s">
        <v>15778</v>
      </c>
      <c r="E3972" s="312" t="s">
        <v>7875</v>
      </c>
    </row>
    <row r="3973" spans="1:5" ht="27">
      <c r="A3973" s="309">
        <v>89748</v>
      </c>
      <c r="B3973" s="310" t="s">
        <v>1890</v>
      </c>
      <c r="C3973" s="310" t="s">
        <v>58</v>
      </c>
      <c r="D3973" s="311" t="s">
        <v>16879</v>
      </c>
      <c r="E3973" s="312" t="s">
        <v>7875</v>
      </c>
    </row>
    <row r="3974" spans="1:5" ht="27">
      <c r="A3974" s="309">
        <v>89749</v>
      </c>
      <c r="B3974" s="310" t="s">
        <v>1891</v>
      </c>
      <c r="C3974" s="310" t="s">
        <v>58</v>
      </c>
      <c r="D3974" s="311" t="s">
        <v>15388</v>
      </c>
      <c r="E3974" s="312" t="s">
        <v>7875</v>
      </c>
    </row>
    <row r="3975" spans="1:5" ht="27">
      <c r="A3975" s="309">
        <v>89750</v>
      </c>
      <c r="B3975" s="310" t="s">
        <v>1892</v>
      </c>
      <c r="C3975" s="310" t="s">
        <v>58</v>
      </c>
      <c r="D3975" s="311" t="s">
        <v>20062</v>
      </c>
      <c r="E3975" s="312" t="s">
        <v>7875</v>
      </c>
    </row>
    <row r="3976" spans="1:5" ht="27">
      <c r="A3976" s="309">
        <v>89751</v>
      </c>
      <c r="B3976" s="310" t="s">
        <v>1893</v>
      </c>
      <c r="C3976" s="310" t="s">
        <v>58</v>
      </c>
      <c r="D3976" s="311" t="s">
        <v>16276</v>
      </c>
      <c r="E3976" s="312" t="s">
        <v>7875</v>
      </c>
    </row>
    <row r="3977" spans="1:5" ht="27">
      <c r="A3977" s="309">
        <v>89752</v>
      </c>
      <c r="B3977" s="310" t="s">
        <v>1894</v>
      </c>
      <c r="C3977" s="310" t="s">
        <v>58</v>
      </c>
      <c r="D3977" s="311" t="s">
        <v>13295</v>
      </c>
      <c r="E3977" s="312" t="s">
        <v>7875</v>
      </c>
    </row>
    <row r="3978" spans="1:5" ht="27">
      <c r="A3978" s="309">
        <v>89753</v>
      </c>
      <c r="B3978" s="310" t="s">
        <v>1895</v>
      </c>
      <c r="C3978" s="310" t="s">
        <v>58</v>
      </c>
      <c r="D3978" s="311" t="s">
        <v>13217</v>
      </c>
      <c r="E3978" s="312" t="s">
        <v>7875</v>
      </c>
    </row>
    <row r="3979" spans="1:5" ht="27">
      <c r="A3979" s="309">
        <v>89754</v>
      </c>
      <c r="B3979" s="310" t="s">
        <v>1896</v>
      </c>
      <c r="C3979" s="310" t="s">
        <v>58</v>
      </c>
      <c r="D3979" s="311" t="s">
        <v>13772</v>
      </c>
      <c r="E3979" s="312" t="s">
        <v>7875</v>
      </c>
    </row>
    <row r="3980" spans="1:5" ht="27">
      <c r="A3980" s="309">
        <v>89755</v>
      </c>
      <c r="B3980" s="310" t="s">
        <v>1897</v>
      </c>
      <c r="C3980" s="310" t="s">
        <v>58</v>
      </c>
      <c r="D3980" s="311" t="s">
        <v>12650</v>
      </c>
      <c r="E3980" s="312" t="s">
        <v>7875</v>
      </c>
    </row>
    <row r="3981" spans="1:5" ht="27">
      <c r="A3981" s="309">
        <v>89756</v>
      </c>
      <c r="B3981" s="310" t="s">
        <v>1898</v>
      </c>
      <c r="C3981" s="310" t="s">
        <v>58</v>
      </c>
      <c r="D3981" s="311" t="s">
        <v>20063</v>
      </c>
      <c r="E3981" s="312" t="s">
        <v>7875</v>
      </c>
    </row>
    <row r="3982" spans="1:5" ht="27">
      <c r="A3982" s="309">
        <v>89757</v>
      </c>
      <c r="B3982" s="310" t="s">
        <v>1899</v>
      </c>
      <c r="C3982" s="310" t="s">
        <v>58</v>
      </c>
      <c r="D3982" s="311" t="s">
        <v>17161</v>
      </c>
      <c r="E3982" s="312" t="s">
        <v>7875</v>
      </c>
    </row>
    <row r="3983" spans="1:5" ht="27">
      <c r="A3983" s="309">
        <v>89758</v>
      </c>
      <c r="B3983" s="310" t="s">
        <v>1900</v>
      </c>
      <c r="C3983" s="310" t="s">
        <v>58</v>
      </c>
      <c r="D3983" s="311" t="s">
        <v>16762</v>
      </c>
      <c r="E3983" s="312" t="s">
        <v>7875</v>
      </c>
    </row>
    <row r="3984" spans="1:5" ht="27">
      <c r="A3984" s="309">
        <v>89759</v>
      </c>
      <c r="B3984" s="310" t="s">
        <v>1901</v>
      </c>
      <c r="C3984" s="310" t="s">
        <v>58</v>
      </c>
      <c r="D3984" s="311" t="s">
        <v>14114</v>
      </c>
      <c r="E3984" s="312" t="s">
        <v>7875</v>
      </c>
    </row>
    <row r="3985" spans="1:5" ht="27">
      <c r="A3985" s="309">
        <v>89760</v>
      </c>
      <c r="B3985" s="310" t="s">
        <v>1902</v>
      </c>
      <c r="C3985" s="310" t="s">
        <v>58</v>
      </c>
      <c r="D3985" s="311" t="s">
        <v>17255</v>
      </c>
      <c r="E3985" s="312" t="s">
        <v>7875</v>
      </c>
    </row>
    <row r="3986" spans="1:5" ht="27">
      <c r="A3986" s="309">
        <v>89761</v>
      </c>
      <c r="B3986" s="310" t="s">
        <v>1903</v>
      </c>
      <c r="C3986" s="310" t="s">
        <v>58</v>
      </c>
      <c r="D3986" s="311" t="s">
        <v>20064</v>
      </c>
      <c r="E3986" s="312" t="s">
        <v>7875</v>
      </c>
    </row>
    <row r="3987" spans="1:5" ht="27">
      <c r="A3987" s="309">
        <v>89762</v>
      </c>
      <c r="B3987" s="310" t="s">
        <v>1904</v>
      </c>
      <c r="C3987" s="310" t="s">
        <v>58</v>
      </c>
      <c r="D3987" s="311" t="s">
        <v>19433</v>
      </c>
      <c r="E3987" s="312" t="s">
        <v>7875</v>
      </c>
    </row>
    <row r="3988" spans="1:5" ht="27">
      <c r="A3988" s="309">
        <v>89763</v>
      </c>
      <c r="B3988" s="310" t="s">
        <v>1905</v>
      </c>
      <c r="C3988" s="310" t="s">
        <v>58</v>
      </c>
      <c r="D3988" s="311" t="s">
        <v>20065</v>
      </c>
      <c r="E3988" s="312" t="s">
        <v>7875</v>
      </c>
    </row>
    <row r="3989" spans="1:5" ht="27">
      <c r="A3989" s="309">
        <v>89764</v>
      </c>
      <c r="B3989" s="310" t="s">
        <v>1906</v>
      </c>
      <c r="C3989" s="310" t="s">
        <v>58</v>
      </c>
      <c r="D3989" s="311" t="s">
        <v>15709</v>
      </c>
      <c r="E3989" s="312" t="s">
        <v>7875</v>
      </c>
    </row>
    <row r="3990" spans="1:5" ht="27">
      <c r="A3990" s="309">
        <v>89765</v>
      </c>
      <c r="B3990" s="310" t="s">
        <v>1907</v>
      </c>
      <c r="C3990" s="310" t="s">
        <v>58</v>
      </c>
      <c r="D3990" s="311" t="s">
        <v>14299</v>
      </c>
      <c r="E3990" s="312" t="s">
        <v>7875</v>
      </c>
    </row>
    <row r="3991" spans="1:5" ht="27">
      <c r="A3991" s="309">
        <v>89766</v>
      </c>
      <c r="B3991" s="310" t="s">
        <v>1908</v>
      </c>
      <c r="C3991" s="310" t="s">
        <v>58</v>
      </c>
      <c r="D3991" s="311" t="s">
        <v>17604</v>
      </c>
      <c r="E3991" s="312" t="s">
        <v>7875</v>
      </c>
    </row>
    <row r="3992" spans="1:5" ht="27">
      <c r="A3992" s="309">
        <v>89767</v>
      </c>
      <c r="B3992" s="310" t="s">
        <v>1909</v>
      </c>
      <c r="C3992" s="310" t="s">
        <v>58</v>
      </c>
      <c r="D3992" s="311" t="s">
        <v>17604</v>
      </c>
      <c r="E3992" s="312" t="s">
        <v>7875</v>
      </c>
    </row>
    <row r="3993" spans="1:5" ht="27">
      <c r="A3993" s="309">
        <v>89768</v>
      </c>
      <c r="B3993" s="310" t="s">
        <v>1910</v>
      </c>
      <c r="C3993" s="310" t="s">
        <v>58</v>
      </c>
      <c r="D3993" s="311" t="s">
        <v>13836</v>
      </c>
      <c r="E3993" s="312" t="s">
        <v>7875</v>
      </c>
    </row>
    <row r="3994" spans="1:5" ht="27">
      <c r="A3994" s="309">
        <v>89769</v>
      </c>
      <c r="B3994" s="310" t="s">
        <v>1911</v>
      </c>
      <c r="C3994" s="310" t="s">
        <v>58</v>
      </c>
      <c r="D3994" s="311" t="s">
        <v>20066</v>
      </c>
      <c r="E3994" s="312" t="s">
        <v>7875</v>
      </c>
    </row>
    <row r="3995" spans="1:5" ht="27">
      <c r="A3995" s="309">
        <v>89772</v>
      </c>
      <c r="B3995" s="310" t="s">
        <v>1912</v>
      </c>
      <c r="C3995" s="310" t="s">
        <v>6</v>
      </c>
      <c r="D3995" s="311" t="s">
        <v>20067</v>
      </c>
      <c r="E3995" s="312" t="s">
        <v>7875</v>
      </c>
    </row>
    <row r="3996" spans="1:5" ht="27">
      <c r="A3996" s="309">
        <v>89774</v>
      </c>
      <c r="B3996" s="310" t="s">
        <v>1913</v>
      </c>
      <c r="C3996" s="310" t="s">
        <v>58</v>
      </c>
      <c r="D3996" s="311" t="s">
        <v>13809</v>
      </c>
      <c r="E3996" s="312" t="s">
        <v>7875</v>
      </c>
    </row>
    <row r="3997" spans="1:5" ht="27">
      <c r="A3997" s="309">
        <v>89776</v>
      </c>
      <c r="B3997" s="310" t="s">
        <v>1914</v>
      </c>
      <c r="C3997" s="310" t="s">
        <v>58</v>
      </c>
      <c r="D3997" s="311" t="s">
        <v>15184</v>
      </c>
      <c r="E3997" s="312" t="s">
        <v>7875</v>
      </c>
    </row>
    <row r="3998" spans="1:5" ht="27">
      <c r="A3998" s="309">
        <v>89777</v>
      </c>
      <c r="B3998" s="310" t="s">
        <v>1915</v>
      </c>
      <c r="C3998" s="310" t="s">
        <v>58</v>
      </c>
      <c r="D3998" s="311" t="s">
        <v>19065</v>
      </c>
      <c r="E3998" s="312" t="s">
        <v>7875</v>
      </c>
    </row>
    <row r="3999" spans="1:5" ht="27">
      <c r="A3999" s="309">
        <v>89778</v>
      </c>
      <c r="B3999" s="310" t="s">
        <v>1916</v>
      </c>
      <c r="C3999" s="310" t="s">
        <v>58</v>
      </c>
      <c r="D3999" s="311" t="s">
        <v>15776</v>
      </c>
      <c r="E3999" s="312" t="s">
        <v>7875</v>
      </c>
    </row>
    <row r="4000" spans="1:5" ht="27">
      <c r="A4000" s="309">
        <v>89779</v>
      </c>
      <c r="B4000" s="310" t="s">
        <v>1917</v>
      </c>
      <c r="C4000" s="310" t="s">
        <v>58</v>
      </c>
      <c r="D4000" s="311" t="s">
        <v>18272</v>
      </c>
      <c r="E4000" s="312" t="s">
        <v>7875</v>
      </c>
    </row>
    <row r="4001" spans="1:5" ht="27">
      <c r="A4001" s="309">
        <v>89780</v>
      </c>
      <c r="B4001" s="310" t="s">
        <v>1918</v>
      </c>
      <c r="C4001" s="310" t="s">
        <v>58</v>
      </c>
      <c r="D4001" s="311" t="s">
        <v>19065</v>
      </c>
      <c r="E4001" s="312" t="s">
        <v>7875</v>
      </c>
    </row>
    <row r="4002" spans="1:5" ht="27">
      <c r="A4002" s="309">
        <v>89781</v>
      </c>
      <c r="B4002" s="310" t="s">
        <v>1919</v>
      </c>
      <c r="C4002" s="310" t="s">
        <v>58</v>
      </c>
      <c r="D4002" s="311" t="s">
        <v>20068</v>
      </c>
      <c r="E4002" s="312" t="s">
        <v>7875</v>
      </c>
    </row>
    <row r="4003" spans="1:5" ht="27">
      <c r="A4003" s="309">
        <v>89782</v>
      </c>
      <c r="B4003" s="310" t="s">
        <v>1920</v>
      </c>
      <c r="C4003" s="310" t="s">
        <v>58</v>
      </c>
      <c r="D4003" s="311" t="s">
        <v>17393</v>
      </c>
      <c r="E4003" s="312" t="s">
        <v>7875</v>
      </c>
    </row>
    <row r="4004" spans="1:5" ht="27">
      <c r="A4004" s="309">
        <v>89783</v>
      </c>
      <c r="B4004" s="310" t="s">
        <v>1921</v>
      </c>
      <c r="C4004" s="310" t="s">
        <v>58</v>
      </c>
      <c r="D4004" s="311" t="s">
        <v>17560</v>
      </c>
      <c r="E4004" s="312" t="s">
        <v>7875</v>
      </c>
    </row>
    <row r="4005" spans="1:5" ht="27">
      <c r="A4005" s="309">
        <v>89784</v>
      </c>
      <c r="B4005" s="310" t="s">
        <v>1922</v>
      </c>
      <c r="C4005" s="310" t="s">
        <v>58</v>
      </c>
      <c r="D4005" s="311" t="s">
        <v>20069</v>
      </c>
      <c r="E4005" s="312" t="s">
        <v>7875</v>
      </c>
    </row>
    <row r="4006" spans="1:5" ht="27">
      <c r="A4006" s="309">
        <v>89785</v>
      </c>
      <c r="B4006" s="310" t="s">
        <v>1923</v>
      </c>
      <c r="C4006" s="310" t="s">
        <v>58</v>
      </c>
      <c r="D4006" s="311" t="s">
        <v>14115</v>
      </c>
      <c r="E4006" s="312" t="s">
        <v>7875</v>
      </c>
    </row>
    <row r="4007" spans="1:5" ht="27">
      <c r="A4007" s="309">
        <v>89786</v>
      </c>
      <c r="B4007" s="310" t="s">
        <v>1924</v>
      </c>
      <c r="C4007" s="310" t="s">
        <v>58</v>
      </c>
      <c r="D4007" s="311" t="s">
        <v>20070</v>
      </c>
      <c r="E4007" s="312" t="s">
        <v>7875</v>
      </c>
    </row>
    <row r="4008" spans="1:5" ht="27">
      <c r="A4008" s="309">
        <v>89787</v>
      </c>
      <c r="B4008" s="310" t="s">
        <v>1925</v>
      </c>
      <c r="C4008" s="310" t="s">
        <v>58</v>
      </c>
      <c r="D4008" s="311" t="s">
        <v>20068</v>
      </c>
      <c r="E4008" s="312" t="s">
        <v>7875</v>
      </c>
    </row>
    <row r="4009" spans="1:5" ht="27">
      <c r="A4009" s="309">
        <v>89788</v>
      </c>
      <c r="B4009" s="310" t="s">
        <v>1926</v>
      </c>
      <c r="C4009" s="310" t="s">
        <v>58</v>
      </c>
      <c r="D4009" s="311" t="s">
        <v>19128</v>
      </c>
      <c r="E4009" s="312" t="s">
        <v>7875</v>
      </c>
    </row>
    <row r="4010" spans="1:5" ht="27">
      <c r="A4010" s="309">
        <v>89789</v>
      </c>
      <c r="B4010" s="310" t="s">
        <v>1927</v>
      </c>
      <c r="C4010" s="310" t="s">
        <v>58</v>
      </c>
      <c r="D4010" s="311" t="s">
        <v>18490</v>
      </c>
      <c r="E4010" s="312" t="s">
        <v>7875</v>
      </c>
    </row>
    <row r="4011" spans="1:5" ht="27">
      <c r="A4011" s="309">
        <v>89790</v>
      </c>
      <c r="B4011" s="310" t="s">
        <v>1928</v>
      </c>
      <c r="C4011" s="310" t="s">
        <v>58</v>
      </c>
      <c r="D4011" s="311" t="s">
        <v>20071</v>
      </c>
      <c r="E4011" s="312" t="s">
        <v>7875</v>
      </c>
    </row>
    <row r="4012" spans="1:5" ht="27">
      <c r="A4012" s="309">
        <v>89791</v>
      </c>
      <c r="B4012" s="310" t="s">
        <v>1929</v>
      </c>
      <c r="C4012" s="310" t="s">
        <v>58</v>
      </c>
      <c r="D4012" s="311" t="s">
        <v>20072</v>
      </c>
      <c r="E4012" s="312" t="s">
        <v>7875</v>
      </c>
    </row>
    <row r="4013" spans="1:5" ht="27">
      <c r="A4013" s="309">
        <v>89792</v>
      </c>
      <c r="B4013" s="310" t="s">
        <v>1930</v>
      </c>
      <c r="C4013" s="310" t="s">
        <v>58</v>
      </c>
      <c r="D4013" s="311" t="s">
        <v>20073</v>
      </c>
      <c r="E4013" s="312" t="s">
        <v>7875</v>
      </c>
    </row>
    <row r="4014" spans="1:5" ht="27">
      <c r="A4014" s="309">
        <v>89793</v>
      </c>
      <c r="B4014" s="310" t="s">
        <v>1931</v>
      </c>
      <c r="C4014" s="310" t="s">
        <v>58</v>
      </c>
      <c r="D4014" s="311" t="s">
        <v>20074</v>
      </c>
      <c r="E4014" s="312" t="s">
        <v>7875</v>
      </c>
    </row>
    <row r="4015" spans="1:5" ht="27">
      <c r="A4015" s="309">
        <v>89794</v>
      </c>
      <c r="B4015" s="310" t="s">
        <v>1932</v>
      </c>
      <c r="C4015" s="310" t="s">
        <v>58</v>
      </c>
      <c r="D4015" s="311" t="s">
        <v>17538</v>
      </c>
      <c r="E4015" s="312" t="s">
        <v>7875</v>
      </c>
    </row>
    <row r="4016" spans="1:5" ht="27">
      <c r="A4016" s="309">
        <v>89795</v>
      </c>
      <c r="B4016" s="310" t="s">
        <v>1933</v>
      </c>
      <c r="C4016" s="310" t="s">
        <v>58</v>
      </c>
      <c r="D4016" s="311" t="s">
        <v>12675</v>
      </c>
      <c r="E4016" s="312" t="s">
        <v>7875</v>
      </c>
    </row>
    <row r="4017" spans="1:5" ht="27">
      <c r="A4017" s="309">
        <v>89796</v>
      </c>
      <c r="B4017" s="310" t="s">
        <v>1934</v>
      </c>
      <c r="C4017" s="310" t="s">
        <v>58</v>
      </c>
      <c r="D4017" s="311" t="s">
        <v>20075</v>
      </c>
      <c r="E4017" s="312" t="s">
        <v>7875</v>
      </c>
    </row>
    <row r="4018" spans="1:5" ht="27">
      <c r="A4018" s="309">
        <v>89797</v>
      </c>
      <c r="B4018" s="310" t="s">
        <v>1935</v>
      </c>
      <c r="C4018" s="310" t="s">
        <v>58</v>
      </c>
      <c r="D4018" s="311" t="s">
        <v>14972</v>
      </c>
      <c r="E4018" s="312" t="s">
        <v>7875</v>
      </c>
    </row>
    <row r="4019" spans="1:5" ht="27">
      <c r="A4019" s="309">
        <v>89801</v>
      </c>
      <c r="B4019" s="310" t="s">
        <v>1936</v>
      </c>
      <c r="C4019" s="310" t="s">
        <v>58</v>
      </c>
      <c r="D4019" s="311" t="s">
        <v>17226</v>
      </c>
      <c r="E4019" s="312" t="s">
        <v>7875</v>
      </c>
    </row>
    <row r="4020" spans="1:5" ht="27">
      <c r="A4020" s="309">
        <v>89802</v>
      </c>
      <c r="B4020" s="310" t="s">
        <v>1937</v>
      </c>
      <c r="C4020" s="310" t="s">
        <v>58</v>
      </c>
      <c r="D4020" s="311" t="s">
        <v>20076</v>
      </c>
      <c r="E4020" s="312" t="s">
        <v>7875</v>
      </c>
    </row>
    <row r="4021" spans="1:5" ht="27">
      <c r="A4021" s="309">
        <v>89803</v>
      </c>
      <c r="B4021" s="310" t="s">
        <v>1938</v>
      </c>
      <c r="C4021" s="310" t="s">
        <v>58</v>
      </c>
      <c r="D4021" s="311" t="s">
        <v>13924</v>
      </c>
      <c r="E4021" s="312" t="s">
        <v>7875</v>
      </c>
    </row>
    <row r="4022" spans="1:5" ht="27">
      <c r="A4022" s="309">
        <v>89804</v>
      </c>
      <c r="B4022" s="310" t="s">
        <v>1939</v>
      </c>
      <c r="C4022" s="310" t="s">
        <v>58</v>
      </c>
      <c r="D4022" s="311" t="s">
        <v>14940</v>
      </c>
      <c r="E4022" s="312" t="s">
        <v>7875</v>
      </c>
    </row>
    <row r="4023" spans="1:5" ht="27">
      <c r="A4023" s="309">
        <v>89805</v>
      </c>
      <c r="B4023" s="310" t="s">
        <v>1940</v>
      </c>
      <c r="C4023" s="310" t="s">
        <v>58</v>
      </c>
      <c r="D4023" s="311" t="s">
        <v>17528</v>
      </c>
      <c r="E4023" s="312" t="s">
        <v>7875</v>
      </c>
    </row>
    <row r="4024" spans="1:5" ht="27">
      <c r="A4024" s="309">
        <v>89806</v>
      </c>
      <c r="B4024" s="310" t="s">
        <v>1941</v>
      </c>
      <c r="C4024" s="310" t="s">
        <v>58</v>
      </c>
      <c r="D4024" s="311" t="s">
        <v>13924</v>
      </c>
      <c r="E4024" s="312" t="s">
        <v>7875</v>
      </c>
    </row>
    <row r="4025" spans="1:5" ht="27">
      <c r="A4025" s="309">
        <v>89807</v>
      </c>
      <c r="B4025" s="310" t="s">
        <v>1942</v>
      </c>
      <c r="C4025" s="310" t="s">
        <v>58</v>
      </c>
      <c r="D4025" s="311" t="s">
        <v>17317</v>
      </c>
      <c r="E4025" s="312" t="s">
        <v>7875</v>
      </c>
    </row>
    <row r="4026" spans="1:5" ht="27">
      <c r="A4026" s="309">
        <v>89808</v>
      </c>
      <c r="B4026" s="310" t="s">
        <v>1943</v>
      </c>
      <c r="C4026" s="310" t="s">
        <v>58</v>
      </c>
      <c r="D4026" s="311" t="s">
        <v>17391</v>
      </c>
      <c r="E4026" s="312" t="s">
        <v>7875</v>
      </c>
    </row>
    <row r="4027" spans="1:5" ht="27">
      <c r="A4027" s="309">
        <v>89809</v>
      </c>
      <c r="B4027" s="310" t="s">
        <v>1944</v>
      </c>
      <c r="C4027" s="310" t="s">
        <v>58</v>
      </c>
      <c r="D4027" s="311" t="s">
        <v>20077</v>
      </c>
      <c r="E4027" s="312" t="s">
        <v>7875</v>
      </c>
    </row>
    <row r="4028" spans="1:5" ht="27">
      <c r="A4028" s="309">
        <v>89810</v>
      </c>
      <c r="B4028" s="310" t="s">
        <v>1945</v>
      </c>
      <c r="C4028" s="310" t="s">
        <v>58</v>
      </c>
      <c r="D4028" s="311" t="s">
        <v>13328</v>
      </c>
      <c r="E4028" s="312" t="s">
        <v>7875</v>
      </c>
    </row>
    <row r="4029" spans="1:5" ht="27">
      <c r="A4029" s="309">
        <v>89811</v>
      </c>
      <c r="B4029" s="310" t="s">
        <v>1946</v>
      </c>
      <c r="C4029" s="310" t="s">
        <v>58</v>
      </c>
      <c r="D4029" s="311" t="s">
        <v>20078</v>
      </c>
      <c r="E4029" s="312" t="s">
        <v>7875</v>
      </c>
    </row>
    <row r="4030" spans="1:5" ht="27">
      <c r="A4030" s="309">
        <v>89812</v>
      </c>
      <c r="B4030" s="310" t="s">
        <v>1947</v>
      </c>
      <c r="C4030" s="310" t="s">
        <v>58</v>
      </c>
      <c r="D4030" s="311" t="s">
        <v>16147</v>
      </c>
      <c r="E4030" s="312" t="s">
        <v>7875</v>
      </c>
    </row>
    <row r="4031" spans="1:5" ht="27">
      <c r="A4031" s="309">
        <v>89813</v>
      </c>
      <c r="B4031" s="310" t="s">
        <v>1948</v>
      </c>
      <c r="C4031" s="310" t="s">
        <v>58</v>
      </c>
      <c r="D4031" s="311" t="s">
        <v>14479</v>
      </c>
      <c r="E4031" s="312" t="s">
        <v>7875</v>
      </c>
    </row>
    <row r="4032" spans="1:5" ht="27">
      <c r="A4032" s="309">
        <v>89814</v>
      </c>
      <c r="B4032" s="310" t="s">
        <v>1949</v>
      </c>
      <c r="C4032" s="310" t="s">
        <v>58</v>
      </c>
      <c r="D4032" s="311" t="s">
        <v>17350</v>
      </c>
      <c r="E4032" s="312" t="s">
        <v>7875</v>
      </c>
    </row>
    <row r="4033" spans="1:5" ht="27">
      <c r="A4033" s="309">
        <v>89815</v>
      </c>
      <c r="B4033" s="310" t="s">
        <v>1950</v>
      </c>
      <c r="C4033" s="310" t="s">
        <v>58</v>
      </c>
      <c r="D4033" s="311" t="s">
        <v>17535</v>
      </c>
      <c r="E4033" s="312" t="s">
        <v>7875</v>
      </c>
    </row>
    <row r="4034" spans="1:5" ht="27">
      <c r="A4034" s="309">
        <v>89816</v>
      </c>
      <c r="B4034" s="310" t="s">
        <v>1951</v>
      </c>
      <c r="C4034" s="310" t="s">
        <v>58</v>
      </c>
      <c r="D4034" s="311" t="s">
        <v>20079</v>
      </c>
      <c r="E4034" s="312" t="s">
        <v>7875</v>
      </c>
    </row>
    <row r="4035" spans="1:5" ht="27">
      <c r="A4035" s="309">
        <v>89817</v>
      </c>
      <c r="B4035" s="310" t="s">
        <v>1952</v>
      </c>
      <c r="C4035" s="310" t="s">
        <v>58</v>
      </c>
      <c r="D4035" s="311" t="s">
        <v>15017</v>
      </c>
      <c r="E4035" s="312" t="s">
        <v>7875</v>
      </c>
    </row>
    <row r="4036" spans="1:5" ht="27">
      <c r="A4036" s="309">
        <v>89818</v>
      </c>
      <c r="B4036" s="310" t="s">
        <v>1953</v>
      </c>
      <c r="C4036" s="310" t="s">
        <v>58</v>
      </c>
      <c r="D4036" s="311" t="s">
        <v>12921</v>
      </c>
      <c r="E4036" s="312" t="s">
        <v>7875</v>
      </c>
    </row>
    <row r="4037" spans="1:5" ht="27">
      <c r="A4037" s="309">
        <v>89819</v>
      </c>
      <c r="B4037" s="310" t="s">
        <v>1954</v>
      </c>
      <c r="C4037" s="310" t="s">
        <v>58</v>
      </c>
      <c r="D4037" s="311" t="s">
        <v>17383</v>
      </c>
      <c r="E4037" s="312" t="s">
        <v>7875</v>
      </c>
    </row>
    <row r="4038" spans="1:5" ht="27">
      <c r="A4038" s="309">
        <v>89820</v>
      </c>
      <c r="B4038" s="310" t="s">
        <v>1955</v>
      </c>
      <c r="C4038" s="310" t="s">
        <v>58</v>
      </c>
      <c r="D4038" s="311" t="s">
        <v>17321</v>
      </c>
      <c r="E4038" s="312" t="s">
        <v>7875</v>
      </c>
    </row>
    <row r="4039" spans="1:5" ht="27">
      <c r="A4039" s="309">
        <v>89821</v>
      </c>
      <c r="B4039" s="310" t="s">
        <v>1956</v>
      </c>
      <c r="C4039" s="310" t="s">
        <v>58</v>
      </c>
      <c r="D4039" s="311" t="s">
        <v>20080</v>
      </c>
      <c r="E4039" s="312" t="s">
        <v>7875</v>
      </c>
    </row>
    <row r="4040" spans="1:5" ht="27">
      <c r="A4040" s="309">
        <v>89822</v>
      </c>
      <c r="B4040" s="310" t="s">
        <v>1957</v>
      </c>
      <c r="C4040" s="310" t="s">
        <v>58</v>
      </c>
      <c r="D4040" s="311" t="s">
        <v>14839</v>
      </c>
      <c r="E4040" s="312" t="s">
        <v>7875</v>
      </c>
    </row>
    <row r="4041" spans="1:5" ht="27">
      <c r="A4041" s="309">
        <v>89823</v>
      </c>
      <c r="B4041" s="310" t="s">
        <v>1958</v>
      </c>
      <c r="C4041" s="310" t="s">
        <v>58</v>
      </c>
      <c r="D4041" s="311" t="s">
        <v>14767</v>
      </c>
      <c r="E4041" s="312" t="s">
        <v>7875</v>
      </c>
    </row>
    <row r="4042" spans="1:5" ht="27">
      <c r="A4042" s="309">
        <v>89824</v>
      </c>
      <c r="B4042" s="310" t="s">
        <v>1959</v>
      </c>
      <c r="C4042" s="310" t="s">
        <v>58</v>
      </c>
      <c r="D4042" s="311" t="s">
        <v>20081</v>
      </c>
      <c r="E4042" s="312" t="s">
        <v>7875</v>
      </c>
    </row>
    <row r="4043" spans="1:5" ht="27">
      <c r="A4043" s="309">
        <v>89825</v>
      </c>
      <c r="B4043" s="310" t="s">
        <v>1960</v>
      </c>
      <c r="C4043" s="310" t="s">
        <v>58</v>
      </c>
      <c r="D4043" s="311" t="s">
        <v>17350</v>
      </c>
      <c r="E4043" s="312" t="s">
        <v>7875</v>
      </c>
    </row>
    <row r="4044" spans="1:5" ht="27">
      <c r="A4044" s="309">
        <v>89826</v>
      </c>
      <c r="B4044" s="310" t="s">
        <v>1961</v>
      </c>
      <c r="C4044" s="310" t="s">
        <v>58</v>
      </c>
      <c r="D4044" s="311" t="s">
        <v>20082</v>
      </c>
      <c r="E4044" s="312" t="s">
        <v>7875</v>
      </c>
    </row>
    <row r="4045" spans="1:5" ht="27">
      <c r="A4045" s="309">
        <v>89827</v>
      </c>
      <c r="B4045" s="310" t="s">
        <v>1962</v>
      </c>
      <c r="C4045" s="310" t="s">
        <v>58</v>
      </c>
      <c r="D4045" s="311" t="s">
        <v>13354</v>
      </c>
      <c r="E4045" s="312" t="s">
        <v>7875</v>
      </c>
    </row>
    <row r="4046" spans="1:5" ht="27">
      <c r="A4046" s="309">
        <v>89828</v>
      </c>
      <c r="B4046" s="310" t="s">
        <v>1963</v>
      </c>
      <c r="C4046" s="310" t="s">
        <v>58</v>
      </c>
      <c r="D4046" s="311" t="s">
        <v>17536</v>
      </c>
      <c r="E4046" s="312" t="s">
        <v>7875</v>
      </c>
    </row>
    <row r="4047" spans="1:5" ht="27">
      <c r="A4047" s="309">
        <v>89829</v>
      </c>
      <c r="B4047" s="310" t="s">
        <v>1964</v>
      </c>
      <c r="C4047" s="310" t="s">
        <v>58</v>
      </c>
      <c r="D4047" s="311" t="s">
        <v>20083</v>
      </c>
      <c r="E4047" s="312" t="s">
        <v>7875</v>
      </c>
    </row>
    <row r="4048" spans="1:5" ht="27">
      <c r="A4048" s="309">
        <v>89830</v>
      </c>
      <c r="B4048" s="310" t="s">
        <v>1965</v>
      </c>
      <c r="C4048" s="310" t="s">
        <v>58</v>
      </c>
      <c r="D4048" s="311" t="s">
        <v>12585</v>
      </c>
      <c r="E4048" s="312" t="s">
        <v>7875</v>
      </c>
    </row>
    <row r="4049" spans="1:5" ht="27">
      <c r="A4049" s="309">
        <v>89831</v>
      </c>
      <c r="B4049" s="310" t="s">
        <v>1966</v>
      </c>
      <c r="C4049" s="310" t="s">
        <v>58</v>
      </c>
      <c r="D4049" s="311" t="s">
        <v>20084</v>
      </c>
      <c r="E4049" s="312" t="s">
        <v>7875</v>
      </c>
    </row>
    <row r="4050" spans="1:5" ht="27">
      <c r="A4050" s="309">
        <v>89832</v>
      </c>
      <c r="B4050" s="310" t="s">
        <v>1967</v>
      </c>
      <c r="C4050" s="310" t="s">
        <v>58</v>
      </c>
      <c r="D4050" s="311" t="s">
        <v>19969</v>
      </c>
      <c r="E4050" s="312" t="s">
        <v>7875</v>
      </c>
    </row>
    <row r="4051" spans="1:5" ht="27">
      <c r="A4051" s="309">
        <v>89833</v>
      </c>
      <c r="B4051" s="310" t="s">
        <v>1968</v>
      </c>
      <c r="C4051" s="310" t="s">
        <v>58</v>
      </c>
      <c r="D4051" s="311" t="s">
        <v>20085</v>
      </c>
      <c r="E4051" s="312" t="s">
        <v>7875</v>
      </c>
    </row>
    <row r="4052" spans="1:5" ht="27">
      <c r="A4052" s="309">
        <v>89834</v>
      </c>
      <c r="B4052" s="310" t="s">
        <v>1969</v>
      </c>
      <c r="C4052" s="310" t="s">
        <v>58</v>
      </c>
      <c r="D4052" s="311" t="s">
        <v>20086</v>
      </c>
      <c r="E4052" s="312" t="s">
        <v>7875</v>
      </c>
    </row>
    <row r="4053" spans="1:5" ht="27">
      <c r="A4053" s="309">
        <v>89835</v>
      </c>
      <c r="B4053" s="310" t="s">
        <v>1970</v>
      </c>
      <c r="C4053" s="310" t="s">
        <v>58</v>
      </c>
      <c r="D4053" s="311" t="s">
        <v>20087</v>
      </c>
      <c r="E4053" s="312" t="s">
        <v>7875</v>
      </c>
    </row>
    <row r="4054" spans="1:5" ht="27">
      <c r="A4054" s="309">
        <v>89836</v>
      </c>
      <c r="B4054" s="310" t="s">
        <v>1971</v>
      </c>
      <c r="C4054" s="310" t="s">
        <v>58</v>
      </c>
      <c r="D4054" s="311" t="s">
        <v>20088</v>
      </c>
      <c r="E4054" s="312" t="s">
        <v>7875</v>
      </c>
    </row>
    <row r="4055" spans="1:5" ht="27">
      <c r="A4055" s="309">
        <v>89837</v>
      </c>
      <c r="B4055" s="310" t="s">
        <v>1972</v>
      </c>
      <c r="C4055" s="310" t="s">
        <v>58</v>
      </c>
      <c r="D4055" s="311" t="s">
        <v>20089</v>
      </c>
      <c r="E4055" s="312" t="s">
        <v>7875</v>
      </c>
    </row>
    <row r="4056" spans="1:5" ht="27">
      <c r="A4056" s="309">
        <v>89838</v>
      </c>
      <c r="B4056" s="310" t="s">
        <v>1973</v>
      </c>
      <c r="C4056" s="310" t="s">
        <v>58</v>
      </c>
      <c r="D4056" s="311" t="s">
        <v>20090</v>
      </c>
      <c r="E4056" s="312" t="s">
        <v>7875</v>
      </c>
    </row>
    <row r="4057" spans="1:5" ht="27">
      <c r="A4057" s="309">
        <v>89839</v>
      </c>
      <c r="B4057" s="310" t="s">
        <v>1974</v>
      </c>
      <c r="C4057" s="310" t="s">
        <v>58</v>
      </c>
      <c r="D4057" s="311" t="s">
        <v>20091</v>
      </c>
      <c r="E4057" s="312" t="s">
        <v>7875</v>
      </c>
    </row>
    <row r="4058" spans="1:5" ht="27">
      <c r="A4058" s="309">
        <v>89840</v>
      </c>
      <c r="B4058" s="310" t="s">
        <v>1975</v>
      </c>
      <c r="C4058" s="310" t="s">
        <v>58</v>
      </c>
      <c r="D4058" s="311" t="s">
        <v>17623</v>
      </c>
      <c r="E4058" s="312" t="s">
        <v>7875</v>
      </c>
    </row>
    <row r="4059" spans="1:5" ht="27">
      <c r="A4059" s="309">
        <v>89841</v>
      </c>
      <c r="B4059" s="310" t="s">
        <v>1976</v>
      </c>
      <c r="C4059" s="310" t="s">
        <v>58</v>
      </c>
      <c r="D4059" s="311" t="s">
        <v>20092</v>
      </c>
      <c r="E4059" s="312" t="s">
        <v>7875</v>
      </c>
    </row>
    <row r="4060" spans="1:5" ht="27">
      <c r="A4060" s="309">
        <v>89842</v>
      </c>
      <c r="B4060" s="310" t="s">
        <v>1977</v>
      </c>
      <c r="C4060" s="310" t="s">
        <v>58</v>
      </c>
      <c r="D4060" s="311" t="s">
        <v>16970</v>
      </c>
      <c r="E4060" s="312" t="s">
        <v>7875</v>
      </c>
    </row>
    <row r="4061" spans="1:5" ht="27">
      <c r="A4061" s="309">
        <v>89844</v>
      </c>
      <c r="B4061" s="310" t="s">
        <v>1978</v>
      </c>
      <c r="C4061" s="310" t="s">
        <v>58</v>
      </c>
      <c r="D4061" s="311" t="s">
        <v>19967</v>
      </c>
      <c r="E4061" s="312" t="s">
        <v>7875</v>
      </c>
    </row>
    <row r="4062" spans="1:5" ht="27">
      <c r="A4062" s="309">
        <v>89845</v>
      </c>
      <c r="B4062" s="310" t="s">
        <v>1979</v>
      </c>
      <c r="C4062" s="310" t="s">
        <v>58</v>
      </c>
      <c r="D4062" s="311" t="s">
        <v>20093</v>
      </c>
      <c r="E4062" s="312" t="s">
        <v>7875</v>
      </c>
    </row>
    <row r="4063" spans="1:5" ht="27">
      <c r="A4063" s="309">
        <v>89846</v>
      </c>
      <c r="B4063" s="310" t="s">
        <v>1980</v>
      </c>
      <c r="C4063" s="310" t="s">
        <v>58</v>
      </c>
      <c r="D4063" s="311" t="s">
        <v>20094</v>
      </c>
      <c r="E4063" s="312" t="s">
        <v>7875</v>
      </c>
    </row>
    <row r="4064" spans="1:5" ht="27">
      <c r="A4064" s="309">
        <v>89847</v>
      </c>
      <c r="B4064" s="310" t="s">
        <v>1981</v>
      </c>
      <c r="C4064" s="310" t="s">
        <v>58</v>
      </c>
      <c r="D4064" s="311" t="s">
        <v>17778</v>
      </c>
      <c r="E4064" s="312" t="s">
        <v>7875</v>
      </c>
    </row>
    <row r="4065" spans="1:5" ht="27">
      <c r="A4065" s="309">
        <v>89850</v>
      </c>
      <c r="B4065" s="310" t="s">
        <v>1982</v>
      </c>
      <c r="C4065" s="310" t="s">
        <v>58</v>
      </c>
      <c r="D4065" s="311" t="s">
        <v>13817</v>
      </c>
      <c r="E4065" s="312" t="s">
        <v>7875</v>
      </c>
    </row>
    <row r="4066" spans="1:5" ht="27">
      <c r="A4066" s="309">
        <v>89851</v>
      </c>
      <c r="B4066" s="310" t="s">
        <v>1983</v>
      </c>
      <c r="C4066" s="310" t="s">
        <v>58</v>
      </c>
      <c r="D4066" s="311" t="s">
        <v>15172</v>
      </c>
      <c r="E4066" s="312" t="s">
        <v>7875</v>
      </c>
    </row>
    <row r="4067" spans="1:5" ht="27">
      <c r="A4067" s="309">
        <v>89852</v>
      </c>
      <c r="B4067" s="310" t="s">
        <v>1984</v>
      </c>
      <c r="C4067" s="310" t="s">
        <v>58</v>
      </c>
      <c r="D4067" s="311" t="s">
        <v>20004</v>
      </c>
      <c r="E4067" s="312" t="s">
        <v>7875</v>
      </c>
    </row>
    <row r="4068" spans="1:5" ht="27">
      <c r="A4068" s="309">
        <v>89853</v>
      </c>
      <c r="B4068" s="310" t="s">
        <v>1985</v>
      </c>
      <c r="C4068" s="310" t="s">
        <v>58</v>
      </c>
      <c r="D4068" s="311" t="s">
        <v>20095</v>
      </c>
      <c r="E4068" s="312" t="s">
        <v>7875</v>
      </c>
    </row>
    <row r="4069" spans="1:5" ht="27">
      <c r="A4069" s="309">
        <v>89854</v>
      </c>
      <c r="B4069" s="310" t="s">
        <v>1986</v>
      </c>
      <c r="C4069" s="310" t="s">
        <v>58</v>
      </c>
      <c r="D4069" s="311" t="s">
        <v>18395</v>
      </c>
      <c r="E4069" s="312" t="s">
        <v>7875</v>
      </c>
    </row>
    <row r="4070" spans="1:5" ht="27">
      <c r="A4070" s="309">
        <v>89855</v>
      </c>
      <c r="B4070" s="310" t="s">
        <v>1987</v>
      </c>
      <c r="C4070" s="310" t="s">
        <v>58</v>
      </c>
      <c r="D4070" s="311" t="s">
        <v>20096</v>
      </c>
      <c r="E4070" s="312" t="s">
        <v>7875</v>
      </c>
    </row>
    <row r="4071" spans="1:5" ht="27">
      <c r="A4071" s="309">
        <v>89856</v>
      </c>
      <c r="B4071" s="310" t="s">
        <v>1988</v>
      </c>
      <c r="C4071" s="310" t="s">
        <v>58</v>
      </c>
      <c r="D4071" s="311" t="s">
        <v>17220</v>
      </c>
      <c r="E4071" s="312" t="s">
        <v>7875</v>
      </c>
    </row>
    <row r="4072" spans="1:5" ht="27">
      <c r="A4072" s="309">
        <v>89857</v>
      </c>
      <c r="B4072" s="310" t="s">
        <v>1989</v>
      </c>
      <c r="C4072" s="310" t="s">
        <v>58</v>
      </c>
      <c r="D4072" s="311" t="s">
        <v>20097</v>
      </c>
      <c r="E4072" s="312" t="s">
        <v>7875</v>
      </c>
    </row>
    <row r="4073" spans="1:5" ht="27">
      <c r="A4073" s="309">
        <v>89859</v>
      </c>
      <c r="B4073" s="310" t="s">
        <v>1990</v>
      </c>
      <c r="C4073" s="310" t="s">
        <v>58</v>
      </c>
      <c r="D4073" s="311" t="s">
        <v>20098</v>
      </c>
      <c r="E4073" s="312" t="s">
        <v>7875</v>
      </c>
    </row>
    <row r="4074" spans="1:5" ht="27">
      <c r="A4074" s="309">
        <v>89860</v>
      </c>
      <c r="B4074" s="310" t="s">
        <v>1991</v>
      </c>
      <c r="C4074" s="310" t="s">
        <v>58</v>
      </c>
      <c r="D4074" s="311" t="s">
        <v>17504</v>
      </c>
      <c r="E4074" s="312" t="s">
        <v>7875</v>
      </c>
    </row>
    <row r="4075" spans="1:5" ht="27">
      <c r="A4075" s="309">
        <v>89861</v>
      </c>
      <c r="B4075" s="310" t="s">
        <v>1992</v>
      </c>
      <c r="C4075" s="310" t="s">
        <v>58</v>
      </c>
      <c r="D4075" s="311" t="s">
        <v>20099</v>
      </c>
      <c r="E4075" s="312" t="s">
        <v>7875</v>
      </c>
    </row>
    <row r="4076" spans="1:5" ht="27">
      <c r="A4076" s="309">
        <v>89862</v>
      </c>
      <c r="B4076" s="310" t="s">
        <v>1993</v>
      </c>
      <c r="C4076" s="310" t="s">
        <v>58</v>
      </c>
      <c r="D4076" s="311" t="s">
        <v>20100</v>
      </c>
      <c r="E4076" s="312" t="s">
        <v>7875</v>
      </c>
    </row>
    <row r="4077" spans="1:5" ht="27">
      <c r="A4077" s="309">
        <v>89863</v>
      </c>
      <c r="B4077" s="310" t="s">
        <v>1994</v>
      </c>
      <c r="C4077" s="310" t="s">
        <v>58</v>
      </c>
      <c r="D4077" s="311" t="s">
        <v>20101</v>
      </c>
      <c r="E4077" s="312" t="s">
        <v>7875</v>
      </c>
    </row>
    <row r="4078" spans="1:5" ht="27">
      <c r="A4078" s="309">
        <v>89866</v>
      </c>
      <c r="B4078" s="310" t="s">
        <v>1995</v>
      </c>
      <c r="C4078" s="310" t="s">
        <v>58</v>
      </c>
      <c r="D4078" s="311" t="s">
        <v>13050</v>
      </c>
      <c r="E4078" s="312" t="s">
        <v>7875</v>
      </c>
    </row>
    <row r="4079" spans="1:5" ht="27">
      <c r="A4079" s="309">
        <v>89867</v>
      </c>
      <c r="B4079" s="310" t="s">
        <v>1996</v>
      </c>
      <c r="C4079" s="310" t="s">
        <v>58</v>
      </c>
      <c r="D4079" s="311" t="s">
        <v>12622</v>
      </c>
      <c r="E4079" s="312" t="s">
        <v>7875</v>
      </c>
    </row>
    <row r="4080" spans="1:5" ht="27">
      <c r="A4080" s="309">
        <v>89868</v>
      </c>
      <c r="B4080" s="310" t="s">
        <v>1997</v>
      </c>
      <c r="C4080" s="310" t="s">
        <v>58</v>
      </c>
      <c r="D4080" s="311" t="s">
        <v>13224</v>
      </c>
      <c r="E4080" s="312" t="s">
        <v>7875</v>
      </c>
    </row>
    <row r="4081" spans="1:5" ht="27">
      <c r="A4081" s="309">
        <v>89869</v>
      </c>
      <c r="B4081" s="310" t="s">
        <v>1998</v>
      </c>
      <c r="C4081" s="310" t="s">
        <v>58</v>
      </c>
      <c r="D4081" s="311" t="s">
        <v>12732</v>
      </c>
      <c r="E4081" s="312" t="s">
        <v>7875</v>
      </c>
    </row>
    <row r="4082" spans="1:5" ht="27">
      <c r="A4082" s="309">
        <v>89979</v>
      </c>
      <c r="B4082" s="310" t="s">
        <v>1999</v>
      </c>
      <c r="C4082" s="310" t="s">
        <v>58</v>
      </c>
      <c r="D4082" s="311" t="s">
        <v>17482</v>
      </c>
      <c r="E4082" s="312" t="s">
        <v>7875</v>
      </c>
    </row>
    <row r="4083" spans="1:5" ht="27">
      <c r="A4083" s="309">
        <v>89980</v>
      </c>
      <c r="B4083" s="310" t="s">
        <v>2000</v>
      </c>
      <c r="C4083" s="310" t="s">
        <v>58</v>
      </c>
      <c r="D4083" s="311" t="s">
        <v>15456</v>
      </c>
      <c r="E4083" s="312" t="s">
        <v>7875</v>
      </c>
    </row>
    <row r="4084" spans="1:5" ht="27">
      <c r="A4084" s="309">
        <v>89981</v>
      </c>
      <c r="B4084" s="310" t="s">
        <v>2001</v>
      </c>
      <c r="C4084" s="310" t="s">
        <v>58</v>
      </c>
      <c r="D4084" s="311" t="s">
        <v>17368</v>
      </c>
      <c r="E4084" s="312" t="s">
        <v>7875</v>
      </c>
    </row>
    <row r="4085" spans="1:5" ht="27">
      <c r="A4085" s="309">
        <v>90373</v>
      </c>
      <c r="B4085" s="310" t="s">
        <v>2002</v>
      </c>
      <c r="C4085" s="310" t="s">
        <v>58</v>
      </c>
      <c r="D4085" s="311" t="s">
        <v>20102</v>
      </c>
      <c r="E4085" s="312" t="s">
        <v>7875</v>
      </c>
    </row>
    <row r="4086" spans="1:5" ht="27">
      <c r="A4086" s="309">
        <v>90374</v>
      </c>
      <c r="B4086" s="310" t="s">
        <v>2003</v>
      </c>
      <c r="C4086" s="310" t="s">
        <v>58</v>
      </c>
      <c r="D4086" s="311" t="s">
        <v>19382</v>
      </c>
      <c r="E4086" s="312" t="s">
        <v>7875</v>
      </c>
    </row>
    <row r="4087" spans="1:5" ht="27">
      <c r="A4087" s="309">
        <v>90375</v>
      </c>
      <c r="B4087" s="310" t="s">
        <v>2004</v>
      </c>
      <c r="C4087" s="310" t="s">
        <v>58</v>
      </c>
      <c r="D4087" s="311" t="s">
        <v>20103</v>
      </c>
      <c r="E4087" s="312" t="s">
        <v>7875</v>
      </c>
    </row>
    <row r="4088" spans="1:5" ht="27">
      <c r="A4088" s="309">
        <v>92287</v>
      </c>
      <c r="B4088" s="310" t="s">
        <v>7693</v>
      </c>
      <c r="C4088" s="310" t="s">
        <v>58</v>
      </c>
      <c r="D4088" s="311" t="s">
        <v>20104</v>
      </c>
      <c r="E4088" s="312" t="s">
        <v>7875</v>
      </c>
    </row>
    <row r="4089" spans="1:5" ht="27">
      <c r="A4089" s="309">
        <v>92288</v>
      </c>
      <c r="B4089" s="310" t="s">
        <v>3468</v>
      </c>
      <c r="C4089" s="310" t="s">
        <v>58</v>
      </c>
      <c r="D4089" s="311" t="s">
        <v>17443</v>
      </c>
      <c r="E4089" s="312" t="s">
        <v>7875</v>
      </c>
    </row>
    <row r="4090" spans="1:5" ht="27">
      <c r="A4090" s="309">
        <v>92289</v>
      </c>
      <c r="B4090" s="310" t="s">
        <v>3469</v>
      </c>
      <c r="C4090" s="310" t="s">
        <v>58</v>
      </c>
      <c r="D4090" s="311" t="s">
        <v>20105</v>
      </c>
      <c r="E4090" s="312" t="s">
        <v>7875</v>
      </c>
    </row>
    <row r="4091" spans="1:5" ht="27">
      <c r="A4091" s="309">
        <v>92290</v>
      </c>
      <c r="B4091" s="310" t="s">
        <v>3470</v>
      </c>
      <c r="C4091" s="310" t="s">
        <v>58</v>
      </c>
      <c r="D4091" s="311" t="s">
        <v>20106</v>
      </c>
      <c r="E4091" s="312" t="s">
        <v>7875</v>
      </c>
    </row>
    <row r="4092" spans="1:5" ht="27">
      <c r="A4092" s="309">
        <v>92291</v>
      </c>
      <c r="B4092" s="310" t="s">
        <v>3471</v>
      </c>
      <c r="C4092" s="310" t="s">
        <v>58</v>
      </c>
      <c r="D4092" s="311" t="s">
        <v>20107</v>
      </c>
      <c r="E4092" s="312" t="s">
        <v>7875</v>
      </c>
    </row>
    <row r="4093" spans="1:5" ht="27">
      <c r="A4093" s="309">
        <v>92292</v>
      </c>
      <c r="B4093" s="310" t="s">
        <v>3472</v>
      </c>
      <c r="C4093" s="310" t="s">
        <v>58</v>
      </c>
      <c r="D4093" s="311" t="s">
        <v>20108</v>
      </c>
      <c r="E4093" s="312" t="s">
        <v>7875</v>
      </c>
    </row>
    <row r="4094" spans="1:5" ht="27">
      <c r="A4094" s="309">
        <v>92293</v>
      </c>
      <c r="B4094" s="310" t="s">
        <v>3473</v>
      </c>
      <c r="C4094" s="310" t="s">
        <v>58</v>
      </c>
      <c r="D4094" s="311" t="s">
        <v>17402</v>
      </c>
      <c r="E4094" s="312" t="s">
        <v>7875</v>
      </c>
    </row>
    <row r="4095" spans="1:5" ht="27">
      <c r="A4095" s="309">
        <v>92294</v>
      </c>
      <c r="B4095" s="310" t="s">
        <v>3474</v>
      </c>
      <c r="C4095" s="310" t="s">
        <v>58</v>
      </c>
      <c r="D4095" s="311" t="s">
        <v>17912</v>
      </c>
      <c r="E4095" s="312" t="s">
        <v>7875</v>
      </c>
    </row>
    <row r="4096" spans="1:5" ht="27">
      <c r="A4096" s="309">
        <v>92295</v>
      </c>
      <c r="B4096" s="310" t="s">
        <v>3475</v>
      </c>
      <c r="C4096" s="310" t="s">
        <v>58</v>
      </c>
      <c r="D4096" s="311" t="s">
        <v>20109</v>
      </c>
      <c r="E4096" s="312" t="s">
        <v>7875</v>
      </c>
    </row>
    <row r="4097" spans="1:5" ht="27">
      <c r="A4097" s="309">
        <v>92296</v>
      </c>
      <c r="B4097" s="310" t="s">
        <v>3476</v>
      </c>
      <c r="C4097" s="310" t="s">
        <v>58</v>
      </c>
      <c r="D4097" s="311" t="s">
        <v>20110</v>
      </c>
      <c r="E4097" s="312" t="s">
        <v>7875</v>
      </c>
    </row>
    <row r="4098" spans="1:5" ht="27">
      <c r="A4098" s="309">
        <v>92297</v>
      </c>
      <c r="B4098" s="310" t="s">
        <v>3477</v>
      </c>
      <c r="C4098" s="310" t="s">
        <v>58</v>
      </c>
      <c r="D4098" s="311" t="s">
        <v>20111</v>
      </c>
      <c r="E4098" s="312" t="s">
        <v>7875</v>
      </c>
    </row>
    <row r="4099" spans="1:5" ht="27">
      <c r="A4099" s="309">
        <v>92298</v>
      </c>
      <c r="B4099" s="310" t="s">
        <v>3478</v>
      </c>
      <c r="C4099" s="310" t="s">
        <v>58</v>
      </c>
      <c r="D4099" s="311" t="s">
        <v>20112</v>
      </c>
      <c r="E4099" s="312" t="s">
        <v>7875</v>
      </c>
    </row>
    <row r="4100" spans="1:5" ht="27">
      <c r="A4100" s="309">
        <v>92299</v>
      </c>
      <c r="B4100" s="310" t="s">
        <v>3479</v>
      </c>
      <c r="C4100" s="310" t="s">
        <v>58</v>
      </c>
      <c r="D4100" s="311" t="s">
        <v>14679</v>
      </c>
      <c r="E4100" s="312" t="s">
        <v>7875</v>
      </c>
    </row>
    <row r="4101" spans="1:5" ht="27">
      <c r="A4101" s="309">
        <v>92300</v>
      </c>
      <c r="B4101" s="310" t="s">
        <v>3480</v>
      </c>
      <c r="C4101" s="310" t="s">
        <v>58</v>
      </c>
      <c r="D4101" s="311" t="s">
        <v>17860</v>
      </c>
      <c r="E4101" s="312" t="s">
        <v>7875</v>
      </c>
    </row>
    <row r="4102" spans="1:5" ht="27">
      <c r="A4102" s="309">
        <v>92301</v>
      </c>
      <c r="B4102" s="310" t="s">
        <v>3481</v>
      </c>
      <c r="C4102" s="310" t="s">
        <v>58</v>
      </c>
      <c r="D4102" s="311" t="s">
        <v>16466</v>
      </c>
      <c r="E4102" s="312" t="s">
        <v>7875</v>
      </c>
    </row>
    <row r="4103" spans="1:5" ht="27">
      <c r="A4103" s="309">
        <v>92302</v>
      </c>
      <c r="B4103" s="310" t="s">
        <v>3482</v>
      </c>
      <c r="C4103" s="310" t="s">
        <v>58</v>
      </c>
      <c r="D4103" s="311" t="s">
        <v>20113</v>
      </c>
      <c r="E4103" s="312" t="s">
        <v>7875</v>
      </c>
    </row>
    <row r="4104" spans="1:5" ht="27">
      <c r="A4104" s="309">
        <v>92303</v>
      </c>
      <c r="B4104" s="310" t="s">
        <v>3483</v>
      </c>
      <c r="C4104" s="310" t="s">
        <v>58</v>
      </c>
      <c r="D4104" s="311" t="s">
        <v>17673</v>
      </c>
      <c r="E4104" s="312" t="s">
        <v>7875</v>
      </c>
    </row>
    <row r="4105" spans="1:5" ht="27">
      <c r="A4105" s="309">
        <v>92304</v>
      </c>
      <c r="B4105" s="310" t="s">
        <v>3484</v>
      </c>
      <c r="C4105" s="310" t="s">
        <v>58</v>
      </c>
      <c r="D4105" s="311" t="s">
        <v>20114</v>
      </c>
      <c r="E4105" s="312" t="s">
        <v>7875</v>
      </c>
    </row>
    <row r="4106" spans="1:5" ht="27">
      <c r="A4106" s="309">
        <v>92311</v>
      </c>
      <c r="B4106" s="310" t="s">
        <v>3485</v>
      </c>
      <c r="C4106" s="310" t="s">
        <v>58</v>
      </c>
      <c r="D4106" s="311" t="s">
        <v>12584</v>
      </c>
      <c r="E4106" s="312" t="s">
        <v>7875</v>
      </c>
    </row>
    <row r="4107" spans="1:5" ht="27">
      <c r="A4107" s="309">
        <v>92312</v>
      </c>
      <c r="B4107" s="310" t="s">
        <v>3486</v>
      </c>
      <c r="C4107" s="310" t="s">
        <v>58</v>
      </c>
      <c r="D4107" s="311" t="s">
        <v>13474</v>
      </c>
      <c r="E4107" s="312" t="s">
        <v>7875</v>
      </c>
    </row>
    <row r="4108" spans="1:5" ht="27">
      <c r="A4108" s="309">
        <v>92313</v>
      </c>
      <c r="B4108" s="310" t="s">
        <v>3487</v>
      </c>
      <c r="C4108" s="310" t="s">
        <v>58</v>
      </c>
      <c r="D4108" s="311" t="s">
        <v>16541</v>
      </c>
      <c r="E4108" s="312" t="s">
        <v>7875</v>
      </c>
    </row>
    <row r="4109" spans="1:5" ht="27">
      <c r="A4109" s="309">
        <v>92314</v>
      </c>
      <c r="B4109" s="310" t="s">
        <v>3488</v>
      </c>
      <c r="C4109" s="310" t="s">
        <v>58</v>
      </c>
      <c r="D4109" s="311" t="s">
        <v>19988</v>
      </c>
      <c r="E4109" s="312" t="s">
        <v>7875</v>
      </c>
    </row>
    <row r="4110" spans="1:5" ht="27">
      <c r="A4110" s="309">
        <v>92315</v>
      </c>
      <c r="B4110" s="310" t="s">
        <v>3489</v>
      </c>
      <c r="C4110" s="310" t="s">
        <v>58</v>
      </c>
      <c r="D4110" s="311" t="s">
        <v>17334</v>
      </c>
      <c r="E4110" s="312" t="s">
        <v>7875</v>
      </c>
    </row>
    <row r="4111" spans="1:5" ht="27">
      <c r="A4111" s="309">
        <v>92316</v>
      </c>
      <c r="B4111" s="310" t="s">
        <v>3490</v>
      </c>
      <c r="C4111" s="310" t="s">
        <v>58</v>
      </c>
      <c r="D4111" s="311" t="s">
        <v>14436</v>
      </c>
      <c r="E4111" s="312" t="s">
        <v>7875</v>
      </c>
    </row>
    <row r="4112" spans="1:5" ht="27">
      <c r="A4112" s="309">
        <v>92317</v>
      </c>
      <c r="B4112" s="310" t="s">
        <v>3491</v>
      </c>
      <c r="C4112" s="310" t="s">
        <v>58</v>
      </c>
      <c r="D4112" s="311" t="s">
        <v>17880</v>
      </c>
      <c r="E4112" s="312" t="s">
        <v>7875</v>
      </c>
    </row>
    <row r="4113" spans="1:5" ht="27">
      <c r="A4113" s="309">
        <v>92318</v>
      </c>
      <c r="B4113" s="310" t="s">
        <v>3492</v>
      </c>
      <c r="C4113" s="310" t="s">
        <v>58</v>
      </c>
      <c r="D4113" s="311" t="s">
        <v>17827</v>
      </c>
      <c r="E4113" s="312" t="s">
        <v>7875</v>
      </c>
    </row>
    <row r="4114" spans="1:5" ht="27">
      <c r="A4114" s="309">
        <v>92319</v>
      </c>
      <c r="B4114" s="310" t="s">
        <v>3493</v>
      </c>
      <c r="C4114" s="310" t="s">
        <v>58</v>
      </c>
      <c r="D4114" s="311" t="s">
        <v>15000</v>
      </c>
      <c r="E4114" s="312" t="s">
        <v>7875</v>
      </c>
    </row>
    <row r="4115" spans="1:5" ht="27">
      <c r="A4115" s="309">
        <v>92326</v>
      </c>
      <c r="B4115" s="310" t="s">
        <v>3494</v>
      </c>
      <c r="C4115" s="310" t="s">
        <v>58</v>
      </c>
      <c r="D4115" s="311" t="s">
        <v>17711</v>
      </c>
      <c r="E4115" s="312" t="s">
        <v>7875</v>
      </c>
    </row>
    <row r="4116" spans="1:5" ht="27">
      <c r="A4116" s="309">
        <v>92327</v>
      </c>
      <c r="B4116" s="310" t="s">
        <v>3495</v>
      </c>
      <c r="C4116" s="310" t="s">
        <v>58</v>
      </c>
      <c r="D4116" s="311" t="s">
        <v>17650</v>
      </c>
      <c r="E4116" s="312" t="s">
        <v>7875</v>
      </c>
    </row>
    <row r="4117" spans="1:5" ht="27">
      <c r="A4117" s="309">
        <v>92328</v>
      </c>
      <c r="B4117" s="310" t="s">
        <v>3496</v>
      </c>
      <c r="C4117" s="310" t="s">
        <v>58</v>
      </c>
      <c r="D4117" s="311" t="s">
        <v>20115</v>
      </c>
      <c r="E4117" s="312" t="s">
        <v>7875</v>
      </c>
    </row>
    <row r="4118" spans="1:5" ht="27">
      <c r="A4118" s="309">
        <v>92329</v>
      </c>
      <c r="B4118" s="310" t="s">
        <v>3497</v>
      </c>
      <c r="C4118" s="310" t="s">
        <v>58</v>
      </c>
      <c r="D4118" s="311" t="s">
        <v>14463</v>
      </c>
      <c r="E4118" s="312" t="s">
        <v>7875</v>
      </c>
    </row>
    <row r="4119" spans="1:5" ht="27">
      <c r="A4119" s="309">
        <v>92330</v>
      </c>
      <c r="B4119" s="310" t="s">
        <v>3498</v>
      </c>
      <c r="C4119" s="310" t="s">
        <v>58</v>
      </c>
      <c r="D4119" s="311" t="s">
        <v>20116</v>
      </c>
      <c r="E4119" s="312" t="s">
        <v>7875</v>
      </c>
    </row>
    <row r="4120" spans="1:5" ht="27">
      <c r="A4120" s="309">
        <v>92331</v>
      </c>
      <c r="B4120" s="310" t="s">
        <v>3499</v>
      </c>
      <c r="C4120" s="310" t="s">
        <v>58</v>
      </c>
      <c r="D4120" s="311" t="s">
        <v>13242</v>
      </c>
      <c r="E4120" s="312" t="s">
        <v>7875</v>
      </c>
    </row>
    <row r="4121" spans="1:5" ht="27">
      <c r="A4121" s="309">
        <v>92332</v>
      </c>
      <c r="B4121" s="310" t="s">
        <v>3500</v>
      </c>
      <c r="C4121" s="310" t="s">
        <v>58</v>
      </c>
      <c r="D4121" s="311" t="s">
        <v>19069</v>
      </c>
      <c r="E4121" s="312" t="s">
        <v>7875</v>
      </c>
    </row>
    <row r="4122" spans="1:5" ht="27">
      <c r="A4122" s="309">
        <v>92333</v>
      </c>
      <c r="B4122" s="310" t="s">
        <v>3501</v>
      </c>
      <c r="C4122" s="310" t="s">
        <v>58</v>
      </c>
      <c r="D4122" s="311" t="s">
        <v>20117</v>
      </c>
      <c r="E4122" s="312" t="s">
        <v>7875</v>
      </c>
    </row>
    <row r="4123" spans="1:5" ht="27">
      <c r="A4123" s="309">
        <v>92334</v>
      </c>
      <c r="B4123" s="310" t="s">
        <v>3502</v>
      </c>
      <c r="C4123" s="310" t="s">
        <v>58</v>
      </c>
      <c r="D4123" s="311" t="s">
        <v>20118</v>
      </c>
      <c r="E4123" s="312" t="s">
        <v>7875</v>
      </c>
    </row>
    <row r="4124" spans="1:5" ht="27">
      <c r="A4124" s="309">
        <v>92344</v>
      </c>
      <c r="B4124" s="310" t="s">
        <v>9272</v>
      </c>
      <c r="C4124" s="310" t="s">
        <v>58</v>
      </c>
      <c r="D4124" s="311" t="s">
        <v>20119</v>
      </c>
      <c r="E4124" s="312" t="s">
        <v>7875</v>
      </c>
    </row>
    <row r="4125" spans="1:5" ht="27">
      <c r="A4125" s="309">
        <v>92345</v>
      </c>
      <c r="B4125" s="310" t="s">
        <v>9273</v>
      </c>
      <c r="C4125" s="310" t="s">
        <v>58</v>
      </c>
      <c r="D4125" s="311" t="s">
        <v>19958</v>
      </c>
      <c r="E4125" s="312" t="s">
        <v>7875</v>
      </c>
    </row>
    <row r="4126" spans="1:5" ht="27">
      <c r="A4126" s="309">
        <v>92346</v>
      </c>
      <c r="B4126" s="310" t="s">
        <v>9274</v>
      </c>
      <c r="C4126" s="310" t="s">
        <v>58</v>
      </c>
      <c r="D4126" s="311" t="s">
        <v>20120</v>
      </c>
      <c r="E4126" s="312" t="s">
        <v>7875</v>
      </c>
    </row>
    <row r="4127" spans="1:5" ht="27">
      <c r="A4127" s="309">
        <v>92347</v>
      </c>
      <c r="B4127" s="310" t="s">
        <v>9275</v>
      </c>
      <c r="C4127" s="310" t="s">
        <v>58</v>
      </c>
      <c r="D4127" s="311" t="s">
        <v>20121</v>
      </c>
      <c r="E4127" s="312" t="s">
        <v>7875</v>
      </c>
    </row>
    <row r="4128" spans="1:5" ht="27">
      <c r="A4128" s="309">
        <v>92348</v>
      </c>
      <c r="B4128" s="310" t="s">
        <v>9276</v>
      </c>
      <c r="C4128" s="310" t="s">
        <v>58</v>
      </c>
      <c r="D4128" s="311" t="s">
        <v>17506</v>
      </c>
      <c r="E4128" s="312" t="s">
        <v>7875</v>
      </c>
    </row>
    <row r="4129" spans="1:5" ht="27">
      <c r="A4129" s="309">
        <v>92349</v>
      </c>
      <c r="B4129" s="310" t="s">
        <v>9277</v>
      </c>
      <c r="C4129" s="310" t="s">
        <v>58</v>
      </c>
      <c r="D4129" s="311" t="s">
        <v>13712</v>
      </c>
      <c r="E4129" s="312" t="s">
        <v>7875</v>
      </c>
    </row>
    <row r="4130" spans="1:5" ht="27">
      <c r="A4130" s="309">
        <v>92350</v>
      </c>
      <c r="B4130" s="310" t="s">
        <v>9278</v>
      </c>
      <c r="C4130" s="310" t="s">
        <v>58</v>
      </c>
      <c r="D4130" s="311" t="s">
        <v>17749</v>
      </c>
      <c r="E4130" s="312" t="s">
        <v>7875</v>
      </c>
    </row>
    <row r="4131" spans="1:5" ht="27">
      <c r="A4131" s="309">
        <v>92351</v>
      </c>
      <c r="B4131" s="310" t="s">
        <v>9279</v>
      </c>
      <c r="C4131" s="310" t="s">
        <v>58</v>
      </c>
      <c r="D4131" s="311" t="s">
        <v>20122</v>
      </c>
      <c r="E4131" s="312" t="s">
        <v>7875</v>
      </c>
    </row>
    <row r="4132" spans="1:5" ht="27">
      <c r="A4132" s="309">
        <v>92352</v>
      </c>
      <c r="B4132" s="310" t="s">
        <v>9280</v>
      </c>
      <c r="C4132" s="310" t="s">
        <v>58</v>
      </c>
      <c r="D4132" s="311" t="s">
        <v>20123</v>
      </c>
      <c r="E4132" s="312" t="s">
        <v>7875</v>
      </c>
    </row>
    <row r="4133" spans="1:5" ht="27">
      <c r="A4133" s="309">
        <v>92353</v>
      </c>
      <c r="B4133" s="310" t="s">
        <v>9281</v>
      </c>
      <c r="C4133" s="310" t="s">
        <v>58</v>
      </c>
      <c r="D4133" s="311" t="s">
        <v>20124</v>
      </c>
      <c r="E4133" s="312" t="s">
        <v>7875</v>
      </c>
    </row>
    <row r="4134" spans="1:5" ht="27">
      <c r="A4134" s="309">
        <v>92354</v>
      </c>
      <c r="B4134" s="310" t="s">
        <v>9282</v>
      </c>
      <c r="C4134" s="310" t="s">
        <v>58</v>
      </c>
      <c r="D4134" s="311" t="s">
        <v>20125</v>
      </c>
      <c r="E4134" s="312" t="s">
        <v>7875</v>
      </c>
    </row>
    <row r="4135" spans="1:5" ht="27">
      <c r="A4135" s="309">
        <v>92355</v>
      </c>
      <c r="B4135" s="310" t="s">
        <v>9283</v>
      </c>
      <c r="C4135" s="310" t="s">
        <v>58</v>
      </c>
      <c r="D4135" s="311" t="s">
        <v>20094</v>
      </c>
      <c r="E4135" s="312" t="s">
        <v>7875</v>
      </c>
    </row>
    <row r="4136" spans="1:5" ht="27">
      <c r="A4136" s="309">
        <v>92356</v>
      </c>
      <c r="B4136" s="310" t="s">
        <v>9284</v>
      </c>
      <c r="C4136" s="310" t="s">
        <v>58</v>
      </c>
      <c r="D4136" s="311" t="s">
        <v>20126</v>
      </c>
      <c r="E4136" s="312" t="s">
        <v>7875</v>
      </c>
    </row>
    <row r="4137" spans="1:5" ht="27">
      <c r="A4137" s="309">
        <v>92357</v>
      </c>
      <c r="B4137" s="310" t="s">
        <v>9285</v>
      </c>
      <c r="C4137" s="310" t="s">
        <v>58</v>
      </c>
      <c r="D4137" s="311" t="s">
        <v>20127</v>
      </c>
      <c r="E4137" s="312" t="s">
        <v>7875</v>
      </c>
    </row>
    <row r="4138" spans="1:5" ht="27">
      <c r="A4138" s="309">
        <v>92358</v>
      </c>
      <c r="B4138" s="310" t="s">
        <v>9286</v>
      </c>
      <c r="C4138" s="310" t="s">
        <v>58</v>
      </c>
      <c r="D4138" s="311" t="s">
        <v>20128</v>
      </c>
      <c r="E4138" s="312" t="s">
        <v>7875</v>
      </c>
    </row>
    <row r="4139" spans="1:5" ht="27">
      <c r="A4139" s="309">
        <v>92369</v>
      </c>
      <c r="B4139" s="310" t="s">
        <v>9287</v>
      </c>
      <c r="C4139" s="310" t="s">
        <v>58</v>
      </c>
      <c r="D4139" s="311" t="s">
        <v>12892</v>
      </c>
      <c r="E4139" s="312" t="s">
        <v>7875</v>
      </c>
    </row>
    <row r="4140" spans="1:5" ht="27">
      <c r="A4140" s="309">
        <v>92370</v>
      </c>
      <c r="B4140" s="310" t="s">
        <v>9288</v>
      </c>
      <c r="C4140" s="310" t="s">
        <v>58</v>
      </c>
      <c r="D4140" s="311" t="s">
        <v>20129</v>
      </c>
      <c r="E4140" s="312" t="s">
        <v>7875</v>
      </c>
    </row>
    <row r="4141" spans="1:5" ht="27">
      <c r="A4141" s="309">
        <v>92371</v>
      </c>
      <c r="B4141" s="310" t="s">
        <v>9289</v>
      </c>
      <c r="C4141" s="310" t="s">
        <v>58</v>
      </c>
      <c r="D4141" s="311" t="s">
        <v>17629</v>
      </c>
      <c r="E4141" s="312" t="s">
        <v>7875</v>
      </c>
    </row>
    <row r="4142" spans="1:5" ht="27">
      <c r="A4142" s="309">
        <v>92372</v>
      </c>
      <c r="B4142" s="310" t="s">
        <v>9290</v>
      </c>
      <c r="C4142" s="310" t="s">
        <v>58</v>
      </c>
      <c r="D4142" s="311" t="s">
        <v>20130</v>
      </c>
      <c r="E4142" s="312" t="s">
        <v>7875</v>
      </c>
    </row>
    <row r="4143" spans="1:5" ht="27">
      <c r="A4143" s="309">
        <v>92373</v>
      </c>
      <c r="B4143" s="310" t="s">
        <v>9291</v>
      </c>
      <c r="C4143" s="310" t="s">
        <v>58</v>
      </c>
      <c r="D4143" s="311" t="s">
        <v>20131</v>
      </c>
      <c r="E4143" s="312" t="s">
        <v>7875</v>
      </c>
    </row>
    <row r="4144" spans="1:5" ht="27">
      <c r="A4144" s="309">
        <v>92374</v>
      </c>
      <c r="B4144" s="310" t="s">
        <v>9292</v>
      </c>
      <c r="C4144" s="310" t="s">
        <v>58</v>
      </c>
      <c r="D4144" s="311" t="s">
        <v>17457</v>
      </c>
      <c r="E4144" s="312" t="s">
        <v>7875</v>
      </c>
    </row>
    <row r="4145" spans="1:5" ht="27">
      <c r="A4145" s="309">
        <v>92375</v>
      </c>
      <c r="B4145" s="310" t="s">
        <v>9293</v>
      </c>
      <c r="C4145" s="310" t="s">
        <v>58</v>
      </c>
      <c r="D4145" s="311" t="s">
        <v>19958</v>
      </c>
      <c r="E4145" s="312" t="s">
        <v>7875</v>
      </c>
    </row>
    <row r="4146" spans="1:5" ht="27">
      <c r="A4146" s="309">
        <v>92376</v>
      </c>
      <c r="B4146" s="310" t="s">
        <v>9294</v>
      </c>
      <c r="C4146" s="310" t="s">
        <v>58</v>
      </c>
      <c r="D4146" s="311" t="s">
        <v>17688</v>
      </c>
      <c r="E4146" s="312" t="s">
        <v>7875</v>
      </c>
    </row>
    <row r="4147" spans="1:5" ht="27">
      <c r="A4147" s="309">
        <v>92377</v>
      </c>
      <c r="B4147" s="310" t="s">
        <v>9295</v>
      </c>
      <c r="C4147" s="310" t="s">
        <v>58</v>
      </c>
      <c r="D4147" s="311" t="s">
        <v>20132</v>
      </c>
      <c r="E4147" s="312" t="s">
        <v>7875</v>
      </c>
    </row>
    <row r="4148" spans="1:5" ht="27">
      <c r="A4148" s="309">
        <v>92378</v>
      </c>
      <c r="B4148" s="310" t="s">
        <v>9296</v>
      </c>
      <c r="C4148" s="310" t="s">
        <v>58</v>
      </c>
      <c r="D4148" s="311" t="s">
        <v>20133</v>
      </c>
      <c r="E4148" s="312" t="s">
        <v>7875</v>
      </c>
    </row>
    <row r="4149" spans="1:5" ht="27">
      <c r="A4149" s="309">
        <v>92379</v>
      </c>
      <c r="B4149" s="310" t="s">
        <v>9297</v>
      </c>
      <c r="C4149" s="310" t="s">
        <v>58</v>
      </c>
      <c r="D4149" s="311" t="s">
        <v>20134</v>
      </c>
      <c r="E4149" s="312" t="s">
        <v>7875</v>
      </c>
    </row>
    <row r="4150" spans="1:5" ht="27">
      <c r="A4150" s="309">
        <v>92380</v>
      </c>
      <c r="B4150" s="310" t="s">
        <v>9298</v>
      </c>
      <c r="C4150" s="310" t="s">
        <v>58</v>
      </c>
      <c r="D4150" s="311" t="s">
        <v>17776</v>
      </c>
      <c r="E4150" s="312" t="s">
        <v>7875</v>
      </c>
    </row>
    <row r="4151" spans="1:5" ht="27">
      <c r="A4151" s="309">
        <v>92381</v>
      </c>
      <c r="B4151" s="310" t="s">
        <v>9299</v>
      </c>
      <c r="C4151" s="310" t="s">
        <v>58</v>
      </c>
      <c r="D4151" s="311" t="s">
        <v>19425</v>
      </c>
      <c r="E4151" s="312" t="s">
        <v>7875</v>
      </c>
    </row>
    <row r="4152" spans="1:5" ht="27">
      <c r="A4152" s="309">
        <v>92382</v>
      </c>
      <c r="B4152" s="310" t="s">
        <v>9300</v>
      </c>
      <c r="C4152" s="310" t="s">
        <v>58</v>
      </c>
      <c r="D4152" s="311" t="s">
        <v>20135</v>
      </c>
      <c r="E4152" s="312" t="s">
        <v>7875</v>
      </c>
    </row>
    <row r="4153" spans="1:5" ht="27">
      <c r="A4153" s="309">
        <v>92383</v>
      </c>
      <c r="B4153" s="310" t="s">
        <v>9301</v>
      </c>
      <c r="C4153" s="310" t="s">
        <v>58</v>
      </c>
      <c r="D4153" s="311" t="s">
        <v>20136</v>
      </c>
      <c r="E4153" s="312" t="s">
        <v>7875</v>
      </c>
    </row>
    <row r="4154" spans="1:5" ht="27">
      <c r="A4154" s="309">
        <v>92384</v>
      </c>
      <c r="B4154" s="310" t="s">
        <v>9302</v>
      </c>
      <c r="C4154" s="310" t="s">
        <v>58</v>
      </c>
      <c r="D4154" s="311" t="s">
        <v>18205</v>
      </c>
      <c r="E4154" s="312" t="s">
        <v>7875</v>
      </c>
    </row>
    <row r="4155" spans="1:5" ht="27">
      <c r="A4155" s="309">
        <v>92385</v>
      </c>
      <c r="B4155" s="310" t="s">
        <v>9303</v>
      </c>
      <c r="C4155" s="310" t="s">
        <v>58</v>
      </c>
      <c r="D4155" s="311" t="s">
        <v>14741</v>
      </c>
      <c r="E4155" s="312" t="s">
        <v>7875</v>
      </c>
    </row>
    <row r="4156" spans="1:5" ht="27">
      <c r="A4156" s="309">
        <v>92386</v>
      </c>
      <c r="B4156" s="310" t="s">
        <v>9304</v>
      </c>
      <c r="C4156" s="310" t="s">
        <v>58</v>
      </c>
      <c r="D4156" s="311" t="s">
        <v>18794</v>
      </c>
      <c r="E4156" s="312" t="s">
        <v>7875</v>
      </c>
    </row>
    <row r="4157" spans="1:5" ht="27">
      <c r="A4157" s="309">
        <v>92387</v>
      </c>
      <c r="B4157" s="310" t="s">
        <v>9305</v>
      </c>
      <c r="C4157" s="310" t="s">
        <v>58</v>
      </c>
      <c r="D4157" s="311" t="s">
        <v>20137</v>
      </c>
      <c r="E4157" s="312" t="s">
        <v>7875</v>
      </c>
    </row>
    <row r="4158" spans="1:5" ht="27">
      <c r="A4158" s="309">
        <v>92388</v>
      </c>
      <c r="B4158" s="310" t="s">
        <v>9306</v>
      </c>
      <c r="C4158" s="310" t="s">
        <v>58</v>
      </c>
      <c r="D4158" s="311" t="s">
        <v>20138</v>
      </c>
      <c r="E4158" s="312" t="s">
        <v>7875</v>
      </c>
    </row>
    <row r="4159" spans="1:5" ht="27">
      <c r="A4159" s="309">
        <v>92389</v>
      </c>
      <c r="B4159" s="310" t="s">
        <v>9307</v>
      </c>
      <c r="C4159" s="310" t="s">
        <v>58</v>
      </c>
      <c r="D4159" s="311" t="s">
        <v>20139</v>
      </c>
      <c r="E4159" s="312" t="s">
        <v>7875</v>
      </c>
    </row>
    <row r="4160" spans="1:5" ht="27">
      <c r="A4160" s="309">
        <v>92390</v>
      </c>
      <c r="B4160" s="310" t="s">
        <v>9308</v>
      </c>
      <c r="C4160" s="310" t="s">
        <v>58</v>
      </c>
      <c r="D4160" s="311" t="s">
        <v>20140</v>
      </c>
      <c r="E4160" s="312" t="s">
        <v>7875</v>
      </c>
    </row>
    <row r="4161" spans="1:5" ht="27">
      <c r="A4161" s="309">
        <v>92635</v>
      </c>
      <c r="B4161" s="310" t="s">
        <v>9309</v>
      </c>
      <c r="C4161" s="310" t="s">
        <v>58</v>
      </c>
      <c r="D4161" s="311" t="s">
        <v>20141</v>
      </c>
      <c r="E4161" s="312" t="s">
        <v>7875</v>
      </c>
    </row>
    <row r="4162" spans="1:5" ht="27">
      <c r="A4162" s="309">
        <v>92636</v>
      </c>
      <c r="B4162" s="310" t="s">
        <v>9310</v>
      </c>
      <c r="C4162" s="310" t="s">
        <v>58</v>
      </c>
      <c r="D4162" s="311" t="s">
        <v>17901</v>
      </c>
      <c r="E4162" s="312" t="s">
        <v>7875</v>
      </c>
    </row>
    <row r="4163" spans="1:5" ht="27">
      <c r="A4163" s="309">
        <v>92637</v>
      </c>
      <c r="B4163" s="310" t="s">
        <v>9311</v>
      </c>
      <c r="C4163" s="310" t="s">
        <v>58</v>
      </c>
      <c r="D4163" s="311" t="s">
        <v>17249</v>
      </c>
      <c r="E4163" s="312" t="s">
        <v>7875</v>
      </c>
    </row>
    <row r="4164" spans="1:5" ht="27">
      <c r="A4164" s="309">
        <v>92638</v>
      </c>
      <c r="B4164" s="310" t="s">
        <v>9312</v>
      </c>
      <c r="C4164" s="310" t="s">
        <v>58</v>
      </c>
      <c r="D4164" s="311" t="s">
        <v>16729</v>
      </c>
      <c r="E4164" s="312" t="s">
        <v>7875</v>
      </c>
    </row>
    <row r="4165" spans="1:5" ht="27">
      <c r="A4165" s="309">
        <v>92639</v>
      </c>
      <c r="B4165" s="310" t="s">
        <v>9313</v>
      </c>
      <c r="C4165" s="310" t="s">
        <v>58</v>
      </c>
      <c r="D4165" s="311" t="s">
        <v>20142</v>
      </c>
      <c r="E4165" s="312" t="s">
        <v>7875</v>
      </c>
    </row>
    <row r="4166" spans="1:5" ht="27">
      <c r="A4166" s="309">
        <v>92640</v>
      </c>
      <c r="B4166" s="310" t="s">
        <v>9314</v>
      </c>
      <c r="C4166" s="310" t="s">
        <v>58</v>
      </c>
      <c r="D4166" s="311" t="s">
        <v>20143</v>
      </c>
      <c r="E4166" s="312" t="s">
        <v>7875</v>
      </c>
    </row>
    <row r="4167" spans="1:5" ht="27">
      <c r="A4167" s="309">
        <v>92642</v>
      </c>
      <c r="B4167" s="310" t="s">
        <v>9315</v>
      </c>
      <c r="C4167" s="310" t="s">
        <v>58</v>
      </c>
      <c r="D4167" s="311" t="s">
        <v>20144</v>
      </c>
      <c r="E4167" s="312" t="s">
        <v>7875</v>
      </c>
    </row>
    <row r="4168" spans="1:5" ht="27">
      <c r="A4168" s="309">
        <v>92644</v>
      </c>
      <c r="B4168" s="310" t="s">
        <v>9316</v>
      </c>
      <c r="C4168" s="310" t="s">
        <v>58</v>
      </c>
      <c r="D4168" s="311" t="s">
        <v>20145</v>
      </c>
      <c r="E4168" s="312" t="s">
        <v>7875</v>
      </c>
    </row>
    <row r="4169" spans="1:5" ht="27">
      <c r="A4169" s="309">
        <v>92657</v>
      </c>
      <c r="B4169" s="310" t="s">
        <v>9317</v>
      </c>
      <c r="C4169" s="310" t="s">
        <v>58</v>
      </c>
      <c r="D4169" s="311" t="s">
        <v>14121</v>
      </c>
      <c r="E4169" s="312" t="s">
        <v>7875</v>
      </c>
    </row>
    <row r="4170" spans="1:5" ht="27">
      <c r="A4170" s="309">
        <v>92658</v>
      </c>
      <c r="B4170" s="310" t="s">
        <v>9318</v>
      </c>
      <c r="C4170" s="310" t="s">
        <v>58</v>
      </c>
      <c r="D4170" s="311" t="s">
        <v>15545</v>
      </c>
      <c r="E4170" s="312" t="s">
        <v>7875</v>
      </c>
    </row>
    <row r="4171" spans="1:5" ht="27">
      <c r="A4171" s="309">
        <v>92659</v>
      </c>
      <c r="B4171" s="310" t="s">
        <v>9319</v>
      </c>
      <c r="C4171" s="310" t="s">
        <v>58</v>
      </c>
      <c r="D4171" s="311" t="s">
        <v>19654</v>
      </c>
      <c r="E4171" s="312" t="s">
        <v>7875</v>
      </c>
    </row>
    <row r="4172" spans="1:5" ht="27">
      <c r="A4172" s="309">
        <v>92660</v>
      </c>
      <c r="B4172" s="310" t="s">
        <v>9320</v>
      </c>
      <c r="C4172" s="310" t="s">
        <v>58</v>
      </c>
      <c r="D4172" s="311" t="s">
        <v>19556</v>
      </c>
      <c r="E4172" s="312" t="s">
        <v>7875</v>
      </c>
    </row>
    <row r="4173" spans="1:5" ht="27">
      <c r="A4173" s="309">
        <v>92661</v>
      </c>
      <c r="B4173" s="310" t="s">
        <v>9321</v>
      </c>
      <c r="C4173" s="310" t="s">
        <v>58</v>
      </c>
      <c r="D4173" s="311" t="s">
        <v>16081</v>
      </c>
      <c r="E4173" s="312" t="s">
        <v>7875</v>
      </c>
    </row>
    <row r="4174" spans="1:5" ht="27">
      <c r="A4174" s="309">
        <v>92662</v>
      </c>
      <c r="B4174" s="310" t="s">
        <v>9322</v>
      </c>
      <c r="C4174" s="310" t="s">
        <v>58</v>
      </c>
      <c r="D4174" s="311" t="s">
        <v>15487</v>
      </c>
      <c r="E4174" s="312" t="s">
        <v>7875</v>
      </c>
    </row>
    <row r="4175" spans="1:5" ht="27">
      <c r="A4175" s="309">
        <v>92663</v>
      </c>
      <c r="B4175" s="310" t="s">
        <v>9323</v>
      </c>
      <c r="C4175" s="310" t="s">
        <v>58</v>
      </c>
      <c r="D4175" s="311" t="s">
        <v>14869</v>
      </c>
      <c r="E4175" s="312" t="s">
        <v>7875</v>
      </c>
    </row>
    <row r="4176" spans="1:5" ht="27">
      <c r="A4176" s="309">
        <v>92664</v>
      </c>
      <c r="B4176" s="310" t="s">
        <v>9324</v>
      </c>
      <c r="C4176" s="310" t="s">
        <v>58</v>
      </c>
      <c r="D4176" s="313" t="s">
        <v>16954</v>
      </c>
      <c r="E4176" s="312" t="s">
        <v>7875</v>
      </c>
    </row>
    <row r="4177" spans="1:5" ht="27">
      <c r="A4177" s="309">
        <v>92665</v>
      </c>
      <c r="B4177" s="310" t="s">
        <v>9325</v>
      </c>
      <c r="C4177" s="310" t="s">
        <v>58</v>
      </c>
      <c r="D4177" s="313" t="s">
        <v>17225</v>
      </c>
      <c r="E4177" s="312" t="s">
        <v>7875</v>
      </c>
    </row>
    <row r="4178" spans="1:5" ht="27">
      <c r="A4178" s="309">
        <v>92666</v>
      </c>
      <c r="B4178" s="310" t="s">
        <v>9326</v>
      </c>
      <c r="C4178" s="310" t="s">
        <v>58</v>
      </c>
      <c r="D4178" s="313" t="s">
        <v>16893</v>
      </c>
      <c r="E4178" s="312" t="s">
        <v>7875</v>
      </c>
    </row>
    <row r="4179" spans="1:5" ht="27">
      <c r="A4179" s="309">
        <v>92667</v>
      </c>
      <c r="B4179" s="310" t="s">
        <v>9327</v>
      </c>
      <c r="C4179" s="310" t="s">
        <v>58</v>
      </c>
      <c r="D4179" s="311" t="s">
        <v>17750</v>
      </c>
      <c r="E4179" s="312" t="s">
        <v>7875</v>
      </c>
    </row>
    <row r="4180" spans="1:5" ht="27">
      <c r="A4180" s="309">
        <v>92668</v>
      </c>
      <c r="B4180" s="310" t="s">
        <v>9328</v>
      </c>
      <c r="C4180" s="310" t="s">
        <v>58</v>
      </c>
      <c r="D4180" s="311" t="s">
        <v>20146</v>
      </c>
      <c r="E4180" s="312" t="s">
        <v>7875</v>
      </c>
    </row>
    <row r="4181" spans="1:5" ht="27">
      <c r="A4181" s="309">
        <v>92669</v>
      </c>
      <c r="B4181" s="310" t="s">
        <v>9329</v>
      </c>
      <c r="C4181" s="310" t="s">
        <v>58</v>
      </c>
      <c r="D4181" s="311" t="s">
        <v>16623</v>
      </c>
      <c r="E4181" s="312" t="s">
        <v>7875</v>
      </c>
    </row>
    <row r="4182" spans="1:5" ht="27">
      <c r="A4182" s="309">
        <v>92670</v>
      </c>
      <c r="B4182" s="310" t="s">
        <v>9330</v>
      </c>
      <c r="C4182" s="310" t="s">
        <v>58</v>
      </c>
      <c r="D4182" s="311" t="s">
        <v>16206</v>
      </c>
      <c r="E4182" s="312" t="s">
        <v>7875</v>
      </c>
    </row>
    <row r="4183" spans="1:5" ht="27">
      <c r="A4183" s="309">
        <v>92671</v>
      </c>
      <c r="B4183" s="310" t="s">
        <v>9331</v>
      </c>
      <c r="C4183" s="310" t="s">
        <v>58</v>
      </c>
      <c r="D4183" s="311" t="s">
        <v>20147</v>
      </c>
      <c r="E4183" s="312" t="s">
        <v>7875</v>
      </c>
    </row>
    <row r="4184" spans="1:5" ht="27">
      <c r="A4184" s="309">
        <v>92672</v>
      </c>
      <c r="B4184" s="310" t="s">
        <v>9332</v>
      </c>
      <c r="C4184" s="310" t="s">
        <v>58</v>
      </c>
      <c r="D4184" s="311" t="s">
        <v>20148</v>
      </c>
      <c r="E4184" s="312" t="s">
        <v>7875</v>
      </c>
    </row>
    <row r="4185" spans="1:5" ht="27">
      <c r="A4185" s="309">
        <v>92673</v>
      </c>
      <c r="B4185" s="310" t="s">
        <v>9333</v>
      </c>
      <c r="C4185" s="310" t="s">
        <v>58</v>
      </c>
      <c r="D4185" s="311" t="s">
        <v>20149</v>
      </c>
      <c r="E4185" s="312" t="s">
        <v>7875</v>
      </c>
    </row>
    <row r="4186" spans="1:5" ht="27">
      <c r="A4186" s="309">
        <v>92674</v>
      </c>
      <c r="B4186" s="310" t="s">
        <v>9334</v>
      </c>
      <c r="C4186" s="310" t="s">
        <v>58</v>
      </c>
      <c r="D4186" s="311" t="s">
        <v>16974</v>
      </c>
      <c r="E4186" s="312" t="s">
        <v>7875</v>
      </c>
    </row>
    <row r="4187" spans="1:5" ht="27">
      <c r="A4187" s="309">
        <v>92675</v>
      </c>
      <c r="B4187" s="310" t="s">
        <v>9335</v>
      </c>
      <c r="C4187" s="310" t="s">
        <v>58</v>
      </c>
      <c r="D4187" s="311" t="s">
        <v>20150</v>
      </c>
      <c r="E4187" s="312" t="s">
        <v>7875</v>
      </c>
    </row>
    <row r="4188" spans="1:5" ht="27">
      <c r="A4188" s="309">
        <v>92676</v>
      </c>
      <c r="B4188" s="310" t="s">
        <v>9336</v>
      </c>
      <c r="C4188" s="310" t="s">
        <v>58</v>
      </c>
      <c r="D4188" s="311" t="s">
        <v>20151</v>
      </c>
      <c r="E4188" s="312" t="s">
        <v>7875</v>
      </c>
    </row>
    <row r="4189" spans="1:5" ht="27">
      <c r="A4189" s="309">
        <v>92677</v>
      </c>
      <c r="B4189" s="310" t="s">
        <v>9337</v>
      </c>
      <c r="C4189" s="310" t="s">
        <v>58</v>
      </c>
      <c r="D4189" s="311" t="s">
        <v>18310</v>
      </c>
      <c r="E4189" s="312" t="s">
        <v>7875</v>
      </c>
    </row>
    <row r="4190" spans="1:5" ht="27">
      <c r="A4190" s="309">
        <v>92678</v>
      </c>
      <c r="B4190" s="310" t="s">
        <v>9338</v>
      </c>
      <c r="C4190" s="310" t="s">
        <v>58</v>
      </c>
      <c r="D4190" s="311" t="s">
        <v>20152</v>
      </c>
      <c r="E4190" s="312" t="s">
        <v>7875</v>
      </c>
    </row>
    <row r="4191" spans="1:5" ht="27">
      <c r="A4191" s="309">
        <v>92679</v>
      </c>
      <c r="B4191" s="310" t="s">
        <v>9339</v>
      </c>
      <c r="C4191" s="310" t="s">
        <v>58</v>
      </c>
      <c r="D4191" s="311" t="s">
        <v>20153</v>
      </c>
      <c r="E4191" s="312" t="s">
        <v>7875</v>
      </c>
    </row>
    <row r="4192" spans="1:5" ht="27">
      <c r="A4192" s="309">
        <v>92680</v>
      </c>
      <c r="B4192" s="310" t="s">
        <v>9340</v>
      </c>
      <c r="C4192" s="310" t="s">
        <v>58</v>
      </c>
      <c r="D4192" s="311" t="s">
        <v>20154</v>
      </c>
      <c r="E4192" s="312" t="s">
        <v>7875</v>
      </c>
    </row>
    <row r="4193" spans="1:5" ht="27">
      <c r="A4193" s="309">
        <v>92681</v>
      </c>
      <c r="B4193" s="310" t="s">
        <v>9341</v>
      </c>
      <c r="C4193" s="310" t="s">
        <v>58</v>
      </c>
      <c r="D4193" s="311" t="s">
        <v>18347</v>
      </c>
      <c r="E4193" s="312" t="s">
        <v>7875</v>
      </c>
    </row>
    <row r="4194" spans="1:5" ht="27">
      <c r="A4194" s="309">
        <v>92682</v>
      </c>
      <c r="B4194" s="310" t="s">
        <v>9342</v>
      </c>
      <c r="C4194" s="310" t="s">
        <v>58</v>
      </c>
      <c r="D4194" s="311" t="s">
        <v>13333</v>
      </c>
      <c r="E4194" s="312" t="s">
        <v>7875</v>
      </c>
    </row>
    <row r="4195" spans="1:5" ht="27">
      <c r="A4195" s="309">
        <v>92683</v>
      </c>
      <c r="B4195" s="310" t="s">
        <v>9343</v>
      </c>
      <c r="C4195" s="310" t="s">
        <v>58</v>
      </c>
      <c r="D4195" s="311" t="s">
        <v>20155</v>
      </c>
      <c r="E4195" s="312" t="s">
        <v>7875</v>
      </c>
    </row>
    <row r="4196" spans="1:5" ht="27">
      <c r="A4196" s="309">
        <v>92684</v>
      </c>
      <c r="B4196" s="310" t="s">
        <v>9344</v>
      </c>
      <c r="C4196" s="310" t="s">
        <v>58</v>
      </c>
      <c r="D4196" s="311" t="s">
        <v>20156</v>
      </c>
      <c r="E4196" s="312" t="s">
        <v>7875</v>
      </c>
    </row>
    <row r="4197" spans="1:5" ht="27">
      <c r="A4197" s="309">
        <v>92685</v>
      </c>
      <c r="B4197" s="310" t="s">
        <v>9345</v>
      </c>
      <c r="C4197" s="310" t="s">
        <v>58</v>
      </c>
      <c r="D4197" s="311" t="s">
        <v>16928</v>
      </c>
      <c r="E4197" s="312" t="s">
        <v>7875</v>
      </c>
    </row>
    <row r="4198" spans="1:5" ht="27">
      <c r="A4198" s="309">
        <v>92686</v>
      </c>
      <c r="B4198" s="310" t="s">
        <v>9346</v>
      </c>
      <c r="C4198" s="310" t="s">
        <v>58</v>
      </c>
      <c r="D4198" s="311" t="s">
        <v>20157</v>
      </c>
      <c r="E4198" s="312" t="s">
        <v>7875</v>
      </c>
    </row>
    <row r="4199" spans="1:5" ht="27">
      <c r="A4199" s="309">
        <v>92692</v>
      </c>
      <c r="B4199" s="310" t="s">
        <v>9347</v>
      </c>
      <c r="C4199" s="310" t="s">
        <v>58</v>
      </c>
      <c r="D4199" s="311" t="s">
        <v>15388</v>
      </c>
      <c r="E4199" s="312" t="s">
        <v>7875</v>
      </c>
    </row>
    <row r="4200" spans="1:5" ht="27">
      <c r="A4200" s="309">
        <v>92693</v>
      </c>
      <c r="B4200" s="310" t="s">
        <v>9348</v>
      </c>
      <c r="C4200" s="310" t="s">
        <v>58</v>
      </c>
      <c r="D4200" s="311" t="s">
        <v>19284</v>
      </c>
      <c r="E4200" s="312" t="s">
        <v>7875</v>
      </c>
    </row>
    <row r="4201" spans="1:5" ht="27">
      <c r="A4201" s="309">
        <v>92694</v>
      </c>
      <c r="B4201" s="310" t="s">
        <v>9349</v>
      </c>
      <c r="C4201" s="310" t="s">
        <v>58</v>
      </c>
      <c r="D4201" s="311" t="s">
        <v>15419</v>
      </c>
      <c r="E4201" s="312" t="s">
        <v>7875</v>
      </c>
    </row>
    <row r="4202" spans="1:5" ht="27">
      <c r="A4202" s="309">
        <v>92695</v>
      </c>
      <c r="B4202" s="310" t="s">
        <v>9350</v>
      </c>
      <c r="C4202" s="310" t="s">
        <v>58</v>
      </c>
      <c r="D4202" s="311" t="s">
        <v>17892</v>
      </c>
      <c r="E4202" s="312" t="s">
        <v>7875</v>
      </c>
    </row>
    <row r="4203" spans="1:5" ht="27">
      <c r="A4203" s="309">
        <v>92696</v>
      </c>
      <c r="B4203" s="310" t="s">
        <v>9351</v>
      </c>
      <c r="C4203" s="310" t="s">
        <v>58</v>
      </c>
      <c r="D4203" s="311" t="s">
        <v>15952</v>
      </c>
      <c r="E4203" s="312" t="s">
        <v>7875</v>
      </c>
    </row>
    <row r="4204" spans="1:5" ht="27">
      <c r="A4204" s="309">
        <v>92697</v>
      </c>
      <c r="B4204" s="310" t="s">
        <v>9352</v>
      </c>
      <c r="C4204" s="310" t="s">
        <v>58</v>
      </c>
      <c r="D4204" s="311" t="s">
        <v>20158</v>
      </c>
      <c r="E4204" s="312" t="s">
        <v>7875</v>
      </c>
    </row>
    <row r="4205" spans="1:5" ht="27">
      <c r="A4205" s="309">
        <v>92698</v>
      </c>
      <c r="B4205" s="310" t="s">
        <v>9353</v>
      </c>
      <c r="C4205" s="310" t="s">
        <v>58</v>
      </c>
      <c r="D4205" s="311" t="s">
        <v>20159</v>
      </c>
      <c r="E4205" s="312" t="s">
        <v>7875</v>
      </c>
    </row>
    <row r="4206" spans="1:5" ht="27">
      <c r="A4206" s="309">
        <v>92699</v>
      </c>
      <c r="B4206" s="310" t="s">
        <v>9354</v>
      </c>
      <c r="C4206" s="310" t="s">
        <v>58</v>
      </c>
      <c r="D4206" s="311" t="s">
        <v>15346</v>
      </c>
      <c r="E4206" s="312" t="s">
        <v>7875</v>
      </c>
    </row>
    <row r="4207" spans="1:5" ht="27">
      <c r="A4207" s="309">
        <v>92700</v>
      </c>
      <c r="B4207" s="310" t="s">
        <v>9355</v>
      </c>
      <c r="C4207" s="310" t="s">
        <v>58</v>
      </c>
      <c r="D4207" s="311" t="s">
        <v>17638</v>
      </c>
      <c r="E4207" s="312" t="s">
        <v>7875</v>
      </c>
    </row>
    <row r="4208" spans="1:5" ht="27">
      <c r="A4208" s="309">
        <v>92701</v>
      </c>
      <c r="B4208" s="310" t="s">
        <v>9356</v>
      </c>
      <c r="C4208" s="310" t="s">
        <v>58</v>
      </c>
      <c r="D4208" s="311" t="s">
        <v>20160</v>
      </c>
      <c r="E4208" s="312" t="s">
        <v>7875</v>
      </c>
    </row>
    <row r="4209" spans="1:5" ht="27">
      <c r="A4209" s="309">
        <v>92702</v>
      </c>
      <c r="B4209" s="310" t="s">
        <v>9357</v>
      </c>
      <c r="C4209" s="310" t="s">
        <v>58</v>
      </c>
      <c r="D4209" s="311" t="s">
        <v>16849</v>
      </c>
      <c r="E4209" s="312" t="s">
        <v>7875</v>
      </c>
    </row>
    <row r="4210" spans="1:5" ht="27">
      <c r="A4210" s="309">
        <v>92703</v>
      </c>
      <c r="B4210" s="310" t="s">
        <v>9358</v>
      </c>
      <c r="C4210" s="310" t="s">
        <v>58</v>
      </c>
      <c r="D4210" s="311" t="s">
        <v>17670</v>
      </c>
      <c r="E4210" s="312" t="s">
        <v>7875</v>
      </c>
    </row>
    <row r="4211" spans="1:5" ht="27">
      <c r="A4211" s="309">
        <v>92704</v>
      </c>
      <c r="B4211" s="310" t="s">
        <v>9359</v>
      </c>
      <c r="C4211" s="310" t="s">
        <v>58</v>
      </c>
      <c r="D4211" s="311" t="s">
        <v>20161</v>
      </c>
      <c r="E4211" s="312" t="s">
        <v>7875</v>
      </c>
    </row>
    <row r="4212" spans="1:5" ht="27">
      <c r="A4212" s="309">
        <v>92705</v>
      </c>
      <c r="B4212" s="310" t="s">
        <v>9360</v>
      </c>
      <c r="C4212" s="310" t="s">
        <v>58</v>
      </c>
      <c r="D4212" s="311" t="s">
        <v>20162</v>
      </c>
      <c r="E4212" s="312" t="s">
        <v>7875</v>
      </c>
    </row>
    <row r="4213" spans="1:5" ht="27">
      <c r="A4213" s="309">
        <v>92706</v>
      </c>
      <c r="B4213" s="310" t="s">
        <v>9361</v>
      </c>
      <c r="C4213" s="310" t="s">
        <v>58</v>
      </c>
      <c r="D4213" s="311" t="s">
        <v>20163</v>
      </c>
      <c r="E4213" s="312" t="s">
        <v>7875</v>
      </c>
    </row>
    <row r="4214" spans="1:5" ht="27">
      <c r="A4214" s="309">
        <v>92889</v>
      </c>
      <c r="B4214" s="310" t="s">
        <v>9362</v>
      </c>
      <c r="C4214" s="310" t="s">
        <v>58</v>
      </c>
      <c r="D4214" s="311" t="s">
        <v>17519</v>
      </c>
      <c r="E4214" s="312" t="s">
        <v>7875</v>
      </c>
    </row>
    <row r="4215" spans="1:5" ht="27">
      <c r="A4215" s="309">
        <v>92890</v>
      </c>
      <c r="B4215" s="310" t="s">
        <v>9363</v>
      </c>
      <c r="C4215" s="310" t="s">
        <v>58</v>
      </c>
      <c r="D4215" s="311" t="s">
        <v>20164</v>
      </c>
      <c r="E4215" s="312" t="s">
        <v>7875</v>
      </c>
    </row>
    <row r="4216" spans="1:5" ht="27">
      <c r="A4216" s="309">
        <v>92891</v>
      </c>
      <c r="B4216" s="310" t="s">
        <v>9364</v>
      </c>
      <c r="C4216" s="310" t="s">
        <v>58</v>
      </c>
      <c r="D4216" s="311" t="s">
        <v>20165</v>
      </c>
      <c r="E4216" s="312" t="s">
        <v>7875</v>
      </c>
    </row>
    <row r="4217" spans="1:5" ht="27">
      <c r="A4217" s="309">
        <v>92892</v>
      </c>
      <c r="B4217" s="310" t="s">
        <v>9365</v>
      </c>
      <c r="C4217" s="310" t="s">
        <v>58</v>
      </c>
      <c r="D4217" s="311" t="s">
        <v>20166</v>
      </c>
      <c r="E4217" s="312" t="s">
        <v>7875</v>
      </c>
    </row>
    <row r="4218" spans="1:5" ht="27">
      <c r="A4218" s="309">
        <v>92893</v>
      </c>
      <c r="B4218" s="310" t="s">
        <v>9366</v>
      </c>
      <c r="C4218" s="310" t="s">
        <v>58</v>
      </c>
      <c r="D4218" s="311" t="s">
        <v>20167</v>
      </c>
      <c r="E4218" s="312" t="s">
        <v>7875</v>
      </c>
    </row>
    <row r="4219" spans="1:5" ht="27">
      <c r="A4219" s="309">
        <v>92894</v>
      </c>
      <c r="B4219" s="310" t="s">
        <v>9367</v>
      </c>
      <c r="C4219" s="310" t="s">
        <v>58</v>
      </c>
      <c r="D4219" s="311" t="s">
        <v>20168</v>
      </c>
      <c r="E4219" s="312" t="s">
        <v>7875</v>
      </c>
    </row>
    <row r="4220" spans="1:5" ht="27">
      <c r="A4220" s="309">
        <v>92895</v>
      </c>
      <c r="B4220" s="310" t="s">
        <v>9368</v>
      </c>
      <c r="C4220" s="310" t="s">
        <v>58</v>
      </c>
      <c r="D4220" s="311" t="s">
        <v>20169</v>
      </c>
      <c r="E4220" s="312" t="s">
        <v>7875</v>
      </c>
    </row>
    <row r="4221" spans="1:5" ht="27">
      <c r="A4221" s="309">
        <v>92896</v>
      </c>
      <c r="B4221" s="310" t="s">
        <v>9369</v>
      </c>
      <c r="C4221" s="310" t="s">
        <v>58</v>
      </c>
      <c r="D4221" s="311" t="s">
        <v>20170</v>
      </c>
      <c r="E4221" s="312" t="s">
        <v>7875</v>
      </c>
    </row>
    <row r="4222" spans="1:5" ht="27">
      <c r="A4222" s="309">
        <v>92897</v>
      </c>
      <c r="B4222" s="310" t="s">
        <v>9370</v>
      </c>
      <c r="C4222" s="310" t="s">
        <v>58</v>
      </c>
      <c r="D4222" s="311" t="s">
        <v>20171</v>
      </c>
      <c r="E4222" s="312" t="s">
        <v>7875</v>
      </c>
    </row>
    <row r="4223" spans="1:5" ht="27">
      <c r="A4223" s="309">
        <v>92898</v>
      </c>
      <c r="B4223" s="310" t="s">
        <v>9371</v>
      </c>
      <c r="C4223" s="310" t="s">
        <v>58</v>
      </c>
      <c r="D4223" s="311" t="s">
        <v>20172</v>
      </c>
      <c r="E4223" s="312" t="s">
        <v>7875</v>
      </c>
    </row>
    <row r="4224" spans="1:5" ht="27">
      <c r="A4224" s="309">
        <v>92899</v>
      </c>
      <c r="B4224" s="310" t="s">
        <v>9372</v>
      </c>
      <c r="C4224" s="310" t="s">
        <v>58</v>
      </c>
      <c r="D4224" s="311" t="s">
        <v>17811</v>
      </c>
      <c r="E4224" s="312" t="s">
        <v>7875</v>
      </c>
    </row>
    <row r="4225" spans="1:5" ht="27">
      <c r="A4225" s="309">
        <v>92900</v>
      </c>
      <c r="B4225" s="310" t="s">
        <v>9373</v>
      </c>
      <c r="C4225" s="310" t="s">
        <v>58</v>
      </c>
      <c r="D4225" s="311" t="s">
        <v>20173</v>
      </c>
      <c r="E4225" s="312" t="s">
        <v>7875</v>
      </c>
    </row>
    <row r="4226" spans="1:5" ht="27">
      <c r="A4226" s="309">
        <v>92901</v>
      </c>
      <c r="B4226" s="310" t="s">
        <v>9374</v>
      </c>
      <c r="C4226" s="310" t="s">
        <v>58</v>
      </c>
      <c r="D4226" s="311" t="s">
        <v>20174</v>
      </c>
      <c r="E4226" s="312" t="s">
        <v>7875</v>
      </c>
    </row>
    <row r="4227" spans="1:5" ht="27">
      <c r="A4227" s="309">
        <v>92902</v>
      </c>
      <c r="B4227" s="310" t="s">
        <v>9375</v>
      </c>
      <c r="C4227" s="310" t="s">
        <v>58</v>
      </c>
      <c r="D4227" s="311" t="s">
        <v>20175</v>
      </c>
      <c r="E4227" s="312" t="s">
        <v>7875</v>
      </c>
    </row>
    <row r="4228" spans="1:5" ht="27">
      <c r="A4228" s="309">
        <v>92903</v>
      </c>
      <c r="B4228" s="310" t="s">
        <v>9376</v>
      </c>
      <c r="C4228" s="310" t="s">
        <v>58</v>
      </c>
      <c r="D4228" s="311" t="s">
        <v>20176</v>
      </c>
      <c r="E4228" s="312" t="s">
        <v>7875</v>
      </c>
    </row>
    <row r="4229" spans="1:5" ht="27">
      <c r="A4229" s="309">
        <v>92904</v>
      </c>
      <c r="B4229" s="310" t="s">
        <v>9377</v>
      </c>
      <c r="C4229" s="310" t="s">
        <v>58</v>
      </c>
      <c r="D4229" s="311" t="s">
        <v>20177</v>
      </c>
      <c r="E4229" s="312" t="s">
        <v>7875</v>
      </c>
    </row>
    <row r="4230" spans="1:5" ht="27">
      <c r="A4230" s="309">
        <v>92905</v>
      </c>
      <c r="B4230" s="310" t="s">
        <v>9378</v>
      </c>
      <c r="C4230" s="310" t="s">
        <v>58</v>
      </c>
      <c r="D4230" s="311" t="s">
        <v>20178</v>
      </c>
      <c r="E4230" s="312" t="s">
        <v>7875</v>
      </c>
    </row>
    <row r="4231" spans="1:5" ht="27">
      <c r="A4231" s="309">
        <v>92906</v>
      </c>
      <c r="B4231" s="310" t="s">
        <v>9379</v>
      </c>
      <c r="C4231" s="310" t="s">
        <v>58</v>
      </c>
      <c r="D4231" s="311" t="s">
        <v>20179</v>
      </c>
      <c r="E4231" s="312" t="s">
        <v>7875</v>
      </c>
    </row>
    <row r="4232" spans="1:5" ht="27">
      <c r="A4232" s="309">
        <v>92907</v>
      </c>
      <c r="B4232" s="310" t="s">
        <v>9380</v>
      </c>
      <c r="C4232" s="310" t="s">
        <v>58</v>
      </c>
      <c r="D4232" s="311" t="s">
        <v>16596</v>
      </c>
      <c r="E4232" s="312" t="s">
        <v>7875</v>
      </c>
    </row>
    <row r="4233" spans="1:5" ht="27">
      <c r="A4233" s="309">
        <v>92908</v>
      </c>
      <c r="B4233" s="310" t="s">
        <v>9381</v>
      </c>
      <c r="C4233" s="310" t="s">
        <v>58</v>
      </c>
      <c r="D4233" s="311" t="s">
        <v>16596</v>
      </c>
      <c r="E4233" s="312" t="s">
        <v>7875</v>
      </c>
    </row>
    <row r="4234" spans="1:5" ht="27">
      <c r="A4234" s="309">
        <v>92909</v>
      </c>
      <c r="B4234" s="310" t="s">
        <v>9382</v>
      </c>
      <c r="C4234" s="310" t="s">
        <v>58</v>
      </c>
      <c r="D4234" s="311" t="s">
        <v>16596</v>
      </c>
      <c r="E4234" s="312" t="s">
        <v>7875</v>
      </c>
    </row>
    <row r="4235" spans="1:5" ht="27">
      <c r="A4235" s="309">
        <v>92910</v>
      </c>
      <c r="B4235" s="310" t="s">
        <v>9383</v>
      </c>
      <c r="C4235" s="310" t="s">
        <v>58</v>
      </c>
      <c r="D4235" s="311" t="s">
        <v>20180</v>
      </c>
      <c r="E4235" s="312" t="s">
        <v>7875</v>
      </c>
    </row>
    <row r="4236" spans="1:5" ht="27">
      <c r="A4236" s="309">
        <v>92911</v>
      </c>
      <c r="B4236" s="310" t="s">
        <v>9384</v>
      </c>
      <c r="C4236" s="310" t="s">
        <v>58</v>
      </c>
      <c r="D4236" s="311" t="s">
        <v>20180</v>
      </c>
      <c r="E4236" s="312" t="s">
        <v>7875</v>
      </c>
    </row>
    <row r="4237" spans="1:5" ht="27">
      <c r="A4237" s="309">
        <v>92912</v>
      </c>
      <c r="B4237" s="310" t="s">
        <v>9385</v>
      </c>
      <c r="C4237" s="310" t="s">
        <v>58</v>
      </c>
      <c r="D4237" s="311" t="s">
        <v>20181</v>
      </c>
      <c r="E4237" s="312" t="s">
        <v>7875</v>
      </c>
    </row>
    <row r="4238" spans="1:5" ht="27">
      <c r="A4238" s="309">
        <v>92913</v>
      </c>
      <c r="B4238" s="310" t="s">
        <v>9386</v>
      </c>
      <c r="C4238" s="310" t="s">
        <v>58</v>
      </c>
      <c r="D4238" s="311" t="s">
        <v>20182</v>
      </c>
      <c r="E4238" s="312" t="s">
        <v>7875</v>
      </c>
    </row>
    <row r="4239" spans="1:5" ht="27">
      <c r="A4239" s="309">
        <v>92914</v>
      </c>
      <c r="B4239" s="310" t="s">
        <v>9387</v>
      </c>
      <c r="C4239" s="310" t="s">
        <v>58</v>
      </c>
      <c r="D4239" s="311" t="s">
        <v>20182</v>
      </c>
      <c r="E4239" s="312" t="s">
        <v>7875</v>
      </c>
    </row>
    <row r="4240" spans="1:5" ht="27">
      <c r="A4240" s="309">
        <v>92918</v>
      </c>
      <c r="B4240" s="310" t="s">
        <v>9388</v>
      </c>
      <c r="C4240" s="310" t="s">
        <v>58</v>
      </c>
      <c r="D4240" s="311" t="s">
        <v>15554</v>
      </c>
      <c r="E4240" s="312" t="s">
        <v>7875</v>
      </c>
    </row>
    <row r="4241" spans="1:5" ht="27">
      <c r="A4241" s="309">
        <v>92920</v>
      </c>
      <c r="B4241" s="310" t="s">
        <v>9389</v>
      </c>
      <c r="C4241" s="310" t="s">
        <v>58</v>
      </c>
      <c r="D4241" s="311" t="s">
        <v>20183</v>
      </c>
      <c r="E4241" s="312" t="s">
        <v>7875</v>
      </c>
    </row>
    <row r="4242" spans="1:5" ht="27">
      <c r="A4242" s="309">
        <v>92925</v>
      </c>
      <c r="B4242" s="310" t="s">
        <v>9390</v>
      </c>
      <c r="C4242" s="310" t="s">
        <v>58</v>
      </c>
      <c r="D4242" s="311" t="s">
        <v>20006</v>
      </c>
      <c r="E4242" s="312" t="s">
        <v>7875</v>
      </c>
    </row>
    <row r="4243" spans="1:5" ht="27">
      <c r="A4243" s="309">
        <v>92926</v>
      </c>
      <c r="B4243" s="310" t="s">
        <v>9391</v>
      </c>
      <c r="C4243" s="310" t="s">
        <v>58</v>
      </c>
      <c r="D4243" s="311" t="s">
        <v>17815</v>
      </c>
      <c r="E4243" s="312" t="s">
        <v>7875</v>
      </c>
    </row>
    <row r="4244" spans="1:5" ht="27">
      <c r="A4244" s="309">
        <v>92927</v>
      </c>
      <c r="B4244" s="310" t="s">
        <v>9392</v>
      </c>
      <c r="C4244" s="310" t="s">
        <v>58</v>
      </c>
      <c r="D4244" s="311" t="s">
        <v>17815</v>
      </c>
      <c r="E4244" s="312" t="s">
        <v>7875</v>
      </c>
    </row>
    <row r="4245" spans="1:5" ht="27">
      <c r="A4245" s="309">
        <v>92928</v>
      </c>
      <c r="B4245" s="310" t="s">
        <v>9393</v>
      </c>
      <c r="C4245" s="310" t="s">
        <v>58</v>
      </c>
      <c r="D4245" s="311" t="s">
        <v>20184</v>
      </c>
      <c r="E4245" s="312" t="s">
        <v>7875</v>
      </c>
    </row>
    <row r="4246" spans="1:5" ht="27">
      <c r="A4246" s="309">
        <v>92929</v>
      </c>
      <c r="B4246" s="310" t="s">
        <v>9394</v>
      </c>
      <c r="C4246" s="310" t="s">
        <v>58</v>
      </c>
      <c r="D4246" s="311" t="s">
        <v>20184</v>
      </c>
      <c r="E4246" s="312" t="s">
        <v>7875</v>
      </c>
    </row>
    <row r="4247" spans="1:5" ht="27">
      <c r="A4247" s="309">
        <v>92930</v>
      </c>
      <c r="B4247" s="310" t="s">
        <v>9395</v>
      </c>
      <c r="C4247" s="310" t="s">
        <v>58</v>
      </c>
      <c r="D4247" s="311" t="s">
        <v>20184</v>
      </c>
      <c r="E4247" s="312" t="s">
        <v>7875</v>
      </c>
    </row>
    <row r="4248" spans="1:5" ht="27">
      <c r="A4248" s="309">
        <v>92931</v>
      </c>
      <c r="B4248" s="310" t="s">
        <v>9396</v>
      </c>
      <c r="C4248" s="310" t="s">
        <v>58</v>
      </c>
      <c r="D4248" s="311" t="s">
        <v>16808</v>
      </c>
      <c r="E4248" s="312" t="s">
        <v>7875</v>
      </c>
    </row>
    <row r="4249" spans="1:5" ht="27">
      <c r="A4249" s="309">
        <v>92932</v>
      </c>
      <c r="B4249" s="310" t="s">
        <v>9397</v>
      </c>
      <c r="C4249" s="310" t="s">
        <v>58</v>
      </c>
      <c r="D4249" s="311" t="s">
        <v>16808</v>
      </c>
      <c r="E4249" s="312" t="s">
        <v>7875</v>
      </c>
    </row>
    <row r="4250" spans="1:5" ht="27">
      <c r="A4250" s="309">
        <v>92933</v>
      </c>
      <c r="B4250" s="310" t="s">
        <v>9398</v>
      </c>
      <c r="C4250" s="310" t="s">
        <v>58</v>
      </c>
      <c r="D4250" s="311" t="s">
        <v>16808</v>
      </c>
      <c r="E4250" s="312" t="s">
        <v>7875</v>
      </c>
    </row>
    <row r="4251" spans="1:5" ht="27">
      <c r="A4251" s="309">
        <v>92934</v>
      </c>
      <c r="B4251" s="310" t="s">
        <v>9399</v>
      </c>
      <c r="C4251" s="310" t="s">
        <v>58</v>
      </c>
      <c r="D4251" s="311" t="s">
        <v>20185</v>
      </c>
      <c r="E4251" s="312" t="s">
        <v>7875</v>
      </c>
    </row>
    <row r="4252" spans="1:5" ht="27">
      <c r="A4252" s="309">
        <v>92935</v>
      </c>
      <c r="B4252" s="310" t="s">
        <v>9400</v>
      </c>
      <c r="C4252" s="310" t="s">
        <v>58</v>
      </c>
      <c r="D4252" s="311" t="s">
        <v>20185</v>
      </c>
      <c r="E4252" s="312" t="s">
        <v>7875</v>
      </c>
    </row>
    <row r="4253" spans="1:5" ht="27">
      <c r="A4253" s="309">
        <v>92936</v>
      </c>
      <c r="B4253" s="310" t="s">
        <v>9401</v>
      </c>
      <c r="C4253" s="310" t="s">
        <v>58</v>
      </c>
      <c r="D4253" s="311" t="s">
        <v>20186</v>
      </c>
      <c r="E4253" s="312" t="s">
        <v>7875</v>
      </c>
    </row>
    <row r="4254" spans="1:5" ht="27">
      <c r="A4254" s="309">
        <v>92937</v>
      </c>
      <c r="B4254" s="310" t="s">
        <v>9402</v>
      </c>
      <c r="C4254" s="310" t="s">
        <v>58</v>
      </c>
      <c r="D4254" s="311" t="s">
        <v>20186</v>
      </c>
      <c r="E4254" s="312" t="s">
        <v>7875</v>
      </c>
    </row>
    <row r="4255" spans="1:5" ht="27">
      <c r="A4255" s="309">
        <v>92938</v>
      </c>
      <c r="B4255" s="310" t="s">
        <v>9403</v>
      </c>
      <c r="C4255" s="310" t="s">
        <v>58</v>
      </c>
      <c r="D4255" s="311" t="s">
        <v>20187</v>
      </c>
      <c r="E4255" s="312" t="s">
        <v>7875</v>
      </c>
    </row>
    <row r="4256" spans="1:5" ht="27">
      <c r="A4256" s="309">
        <v>92939</v>
      </c>
      <c r="B4256" s="310" t="s">
        <v>9404</v>
      </c>
      <c r="C4256" s="310" t="s">
        <v>58</v>
      </c>
      <c r="D4256" s="311" t="s">
        <v>14175</v>
      </c>
      <c r="E4256" s="312" t="s">
        <v>7875</v>
      </c>
    </row>
    <row r="4257" spans="1:5" ht="27">
      <c r="A4257" s="309">
        <v>92940</v>
      </c>
      <c r="B4257" s="310" t="s">
        <v>9405</v>
      </c>
      <c r="C4257" s="310" t="s">
        <v>58</v>
      </c>
      <c r="D4257" s="311" t="s">
        <v>13537</v>
      </c>
      <c r="E4257" s="312" t="s">
        <v>7875</v>
      </c>
    </row>
    <row r="4258" spans="1:5" ht="27">
      <c r="A4258" s="309">
        <v>92941</v>
      </c>
      <c r="B4258" s="310" t="s">
        <v>9406</v>
      </c>
      <c r="C4258" s="310" t="s">
        <v>58</v>
      </c>
      <c r="D4258" s="311" t="s">
        <v>17888</v>
      </c>
      <c r="E4258" s="312" t="s">
        <v>7875</v>
      </c>
    </row>
    <row r="4259" spans="1:5" ht="27">
      <c r="A4259" s="309">
        <v>92942</v>
      </c>
      <c r="B4259" s="310" t="s">
        <v>9407</v>
      </c>
      <c r="C4259" s="310" t="s">
        <v>58</v>
      </c>
      <c r="D4259" s="311" t="s">
        <v>17888</v>
      </c>
      <c r="E4259" s="312" t="s">
        <v>7875</v>
      </c>
    </row>
    <row r="4260" spans="1:5" ht="27">
      <c r="A4260" s="309">
        <v>92943</v>
      </c>
      <c r="B4260" s="310" t="s">
        <v>9408</v>
      </c>
      <c r="C4260" s="310" t="s">
        <v>58</v>
      </c>
      <c r="D4260" s="311" t="s">
        <v>14291</v>
      </c>
      <c r="E4260" s="312" t="s">
        <v>7875</v>
      </c>
    </row>
    <row r="4261" spans="1:5" ht="27">
      <c r="A4261" s="309">
        <v>92944</v>
      </c>
      <c r="B4261" s="310" t="s">
        <v>9409</v>
      </c>
      <c r="C4261" s="310" t="s">
        <v>58</v>
      </c>
      <c r="D4261" s="311" t="s">
        <v>14291</v>
      </c>
      <c r="E4261" s="312" t="s">
        <v>7875</v>
      </c>
    </row>
    <row r="4262" spans="1:5" ht="27">
      <c r="A4262" s="309">
        <v>92945</v>
      </c>
      <c r="B4262" s="310" t="s">
        <v>9410</v>
      </c>
      <c r="C4262" s="310" t="s">
        <v>58</v>
      </c>
      <c r="D4262" s="311" t="s">
        <v>14291</v>
      </c>
      <c r="E4262" s="312" t="s">
        <v>7875</v>
      </c>
    </row>
    <row r="4263" spans="1:5" ht="27">
      <c r="A4263" s="309">
        <v>92946</v>
      </c>
      <c r="B4263" s="310" t="s">
        <v>9411</v>
      </c>
      <c r="C4263" s="310" t="s">
        <v>58</v>
      </c>
      <c r="D4263" s="311" t="s">
        <v>20188</v>
      </c>
      <c r="E4263" s="312" t="s">
        <v>7875</v>
      </c>
    </row>
    <row r="4264" spans="1:5" ht="27">
      <c r="A4264" s="309">
        <v>92947</v>
      </c>
      <c r="B4264" s="310" t="s">
        <v>9412</v>
      </c>
      <c r="C4264" s="310" t="s">
        <v>58</v>
      </c>
      <c r="D4264" s="311" t="s">
        <v>20188</v>
      </c>
      <c r="E4264" s="312" t="s">
        <v>7875</v>
      </c>
    </row>
    <row r="4265" spans="1:5" ht="27">
      <c r="A4265" s="309">
        <v>92948</v>
      </c>
      <c r="B4265" s="310" t="s">
        <v>9413</v>
      </c>
      <c r="C4265" s="310" t="s">
        <v>58</v>
      </c>
      <c r="D4265" s="311" t="s">
        <v>20188</v>
      </c>
      <c r="E4265" s="312" t="s">
        <v>7875</v>
      </c>
    </row>
    <row r="4266" spans="1:5" ht="27">
      <c r="A4266" s="309">
        <v>92949</v>
      </c>
      <c r="B4266" s="310" t="s">
        <v>9414</v>
      </c>
      <c r="C4266" s="310" t="s">
        <v>58</v>
      </c>
      <c r="D4266" s="311" t="s">
        <v>20189</v>
      </c>
      <c r="E4266" s="312" t="s">
        <v>7875</v>
      </c>
    </row>
    <row r="4267" spans="1:5" ht="27">
      <c r="A4267" s="309">
        <v>92950</v>
      </c>
      <c r="B4267" s="310" t="s">
        <v>9415</v>
      </c>
      <c r="C4267" s="310" t="s">
        <v>58</v>
      </c>
      <c r="D4267" s="311" t="s">
        <v>20189</v>
      </c>
      <c r="E4267" s="312" t="s">
        <v>7875</v>
      </c>
    </row>
    <row r="4268" spans="1:5" ht="27">
      <c r="A4268" s="309">
        <v>92951</v>
      </c>
      <c r="B4268" s="310" t="s">
        <v>9416</v>
      </c>
      <c r="C4268" s="310" t="s">
        <v>58</v>
      </c>
      <c r="D4268" s="311" t="s">
        <v>20190</v>
      </c>
      <c r="E4268" s="312" t="s">
        <v>7875</v>
      </c>
    </row>
    <row r="4269" spans="1:5" ht="27">
      <c r="A4269" s="309">
        <v>92952</v>
      </c>
      <c r="B4269" s="310" t="s">
        <v>9417</v>
      </c>
      <c r="C4269" s="310" t="s">
        <v>58</v>
      </c>
      <c r="D4269" s="311" t="s">
        <v>20190</v>
      </c>
      <c r="E4269" s="312" t="s">
        <v>7875</v>
      </c>
    </row>
    <row r="4270" spans="1:5" ht="27">
      <c r="A4270" s="309">
        <v>92953</v>
      </c>
      <c r="B4270" s="310" t="s">
        <v>9418</v>
      </c>
      <c r="C4270" s="310" t="s">
        <v>58</v>
      </c>
      <c r="D4270" s="311" t="s">
        <v>13726</v>
      </c>
      <c r="E4270" s="312" t="s">
        <v>7875</v>
      </c>
    </row>
    <row r="4271" spans="1:5" ht="27">
      <c r="A4271" s="309">
        <v>93050</v>
      </c>
      <c r="B4271" s="310" t="s">
        <v>3503</v>
      </c>
      <c r="C4271" s="310" t="s">
        <v>58</v>
      </c>
      <c r="D4271" s="311" t="s">
        <v>17719</v>
      </c>
      <c r="E4271" s="312" t="s">
        <v>7875</v>
      </c>
    </row>
    <row r="4272" spans="1:5" ht="27">
      <c r="A4272" s="309">
        <v>93051</v>
      </c>
      <c r="B4272" s="310" t="s">
        <v>3504</v>
      </c>
      <c r="C4272" s="310" t="s">
        <v>58</v>
      </c>
      <c r="D4272" s="311" t="s">
        <v>15454</v>
      </c>
      <c r="E4272" s="312" t="s">
        <v>7875</v>
      </c>
    </row>
    <row r="4273" spans="1:5" ht="27">
      <c r="A4273" s="309">
        <v>93052</v>
      </c>
      <c r="B4273" s="310" t="s">
        <v>3505</v>
      </c>
      <c r="C4273" s="310" t="s">
        <v>58</v>
      </c>
      <c r="D4273" s="311" t="s">
        <v>20191</v>
      </c>
      <c r="E4273" s="312" t="s">
        <v>7875</v>
      </c>
    </row>
    <row r="4274" spans="1:5" ht="27">
      <c r="A4274" s="309">
        <v>93054</v>
      </c>
      <c r="B4274" s="310" t="s">
        <v>3506</v>
      </c>
      <c r="C4274" s="310" t="s">
        <v>58</v>
      </c>
      <c r="D4274" s="311" t="s">
        <v>19557</v>
      </c>
      <c r="E4274" s="312" t="s">
        <v>7875</v>
      </c>
    </row>
    <row r="4275" spans="1:5" ht="27">
      <c r="A4275" s="309">
        <v>93055</v>
      </c>
      <c r="B4275" s="310" t="s">
        <v>3507</v>
      </c>
      <c r="C4275" s="310" t="s">
        <v>58</v>
      </c>
      <c r="D4275" s="311" t="s">
        <v>20192</v>
      </c>
      <c r="E4275" s="312" t="s">
        <v>7875</v>
      </c>
    </row>
    <row r="4276" spans="1:5" ht="27">
      <c r="A4276" s="309">
        <v>93056</v>
      </c>
      <c r="B4276" s="310" t="s">
        <v>3508</v>
      </c>
      <c r="C4276" s="310" t="s">
        <v>58</v>
      </c>
      <c r="D4276" s="311" t="s">
        <v>17912</v>
      </c>
      <c r="E4276" s="312" t="s">
        <v>7875</v>
      </c>
    </row>
    <row r="4277" spans="1:5" ht="27">
      <c r="A4277" s="309">
        <v>93057</v>
      </c>
      <c r="B4277" s="310" t="s">
        <v>3509</v>
      </c>
      <c r="C4277" s="310" t="s">
        <v>58</v>
      </c>
      <c r="D4277" s="311" t="s">
        <v>13538</v>
      </c>
      <c r="E4277" s="312" t="s">
        <v>7875</v>
      </c>
    </row>
    <row r="4278" spans="1:5" ht="27">
      <c r="A4278" s="309">
        <v>93058</v>
      </c>
      <c r="B4278" s="310" t="s">
        <v>3510</v>
      </c>
      <c r="C4278" s="310" t="s">
        <v>58</v>
      </c>
      <c r="D4278" s="311" t="s">
        <v>20193</v>
      </c>
      <c r="E4278" s="312" t="s">
        <v>7875</v>
      </c>
    </row>
    <row r="4279" spans="1:5" ht="27">
      <c r="A4279" s="309">
        <v>93059</v>
      </c>
      <c r="B4279" s="310" t="s">
        <v>3511</v>
      </c>
      <c r="C4279" s="310" t="s">
        <v>58</v>
      </c>
      <c r="D4279" s="311" t="s">
        <v>20194</v>
      </c>
      <c r="E4279" s="312" t="s">
        <v>7875</v>
      </c>
    </row>
    <row r="4280" spans="1:5" ht="27">
      <c r="A4280" s="309">
        <v>93060</v>
      </c>
      <c r="B4280" s="310" t="s">
        <v>3512</v>
      </c>
      <c r="C4280" s="310" t="s">
        <v>58</v>
      </c>
      <c r="D4280" s="311" t="s">
        <v>20195</v>
      </c>
      <c r="E4280" s="312" t="s">
        <v>7875</v>
      </c>
    </row>
    <row r="4281" spans="1:5" ht="27">
      <c r="A4281" s="309">
        <v>93061</v>
      </c>
      <c r="B4281" s="310" t="s">
        <v>3513</v>
      </c>
      <c r="C4281" s="310" t="s">
        <v>58</v>
      </c>
      <c r="D4281" s="311" t="s">
        <v>15521</v>
      </c>
      <c r="E4281" s="312" t="s">
        <v>7875</v>
      </c>
    </row>
    <row r="4282" spans="1:5" ht="27">
      <c r="A4282" s="309">
        <v>93062</v>
      </c>
      <c r="B4282" s="310" t="s">
        <v>3514</v>
      </c>
      <c r="C4282" s="310" t="s">
        <v>58</v>
      </c>
      <c r="D4282" s="311" t="s">
        <v>16848</v>
      </c>
      <c r="E4282" s="312" t="s">
        <v>7875</v>
      </c>
    </row>
    <row r="4283" spans="1:5" ht="27">
      <c r="A4283" s="309">
        <v>93063</v>
      </c>
      <c r="B4283" s="310" t="s">
        <v>3515</v>
      </c>
      <c r="C4283" s="310" t="s">
        <v>58</v>
      </c>
      <c r="D4283" s="311" t="s">
        <v>20196</v>
      </c>
      <c r="E4283" s="312" t="s">
        <v>7875</v>
      </c>
    </row>
    <row r="4284" spans="1:5" ht="27">
      <c r="A4284" s="309">
        <v>93064</v>
      </c>
      <c r="B4284" s="310" t="s">
        <v>3516</v>
      </c>
      <c r="C4284" s="310" t="s">
        <v>58</v>
      </c>
      <c r="D4284" s="311" t="s">
        <v>15888</v>
      </c>
      <c r="E4284" s="312" t="s">
        <v>7875</v>
      </c>
    </row>
    <row r="4285" spans="1:5" ht="27">
      <c r="A4285" s="309">
        <v>93065</v>
      </c>
      <c r="B4285" s="310" t="s">
        <v>3517</v>
      </c>
      <c r="C4285" s="310" t="s">
        <v>58</v>
      </c>
      <c r="D4285" s="311" t="s">
        <v>20197</v>
      </c>
      <c r="E4285" s="312" t="s">
        <v>7875</v>
      </c>
    </row>
    <row r="4286" spans="1:5" ht="27">
      <c r="A4286" s="309">
        <v>93066</v>
      </c>
      <c r="B4286" s="310" t="s">
        <v>3518</v>
      </c>
      <c r="C4286" s="310" t="s">
        <v>58</v>
      </c>
      <c r="D4286" s="311" t="s">
        <v>20198</v>
      </c>
      <c r="E4286" s="312" t="s">
        <v>7875</v>
      </c>
    </row>
    <row r="4287" spans="1:5" ht="27">
      <c r="A4287" s="309">
        <v>93067</v>
      </c>
      <c r="B4287" s="310" t="s">
        <v>3519</v>
      </c>
      <c r="C4287" s="310" t="s">
        <v>58</v>
      </c>
      <c r="D4287" s="311" t="s">
        <v>20199</v>
      </c>
      <c r="E4287" s="312" t="s">
        <v>7875</v>
      </c>
    </row>
    <row r="4288" spans="1:5" ht="27">
      <c r="A4288" s="309">
        <v>93068</v>
      </c>
      <c r="B4288" s="310" t="s">
        <v>3520</v>
      </c>
      <c r="C4288" s="310" t="s">
        <v>58</v>
      </c>
      <c r="D4288" s="311" t="s">
        <v>20200</v>
      </c>
      <c r="E4288" s="312" t="s">
        <v>7875</v>
      </c>
    </row>
    <row r="4289" spans="1:5" ht="27">
      <c r="A4289" s="309">
        <v>93069</v>
      </c>
      <c r="B4289" s="310" t="s">
        <v>3521</v>
      </c>
      <c r="C4289" s="310" t="s">
        <v>58</v>
      </c>
      <c r="D4289" s="311" t="s">
        <v>20201</v>
      </c>
      <c r="E4289" s="312" t="s">
        <v>7875</v>
      </c>
    </row>
    <row r="4290" spans="1:5" ht="27">
      <c r="A4290" s="309">
        <v>93070</v>
      </c>
      <c r="B4290" s="310" t="s">
        <v>3522</v>
      </c>
      <c r="C4290" s="310" t="s">
        <v>58</v>
      </c>
      <c r="D4290" s="311" t="s">
        <v>20112</v>
      </c>
      <c r="E4290" s="312" t="s">
        <v>7875</v>
      </c>
    </row>
    <row r="4291" spans="1:5" ht="27">
      <c r="A4291" s="309">
        <v>93071</v>
      </c>
      <c r="B4291" s="310" t="s">
        <v>3523</v>
      </c>
      <c r="C4291" s="310" t="s">
        <v>58</v>
      </c>
      <c r="D4291" s="311" t="s">
        <v>20202</v>
      </c>
      <c r="E4291" s="312" t="s">
        <v>7875</v>
      </c>
    </row>
    <row r="4292" spans="1:5" ht="27">
      <c r="A4292" s="309">
        <v>93072</v>
      </c>
      <c r="B4292" s="310" t="s">
        <v>3524</v>
      </c>
      <c r="C4292" s="310" t="s">
        <v>58</v>
      </c>
      <c r="D4292" s="311" t="s">
        <v>20203</v>
      </c>
      <c r="E4292" s="312" t="s">
        <v>7875</v>
      </c>
    </row>
    <row r="4293" spans="1:5" ht="27">
      <c r="A4293" s="309">
        <v>93073</v>
      </c>
      <c r="B4293" s="310" t="s">
        <v>3525</v>
      </c>
      <c r="C4293" s="310" t="s">
        <v>58</v>
      </c>
      <c r="D4293" s="311" t="s">
        <v>20204</v>
      </c>
      <c r="E4293" s="312" t="s">
        <v>7875</v>
      </c>
    </row>
    <row r="4294" spans="1:5" ht="27">
      <c r="A4294" s="309">
        <v>93074</v>
      </c>
      <c r="B4294" s="310" t="s">
        <v>3526</v>
      </c>
      <c r="C4294" s="310" t="s">
        <v>58</v>
      </c>
      <c r="D4294" s="311" t="s">
        <v>13994</v>
      </c>
      <c r="E4294" s="312" t="s">
        <v>7875</v>
      </c>
    </row>
    <row r="4295" spans="1:5" ht="27">
      <c r="A4295" s="309">
        <v>93075</v>
      </c>
      <c r="B4295" s="310" t="s">
        <v>3527</v>
      </c>
      <c r="C4295" s="310" t="s">
        <v>58</v>
      </c>
      <c r="D4295" s="311" t="s">
        <v>14121</v>
      </c>
      <c r="E4295" s="312" t="s">
        <v>7875</v>
      </c>
    </row>
    <row r="4296" spans="1:5" ht="27">
      <c r="A4296" s="309">
        <v>93076</v>
      </c>
      <c r="B4296" s="310" t="s">
        <v>3528</v>
      </c>
      <c r="C4296" s="310" t="s">
        <v>58</v>
      </c>
      <c r="D4296" s="311" t="s">
        <v>18377</v>
      </c>
      <c r="E4296" s="312" t="s">
        <v>7875</v>
      </c>
    </row>
    <row r="4297" spans="1:5" ht="27">
      <c r="A4297" s="309">
        <v>93077</v>
      </c>
      <c r="B4297" s="310" t="s">
        <v>3529</v>
      </c>
      <c r="C4297" s="310" t="s">
        <v>58</v>
      </c>
      <c r="D4297" s="311" t="s">
        <v>19535</v>
      </c>
      <c r="E4297" s="312" t="s">
        <v>7875</v>
      </c>
    </row>
    <row r="4298" spans="1:5" ht="27">
      <c r="A4298" s="309">
        <v>93078</v>
      </c>
      <c r="B4298" s="310" t="s">
        <v>3530</v>
      </c>
      <c r="C4298" s="310" t="s">
        <v>58</v>
      </c>
      <c r="D4298" s="311" t="s">
        <v>20205</v>
      </c>
      <c r="E4298" s="312" t="s">
        <v>7875</v>
      </c>
    </row>
    <row r="4299" spans="1:5" ht="27">
      <c r="A4299" s="309">
        <v>93079</v>
      </c>
      <c r="B4299" s="310" t="s">
        <v>3531</v>
      </c>
      <c r="C4299" s="310" t="s">
        <v>58</v>
      </c>
      <c r="D4299" s="311" t="s">
        <v>15531</v>
      </c>
      <c r="E4299" s="312" t="s">
        <v>7875</v>
      </c>
    </row>
    <row r="4300" spans="1:5" ht="27">
      <c r="A4300" s="309">
        <v>93080</v>
      </c>
      <c r="B4300" s="310" t="s">
        <v>3532</v>
      </c>
      <c r="C4300" s="310" t="s">
        <v>58</v>
      </c>
      <c r="D4300" s="311" t="s">
        <v>15577</v>
      </c>
      <c r="E4300" s="312" t="s">
        <v>7875</v>
      </c>
    </row>
    <row r="4301" spans="1:5" ht="27">
      <c r="A4301" s="309">
        <v>93081</v>
      </c>
      <c r="B4301" s="310" t="s">
        <v>3533</v>
      </c>
      <c r="C4301" s="310" t="s">
        <v>58</v>
      </c>
      <c r="D4301" s="311" t="s">
        <v>7619</v>
      </c>
      <c r="E4301" s="312" t="s">
        <v>7875</v>
      </c>
    </row>
    <row r="4302" spans="1:5" ht="27">
      <c r="A4302" s="309">
        <v>93082</v>
      </c>
      <c r="B4302" s="310" t="s">
        <v>3534</v>
      </c>
      <c r="C4302" s="310" t="s">
        <v>58</v>
      </c>
      <c r="D4302" s="311" t="s">
        <v>17559</v>
      </c>
      <c r="E4302" s="312" t="s">
        <v>7875</v>
      </c>
    </row>
    <row r="4303" spans="1:5" ht="27">
      <c r="A4303" s="315">
        <v>93083</v>
      </c>
      <c r="B4303" s="316" t="s">
        <v>3535</v>
      </c>
      <c r="C4303" s="316" t="s">
        <v>58</v>
      </c>
      <c r="D4303" s="317" t="s">
        <v>20206</v>
      </c>
      <c r="E4303" s="312" t="s">
        <v>7875</v>
      </c>
    </row>
    <row r="4304" spans="1:5" ht="27">
      <c r="A4304" s="315">
        <v>93084</v>
      </c>
      <c r="B4304" s="316" t="s">
        <v>3536</v>
      </c>
      <c r="C4304" s="316" t="s">
        <v>58</v>
      </c>
      <c r="D4304" s="317" t="s">
        <v>17432</v>
      </c>
      <c r="E4304" s="312" t="s">
        <v>7875</v>
      </c>
    </row>
    <row r="4305" spans="1:5" ht="27">
      <c r="A4305" s="315">
        <v>93085</v>
      </c>
      <c r="B4305" s="316" t="s">
        <v>3537</v>
      </c>
      <c r="C4305" s="316" t="s">
        <v>58</v>
      </c>
      <c r="D4305" s="317" t="s">
        <v>16090</v>
      </c>
      <c r="E4305" s="312" t="s">
        <v>7875</v>
      </c>
    </row>
    <row r="4306" spans="1:5" ht="27">
      <c r="A4306" s="315">
        <v>93086</v>
      </c>
      <c r="B4306" s="316" t="s">
        <v>3538</v>
      </c>
      <c r="C4306" s="316" t="s">
        <v>58</v>
      </c>
      <c r="D4306" s="317" t="s">
        <v>20207</v>
      </c>
      <c r="E4306" s="312" t="s">
        <v>7875</v>
      </c>
    </row>
    <row r="4307" spans="1:5" ht="27">
      <c r="A4307" s="315">
        <v>93087</v>
      </c>
      <c r="B4307" s="316" t="s">
        <v>3539</v>
      </c>
      <c r="C4307" s="316" t="s">
        <v>58</v>
      </c>
      <c r="D4307" s="317" t="s">
        <v>15716</v>
      </c>
      <c r="E4307" s="312" t="s">
        <v>7875</v>
      </c>
    </row>
    <row r="4308" spans="1:5" ht="27">
      <c r="A4308" s="309">
        <v>93088</v>
      </c>
      <c r="B4308" s="310" t="s">
        <v>3540</v>
      </c>
      <c r="C4308" s="310" t="s">
        <v>58</v>
      </c>
      <c r="D4308" s="311" t="s">
        <v>20208</v>
      </c>
      <c r="E4308" s="312" t="s">
        <v>7875</v>
      </c>
    </row>
    <row r="4309" spans="1:5" ht="27">
      <c r="A4309" s="309">
        <v>93089</v>
      </c>
      <c r="B4309" s="310" t="s">
        <v>3541</v>
      </c>
      <c r="C4309" s="310" t="s">
        <v>58</v>
      </c>
      <c r="D4309" s="311" t="s">
        <v>17190</v>
      </c>
      <c r="E4309" s="312" t="s">
        <v>7875</v>
      </c>
    </row>
    <row r="4310" spans="1:5" ht="27">
      <c r="A4310" s="309">
        <v>93090</v>
      </c>
      <c r="B4310" s="310" t="s">
        <v>3542</v>
      </c>
      <c r="C4310" s="310" t="s">
        <v>58</v>
      </c>
      <c r="D4310" s="311" t="s">
        <v>14436</v>
      </c>
      <c r="E4310" s="312" t="s">
        <v>7875</v>
      </c>
    </row>
    <row r="4311" spans="1:5" ht="27">
      <c r="A4311" s="309">
        <v>93091</v>
      </c>
      <c r="B4311" s="310" t="s">
        <v>3543</v>
      </c>
      <c r="C4311" s="310" t="s">
        <v>58</v>
      </c>
      <c r="D4311" s="311" t="s">
        <v>19483</v>
      </c>
      <c r="E4311" s="312" t="s">
        <v>7875</v>
      </c>
    </row>
    <row r="4312" spans="1:5" ht="27">
      <c r="A4312" s="309">
        <v>93092</v>
      </c>
      <c r="B4312" s="310" t="s">
        <v>3544</v>
      </c>
      <c r="C4312" s="310" t="s">
        <v>58</v>
      </c>
      <c r="D4312" s="311" t="s">
        <v>20209</v>
      </c>
      <c r="E4312" s="312" t="s">
        <v>7875</v>
      </c>
    </row>
    <row r="4313" spans="1:5" ht="27">
      <c r="A4313" s="309">
        <v>93093</v>
      </c>
      <c r="B4313" s="310" t="s">
        <v>3545</v>
      </c>
      <c r="C4313" s="310" t="s">
        <v>58</v>
      </c>
      <c r="D4313" s="311" t="s">
        <v>15426</v>
      </c>
      <c r="E4313" s="312" t="s">
        <v>7875</v>
      </c>
    </row>
    <row r="4314" spans="1:5" ht="27">
      <c r="A4314" s="309">
        <v>93094</v>
      </c>
      <c r="B4314" s="310" t="s">
        <v>3546</v>
      </c>
      <c r="C4314" s="310" t="s">
        <v>58</v>
      </c>
      <c r="D4314" s="311" t="s">
        <v>20210</v>
      </c>
      <c r="E4314" s="312" t="s">
        <v>7875</v>
      </c>
    </row>
    <row r="4315" spans="1:5" ht="40.5">
      <c r="A4315" s="309">
        <v>93095</v>
      </c>
      <c r="B4315" s="310" t="s">
        <v>3547</v>
      </c>
      <c r="C4315" s="310" t="s">
        <v>58</v>
      </c>
      <c r="D4315" s="311" t="s">
        <v>17834</v>
      </c>
      <c r="E4315" s="312" t="s">
        <v>7875</v>
      </c>
    </row>
    <row r="4316" spans="1:5" ht="40.5">
      <c r="A4316" s="309">
        <v>93096</v>
      </c>
      <c r="B4316" s="310" t="s">
        <v>3548</v>
      </c>
      <c r="C4316" s="310" t="s">
        <v>58</v>
      </c>
      <c r="D4316" s="311" t="s">
        <v>20211</v>
      </c>
      <c r="E4316" s="312" t="s">
        <v>7875</v>
      </c>
    </row>
    <row r="4317" spans="1:5" ht="27">
      <c r="A4317" s="309">
        <v>93097</v>
      </c>
      <c r="B4317" s="310" t="s">
        <v>3549</v>
      </c>
      <c r="C4317" s="310" t="s">
        <v>58</v>
      </c>
      <c r="D4317" s="311" t="s">
        <v>15736</v>
      </c>
      <c r="E4317" s="312" t="s">
        <v>7875</v>
      </c>
    </row>
    <row r="4318" spans="1:5" ht="27">
      <c r="A4318" s="309">
        <v>93098</v>
      </c>
      <c r="B4318" s="310" t="s">
        <v>3550</v>
      </c>
      <c r="C4318" s="310" t="s">
        <v>58</v>
      </c>
      <c r="D4318" s="311" t="s">
        <v>13123</v>
      </c>
      <c r="E4318" s="312" t="s">
        <v>7875</v>
      </c>
    </row>
    <row r="4319" spans="1:5" ht="27">
      <c r="A4319" s="309">
        <v>93099</v>
      </c>
      <c r="B4319" s="310" t="s">
        <v>3551</v>
      </c>
      <c r="C4319" s="310" t="s">
        <v>58</v>
      </c>
      <c r="D4319" s="311" t="s">
        <v>16123</v>
      </c>
      <c r="E4319" s="312" t="s">
        <v>7875</v>
      </c>
    </row>
    <row r="4320" spans="1:5" ht="27">
      <c r="A4320" s="309">
        <v>93100</v>
      </c>
      <c r="B4320" s="310" t="s">
        <v>3552</v>
      </c>
      <c r="C4320" s="310" t="s">
        <v>58</v>
      </c>
      <c r="D4320" s="311" t="s">
        <v>20212</v>
      </c>
      <c r="E4320" s="312" t="s">
        <v>7875</v>
      </c>
    </row>
    <row r="4321" spans="1:5" ht="27">
      <c r="A4321" s="309">
        <v>93101</v>
      </c>
      <c r="B4321" s="310" t="s">
        <v>3553</v>
      </c>
      <c r="C4321" s="310" t="s">
        <v>58</v>
      </c>
      <c r="D4321" s="311" t="s">
        <v>20213</v>
      </c>
      <c r="E4321" s="312" t="s">
        <v>7875</v>
      </c>
    </row>
    <row r="4322" spans="1:5" ht="27">
      <c r="A4322" s="309">
        <v>93102</v>
      </c>
      <c r="B4322" s="310" t="s">
        <v>3554</v>
      </c>
      <c r="C4322" s="310" t="s">
        <v>58</v>
      </c>
      <c r="D4322" s="311" t="s">
        <v>15233</v>
      </c>
      <c r="E4322" s="312" t="s">
        <v>7875</v>
      </c>
    </row>
    <row r="4323" spans="1:5" ht="27">
      <c r="A4323" s="309">
        <v>93103</v>
      </c>
      <c r="B4323" s="310" t="s">
        <v>3555</v>
      </c>
      <c r="C4323" s="310" t="s">
        <v>58</v>
      </c>
      <c r="D4323" s="311" t="s">
        <v>14832</v>
      </c>
      <c r="E4323" s="312" t="s">
        <v>7875</v>
      </c>
    </row>
    <row r="4324" spans="1:5" ht="27">
      <c r="A4324" s="309">
        <v>93104</v>
      </c>
      <c r="B4324" s="310" t="s">
        <v>3556</v>
      </c>
      <c r="C4324" s="310" t="s">
        <v>58</v>
      </c>
      <c r="D4324" s="311" t="s">
        <v>16144</v>
      </c>
      <c r="E4324" s="312" t="s">
        <v>7875</v>
      </c>
    </row>
    <row r="4325" spans="1:5" ht="27">
      <c r="A4325" s="309">
        <v>93105</v>
      </c>
      <c r="B4325" s="310" t="s">
        <v>3557</v>
      </c>
      <c r="C4325" s="310" t="s">
        <v>58</v>
      </c>
      <c r="D4325" s="311" t="s">
        <v>17455</v>
      </c>
      <c r="E4325" s="312" t="s">
        <v>7875</v>
      </c>
    </row>
    <row r="4326" spans="1:5" ht="27">
      <c r="A4326" s="309">
        <v>93106</v>
      </c>
      <c r="B4326" s="310" t="s">
        <v>3558</v>
      </c>
      <c r="C4326" s="310" t="s">
        <v>58</v>
      </c>
      <c r="D4326" s="311" t="s">
        <v>20214</v>
      </c>
      <c r="E4326" s="312" t="s">
        <v>7875</v>
      </c>
    </row>
    <row r="4327" spans="1:5" ht="27">
      <c r="A4327" s="309">
        <v>93107</v>
      </c>
      <c r="B4327" s="310" t="s">
        <v>3559</v>
      </c>
      <c r="C4327" s="310" t="s">
        <v>58</v>
      </c>
      <c r="D4327" s="311" t="s">
        <v>12673</v>
      </c>
      <c r="E4327" s="312" t="s">
        <v>7875</v>
      </c>
    </row>
    <row r="4328" spans="1:5" ht="27">
      <c r="A4328" s="309">
        <v>93108</v>
      </c>
      <c r="B4328" s="310" t="s">
        <v>3560</v>
      </c>
      <c r="C4328" s="310" t="s">
        <v>58</v>
      </c>
      <c r="D4328" s="311" t="s">
        <v>13137</v>
      </c>
      <c r="E4328" s="312" t="s">
        <v>7875</v>
      </c>
    </row>
    <row r="4329" spans="1:5" ht="27">
      <c r="A4329" s="309">
        <v>93109</v>
      </c>
      <c r="B4329" s="310" t="s">
        <v>3561</v>
      </c>
      <c r="C4329" s="310" t="s">
        <v>58</v>
      </c>
      <c r="D4329" s="313" t="s">
        <v>20215</v>
      </c>
      <c r="E4329" s="312" t="s">
        <v>7875</v>
      </c>
    </row>
    <row r="4330" spans="1:5" ht="27">
      <c r="A4330" s="309">
        <v>93110</v>
      </c>
      <c r="B4330" s="310" t="s">
        <v>3562</v>
      </c>
      <c r="C4330" s="310" t="s">
        <v>58</v>
      </c>
      <c r="D4330" s="313" t="s">
        <v>17229</v>
      </c>
      <c r="E4330" s="312" t="s">
        <v>7875</v>
      </c>
    </row>
    <row r="4331" spans="1:5" ht="27">
      <c r="A4331" s="309">
        <v>93111</v>
      </c>
      <c r="B4331" s="310" t="s">
        <v>3563</v>
      </c>
      <c r="C4331" s="310" t="s">
        <v>58</v>
      </c>
      <c r="D4331" s="311" t="s">
        <v>16620</v>
      </c>
      <c r="E4331" s="312" t="s">
        <v>7875</v>
      </c>
    </row>
    <row r="4332" spans="1:5" ht="27">
      <c r="A4332" s="309">
        <v>93112</v>
      </c>
      <c r="B4332" s="310" t="s">
        <v>3564</v>
      </c>
      <c r="C4332" s="310" t="s">
        <v>58</v>
      </c>
      <c r="D4332" s="311" t="s">
        <v>20216</v>
      </c>
      <c r="E4332" s="312" t="s">
        <v>7875</v>
      </c>
    </row>
    <row r="4333" spans="1:5" ht="27">
      <c r="A4333" s="309">
        <v>93113</v>
      </c>
      <c r="B4333" s="310" t="s">
        <v>3565</v>
      </c>
      <c r="C4333" s="310" t="s">
        <v>58</v>
      </c>
      <c r="D4333" s="311" t="s">
        <v>13242</v>
      </c>
      <c r="E4333" s="312" t="s">
        <v>7875</v>
      </c>
    </row>
    <row r="4334" spans="1:5" ht="27">
      <c r="A4334" s="309">
        <v>93114</v>
      </c>
      <c r="B4334" s="310" t="s">
        <v>3566</v>
      </c>
      <c r="C4334" s="310" t="s">
        <v>58</v>
      </c>
      <c r="D4334" s="311" t="s">
        <v>20217</v>
      </c>
      <c r="E4334" s="312" t="s">
        <v>7875</v>
      </c>
    </row>
    <row r="4335" spans="1:5" ht="27">
      <c r="A4335" s="309">
        <v>93115</v>
      </c>
      <c r="B4335" s="310" t="s">
        <v>3567</v>
      </c>
      <c r="C4335" s="310" t="s">
        <v>58</v>
      </c>
      <c r="D4335" s="311" t="s">
        <v>20218</v>
      </c>
      <c r="E4335" s="312" t="s">
        <v>7875</v>
      </c>
    </row>
    <row r="4336" spans="1:5" ht="27">
      <c r="A4336" s="309">
        <v>93116</v>
      </c>
      <c r="B4336" s="310" t="s">
        <v>3568</v>
      </c>
      <c r="C4336" s="310" t="s">
        <v>58</v>
      </c>
      <c r="D4336" s="311" t="s">
        <v>20219</v>
      </c>
      <c r="E4336" s="312" t="s">
        <v>7875</v>
      </c>
    </row>
    <row r="4337" spans="1:5" ht="40.5">
      <c r="A4337" s="309">
        <v>93117</v>
      </c>
      <c r="B4337" s="310" t="s">
        <v>3569</v>
      </c>
      <c r="C4337" s="310" t="s">
        <v>58</v>
      </c>
      <c r="D4337" s="311" t="s">
        <v>13083</v>
      </c>
      <c r="E4337" s="312" t="s">
        <v>7875</v>
      </c>
    </row>
    <row r="4338" spans="1:5" ht="40.5">
      <c r="A4338" s="309">
        <v>93118</v>
      </c>
      <c r="B4338" s="310" t="s">
        <v>3570</v>
      </c>
      <c r="C4338" s="310" t="s">
        <v>58</v>
      </c>
      <c r="D4338" s="311" t="s">
        <v>20220</v>
      </c>
      <c r="E4338" s="312" t="s">
        <v>7875</v>
      </c>
    </row>
    <row r="4339" spans="1:5" ht="27">
      <c r="A4339" s="309">
        <v>93119</v>
      </c>
      <c r="B4339" s="310" t="s">
        <v>3571</v>
      </c>
      <c r="C4339" s="310" t="s">
        <v>58</v>
      </c>
      <c r="D4339" s="311" t="s">
        <v>15103</v>
      </c>
      <c r="E4339" s="312" t="s">
        <v>7875</v>
      </c>
    </row>
    <row r="4340" spans="1:5" ht="27">
      <c r="A4340" s="309">
        <v>93120</v>
      </c>
      <c r="B4340" s="310" t="s">
        <v>3572</v>
      </c>
      <c r="C4340" s="310" t="s">
        <v>58</v>
      </c>
      <c r="D4340" s="311" t="s">
        <v>17898</v>
      </c>
      <c r="E4340" s="312" t="s">
        <v>7875</v>
      </c>
    </row>
    <row r="4341" spans="1:5" ht="27">
      <c r="A4341" s="309">
        <v>93121</v>
      </c>
      <c r="B4341" s="310" t="s">
        <v>3573</v>
      </c>
      <c r="C4341" s="310" t="s">
        <v>58</v>
      </c>
      <c r="D4341" s="311" t="s">
        <v>15980</v>
      </c>
      <c r="E4341" s="312" t="s">
        <v>7875</v>
      </c>
    </row>
    <row r="4342" spans="1:5" ht="27">
      <c r="A4342" s="309">
        <v>93122</v>
      </c>
      <c r="B4342" s="310" t="s">
        <v>3574</v>
      </c>
      <c r="C4342" s="310" t="s">
        <v>58</v>
      </c>
      <c r="D4342" s="311" t="s">
        <v>20221</v>
      </c>
      <c r="E4342" s="312" t="s">
        <v>7875</v>
      </c>
    </row>
    <row r="4343" spans="1:5" ht="27">
      <c r="A4343" s="309">
        <v>93123</v>
      </c>
      <c r="B4343" s="310" t="s">
        <v>3575</v>
      </c>
      <c r="C4343" s="310" t="s">
        <v>58</v>
      </c>
      <c r="D4343" s="311" t="s">
        <v>17502</v>
      </c>
      <c r="E4343" s="312" t="s">
        <v>7875</v>
      </c>
    </row>
    <row r="4344" spans="1:5" ht="27">
      <c r="A4344" s="309">
        <v>93124</v>
      </c>
      <c r="B4344" s="310" t="s">
        <v>3576</v>
      </c>
      <c r="C4344" s="310" t="s">
        <v>58</v>
      </c>
      <c r="D4344" s="311" t="s">
        <v>20222</v>
      </c>
      <c r="E4344" s="312" t="s">
        <v>7875</v>
      </c>
    </row>
    <row r="4345" spans="1:5" ht="27">
      <c r="A4345" s="309">
        <v>93125</v>
      </c>
      <c r="B4345" s="310" t="s">
        <v>3577</v>
      </c>
      <c r="C4345" s="310" t="s">
        <v>58</v>
      </c>
      <c r="D4345" s="311" t="s">
        <v>20223</v>
      </c>
      <c r="E4345" s="312" t="s">
        <v>7875</v>
      </c>
    </row>
    <row r="4346" spans="1:5" ht="27">
      <c r="A4346" s="309">
        <v>93126</v>
      </c>
      <c r="B4346" s="310" t="s">
        <v>3578</v>
      </c>
      <c r="C4346" s="310" t="s">
        <v>58</v>
      </c>
      <c r="D4346" s="311" t="s">
        <v>20224</v>
      </c>
      <c r="E4346" s="312" t="s">
        <v>7875</v>
      </c>
    </row>
    <row r="4347" spans="1:5" ht="27">
      <c r="A4347" s="309">
        <v>93133</v>
      </c>
      <c r="B4347" s="310" t="s">
        <v>3579</v>
      </c>
      <c r="C4347" s="310" t="s">
        <v>58</v>
      </c>
      <c r="D4347" s="313" t="s">
        <v>19834</v>
      </c>
      <c r="E4347" s="312" t="s">
        <v>7875</v>
      </c>
    </row>
    <row r="4348" spans="1:5" ht="40.5">
      <c r="A4348" s="309">
        <v>94465</v>
      </c>
      <c r="B4348" s="310" t="s">
        <v>2005</v>
      </c>
      <c r="C4348" s="310" t="s">
        <v>58</v>
      </c>
      <c r="D4348" s="313" t="s">
        <v>20225</v>
      </c>
      <c r="E4348" s="312" t="s">
        <v>7875</v>
      </c>
    </row>
    <row r="4349" spans="1:5" ht="40.5">
      <c r="A4349" s="309">
        <v>94466</v>
      </c>
      <c r="B4349" s="310" t="s">
        <v>2006</v>
      </c>
      <c r="C4349" s="310" t="s">
        <v>58</v>
      </c>
      <c r="D4349" s="313" t="s">
        <v>20226</v>
      </c>
      <c r="E4349" s="312" t="s">
        <v>7875</v>
      </c>
    </row>
    <row r="4350" spans="1:5" ht="40.5">
      <c r="A4350" s="309">
        <v>94467</v>
      </c>
      <c r="B4350" s="310" t="s">
        <v>2007</v>
      </c>
      <c r="C4350" s="310" t="s">
        <v>58</v>
      </c>
      <c r="D4350" s="311" t="s">
        <v>20227</v>
      </c>
      <c r="E4350" s="312" t="s">
        <v>7875</v>
      </c>
    </row>
    <row r="4351" spans="1:5" ht="40.5">
      <c r="A4351" s="309">
        <v>94468</v>
      </c>
      <c r="B4351" s="310" t="s">
        <v>2008</v>
      </c>
      <c r="C4351" s="310" t="s">
        <v>58</v>
      </c>
      <c r="D4351" s="311" t="s">
        <v>20228</v>
      </c>
      <c r="E4351" s="312" t="s">
        <v>7875</v>
      </c>
    </row>
    <row r="4352" spans="1:5" ht="40.5">
      <c r="A4352" s="309">
        <v>94469</v>
      </c>
      <c r="B4352" s="310" t="s">
        <v>2009</v>
      </c>
      <c r="C4352" s="310" t="s">
        <v>58</v>
      </c>
      <c r="D4352" s="311" t="s">
        <v>20229</v>
      </c>
      <c r="E4352" s="312" t="s">
        <v>7875</v>
      </c>
    </row>
    <row r="4353" spans="1:5" ht="40.5">
      <c r="A4353" s="309">
        <v>94470</v>
      </c>
      <c r="B4353" s="310" t="s">
        <v>2010</v>
      </c>
      <c r="C4353" s="310" t="s">
        <v>58</v>
      </c>
      <c r="D4353" s="313" t="s">
        <v>17631</v>
      </c>
      <c r="E4353" s="312" t="s">
        <v>7875</v>
      </c>
    </row>
    <row r="4354" spans="1:5" ht="40.5">
      <c r="A4354" s="309">
        <v>94471</v>
      </c>
      <c r="B4354" s="310" t="s">
        <v>2011</v>
      </c>
      <c r="C4354" s="310" t="s">
        <v>58</v>
      </c>
      <c r="D4354" s="311" t="s">
        <v>13226</v>
      </c>
      <c r="E4354" s="312" t="s">
        <v>7875</v>
      </c>
    </row>
    <row r="4355" spans="1:5" ht="40.5">
      <c r="A4355" s="309">
        <v>94472</v>
      </c>
      <c r="B4355" s="310" t="s">
        <v>2012</v>
      </c>
      <c r="C4355" s="310" t="s">
        <v>58</v>
      </c>
      <c r="D4355" s="311" t="s">
        <v>20230</v>
      </c>
      <c r="E4355" s="312" t="s">
        <v>7875</v>
      </c>
    </row>
    <row r="4356" spans="1:5" ht="40.5">
      <c r="A4356" s="309">
        <v>94473</v>
      </c>
      <c r="B4356" s="310" t="s">
        <v>2013</v>
      </c>
      <c r="C4356" s="310" t="s">
        <v>58</v>
      </c>
      <c r="D4356" s="311" t="s">
        <v>20231</v>
      </c>
      <c r="E4356" s="312" t="s">
        <v>7875</v>
      </c>
    </row>
    <row r="4357" spans="1:5" ht="40.5">
      <c r="A4357" s="309">
        <v>94474</v>
      </c>
      <c r="B4357" s="310" t="s">
        <v>2014</v>
      </c>
      <c r="C4357" s="310" t="s">
        <v>58</v>
      </c>
      <c r="D4357" s="311" t="s">
        <v>17476</v>
      </c>
      <c r="E4357" s="312" t="s">
        <v>7875</v>
      </c>
    </row>
    <row r="4358" spans="1:5" ht="40.5">
      <c r="A4358" s="309">
        <v>94475</v>
      </c>
      <c r="B4358" s="310" t="s">
        <v>2015</v>
      </c>
      <c r="C4358" s="310" t="s">
        <v>58</v>
      </c>
      <c r="D4358" s="311" t="s">
        <v>20232</v>
      </c>
      <c r="E4358" s="312" t="s">
        <v>7875</v>
      </c>
    </row>
    <row r="4359" spans="1:5" ht="40.5">
      <c r="A4359" s="309">
        <v>94476</v>
      </c>
      <c r="B4359" s="310" t="s">
        <v>2016</v>
      </c>
      <c r="C4359" s="310" t="s">
        <v>58</v>
      </c>
      <c r="D4359" s="313" t="s">
        <v>20233</v>
      </c>
      <c r="E4359" s="312" t="s">
        <v>7875</v>
      </c>
    </row>
    <row r="4360" spans="1:5" ht="40.5">
      <c r="A4360" s="309">
        <v>94477</v>
      </c>
      <c r="B4360" s="310" t="s">
        <v>2017</v>
      </c>
      <c r="C4360" s="310" t="s">
        <v>58</v>
      </c>
      <c r="D4360" s="311" t="s">
        <v>20234</v>
      </c>
      <c r="E4360" s="312" t="s">
        <v>7875</v>
      </c>
    </row>
    <row r="4361" spans="1:5" ht="40.5">
      <c r="A4361" s="309">
        <v>94478</v>
      </c>
      <c r="B4361" s="310" t="s">
        <v>2018</v>
      </c>
      <c r="C4361" s="310" t="s">
        <v>58</v>
      </c>
      <c r="D4361" s="311" t="s">
        <v>20235</v>
      </c>
      <c r="E4361" s="312" t="s">
        <v>7875</v>
      </c>
    </row>
    <row r="4362" spans="1:5" ht="40.5">
      <c r="A4362" s="309">
        <v>94479</v>
      </c>
      <c r="B4362" s="310" t="s">
        <v>2019</v>
      </c>
      <c r="C4362" s="310" t="s">
        <v>58</v>
      </c>
      <c r="D4362" s="311" t="s">
        <v>20236</v>
      </c>
      <c r="E4362" s="312" t="s">
        <v>7875</v>
      </c>
    </row>
    <row r="4363" spans="1:5" ht="40.5">
      <c r="A4363" s="309">
        <v>94606</v>
      </c>
      <c r="B4363" s="310" t="s">
        <v>3580</v>
      </c>
      <c r="C4363" s="310" t="s">
        <v>58</v>
      </c>
      <c r="D4363" s="311" t="s">
        <v>20237</v>
      </c>
      <c r="E4363" s="312" t="s">
        <v>7875</v>
      </c>
    </row>
    <row r="4364" spans="1:5" ht="40.5">
      <c r="A4364" s="309">
        <v>94608</v>
      </c>
      <c r="B4364" s="310" t="s">
        <v>3581</v>
      </c>
      <c r="C4364" s="310" t="s">
        <v>58</v>
      </c>
      <c r="D4364" s="311" t="s">
        <v>17308</v>
      </c>
      <c r="E4364" s="312" t="s">
        <v>7875</v>
      </c>
    </row>
    <row r="4365" spans="1:5" ht="40.5">
      <c r="A4365" s="309">
        <v>94610</v>
      </c>
      <c r="B4365" s="310" t="s">
        <v>3582</v>
      </c>
      <c r="C4365" s="310" t="s">
        <v>58</v>
      </c>
      <c r="D4365" s="311" t="s">
        <v>20238</v>
      </c>
      <c r="E4365" s="312" t="s">
        <v>7875</v>
      </c>
    </row>
    <row r="4366" spans="1:5" ht="40.5">
      <c r="A4366" s="309">
        <v>94612</v>
      </c>
      <c r="B4366" s="310" t="s">
        <v>3583</v>
      </c>
      <c r="C4366" s="310" t="s">
        <v>58</v>
      </c>
      <c r="D4366" s="311" t="s">
        <v>20239</v>
      </c>
      <c r="E4366" s="312" t="s">
        <v>7875</v>
      </c>
    </row>
    <row r="4367" spans="1:5" ht="40.5">
      <c r="A4367" s="309">
        <v>94614</v>
      </c>
      <c r="B4367" s="310" t="s">
        <v>3584</v>
      </c>
      <c r="C4367" s="310" t="s">
        <v>58</v>
      </c>
      <c r="D4367" s="311" t="s">
        <v>20240</v>
      </c>
      <c r="E4367" s="312" t="s">
        <v>7875</v>
      </c>
    </row>
    <row r="4368" spans="1:5" ht="40.5">
      <c r="A4368" s="309">
        <v>94615</v>
      </c>
      <c r="B4368" s="310" t="s">
        <v>3585</v>
      </c>
      <c r="C4368" s="310" t="s">
        <v>58</v>
      </c>
      <c r="D4368" s="311" t="s">
        <v>20241</v>
      </c>
      <c r="E4368" s="312" t="s">
        <v>7875</v>
      </c>
    </row>
    <row r="4369" spans="1:5" ht="40.5">
      <c r="A4369" s="309">
        <v>94616</v>
      </c>
      <c r="B4369" s="310" t="s">
        <v>3586</v>
      </c>
      <c r="C4369" s="310" t="s">
        <v>58</v>
      </c>
      <c r="D4369" s="311" t="s">
        <v>20242</v>
      </c>
      <c r="E4369" s="312" t="s">
        <v>7875</v>
      </c>
    </row>
    <row r="4370" spans="1:5" ht="40.5">
      <c r="A4370" s="309">
        <v>94617</v>
      </c>
      <c r="B4370" s="310" t="s">
        <v>3587</v>
      </c>
      <c r="C4370" s="310" t="s">
        <v>58</v>
      </c>
      <c r="D4370" s="311" t="s">
        <v>20243</v>
      </c>
      <c r="E4370" s="312" t="s">
        <v>7875</v>
      </c>
    </row>
    <row r="4371" spans="1:5" ht="40.5">
      <c r="A4371" s="309">
        <v>94618</v>
      </c>
      <c r="B4371" s="310" t="s">
        <v>3588</v>
      </c>
      <c r="C4371" s="310" t="s">
        <v>58</v>
      </c>
      <c r="D4371" s="311" t="s">
        <v>20244</v>
      </c>
      <c r="E4371" s="312" t="s">
        <v>7875</v>
      </c>
    </row>
    <row r="4372" spans="1:5" ht="40.5">
      <c r="A4372" s="309">
        <v>94620</v>
      </c>
      <c r="B4372" s="310" t="s">
        <v>3589</v>
      </c>
      <c r="C4372" s="310" t="s">
        <v>58</v>
      </c>
      <c r="D4372" s="311" t="s">
        <v>20245</v>
      </c>
      <c r="E4372" s="312" t="s">
        <v>7875</v>
      </c>
    </row>
    <row r="4373" spans="1:5" ht="40.5">
      <c r="A4373" s="309">
        <v>94622</v>
      </c>
      <c r="B4373" s="310" t="s">
        <v>3590</v>
      </c>
      <c r="C4373" s="310" t="s">
        <v>58</v>
      </c>
      <c r="D4373" s="311" t="s">
        <v>20246</v>
      </c>
      <c r="E4373" s="312" t="s">
        <v>7875</v>
      </c>
    </row>
    <row r="4374" spans="1:5" ht="40.5">
      <c r="A4374" s="309">
        <v>94623</v>
      </c>
      <c r="B4374" s="310" t="s">
        <v>3591</v>
      </c>
      <c r="C4374" s="310" t="s">
        <v>58</v>
      </c>
      <c r="D4374" s="311" t="s">
        <v>20247</v>
      </c>
      <c r="E4374" s="312" t="s">
        <v>7875</v>
      </c>
    </row>
    <row r="4375" spans="1:5" ht="40.5">
      <c r="A4375" s="309">
        <v>94624</v>
      </c>
      <c r="B4375" s="310" t="s">
        <v>3592</v>
      </c>
      <c r="C4375" s="310" t="s">
        <v>58</v>
      </c>
      <c r="D4375" s="311" t="s">
        <v>20248</v>
      </c>
      <c r="E4375" s="312" t="s">
        <v>7875</v>
      </c>
    </row>
    <row r="4376" spans="1:5" ht="40.5">
      <c r="A4376" s="309">
        <v>94625</v>
      </c>
      <c r="B4376" s="310" t="s">
        <v>3593</v>
      </c>
      <c r="C4376" s="310" t="s">
        <v>58</v>
      </c>
      <c r="D4376" s="311" t="s">
        <v>20249</v>
      </c>
      <c r="E4376" s="312" t="s">
        <v>7875</v>
      </c>
    </row>
    <row r="4377" spans="1:5" ht="40.5">
      <c r="A4377" s="309">
        <v>94656</v>
      </c>
      <c r="B4377" s="310" t="s">
        <v>2020</v>
      </c>
      <c r="C4377" s="310" t="s">
        <v>58</v>
      </c>
      <c r="D4377" s="311" t="s">
        <v>14459</v>
      </c>
      <c r="E4377" s="312" t="s">
        <v>7875</v>
      </c>
    </row>
    <row r="4378" spans="1:5" ht="27">
      <c r="A4378" s="309">
        <v>94657</v>
      </c>
      <c r="B4378" s="310" t="s">
        <v>2021</v>
      </c>
      <c r="C4378" s="310" t="s">
        <v>58</v>
      </c>
      <c r="D4378" s="311" t="s">
        <v>16276</v>
      </c>
      <c r="E4378" s="312" t="s">
        <v>7875</v>
      </c>
    </row>
    <row r="4379" spans="1:5" ht="40.5">
      <c r="A4379" s="309">
        <v>94658</v>
      </c>
      <c r="B4379" s="310" t="s">
        <v>2022</v>
      </c>
      <c r="C4379" s="310" t="s">
        <v>58</v>
      </c>
      <c r="D4379" s="311" t="s">
        <v>14479</v>
      </c>
      <c r="E4379" s="312" t="s">
        <v>7875</v>
      </c>
    </row>
    <row r="4380" spans="1:5" ht="27">
      <c r="A4380" s="309">
        <v>94659</v>
      </c>
      <c r="B4380" s="310" t="s">
        <v>2023</v>
      </c>
      <c r="C4380" s="310" t="s">
        <v>58</v>
      </c>
      <c r="D4380" s="311" t="s">
        <v>20250</v>
      </c>
      <c r="E4380" s="312" t="s">
        <v>7875</v>
      </c>
    </row>
    <row r="4381" spans="1:5" ht="40.5">
      <c r="A4381" s="309">
        <v>94660</v>
      </c>
      <c r="B4381" s="310" t="s">
        <v>2024</v>
      </c>
      <c r="C4381" s="310" t="s">
        <v>58</v>
      </c>
      <c r="D4381" s="311" t="s">
        <v>16305</v>
      </c>
      <c r="E4381" s="312" t="s">
        <v>7875</v>
      </c>
    </row>
    <row r="4382" spans="1:5" ht="27">
      <c r="A4382" s="309">
        <v>94661</v>
      </c>
      <c r="B4382" s="310" t="s">
        <v>2025</v>
      </c>
      <c r="C4382" s="310" t="s">
        <v>58</v>
      </c>
      <c r="D4382" s="311" t="s">
        <v>17562</v>
      </c>
      <c r="E4382" s="312" t="s">
        <v>7875</v>
      </c>
    </row>
    <row r="4383" spans="1:5" ht="40.5">
      <c r="A4383" s="309">
        <v>94662</v>
      </c>
      <c r="B4383" s="310" t="s">
        <v>2026</v>
      </c>
      <c r="C4383" s="310" t="s">
        <v>58</v>
      </c>
      <c r="D4383" s="311" t="s">
        <v>13352</v>
      </c>
      <c r="E4383" s="312" t="s">
        <v>7875</v>
      </c>
    </row>
    <row r="4384" spans="1:5" ht="27">
      <c r="A4384" s="309">
        <v>94663</v>
      </c>
      <c r="B4384" s="310" t="s">
        <v>2027</v>
      </c>
      <c r="C4384" s="310" t="s">
        <v>58</v>
      </c>
      <c r="D4384" s="311" t="s">
        <v>12936</v>
      </c>
      <c r="E4384" s="312" t="s">
        <v>7875</v>
      </c>
    </row>
    <row r="4385" spans="1:5" ht="40.5">
      <c r="A4385" s="309">
        <v>94664</v>
      </c>
      <c r="B4385" s="310" t="s">
        <v>2028</v>
      </c>
      <c r="C4385" s="310" t="s">
        <v>58</v>
      </c>
      <c r="D4385" s="311" t="s">
        <v>17641</v>
      </c>
      <c r="E4385" s="312" t="s">
        <v>7875</v>
      </c>
    </row>
    <row r="4386" spans="1:5" ht="27">
      <c r="A4386" s="309">
        <v>94665</v>
      </c>
      <c r="B4386" s="310" t="s">
        <v>2029</v>
      </c>
      <c r="C4386" s="310" t="s">
        <v>58</v>
      </c>
      <c r="D4386" s="311" t="s">
        <v>20251</v>
      </c>
      <c r="E4386" s="312" t="s">
        <v>7875</v>
      </c>
    </row>
    <row r="4387" spans="1:5" ht="40.5">
      <c r="A4387" s="309">
        <v>94666</v>
      </c>
      <c r="B4387" s="310" t="s">
        <v>2030</v>
      </c>
      <c r="C4387" s="310" t="s">
        <v>58</v>
      </c>
      <c r="D4387" s="311" t="s">
        <v>20252</v>
      </c>
      <c r="E4387" s="312" t="s">
        <v>7875</v>
      </c>
    </row>
    <row r="4388" spans="1:5" ht="27">
      <c r="A4388" s="309">
        <v>94667</v>
      </c>
      <c r="B4388" s="310" t="s">
        <v>2031</v>
      </c>
      <c r="C4388" s="310" t="s">
        <v>58</v>
      </c>
      <c r="D4388" s="311" t="s">
        <v>20253</v>
      </c>
      <c r="E4388" s="312" t="s">
        <v>7875</v>
      </c>
    </row>
    <row r="4389" spans="1:5" ht="40.5">
      <c r="A4389" s="309">
        <v>94668</v>
      </c>
      <c r="B4389" s="310" t="s">
        <v>2032</v>
      </c>
      <c r="C4389" s="310" t="s">
        <v>58</v>
      </c>
      <c r="D4389" s="311" t="s">
        <v>17289</v>
      </c>
      <c r="E4389" s="312" t="s">
        <v>7875</v>
      </c>
    </row>
    <row r="4390" spans="1:5" ht="27">
      <c r="A4390" s="309">
        <v>94669</v>
      </c>
      <c r="B4390" s="310" t="s">
        <v>2033</v>
      </c>
      <c r="C4390" s="310" t="s">
        <v>58</v>
      </c>
      <c r="D4390" s="311" t="s">
        <v>20254</v>
      </c>
      <c r="E4390" s="312" t="s">
        <v>7875</v>
      </c>
    </row>
    <row r="4391" spans="1:5" ht="40.5">
      <c r="A4391" s="309">
        <v>94670</v>
      </c>
      <c r="B4391" s="310" t="s">
        <v>2034</v>
      </c>
      <c r="C4391" s="310" t="s">
        <v>58</v>
      </c>
      <c r="D4391" s="311" t="s">
        <v>20255</v>
      </c>
      <c r="E4391" s="312" t="s">
        <v>7875</v>
      </c>
    </row>
    <row r="4392" spans="1:5" ht="27">
      <c r="A4392" s="309">
        <v>94671</v>
      </c>
      <c r="B4392" s="310" t="s">
        <v>2035</v>
      </c>
      <c r="C4392" s="310" t="s">
        <v>58</v>
      </c>
      <c r="D4392" s="311" t="s">
        <v>20256</v>
      </c>
      <c r="E4392" s="312" t="s">
        <v>7875</v>
      </c>
    </row>
    <row r="4393" spans="1:5" ht="40.5">
      <c r="A4393" s="309">
        <v>94672</v>
      </c>
      <c r="B4393" s="310" t="s">
        <v>2036</v>
      </c>
      <c r="C4393" s="310" t="s">
        <v>58</v>
      </c>
      <c r="D4393" s="311" t="s">
        <v>15928</v>
      </c>
      <c r="E4393" s="312" t="s">
        <v>7875</v>
      </c>
    </row>
    <row r="4394" spans="1:5" ht="40.5">
      <c r="A4394" s="309">
        <v>94673</v>
      </c>
      <c r="B4394" s="310" t="s">
        <v>2037</v>
      </c>
      <c r="C4394" s="310" t="s">
        <v>58</v>
      </c>
      <c r="D4394" s="311" t="s">
        <v>14195</v>
      </c>
      <c r="E4394" s="312" t="s">
        <v>7875</v>
      </c>
    </row>
    <row r="4395" spans="1:5" ht="40.5">
      <c r="A4395" s="309">
        <v>94674</v>
      </c>
      <c r="B4395" s="310" t="s">
        <v>2038</v>
      </c>
      <c r="C4395" s="310" t="s">
        <v>58</v>
      </c>
      <c r="D4395" s="311" t="s">
        <v>13053</v>
      </c>
      <c r="E4395" s="312" t="s">
        <v>7875</v>
      </c>
    </row>
    <row r="4396" spans="1:5" ht="40.5">
      <c r="A4396" s="309">
        <v>94675</v>
      </c>
      <c r="B4396" s="310" t="s">
        <v>2039</v>
      </c>
      <c r="C4396" s="310" t="s">
        <v>58</v>
      </c>
      <c r="D4396" s="311" t="s">
        <v>20257</v>
      </c>
      <c r="E4396" s="312" t="s">
        <v>7875</v>
      </c>
    </row>
    <row r="4397" spans="1:5" ht="40.5">
      <c r="A4397" s="309">
        <v>94676</v>
      </c>
      <c r="B4397" s="310" t="s">
        <v>2040</v>
      </c>
      <c r="C4397" s="310" t="s">
        <v>58</v>
      </c>
      <c r="D4397" s="311" t="s">
        <v>16152</v>
      </c>
      <c r="E4397" s="312" t="s">
        <v>7875</v>
      </c>
    </row>
    <row r="4398" spans="1:5" ht="40.5">
      <c r="A4398" s="309">
        <v>94677</v>
      </c>
      <c r="B4398" s="310" t="s">
        <v>2041</v>
      </c>
      <c r="C4398" s="310" t="s">
        <v>58</v>
      </c>
      <c r="D4398" s="311" t="s">
        <v>15805</v>
      </c>
      <c r="E4398" s="312" t="s">
        <v>7875</v>
      </c>
    </row>
    <row r="4399" spans="1:5" ht="40.5">
      <c r="A4399" s="309">
        <v>94678</v>
      </c>
      <c r="B4399" s="310" t="s">
        <v>2042</v>
      </c>
      <c r="C4399" s="310" t="s">
        <v>58</v>
      </c>
      <c r="D4399" s="311" t="s">
        <v>20258</v>
      </c>
      <c r="E4399" s="312" t="s">
        <v>7875</v>
      </c>
    </row>
    <row r="4400" spans="1:5" ht="40.5">
      <c r="A4400" s="309">
        <v>94679</v>
      </c>
      <c r="B4400" s="310" t="s">
        <v>2043</v>
      </c>
      <c r="C4400" s="310" t="s">
        <v>58</v>
      </c>
      <c r="D4400" s="311" t="s">
        <v>16295</v>
      </c>
      <c r="E4400" s="312" t="s">
        <v>7875</v>
      </c>
    </row>
    <row r="4401" spans="1:5" ht="40.5">
      <c r="A4401" s="309">
        <v>94680</v>
      </c>
      <c r="B4401" s="310" t="s">
        <v>2044</v>
      </c>
      <c r="C4401" s="310" t="s">
        <v>58</v>
      </c>
      <c r="D4401" s="311" t="s">
        <v>20259</v>
      </c>
      <c r="E4401" s="312" t="s">
        <v>7875</v>
      </c>
    </row>
    <row r="4402" spans="1:5" ht="40.5">
      <c r="A4402" s="309">
        <v>94681</v>
      </c>
      <c r="B4402" s="310" t="s">
        <v>2045</v>
      </c>
      <c r="C4402" s="310" t="s">
        <v>58</v>
      </c>
      <c r="D4402" s="311" t="s">
        <v>20260</v>
      </c>
      <c r="E4402" s="312" t="s">
        <v>7875</v>
      </c>
    </row>
    <row r="4403" spans="1:5" ht="40.5">
      <c r="A4403" s="309">
        <v>94682</v>
      </c>
      <c r="B4403" s="310" t="s">
        <v>2046</v>
      </c>
      <c r="C4403" s="310" t="s">
        <v>58</v>
      </c>
      <c r="D4403" s="311" t="s">
        <v>20261</v>
      </c>
      <c r="E4403" s="312" t="s">
        <v>7875</v>
      </c>
    </row>
    <row r="4404" spans="1:5" ht="40.5">
      <c r="A4404" s="309">
        <v>94683</v>
      </c>
      <c r="B4404" s="310" t="s">
        <v>2047</v>
      </c>
      <c r="C4404" s="310" t="s">
        <v>58</v>
      </c>
      <c r="D4404" s="311" t="s">
        <v>20262</v>
      </c>
      <c r="E4404" s="312" t="s">
        <v>7875</v>
      </c>
    </row>
    <row r="4405" spans="1:5" ht="40.5">
      <c r="A4405" s="309">
        <v>94684</v>
      </c>
      <c r="B4405" s="310" t="s">
        <v>2048</v>
      </c>
      <c r="C4405" s="310" t="s">
        <v>58</v>
      </c>
      <c r="D4405" s="311" t="s">
        <v>20263</v>
      </c>
      <c r="E4405" s="312" t="s">
        <v>7875</v>
      </c>
    </row>
    <row r="4406" spans="1:5" ht="40.5">
      <c r="A4406" s="309">
        <v>94685</v>
      </c>
      <c r="B4406" s="310" t="s">
        <v>2049</v>
      </c>
      <c r="C4406" s="310" t="s">
        <v>58</v>
      </c>
      <c r="D4406" s="311" t="s">
        <v>20264</v>
      </c>
      <c r="E4406" s="312" t="s">
        <v>7875</v>
      </c>
    </row>
    <row r="4407" spans="1:5" ht="40.5">
      <c r="A4407" s="309">
        <v>94686</v>
      </c>
      <c r="B4407" s="310" t="s">
        <v>2050</v>
      </c>
      <c r="C4407" s="310" t="s">
        <v>58</v>
      </c>
      <c r="D4407" s="311" t="s">
        <v>20265</v>
      </c>
      <c r="E4407" s="312" t="s">
        <v>7875</v>
      </c>
    </row>
    <row r="4408" spans="1:5" ht="40.5">
      <c r="A4408" s="309">
        <v>94687</v>
      </c>
      <c r="B4408" s="310" t="s">
        <v>2051</v>
      </c>
      <c r="C4408" s="310" t="s">
        <v>58</v>
      </c>
      <c r="D4408" s="311" t="s">
        <v>20266</v>
      </c>
      <c r="E4408" s="312" t="s">
        <v>7875</v>
      </c>
    </row>
    <row r="4409" spans="1:5" ht="27">
      <c r="A4409" s="309">
        <v>94688</v>
      </c>
      <c r="B4409" s="310" t="s">
        <v>2052</v>
      </c>
      <c r="C4409" s="310" t="s">
        <v>58</v>
      </c>
      <c r="D4409" s="311" t="s">
        <v>12810</v>
      </c>
      <c r="E4409" s="312" t="s">
        <v>7875</v>
      </c>
    </row>
    <row r="4410" spans="1:5" ht="40.5">
      <c r="A4410" s="309">
        <v>94689</v>
      </c>
      <c r="B4410" s="310" t="s">
        <v>2053</v>
      </c>
      <c r="C4410" s="310" t="s">
        <v>58</v>
      </c>
      <c r="D4410" s="311" t="s">
        <v>17707</v>
      </c>
      <c r="E4410" s="312" t="s">
        <v>7875</v>
      </c>
    </row>
    <row r="4411" spans="1:5" ht="27">
      <c r="A4411" s="309">
        <v>94690</v>
      </c>
      <c r="B4411" s="310" t="s">
        <v>2054</v>
      </c>
      <c r="C4411" s="310" t="s">
        <v>58</v>
      </c>
      <c r="D4411" s="311" t="s">
        <v>13166</v>
      </c>
      <c r="E4411" s="312" t="s">
        <v>7875</v>
      </c>
    </row>
    <row r="4412" spans="1:5" ht="40.5">
      <c r="A4412" s="309">
        <v>94691</v>
      </c>
      <c r="B4412" s="310" t="s">
        <v>2055</v>
      </c>
      <c r="C4412" s="310" t="s">
        <v>58</v>
      </c>
      <c r="D4412" s="311" t="s">
        <v>17352</v>
      </c>
      <c r="E4412" s="312" t="s">
        <v>7875</v>
      </c>
    </row>
    <row r="4413" spans="1:5" ht="27">
      <c r="A4413" s="309">
        <v>94692</v>
      </c>
      <c r="B4413" s="310" t="s">
        <v>2056</v>
      </c>
      <c r="C4413" s="310" t="s">
        <v>58</v>
      </c>
      <c r="D4413" s="311" t="s">
        <v>20267</v>
      </c>
      <c r="E4413" s="312" t="s">
        <v>7875</v>
      </c>
    </row>
    <row r="4414" spans="1:5" ht="40.5">
      <c r="A4414" s="309">
        <v>94693</v>
      </c>
      <c r="B4414" s="310" t="s">
        <v>2057</v>
      </c>
      <c r="C4414" s="310" t="s">
        <v>58</v>
      </c>
      <c r="D4414" s="311" t="s">
        <v>17620</v>
      </c>
      <c r="E4414" s="312" t="s">
        <v>7875</v>
      </c>
    </row>
    <row r="4415" spans="1:5" ht="27">
      <c r="A4415" s="309">
        <v>94694</v>
      </c>
      <c r="B4415" s="310" t="s">
        <v>2058</v>
      </c>
      <c r="C4415" s="310" t="s">
        <v>58</v>
      </c>
      <c r="D4415" s="311" t="s">
        <v>20268</v>
      </c>
      <c r="E4415" s="312" t="s">
        <v>7875</v>
      </c>
    </row>
    <row r="4416" spans="1:5" ht="40.5">
      <c r="A4416" s="309">
        <v>94695</v>
      </c>
      <c r="B4416" s="310" t="s">
        <v>2059</v>
      </c>
      <c r="C4416" s="310" t="s">
        <v>58</v>
      </c>
      <c r="D4416" s="311" t="s">
        <v>18175</v>
      </c>
      <c r="E4416" s="312" t="s">
        <v>7875</v>
      </c>
    </row>
    <row r="4417" spans="1:5" ht="27">
      <c r="A4417" s="309">
        <v>94696</v>
      </c>
      <c r="B4417" s="310" t="s">
        <v>2060</v>
      </c>
      <c r="C4417" s="310" t="s">
        <v>58</v>
      </c>
      <c r="D4417" s="311" t="s">
        <v>20269</v>
      </c>
      <c r="E4417" s="312" t="s">
        <v>7875</v>
      </c>
    </row>
    <row r="4418" spans="1:5" ht="27">
      <c r="A4418" s="309">
        <v>94697</v>
      </c>
      <c r="B4418" s="310" t="s">
        <v>2061</v>
      </c>
      <c r="C4418" s="310" t="s">
        <v>58</v>
      </c>
      <c r="D4418" s="311" t="s">
        <v>20270</v>
      </c>
      <c r="E4418" s="312" t="s">
        <v>7875</v>
      </c>
    </row>
    <row r="4419" spans="1:5" ht="40.5">
      <c r="A4419" s="309">
        <v>94698</v>
      </c>
      <c r="B4419" s="310" t="s">
        <v>2062</v>
      </c>
      <c r="C4419" s="310" t="s">
        <v>58</v>
      </c>
      <c r="D4419" s="311" t="s">
        <v>20271</v>
      </c>
      <c r="E4419" s="312" t="s">
        <v>7875</v>
      </c>
    </row>
    <row r="4420" spans="1:5" ht="27">
      <c r="A4420" s="309">
        <v>94699</v>
      </c>
      <c r="B4420" s="310" t="s">
        <v>2063</v>
      </c>
      <c r="C4420" s="310" t="s">
        <v>58</v>
      </c>
      <c r="D4420" s="311" t="s">
        <v>20272</v>
      </c>
      <c r="E4420" s="312" t="s">
        <v>7875</v>
      </c>
    </row>
    <row r="4421" spans="1:5" ht="40.5">
      <c r="A4421" s="309">
        <v>94700</v>
      </c>
      <c r="B4421" s="310" t="s">
        <v>2064</v>
      </c>
      <c r="C4421" s="310" t="s">
        <v>58</v>
      </c>
      <c r="D4421" s="311" t="s">
        <v>20273</v>
      </c>
      <c r="E4421" s="312" t="s">
        <v>7875</v>
      </c>
    </row>
    <row r="4422" spans="1:5" ht="27">
      <c r="A4422" s="309">
        <v>94701</v>
      </c>
      <c r="B4422" s="310" t="s">
        <v>2065</v>
      </c>
      <c r="C4422" s="310" t="s">
        <v>58</v>
      </c>
      <c r="D4422" s="311" t="s">
        <v>20274</v>
      </c>
      <c r="E4422" s="312" t="s">
        <v>7875</v>
      </c>
    </row>
    <row r="4423" spans="1:5" ht="40.5">
      <c r="A4423" s="309">
        <v>94702</v>
      </c>
      <c r="B4423" s="310" t="s">
        <v>2066</v>
      </c>
      <c r="C4423" s="310" t="s">
        <v>58</v>
      </c>
      <c r="D4423" s="311" t="s">
        <v>20275</v>
      </c>
      <c r="E4423" s="312" t="s">
        <v>7875</v>
      </c>
    </row>
    <row r="4424" spans="1:5" ht="40.5">
      <c r="A4424" s="309">
        <v>94703</v>
      </c>
      <c r="B4424" s="310" t="s">
        <v>2067</v>
      </c>
      <c r="C4424" s="310" t="s">
        <v>58</v>
      </c>
      <c r="D4424" s="311" t="s">
        <v>13169</v>
      </c>
      <c r="E4424" s="312" t="s">
        <v>7875</v>
      </c>
    </row>
    <row r="4425" spans="1:5" ht="40.5">
      <c r="A4425" s="309">
        <v>94704</v>
      </c>
      <c r="B4425" s="310" t="s">
        <v>2068</v>
      </c>
      <c r="C4425" s="310" t="s">
        <v>58</v>
      </c>
      <c r="D4425" s="311" t="s">
        <v>20276</v>
      </c>
      <c r="E4425" s="312" t="s">
        <v>7875</v>
      </c>
    </row>
    <row r="4426" spans="1:5" ht="40.5">
      <c r="A4426" s="309">
        <v>94705</v>
      </c>
      <c r="B4426" s="310" t="s">
        <v>2069</v>
      </c>
      <c r="C4426" s="310" t="s">
        <v>58</v>
      </c>
      <c r="D4426" s="311" t="s">
        <v>15486</v>
      </c>
      <c r="E4426" s="312" t="s">
        <v>7875</v>
      </c>
    </row>
    <row r="4427" spans="1:5" ht="40.5">
      <c r="A4427" s="309">
        <v>94706</v>
      </c>
      <c r="B4427" s="310" t="s">
        <v>2070</v>
      </c>
      <c r="C4427" s="310" t="s">
        <v>58</v>
      </c>
      <c r="D4427" s="311" t="s">
        <v>12686</v>
      </c>
      <c r="E4427" s="312" t="s">
        <v>7875</v>
      </c>
    </row>
    <row r="4428" spans="1:5" ht="40.5">
      <c r="A4428" s="309">
        <v>94707</v>
      </c>
      <c r="B4428" s="310" t="s">
        <v>2071</v>
      </c>
      <c r="C4428" s="310" t="s">
        <v>58</v>
      </c>
      <c r="D4428" s="311" t="s">
        <v>20277</v>
      </c>
      <c r="E4428" s="312" t="s">
        <v>7875</v>
      </c>
    </row>
    <row r="4429" spans="1:5" ht="40.5">
      <c r="A4429" s="309">
        <v>94708</v>
      </c>
      <c r="B4429" s="310" t="s">
        <v>2072</v>
      </c>
      <c r="C4429" s="310" t="s">
        <v>58</v>
      </c>
      <c r="D4429" s="311" t="s">
        <v>20278</v>
      </c>
      <c r="E4429" s="312" t="s">
        <v>7875</v>
      </c>
    </row>
    <row r="4430" spans="1:5" ht="40.5">
      <c r="A4430" s="309">
        <v>94709</v>
      </c>
      <c r="B4430" s="310" t="s">
        <v>2073</v>
      </c>
      <c r="C4430" s="310" t="s">
        <v>58</v>
      </c>
      <c r="D4430" s="311" t="s">
        <v>20279</v>
      </c>
      <c r="E4430" s="312" t="s">
        <v>7875</v>
      </c>
    </row>
    <row r="4431" spans="1:5" ht="40.5">
      <c r="A4431" s="309">
        <v>94710</v>
      </c>
      <c r="B4431" s="310" t="s">
        <v>2074</v>
      </c>
      <c r="C4431" s="310" t="s">
        <v>58</v>
      </c>
      <c r="D4431" s="311" t="s">
        <v>15049</v>
      </c>
      <c r="E4431" s="312" t="s">
        <v>7875</v>
      </c>
    </row>
    <row r="4432" spans="1:5" ht="40.5">
      <c r="A4432" s="309">
        <v>94711</v>
      </c>
      <c r="B4432" s="310" t="s">
        <v>2075</v>
      </c>
      <c r="C4432" s="310" t="s">
        <v>58</v>
      </c>
      <c r="D4432" s="311" t="s">
        <v>20280</v>
      </c>
      <c r="E4432" s="312" t="s">
        <v>7875</v>
      </c>
    </row>
    <row r="4433" spans="1:5" ht="40.5">
      <c r="A4433" s="309">
        <v>94712</v>
      </c>
      <c r="B4433" s="310" t="s">
        <v>2076</v>
      </c>
      <c r="C4433" s="310" t="s">
        <v>58</v>
      </c>
      <c r="D4433" s="311" t="s">
        <v>20281</v>
      </c>
      <c r="E4433" s="312" t="s">
        <v>7875</v>
      </c>
    </row>
    <row r="4434" spans="1:5" ht="40.5">
      <c r="A4434" s="309">
        <v>94713</v>
      </c>
      <c r="B4434" s="310" t="s">
        <v>2077</v>
      </c>
      <c r="C4434" s="310" t="s">
        <v>58</v>
      </c>
      <c r="D4434" s="311" t="s">
        <v>20282</v>
      </c>
      <c r="E4434" s="312" t="s">
        <v>7875</v>
      </c>
    </row>
    <row r="4435" spans="1:5" ht="40.5">
      <c r="A4435" s="309">
        <v>94714</v>
      </c>
      <c r="B4435" s="310" t="s">
        <v>2078</v>
      </c>
      <c r="C4435" s="310" t="s">
        <v>58</v>
      </c>
      <c r="D4435" s="311" t="s">
        <v>20283</v>
      </c>
      <c r="E4435" s="312" t="s">
        <v>7875</v>
      </c>
    </row>
    <row r="4436" spans="1:5" ht="40.5">
      <c r="A4436" s="309">
        <v>94715</v>
      </c>
      <c r="B4436" s="310" t="s">
        <v>2079</v>
      </c>
      <c r="C4436" s="310" t="s">
        <v>58</v>
      </c>
      <c r="D4436" s="311" t="s">
        <v>20284</v>
      </c>
      <c r="E4436" s="312" t="s">
        <v>7875</v>
      </c>
    </row>
    <row r="4437" spans="1:5" ht="40.5">
      <c r="A4437" s="309">
        <v>94724</v>
      </c>
      <c r="B4437" s="310" t="s">
        <v>2080</v>
      </c>
      <c r="C4437" s="310" t="s">
        <v>58</v>
      </c>
      <c r="D4437" s="311" t="s">
        <v>17367</v>
      </c>
      <c r="E4437" s="312" t="s">
        <v>7875</v>
      </c>
    </row>
    <row r="4438" spans="1:5" ht="27">
      <c r="A4438" s="309">
        <v>94725</v>
      </c>
      <c r="B4438" s="310" t="s">
        <v>2081</v>
      </c>
      <c r="C4438" s="310" t="s">
        <v>58</v>
      </c>
      <c r="D4438" s="311" t="s">
        <v>14001</v>
      </c>
      <c r="E4438" s="312" t="s">
        <v>7875</v>
      </c>
    </row>
    <row r="4439" spans="1:5" ht="27">
      <c r="A4439" s="309">
        <v>94726</v>
      </c>
      <c r="B4439" s="310" t="s">
        <v>2082</v>
      </c>
      <c r="C4439" s="310" t="s">
        <v>58</v>
      </c>
      <c r="D4439" s="311" t="s">
        <v>20285</v>
      </c>
      <c r="E4439" s="312" t="s">
        <v>7875</v>
      </c>
    </row>
    <row r="4440" spans="1:5" ht="27">
      <c r="A4440" s="309">
        <v>94727</v>
      </c>
      <c r="B4440" s="310" t="s">
        <v>2083</v>
      </c>
      <c r="C4440" s="310" t="s">
        <v>58</v>
      </c>
      <c r="D4440" s="311" t="s">
        <v>17825</v>
      </c>
      <c r="E4440" s="312" t="s">
        <v>7875</v>
      </c>
    </row>
    <row r="4441" spans="1:5" ht="40.5">
      <c r="A4441" s="309">
        <v>94728</v>
      </c>
      <c r="B4441" s="310" t="s">
        <v>2084</v>
      </c>
      <c r="C4441" s="310" t="s">
        <v>58</v>
      </c>
      <c r="D4441" s="311" t="s">
        <v>16416</v>
      </c>
      <c r="E4441" s="312" t="s">
        <v>7875</v>
      </c>
    </row>
    <row r="4442" spans="1:5" ht="27">
      <c r="A4442" s="309">
        <v>94729</v>
      </c>
      <c r="B4442" s="310" t="s">
        <v>2085</v>
      </c>
      <c r="C4442" s="310" t="s">
        <v>58</v>
      </c>
      <c r="D4442" s="311" t="s">
        <v>14458</v>
      </c>
      <c r="E4442" s="312" t="s">
        <v>7875</v>
      </c>
    </row>
    <row r="4443" spans="1:5" ht="40.5">
      <c r="A4443" s="309">
        <v>94730</v>
      </c>
      <c r="B4443" s="310" t="s">
        <v>2086</v>
      </c>
      <c r="C4443" s="310" t="s">
        <v>58</v>
      </c>
      <c r="D4443" s="311" t="s">
        <v>20286</v>
      </c>
      <c r="E4443" s="312" t="s">
        <v>7875</v>
      </c>
    </row>
    <row r="4444" spans="1:5" ht="27">
      <c r="A4444" s="309">
        <v>94731</v>
      </c>
      <c r="B4444" s="310" t="s">
        <v>2087</v>
      </c>
      <c r="C4444" s="310" t="s">
        <v>58</v>
      </c>
      <c r="D4444" s="311" t="s">
        <v>13613</v>
      </c>
      <c r="E4444" s="312" t="s">
        <v>7875</v>
      </c>
    </row>
    <row r="4445" spans="1:5" ht="27">
      <c r="A4445" s="309">
        <v>94733</v>
      </c>
      <c r="B4445" s="310" t="s">
        <v>2088</v>
      </c>
      <c r="C4445" s="310" t="s">
        <v>58</v>
      </c>
      <c r="D4445" s="311" t="s">
        <v>16805</v>
      </c>
      <c r="E4445" s="312" t="s">
        <v>7875</v>
      </c>
    </row>
    <row r="4446" spans="1:5" ht="27">
      <c r="A4446" s="309">
        <v>94737</v>
      </c>
      <c r="B4446" s="310" t="s">
        <v>2089</v>
      </c>
      <c r="C4446" s="310" t="s">
        <v>58</v>
      </c>
      <c r="D4446" s="311" t="s">
        <v>20287</v>
      </c>
      <c r="E4446" s="312" t="s">
        <v>7875</v>
      </c>
    </row>
    <row r="4447" spans="1:5" ht="40.5">
      <c r="A4447" s="309">
        <v>94740</v>
      </c>
      <c r="B4447" s="310" t="s">
        <v>2090</v>
      </c>
      <c r="C4447" s="310" t="s">
        <v>58</v>
      </c>
      <c r="D4447" s="311" t="s">
        <v>15063</v>
      </c>
      <c r="E4447" s="312" t="s">
        <v>7875</v>
      </c>
    </row>
    <row r="4448" spans="1:5" ht="40.5">
      <c r="A4448" s="309">
        <v>94741</v>
      </c>
      <c r="B4448" s="310" t="s">
        <v>2091</v>
      </c>
      <c r="C4448" s="310" t="s">
        <v>58</v>
      </c>
      <c r="D4448" s="311" t="s">
        <v>15253</v>
      </c>
      <c r="E4448" s="312" t="s">
        <v>7875</v>
      </c>
    </row>
    <row r="4449" spans="1:5" ht="40.5">
      <c r="A4449" s="309">
        <v>94742</v>
      </c>
      <c r="B4449" s="310" t="s">
        <v>2092</v>
      </c>
      <c r="C4449" s="310" t="s">
        <v>58</v>
      </c>
      <c r="D4449" s="311" t="s">
        <v>17334</v>
      </c>
      <c r="E4449" s="312" t="s">
        <v>7875</v>
      </c>
    </row>
    <row r="4450" spans="1:5" ht="40.5">
      <c r="A4450" s="309">
        <v>94743</v>
      </c>
      <c r="B4450" s="310" t="s">
        <v>2093</v>
      </c>
      <c r="C4450" s="310" t="s">
        <v>58</v>
      </c>
      <c r="D4450" s="311" t="s">
        <v>18021</v>
      </c>
      <c r="E4450" s="312" t="s">
        <v>7875</v>
      </c>
    </row>
    <row r="4451" spans="1:5" ht="40.5">
      <c r="A4451" s="309">
        <v>94744</v>
      </c>
      <c r="B4451" s="310" t="s">
        <v>2094</v>
      </c>
      <c r="C4451" s="310" t="s">
        <v>58</v>
      </c>
      <c r="D4451" s="311" t="s">
        <v>20288</v>
      </c>
      <c r="E4451" s="312" t="s">
        <v>7875</v>
      </c>
    </row>
    <row r="4452" spans="1:5" ht="40.5">
      <c r="A4452" s="309">
        <v>94746</v>
      </c>
      <c r="B4452" s="310" t="s">
        <v>2095</v>
      </c>
      <c r="C4452" s="310" t="s">
        <v>58</v>
      </c>
      <c r="D4452" s="311" t="s">
        <v>14836</v>
      </c>
      <c r="E4452" s="312" t="s">
        <v>7875</v>
      </c>
    </row>
    <row r="4453" spans="1:5" ht="40.5">
      <c r="A4453" s="309">
        <v>94748</v>
      </c>
      <c r="B4453" s="310" t="s">
        <v>2096</v>
      </c>
      <c r="C4453" s="310" t="s">
        <v>58</v>
      </c>
      <c r="D4453" s="311" t="s">
        <v>20289</v>
      </c>
      <c r="E4453" s="312" t="s">
        <v>7875</v>
      </c>
    </row>
    <row r="4454" spans="1:5" ht="40.5">
      <c r="A4454" s="309">
        <v>94750</v>
      </c>
      <c r="B4454" s="310" t="s">
        <v>2097</v>
      </c>
      <c r="C4454" s="310" t="s">
        <v>58</v>
      </c>
      <c r="D4454" s="311" t="s">
        <v>20290</v>
      </c>
      <c r="E4454" s="312" t="s">
        <v>7875</v>
      </c>
    </row>
    <row r="4455" spans="1:5" ht="40.5">
      <c r="A4455" s="309">
        <v>94752</v>
      </c>
      <c r="B4455" s="310" t="s">
        <v>2098</v>
      </c>
      <c r="C4455" s="310" t="s">
        <v>58</v>
      </c>
      <c r="D4455" s="311" t="s">
        <v>20291</v>
      </c>
      <c r="E4455" s="312" t="s">
        <v>7875</v>
      </c>
    </row>
    <row r="4456" spans="1:5" ht="27">
      <c r="A4456" s="309">
        <v>94756</v>
      </c>
      <c r="B4456" s="310" t="s">
        <v>2099</v>
      </c>
      <c r="C4456" s="310" t="s">
        <v>58</v>
      </c>
      <c r="D4456" s="311" t="s">
        <v>14287</v>
      </c>
      <c r="E4456" s="312" t="s">
        <v>7875</v>
      </c>
    </row>
    <row r="4457" spans="1:5" ht="27">
      <c r="A4457" s="309">
        <v>94757</v>
      </c>
      <c r="B4457" s="310" t="s">
        <v>2100</v>
      </c>
      <c r="C4457" s="310" t="s">
        <v>58</v>
      </c>
      <c r="D4457" s="311" t="s">
        <v>12677</v>
      </c>
      <c r="E4457" s="312" t="s">
        <v>7875</v>
      </c>
    </row>
    <row r="4458" spans="1:5" ht="27">
      <c r="A4458" s="309">
        <v>94758</v>
      </c>
      <c r="B4458" s="310" t="s">
        <v>2101</v>
      </c>
      <c r="C4458" s="310" t="s">
        <v>58</v>
      </c>
      <c r="D4458" s="311" t="s">
        <v>12938</v>
      </c>
      <c r="E4458" s="312" t="s">
        <v>7875</v>
      </c>
    </row>
    <row r="4459" spans="1:5" ht="27">
      <c r="A4459" s="309">
        <v>94759</v>
      </c>
      <c r="B4459" s="310" t="s">
        <v>2102</v>
      </c>
      <c r="C4459" s="310" t="s">
        <v>58</v>
      </c>
      <c r="D4459" s="311" t="s">
        <v>20292</v>
      </c>
      <c r="E4459" s="312" t="s">
        <v>7875</v>
      </c>
    </row>
    <row r="4460" spans="1:5" ht="27">
      <c r="A4460" s="309">
        <v>94760</v>
      </c>
      <c r="B4460" s="310" t="s">
        <v>2103</v>
      </c>
      <c r="C4460" s="310" t="s">
        <v>58</v>
      </c>
      <c r="D4460" s="311" t="s">
        <v>19579</v>
      </c>
      <c r="E4460" s="312" t="s">
        <v>7875</v>
      </c>
    </row>
    <row r="4461" spans="1:5" ht="27">
      <c r="A4461" s="309">
        <v>94761</v>
      </c>
      <c r="B4461" s="310" t="s">
        <v>2104</v>
      </c>
      <c r="C4461" s="310" t="s">
        <v>58</v>
      </c>
      <c r="D4461" s="311" t="s">
        <v>20293</v>
      </c>
      <c r="E4461" s="312" t="s">
        <v>7875</v>
      </c>
    </row>
    <row r="4462" spans="1:5" ht="27">
      <c r="A4462" s="309">
        <v>94762</v>
      </c>
      <c r="B4462" s="310" t="s">
        <v>2105</v>
      </c>
      <c r="C4462" s="310" t="s">
        <v>58</v>
      </c>
      <c r="D4462" s="311" t="s">
        <v>20294</v>
      </c>
      <c r="E4462" s="312" t="s">
        <v>7875</v>
      </c>
    </row>
    <row r="4463" spans="1:5" ht="40.5">
      <c r="A4463" s="309">
        <v>94783</v>
      </c>
      <c r="B4463" s="310" t="s">
        <v>2106</v>
      </c>
      <c r="C4463" s="310" t="s">
        <v>58</v>
      </c>
      <c r="D4463" s="311" t="s">
        <v>15737</v>
      </c>
      <c r="E4463" s="312" t="s">
        <v>7875</v>
      </c>
    </row>
    <row r="4464" spans="1:5" ht="40.5">
      <c r="A4464" s="309">
        <v>94785</v>
      </c>
      <c r="B4464" s="310" t="s">
        <v>2107</v>
      </c>
      <c r="C4464" s="310" t="s">
        <v>58</v>
      </c>
      <c r="D4464" s="311" t="s">
        <v>15937</v>
      </c>
      <c r="E4464" s="312" t="s">
        <v>7875</v>
      </c>
    </row>
    <row r="4465" spans="1:5" ht="40.5">
      <c r="A4465" s="309">
        <v>94786</v>
      </c>
      <c r="B4465" s="310" t="s">
        <v>2108</v>
      </c>
      <c r="C4465" s="310" t="s">
        <v>58</v>
      </c>
      <c r="D4465" s="311" t="s">
        <v>20295</v>
      </c>
      <c r="E4465" s="312" t="s">
        <v>7875</v>
      </c>
    </row>
    <row r="4466" spans="1:5" ht="40.5">
      <c r="A4466" s="309">
        <v>94787</v>
      </c>
      <c r="B4466" s="310" t="s">
        <v>2109</v>
      </c>
      <c r="C4466" s="310" t="s">
        <v>58</v>
      </c>
      <c r="D4466" s="311" t="s">
        <v>13471</v>
      </c>
      <c r="E4466" s="312" t="s">
        <v>7875</v>
      </c>
    </row>
    <row r="4467" spans="1:5" ht="40.5">
      <c r="A4467" s="309">
        <v>94788</v>
      </c>
      <c r="B4467" s="310" t="s">
        <v>2110</v>
      </c>
      <c r="C4467" s="310" t="s">
        <v>58</v>
      </c>
      <c r="D4467" s="311" t="s">
        <v>20296</v>
      </c>
      <c r="E4467" s="312" t="s">
        <v>7875</v>
      </c>
    </row>
    <row r="4468" spans="1:5" ht="40.5">
      <c r="A4468" s="309">
        <v>94789</v>
      </c>
      <c r="B4468" s="310" t="s">
        <v>2111</v>
      </c>
      <c r="C4468" s="310" t="s">
        <v>58</v>
      </c>
      <c r="D4468" s="311" t="s">
        <v>20297</v>
      </c>
      <c r="E4468" s="312" t="s">
        <v>7875</v>
      </c>
    </row>
    <row r="4469" spans="1:5" ht="40.5">
      <c r="A4469" s="309">
        <v>94790</v>
      </c>
      <c r="B4469" s="310" t="s">
        <v>2112</v>
      </c>
      <c r="C4469" s="310" t="s">
        <v>58</v>
      </c>
      <c r="D4469" s="311" t="s">
        <v>20298</v>
      </c>
      <c r="E4469" s="312" t="s">
        <v>7875</v>
      </c>
    </row>
    <row r="4470" spans="1:5" ht="40.5">
      <c r="A4470" s="309">
        <v>94791</v>
      </c>
      <c r="B4470" s="310" t="s">
        <v>2113</v>
      </c>
      <c r="C4470" s="310" t="s">
        <v>58</v>
      </c>
      <c r="D4470" s="311" t="s">
        <v>20299</v>
      </c>
      <c r="E4470" s="312" t="s">
        <v>7875</v>
      </c>
    </row>
    <row r="4471" spans="1:5" ht="27">
      <c r="A4471" s="309">
        <v>94863</v>
      </c>
      <c r="B4471" s="310" t="s">
        <v>2114</v>
      </c>
      <c r="C4471" s="310" t="s">
        <v>58</v>
      </c>
      <c r="D4471" s="311" t="s">
        <v>20300</v>
      </c>
      <c r="E4471" s="312" t="s">
        <v>7875</v>
      </c>
    </row>
    <row r="4472" spans="1:5" ht="40.5">
      <c r="A4472" s="309">
        <v>95141</v>
      </c>
      <c r="B4472" s="310" t="s">
        <v>2115</v>
      </c>
      <c r="C4472" s="310" t="s">
        <v>58</v>
      </c>
      <c r="D4472" s="311" t="s">
        <v>19837</v>
      </c>
      <c r="E4472" s="312" t="s">
        <v>7875</v>
      </c>
    </row>
    <row r="4473" spans="1:5" ht="27">
      <c r="A4473" s="309">
        <v>95237</v>
      </c>
      <c r="B4473" s="310" t="s">
        <v>2116</v>
      </c>
      <c r="C4473" s="310" t="s">
        <v>58</v>
      </c>
      <c r="D4473" s="311" t="s">
        <v>17522</v>
      </c>
      <c r="E4473" s="312" t="s">
        <v>7875</v>
      </c>
    </row>
    <row r="4474" spans="1:5" ht="27">
      <c r="A4474" s="309">
        <v>95693</v>
      </c>
      <c r="B4474" s="310" t="s">
        <v>2117</v>
      </c>
      <c r="C4474" s="310" t="s">
        <v>58</v>
      </c>
      <c r="D4474" s="311" t="s">
        <v>15067</v>
      </c>
      <c r="E4474" s="312" t="s">
        <v>7875</v>
      </c>
    </row>
    <row r="4475" spans="1:5" ht="27">
      <c r="A4475" s="309">
        <v>95694</v>
      </c>
      <c r="B4475" s="310" t="s">
        <v>2118</v>
      </c>
      <c r="C4475" s="310" t="s">
        <v>58</v>
      </c>
      <c r="D4475" s="311" t="s">
        <v>20301</v>
      </c>
      <c r="E4475" s="312" t="s">
        <v>7875</v>
      </c>
    </row>
    <row r="4476" spans="1:5" ht="27">
      <c r="A4476" s="309">
        <v>95695</v>
      </c>
      <c r="B4476" s="310" t="s">
        <v>2119</v>
      </c>
      <c r="C4476" s="310" t="s">
        <v>58</v>
      </c>
      <c r="D4476" s="311" t="s">
        <v>20302</v>
      </c>
      <c r="E4476" s="312" t="s">
        <v>7875</v>
      </c>
    </row>
    <row r="4477" spans="1:5" ht="27">
      <c r="A4477" s="309">
        <v>95696</v>
      </c>
      <c r="B4477" s="310" t="s">
        <v>9419</v>
      </c>
      <c r="C4477" s="310" t="s">
        <v>58</v>
      </c>
      <c r="D4477" s="311" t="s">
        <v>13517</v>
      </c>
      <c r="E4477" s="312" t="s">
        <v>7875</v>
      </c>
    </row>
    <row r="4478" spans="1:5" ht="27">
      <c r="A4478" s="309">
        <v>96637</v>
      </c>
      <c r="B4478" s="310" t="s">
        <v>3026</v>
      </c>
      <c r="C4478" s="310" t="s">
        <v>58</v>
      </c>
      <c r="D4478" s="311" t="s">
        <v>19039</v>
      </c>
      <c r="E4478" s="312" t="s">
        <v>7875</v>
      </c>
    </row>
    <row r="4479" spans="1:5" ht="27">
      <c r="A4479" s="309">
        <v>96638</v>
      </c>
      <c r="B4479" s="310" t="s">
        <v>3027</v>
      </c>
      <c r="C4479" s="310" t="s">
        <v>58</v>
      </c>
      <c r="D4479" s="311" t="s">
        <v>13622</v>
      </c>
      <c r="E4479" s="312" t="s">
        <v>7875</v>
      </c>
    </row>
    <row r="4480" spans="1:5" ht="27">
      <c r="A4480" s="309">
        <v>96639</v>
      </c>
      <c r="B4480" s="310" t="s">
        <v>3028</v>
      </c>
      <c r="C4480" s="310" t="s">
        <v>58</v>
      </c>
      <c r="D4480" s="311" t="s">
        <v>20303</v>
      </c>
      <c r="E4480" s="312" t="s">
        <v>7875</v>
      </c>
    </row>
    <row r="4481" spans="1:5" ht="27">
      <c r="A4481" s="309">
        <v>96640</v>
      </c>
      <c r="B4481" s="310" t="s">
        <v>3029</v>
      </c>
      <c r="C4481" s="310" t="s">
        <v>58</v>
      </c>
      <c r="D4481" s="311" t="s">
        <v>17043</v>
      </c>
      <c r="E4481" s="312" t="s">
        <v>7875</v>
      </c>
    </row>
    <row r="4482" spans="1:5" ht="27">
      <c r="A4482" s="309">
        <v>96641</v>
      </c>
      <c r="B4482" s="310" t="s">
        <v>3030</v>
      </c>
      <c r="C4482" s="310" t="s">
        <v>58</v>
      </c>
      <c r="D4482" s="311" t="s">
        <v>17695</v>
      </c>
      <c r="E4482" s="312" t="s">
        <v>7875</v>
      </c>
    </row>
    <row r="4483" spans="1:5" ht="27">
      <c r="A4483" s="309">
        <v>96642</v>
      </c>
      <c r="B4483" s="310" t="s">
        <v>3031</v>
      </c>
      <c r="C4483" s="310" t="s">
        <v>58</v>
      </c>
      <c r="D4483" s="311" t="s">
        <v>17671</v>
      </c>
      <c r="E4483" s="312" t="s">
        <v>7875</v>
      </c>
    </row>
    <row r="4484" spans="1:5" ht="27">
      <c r="A4484" s="309">
        <v>96643</v>
      </c>
      <c r="B4484" s="310" t="s">
        <v>3032</v>
      </c>
      <c r="C4484" s="310" t="s">
        <v>58</v>
      </c>
      <c r="D4484" s="311" t="s">
        <v>20304</v>
      </c>
      <c r="E4484" s="312" t="s">
        <v>7875</v>
      </c>
    </row>
    <row r="4485" spans="1:5" ht="27">
      <c r="A4485" s="309">
        <v>96650</v>
      </c>
      <c r="B4485" s="310" t="s">
        <v>3033</v>
      </c>
      <c r="C4485" s="310" t="s">
        <v>58</v>
      </c>
      <c r="D4485" s="311" t="s">
        <v>18135</v>
      </c>
      <c r="E4485" s="312" t="s">
        <v>7875</v>
      </c>
    </row>
    <row r="4486" spans="1:5" ht="27">
      <c r="A4486" s="309">
        <v>96651</v>
      </c>
      <c r="B4486" s="310" t="s">
        <v>3034</v>
      </c>
      <c r="C4486" s="310" t="s">
        <v>58</v>
      </c>
      <c r="D4486" s="311" t="s">
        <v>17714</v>
      </c>
      <c r="E4486" s="312" t="s">
        <v>7875</v>
      </c>
    </row>
    <row r="4487" spans="1:5" ht="27">
      <c r="A4487" s="309">
        <v>96652</v>
      </c>
      <c r="B4487" s="310" t="s">
        <v>3035</v>
      </c>
      <c r="C4487" s="310" t="s">
        <v>58</v>
      </c>
      <c r="D4487" s="311" t="s">
        <v>13168</v>
      </c>
      <c r="E4487" s="312" t="s">
        <v>7875</v>
      </c>
    </row>
    <row r="4488" spans="1:5" ht="27">
      <c r="A4488" s="309">
        <v>96653</v>
      </c>
      <c r="B4488" s="310" t="s">
        <v>3036</v>
      </c>
      <c r="C4488" s="310" t="s">
        <v>58</v>
      </c>
      <c r="D4488" s="311" t="s">
        <v>15526</v>
      </c>
      <c r="E4488" s="312" t="s">
        <v>7875</v>
      </c>
    </row>
    <row r="4489" spans="1:5" ht="27">
      <c r="A4489" s="309">
        <v>96654</v>
      </c>
      <c r="B4489" s="310" t="s">
        <v>3037</v>
      </c>
      <c r="C4489" s="310" t="s">
        <v>58</v>
      </c>
      <c r="D4489" s="311" t="s">
        <v>16324</v>
      </c>
      <c r="E4489" s="312" t="s">
        <v>7875</v>
      </c>
    </row>
    <row r="4490" spans="1:5" ht="27">
      <c r="A4490" s="309">
        <v>96655</v>
      </c>
      <c r="B4490" s="310" t="s">
        <v>3038</v>
      </c>
      <c r="C4490" s="310" t="s">
        <v>58</v>
      </c>
      <c r="D4490" s="311" t="s">
        <v>16423</v>
      </c>
      <c r="E4490" s="312" t="s">
        <v>7875</v>
      </c>
    </row>
    <row r="4491" spans="1:5" ht="27">
      <c r="A4491" s="309">
        <v>96656</v>
      </c>
      <c r="B4491" s="310" t="s">
        <v>3039</v>
      </c>
      <c r="C4491" s="310" t="s">
        <v>58</v>
      </c>
      <c r="D4491" s="311" t="s">
        <v>17525</v>
      </c>
      <c r="E4491" s="312" t="s">
        <v>7875</v>
      </c>
    </row>
    <row r="4492" spans="1:5" ht="27">
      <c r="A4492" s="309">
        <v>96657</v>
      </c>
      <c r="B4492" s="310" t="s">
        <v>3040</v>
      </c>
      <c r="C4492" s="310" t="s">
        <v>58</v>
      </c>
      <c r="D4492" s="311" t="s">
        <v>15709</v>
      </c>
      <c r="E4492" s="312" t="s">
        <v>7875</v>
      </c>
    </row>
    <row r="4493" spans="1:5" ht="27">
      <c r="A4493" s="309">
        <v>96658</v>
      </c>
      <c r="B4493" s="310" t="s">
        <v>3041</v>
      </c>
      <c r="C4493" s="310" t="s">
        <v>58</v>
      </c>
      <c r="D4493" s="311" t="s">
        <v>17251</v>
      </c>
      <c r="E4493" s="312" t="s">
        <v>7875</v>
      </c>
    </row>
    <row r="4494" spans="1:5" ht="27">
      <c r="A4494" s="309">
        <v>96659</v>
      </c>
      <c r="B4494" s="310" t="s">
        <v>3042</v>
      </c>
      <c r="C4494" s="310" t="s">
        <v>58</v>
      </c>
      <c r="D4494" s="311" t="s">
        <v>17984</v>
      </c>
      <c r="E4494" s="312" t="s">
        <v>7875</v>
      </c>
    </row>
    <row r="4495" spans="1:5" ht="27">
      <c r="A4495" s="309">
        <v>96660</v>
      </c>
      <c r="B4495" s="310" t="s">
        <v>3043</v>
      </c>
      <c r="C4495" s="310" t="s">
        <v>58</v>
      </c>
      <c r="D4495" s="311" t="s">
        <v>20305</v>
      </c>
      <c r="E4495" s="312" t="s">
        <v>7875</v>
      </c>
    </row>
    <row r="4496" spans="1:5" ht="27">
      <c r="A4496" s="309">
        <v>96661</v>
      </c>
      <c r="B4496" s="310" t="s">
        <v>3044</v>
      </c>
      <c r="C4496" s="310" t="s">
        <v>58</v>
      </c>
      <c r="D4496" s="311" t="s">
        <v>20306</v>
      </c>
      <c r="E4496" s="312" t="s">
        <v>7875</v>
      </c>
    </row>
    <row r="4497" spans="1:5" ht="27">
      <c r="A4497" s="309">
        <v>96662</v>
      </c>
      <c r="B4497" s="310" t="s">
        <v>3045</v>
      </c>
      <c r="C4497" s="310" t="s">
        <v>58</v>
      </c>
      <c r="D4497" s="311" t="s">
        <v>14077</v>
      </c>
      <c r="E4497" s="312" t="s">
        <v>7875</v>
      </c>
    </row>
    <row r="4498" spans="1:5" ht="27">
      <c r="A4498" s="309">
        <v>96663</v>
      </c>
      <c r="B4498" s="310" t="s">
        <v>3046</v>
      </c>
      <c r="C4498" s="310" t="s">
        <v>58</v>
      </c>
      <c r="D4498" s="311" t="s">
        <v>17650</v>
      </c>
      <c r="E4498" s="312" t="s">
        <v>7875</v>
      </c>
    </row>
    <row r="4499" spans="1:5" ht="27">
      <c r="A4499" s="309">
        <v>96664</v>
      </c>
      <c r="B4499" s="310" t="s">
        <v>3047</v>
      </c>
      <c r="C4499" s="310" t="s">
        <v>58</v>
      </c>
      <c r="D4499" s="311" t="s">
        <v>13501</v>
      </c>
      <c r="E4499" s="312" t="s">
        <v>7875</v>
      </c>
    </row>
    <row r="4500" spans="1:5" ht="27">
      <c r="A4500" s="309">
        <v>96665</v>
      </c>
      <c r="B4500" s="310" t="s">
        <v>3048</v>
      </c>
      <c r="C4500" s="310" t="s">
        <v>58</v>
      </c>
      <c r="D4500" s="311" t="s">
        <v>15779</v>
      </c>
      <c r="E4500" s="312" t="s">
        <v>7875</v>
      </c>
    </row>
    <row r="4501" spans="1:5" ht="27">
      <c r="A4501" s="309">
        <v>96666</v>
      </c>
      <c r="B4501" s="310" t="s">
        <v>3049</v>
      </c>
      <c r="C4501" s="310" t="s">
        <v>58</v>
      </c>
      <c r="D4501" s="311" t="s">
        <v>19480</v>
      </c>
      <c r="E4501" s="312" t="s">
        <v>7875</v>
      </c>
    </row>
    <row r="4502" spans="1:5" ht="27">
      <c r="A4502" s="309">
        <v>96667</v>
      </c>
      <c r="B4502" s="310" t="s">
        <v>3050</v>
      </c>
      <c r="C4502" s="310" t="s">
        <v>58</v>
      </c>
      <c r="D4502" s="311" t="s">
        <v>20307</v>
      </c>
      <c r="E4502" s="312" t="s">
        <v>7875</v>
      </c>
    </row>
    <row r="4503" spans="1:5" ht="27">
      <c r="A4503" s="309">
        <v>96684</v>
      </c>
      <c r="B4503" s="310" t="s">
        <v>3051</v>
      </c>
      <c r="C4503" s="310" t="s">
        <v>58</v>
      </c>
      <c r="D4503" s="311" t="s">
        <v>16765</v>
      </c>
      <c r="E4503" s="312" t="s">
        <v>7875</v>
      </c>
    </row>
    <row r="4504" spans="1:5" ht="27">
      <c r="A4504" s="309">
        <v>96685</v>
      </c>
      <c r="B4504" s="310" t="s">
        <v>3052</v>
      </c>
      <c r="C4504" s="310" t="s">
        <v>58</v>
      </c>
      <c r="D4504" s="311" t="s">
        <v>13050</v>
      </c>
      <c r="E4504" s="312" t="s">
        <v>7875</v>
      </c>
    </row>
    <row r="4505" spans="1:5" ht="27">
      <c r="A4505" s="309">
        <v>96686</v>
      </c>
      <c r="B4505" s="310" t="s">
        <v>3053</v>
      </c>
      <c r="C4505" s="310" t="s">
        <v>58</v>
      </c>
      <c r="D4505" s="311" t="s">
        <v>20308</v>
      </c>
      <c r="E4505" s="312" t="s">
        <v>7875</v>
      </c>
    </row>
    <row r="4506" spans="1:5" ht="27">
      <c r="A4506" s="309">
        <v>96687</v>
      </c>
      <c r="B4506" s="310" t="s">
        <v>3054</v>
      </c>
      <c r="C4506" s="310" t="s">
        <v>58</v>
      </c>
      <c r="D4506" s="311" t="s">
        <v>15251</v>
      </c>
      <c r="E4506" s="312" t="s">
        <v>7875</v>
      </c>
    </row>
    <row r="4507" spans="1:5" ht="27">
      <c r="A4507" s="309">
        <v>96688</v>
      </c>
      <c r="B4507" s="310" t="s">
        <v>3055</v>
      </c>
      <c r="C4507" s="310" t="s">
        <v>58</v>
      </c>
      <c r="D4507" s="311" t="s">
        <v>14809</v>
      </c>
      <c r="E4507" s="312" t="s">
        <v>7875</v>
      </c>
    </row>
    <row r="4508" spans="1:5" ht="27">
      <c r="A4508" s="309">
        <v>96689</v>
      </c>
      <c r="B4508" s="310" t="s">
        <v>3056</v>
      </c>
      <c r="C4508" s="310" t="s">
        <v>58</v>
      </c>
      <c r="D4508" s="311" t="s">
        <v>16091</v>
      </c>
      <c r="E4508" s="312" t="s">
        <v>7875</v>
      </c>
    </row>
    <row r="4509" spans="1:5" ht="27">
      <c r="A4509" s="309">
        <v>96690</v>
      </c>
      <c r="B4509" s="310" t="s">
        <v>3057</v>
      </c>
      <c r="C4509" s="310" t="s">
        <v>58</v>
      </c>
      <c r="D4509" s="311" t="s">
        <v>20309</v>
      </c>
      <c r="E4509" s="312" t="s">
        <v>7875</v>
      </c>
    </row>
    <row r="4510" spans="1:5" ht="27">
      <c r="A4510" s="309">
        <v>96691</v>
      </c>
      <c r="B4510" s="310" t="s">
        <v>3058</v>
      </c>
      <c r="C4510" s="310" t="s">
        <v>58</v>
      </c>
      <c r="D4510" s="311" t="s">
        <v>19682</v>
      </c>
      <c r="E4510" s="312" t="s">
        <v>7875</v>
      </c>
    </row>
    <row r="4511" spans="1:5" ht="27">
      <c r="A4511" s="309">
        <v>96692</v>
      </c>
      <c r="B4511" s="310" t="s">
        <v>3059</v>
      </c>
      <c r="C4511" s="310" t="s">
        <v>58</v>
      </c>
      <c r="D4511" s="311" t="s">
        <v>17448</v>
      </c>
      <c r="E4511" s="312" t="s">
        <v>7875</v>
      </c>
    </row>
    <row r="4512" spans="1:5" ht="27">
      <c r="A4512" s="309">
        <v>96693</v>
      </c>
      <c r="B4512" s="310" t="s">
        <v>3060</v>
      </c>
      <c r="C4512" s="310" t="s">
        <v>58</v>
      </c>
      <c r="D4512" s="311" t="s">
        <v>13659</v>
      </c>
      <c r="E4512" s="312" t="s">
        <v>7875</v>
      </c>
    </row>
    <row r="4513" spans="1:5" ht="27">
      <c r="A4513" s="309">
        <v>96694</v>
      </c>
      <c r="B4513" s="310" t="s">
        <v>3061</v>
      </c>
      <c r="C4513" s="310" t="s">
        <v>58</v>
      </c>
      <c r="D4513" s="311" t="s">
        <v>20310</v>
      </c>
      <c r="E4513" s="312" t="s">
        <v>7875</v>
      </c>
    </row>
    <row r="4514" spans="1:5" ht="27">
      <c r="A4514" s="309">
        <v>96695</v>
      </c>
      <c r="B4514" s="310" t="s">
        <v>3062</v>
      </c>
      <c r="C4514" s="310" t="s">
        <v>58</v>
      </c>
      <c r="D4514" s="311" t="s">
        <v>20311</v>
      </c>
      <c r="E4514" s="312" t="s">
        <v>7875</v>
      </c>
    </row>
    <row r="4515" spans="1:5" ht="27">
      <c r="A4515" s="309">
        <v>96696</v>
      </c>
      <c r="B4515" s="310" t="s">
        <v>3063</v>
      </c>
      <c r="C4515" s="310" t="s">
        <v>58</v>
      </c>
      <c r="D4515" s="311" t="s">
        <v>18534</v>
      </c>
      <c r="E4515" s="312" t="s">
        <v>7875</v>
      </c>
    </row>
    <row r="4516" spans="1:5" ht="27">
      <c r="A4516" s="309">
        <v>96697</v>
      </c>
      <c r="B4516" s="310" t="s">
        <v>3064</v>
      </c>
      <c r="C4516" s="310" t="s">
        <v>58</v>
      </c>
      <c r="D4516" s="311" t="s">
        <v>20312</v>
      </c>
      <c r="E4516" s="312" t="s">
        <v>7875</v>
      </c>
    </row>
    <row r="4517" spans="1:5" ht="27">
      <c r="A4517" s="309">
        <v>96698</v>
      </c>
      <c r="B4517" s="310" t="s">
        <v>3065</v>
      </c>
      <c r="C4517" s="310" t="s">
        <v>58</v>
      </c>
      <c r="D4517" s="311" t="s">
        <v>13037</v>
      </c>
      <c r="E4517" s="312" t="s">
        <v>7875</v>
      </c>
    </row>
    <row r="4518" spans="1:5" ht="27">
      <c r="A4518" s="309">
        <v>96699</v>
      </c>
      <c r="B4518" s="310" t="s">
        <v>3066</v>
      </c>
      <c r="C4518" s="310" t="s">
        <v>58</v>
      </c>
      <c r="D4518" s="311" t="s">
        <v>16273</v>
      </c>
      <c r="E4518" s="312" t="s">
        <v>7875</v>
      </c>
    </row>
    <row r="4519" spans="1:5" ht="27">
      <c r="A4519" s="309">
        <v>96700</v>
      </c>
      <c r="B4519" s="310" t="s">
        <v>3067</v>
      </c>
      <c r="C4519" s="310" t="s">
        <v>58</v>
      </c>
      <c r="D4519" s="311" t="s">
        <v>17281</v>
      </c>
      <c r="E4519" s="312" t="s">
        <v>7875</v>
      </c>
    </row>
    <row r="4520" spans="1:5" ht="27">
      <c r="A4520" s="309">
        <v>96701</v>
      </c>
      <c r="B4520" s="310" t="s">
        <v>3068</v>
      </c>
      <c r="C4520" s="310" t="s">
        <v>58</v>
      </c>
      <c r="D4520" s="311" t="s">
        <v>14395</v>
      </c>
      <c r="E4520" s="312" t="s">
        <v>7875</v>
      </c>
    </row>
    <row r="4521" spans="1:5" ht="27">
      <c r="A4521" s="309">
        <v>96702</v>
      </c>
      <c r="B4521" s="310" t="s">
        <v>3069</v>
      </c>
      <c r="C4521" s="310" t="s">
        <v>58</v>
      </c>
      <c r="D4521" s="311" t="s">
        <v>17362</v>
      </c>
      <c r="E4521" s="312" t="s">
        <v>7875</v>
      </c>
    </row>
    <row r="4522" spans="1:5" ht="27">
      <c r="A4522" s="309">
        <v>96703</v>
      </c>
      <c r="B4522" s="310" t="s">
        <v>3070</v>
      </c>
      <c r="C4522" s="310" t="s">
        <v>58</v>
      </c>
      <c r="D4522" s="311" t="s">
        <v>12746</v>
      </c>
      <c r="E4522" s="312" t="s">
        <v>7875</v>
      </c>
    </row>
    <row r="4523" spans="1:5" ht="27">
      <c r="A4523" s="309">
        <v>96704</v>
      </c>
      <c r="B4523" s="310" t="s">
        <v>3071</v>
      </c>
      <c r="C4523" s="310" t="s">
        <v>58</v>
      </c>
      <c r="D4523" s="311" t="s">
        <v>17351</v>
      </c>
      <c r="E4523" s="312" t="s">
        <v>7875</v>
      </c>
    </row>
    <row r="4524" spans="1:5" ht="27">
      <c r="A4524" s="309">
        <v>96705</v>
      </c>
      <c r="B4524" s="310" t="s">
        <v>3072</v>
      </c>
      <c r="C4524" s="310" t="s">
        <v>58</v>
      </c>
      <c r="D4524" s="311" t="s">
        <v>16162</v>
      </c>
      <c r="E4524" s="312" t="s">
        <v>7875</v>
      </c>
    </row>
    <row r="4525" spans="1:5" ht="27">
      <c r="A4525" s="309">
        <v>96706</v>
      </c>
      <c r="B4525" s="310" t="s">
        <v>3073</v>
      </c>
      <c r="C4525" s="310" t="s">
        <v>58</v>
      </c>
      <c r="D4525" s="311" t="s">
        <v>15411</v>
      </c>
      <c r="E4525" s="312" t="s">
        <v>7875</v>
      </c>
    </row>
    <row r="4526" spans="1:5" ht="27">
      <c r="A4526" s="309">
        <v>96707</v>
      </c>
      <c r="B4526" s="310" t="s">
        <v>3074</v>
      </c>
      <c r="C4526" s="310" t="s">
        <v>58</v>
      </c>
      <c r="D4526" s="311" t="s">
        <v>17658</v>
      </c>
      <c r="E4526" s="312" t="s">
        <v>7875</v>
      </c>
    </row>
    <row r="4527" spans="1:5" ht="27">
      <c r="A4527" s="309">
        <v>96708</v>
      </c>
      <c r="B4527" s="310" t="s">
        <v>3075</v>
      </c>
      <c r="C4527" s="310" t="s">
        <v>58</v>
      </c>
      <c r="D4527" s="311" t="s">
        <v>20313</v>
      </c>
      <c r="E4527" s="312" t="s">
        <v>7875</v>
      </c>
    </row>
    <row r="4528" spans="1:5" ht="27">
      <c r="A4528" s="309">
        <v>96709</v>
      </c>
      <c r="B4528" s="310" t="s">
        <v>3076</v>
      </c>
      <c r="C4528" s="310" t="s">
        <v>58</v>
      </c>
      <c r="D4528" s="311" t="s">
        <v>20314</v>
      </c>
      <c r="E4528" s="312" t="s">
        <v>7875</v>
      </c>
    </row>
    <row r="4529" spans="1:5" ht="27">
      <c r="A4529" s="309">
        <v>96710</v>
      </c>
      <c r="B4529" s="310" t="s">
        <v>3077</v>
      </c>
      <c r="C4529" s="310" t="s">
        <v>58</v>
      </c>
      <c r="D4529" s="311" t="s">
        <v>17873</v>
      </c>
      <c r="E4529" s="312" t="s">
        <v>7875</v>
      </c>
    </row>
    <row r="4530" spans="1:5" ht="27">
      <c r="A4530" s="309">
        <v>96711</v>
      </c>
      <c r="B4530" s="310" t="s">
        <v>3078</v>
      </c>
      <c r="C4530" s="310" t="s">
        <v>58</v>
      </c>
      <c r="D4530" s="311" t="s">
        <v>17283</v>
      </c>
      <c r="E4530" s="312" t="s">
        <v>7875</v>
      </c>
    </row>
    <row r="4531" spans="1:5" ht="27">
      <c r="A4531" s="309">
        <v>96712</v>
      </c>
      <c r="B4531" s="310" t="s">
        <v>3079</v>
      </c>
      <c r="C4531" s="310" t="s">
        <v>58</v>
      </c>
      <c r="D4531" s="311" t="s">
        <v>20315</v>
      </c>
      <c r="E4531" s="312" t="s">
        <v>7875</v>
      </c>
    </row>
    <row r="4532" spans="1:5" ht="27">
      <c r="A4532" s="309">
        <v>96713</v>
      </c>
      <c r="B4532" s="310" t="s">
        <v>3080</v>
      </c>
      <c r="C4532" s="310" t="s">
        <v>58</v>
      </c>
      <c r="D4532" s="311" t="s">
        <v>12586</v>
      </c>
      <c r="E4532" s="312" t="s">
        <v>7875</v>
      </c>
    </row>
    <row r="4533" spans="1:5" ht="27">
      <c r="A4533" s="309">
        <v>96714</v>
      </c>
      <c r="B4533" s="310" t="s">
        <v>3081</v>
      </c>
      <c r="C4533" s="310" t="s">
        <v>58</v>
      </c>
      <c r="D4533" s="311" t="s">
        <v>20316</v>
      </c>
      <c r="E4533" s="312" t="s">
        <v>7875</v>
      </c>
    </row>
    <row r="4534" spans="1:5" ht="27">
      <c r="A4534" s="309">
        <v>96715</v>
      </c>
      <c r="B4534" s="310" t="s">
        <v>3082</v>
      </c>
      <c r="C4534" s="310" t="s">
        <v>58</v>
      </c>
      <c r="D4534" s="311" t="s">
        <v>20317</v>
      </c>
      <c r="E4534" s="312" t="s">
        <v>7875</v>
      </c>
    </row>
    <row r="4535" spans="1:5" ht="27">
      <c r="A4535" s="309">
        <v>96716</v>
      </c>
      <c r="B4535" s="310" t="s">
        <v>3083</v>
      </c>
      <c r="C4535" s="310" t="s">
        <v>58</v>
      </c>
      <c r="D4535" s="311" t="s">
        <v>20318</v>
      </c>
      <c r="E4535" s="312" t="s">
        <v>7875</v>
      </c>
    </row>
    <row r="4536" spans="1:5" ht="27">
      <c r="A4536" s="309">
        <v>96717</v>
      </c>
      <c r="B4536" s="310" t="s">
        <v>3084</v>
      </c>
      <c r="C4536" s="310" t="s">
        <v>58</v>
      </c>
      <c r="D4536" s="311" t="s">
        <v>20319</v>
      </c>
      <c r="E4536" s="312" t="s">
        <v>7875</v>
      </c>
    </row>
    <row r="4537" spans="1:5" ht="27">
      <c r="A4537" s="309">
        <v>96736</v>
      </c>
      <c r="B4537" s="310" t="s">
        <v>3085</v>
      </c>
      <c r="C4537" s="310" t="s">
        <v>58</v>
      </c>
      <c r="D4537" s="311" t="s">
        <v>20320</v>
      </c>
      <c r="E4537" s="312" t="s">
        <v>7875</v>
      </c>
    </row>
    <row r="4538" spans="1:5" ht="27">
      <c r="A4538" s="309">
        <v>96737</v>
      </c>
      <c r="B4538" s="310" t="s">
        <v>3086</v>
      </c>
      <c r="C4538" s="310" t="s">
        <v>58</v>
      </c>
      <c r="D4538" s="311" t="s">
        <v>20321</v>
      </c>
      <c r="E4538" s="312" t="s">
        <v>7875</v>
      </c>
    </row>
    <row r="4539" spans="1:5" ht="40.5">
      <c r="A4539" s="309">
        <v>96738</v>
      </c>
      <c r="B4539" s="310" t="s">
        <v>3087</v>
      </c>
      <c r="C4539" s="310" t="s">
        <v>58</v>
      </c>
      <c r="D4539" s="311" t="s">
        <v>17896</v>
      </c>
      <c r="E4539" s="312" t="s">
        <v>7875</v>
      </c>
    </row>
    <row r="4540" spans="1:5" ht="27">
      <c r="A4540" s="309">
        <v>96739</v>
      </c>
      <c r="B4540" s="310" t="s">
        <v>3088</v>
      </c>
      <c r="C4540" s="310" t="s">
        <v>58</v>
      </c>
      <c r="D4540" s="311" t="s">
        <v>20308</v>
      </c>
      <c r="E4540" s="312" t="s">
        <v>7875</v>
      </c>
    </row>
    <row r="4541" spans="1:5" ht="40.5">
      <c r="A4541" s="309">
        <v>96740</v>
      </c>
      <c r="B4541" s="310" t="s">
        <v>3089</v>
      </c>
      <c r="C4541" s="310" t="s">
        <v>58</v>
      </c>
      <c r="D4541" s="311" t="s">
        <v>15195</v>
      </c>
      <c r="E4541" s="312" t="s">
        <v>7875</v>
      </c>
    </row>
    <row r="4542" spans="1:5" ht="27">
      <c r="A4542" s="309">
        <v>96741</v>
      </c>
      <c r="B4542" s="310" t="s">
        <v>3090</v>
      </c>
      <c r="C4542" s="310" t="s">
        <v>58</v>
      </c>
      <c r="D4542" s="311" t="s">
        <v>16842</v>
      </c>
      <c r="E4542" s="312" t="s">
        <v>7875</v>
      </c>
    </row>
    <row r="4543" spans="1:5" ht="27">
      <c r="A4543" s="309">
        <v>96742</v>
      </c>
      <c r="B4543" s="310" t="s">
        <v>3091</v>
      </c>
      <c r="C4543" s="310" t="s">
        <v>58</v>
      </c>
      <c r="D4543" s="311" t="s">
        <v>13518</v>
      </c>
      <c r="E4543" s="312" t="s">
        <v>7875</v>
      </c>
    </row>
    <row r="4544" spans="1:5" ht="27">
      <c r="A4544" s="309">
        <v>96743</v>
      </c>
      <c r="B4544" s="310" t="s">
        <v>3092</v>
      </c>
      <c r="C4544" s="310" t="s">
        <v>58</v>
      </c>
      <c r="D4544" s="311" t="s">
        <v>14294</v>
      </c>
      <c r="E4544" s="312" t="s">
        <v>7875</v>
      </c>
    </row>
    <row r="4545" spans="1:5" ht="27">
      <c r="A4545" s="309">
        <v>96744</v>
      </c>
      <c r="B4545" s="310" t="s">
        <v>3093</v>
      </c>
      <c r="C4545" s="310" t="s">
        <v>58</v>
      </c>
      <c r="D4545" s="311" t="s">
        <v>20322</v>
      </c>
      <c r="E4545" s="312" t="s">
        <v>7875</v>
      </c>
    </row>
    <row r="4546" spans="1:5" ht="27">
      <c r="A4546" s="309">
        <v>96745</v>
      </c>
      <c r="B4546" s="310" t="s">
        <v>3094</v>
      </c>
      <c r="C4546" s="310" t="s">
        <v>58</v>
      </c>
      <c r="D4546" s="311" t="s">
        <v>20323</v>
      </c>
      <c r="E4546" s="312" t="s">
        <v>7875</v>
      </c>
    </row>
    <row r="4547" spans="1:5" ht="27">
      <c r="A4547" s="309">
        <v>96746</v>
      </c>
      <c r="B4547" s="310" t="s">
        <v>3095</v>
      </c>
      <c r="C4547" s="310" t="s">
        <v>58</v>
      </c>
      <c r="D4547" s="311" t="s">
        <v>20324</v>
      </c>
      <c r="E4547" s="312" t="s">
        <v>7875</v>
      </c>
    </row>
    <row r="4548" spans="1:5" ht="40.5">
      <c r="A4548" s="309">
        <v>96747</v>
      </c>
      <c r="B4548" s="310" t="s">
        <v>3096</v>
      </c>
      <c r="C4548" s="310" t="s">
        <v>58</v>
      </c>
      <c r="D4548" s="311" t="s">
        <v>14824</v>
      </c>
      <c r="E4548" s="312" t="s">
        <v>7875</v>
      </c>
    </row>
    <row r="4549" spans="1:5" ht="40.5">
      <c r="A4549" s="309">
        <v>96748</v>
      </c>
      <c r="B4549" s="310" t="s">
        <v>3097</v>
      </c>
      <c r="C4549" s="310" t="s">
        <v>58</v>
      </c>
      <c r="D4549" s="311" t="s">
        <v>20014</v>
      </c>
      <c r="E4549" s="312" t="s">
        <v>7875</v>
      </c>
    </row>
    <row r="4550" spans="1:5" ht="40.5">
      <c r="A4550" s="309">
        <v>96749</v>
      </c>
      <c r="B4550" s="310" t="s">
        <v>3098</v>
      </c>
      <c r="C4550" s="310" t="s">
        <v>58</v>
      </c>
      <c r="D4550" s="311" t="s">
        <v>12993</v>
      </c>
      <c r="E4550" s="312" t="s">
        <v>7875</v>
      </c>
    </row>
    <row r="4551" spans="1:5" ht="40.5">
      <c r="A4551" s="309">
        <v>96750</v>
      </c>
      <c r="B4551" s="310" t="s">
        <v>3099</v>
      </c>
      <c r="C4551" s="310" t="s">
        <v>58</v>
      </c>
      <c r="D4551" s="311" t="s">
        <v>17366</v>
      </c>
      <c r="E4551" s="312" t="s">
        <v>7875</v>
      </c>
    </row>
    <row r="4552" spans="1:5" ht="40.5">
      <c r="A4552" s="309">
        <v>96751</v>
      </c>
      <c r="B4552" s="310" t="s">
        <v>3100</v>
      </c>
      <c r="C4552" s="310" t="s">
        <v>58</v>
      </c>
      <c r="D4552" s="311" t="s">
        <v>19447</v>
      </c>
      <c r="E4552" s="312" t="s">
        <v>7875</v>
      </c>
    </row>
    <row r="4553" spans="1:5" ht="40.5">
      <c r="A4553" s="309">
        <v>96752</v>
      </c>
      <c r="B4553" s="310" t="s">
        <v>3101</v>
      </c>
      <c r="C4553" s="310" t="s">
        <v>58</v>
      </c>
      <c r="D4553" s="311" t="s">
        <v>19563</v>
      </c>
      <c r="E4553" s="312" t="s">
        <v>7875</v>
      </c>
    </row>
    <row r="4554" spans="1:5" ht="40.5">
      <c r="A4554" s="309">
        <v>96753</v>
      </c>
      <c r="B4554" s="310" t="s">
        <v>3102</v>
      </c>
      <c r="C4554" s="310" t="s">
        <v>58</v>
      </c>
      <c r="D4554" s="311" t="s">
        <v>20325</v>
      </c>
      <c r="E4554" s="312" t="s">
        <v>7875</v>
      </c>
    </row>
    <row r="4555" spans="1:5" ht="40.5">
      <c r="A4555" s="309">
        <v>96754</v>
      </c>
      <c r="B4555" s="310" t="s">
        <v>3103</v>
      </c>
      <c r="C4555" s="310" t="s">
        <v>58</v>
      </c>
      <c r="D4555" s="311" t="s">
        <v>20326</v>
      </c>
      <c r="E4555" s="312" t="s">
        <v>7875</v>
      </c>
    </row>
    <row r="4556" spans="1:5" ht="40.5">
      <c r="A4556" s="309">
        <v>96755</v>
      </c>
      <c r="B4556" s="310" t="s">
        <v>3104</v>
      </c>
      <c r="C4556" s="310" t="s">
        <v>58</v>
      </c>
      <c r="D4556" s="311" t="s">
        <v>20327</v>
      </c>
      <c r="E4556" s="312" t="s">
        <v>7875</v>
      </c>
    </row>
    <row r="4557" spans="1:5" ht="40.5">
      <c r="A4557" s="309">
        <v>96756</v>
      </c>
      <c r="B4557" s="310" t="s">
        <v>3105</v>
      </c>
      <c r="C4557" s="310" t="s">
        <v>58</v>
      </c>
      <c r="D4557" s="311" t="s">
        <v>12996</v>
      </c>
      <c r="E4557" s="312" t="s">
        <v>7875</v>
      </c>
    </row>
    <row r="4558" spans="1:5" ht="40.5">
      <c r="A4558" s="309">
        <v>96757</v>
      </c>
      <c r="B4558" s="310" t="s">
        <v>3106</v>
      </c>
      <c r="C4558" s="310" t="s">
        <v>58</v>
      </c>
      <c r="D4558" s="311" t="s">
        <v>18063</v>
      </c>
      <c r="E4558" s="312" t="s">
        <v>7875</v>
      </c>
    </row>
    <row r="4559" spans="1:5" ht="27">
      <c r="A4559" s="309">
        <v>96758</v>
      </c>
      <c r="B4559" s="310" t="s">
        <v>3107</v>
      </c>
      <c r="C4559" s="310" t="s">
        <v>58</v>
      </c>
      <c r="D4559" s="311" t="s">
        <v>14507</v>
      </c>
      <c r="E4559" s="312" t="s">
        <v>7875</v>
      </c>
    </row>
    <row r="4560" spans="1:5" ht="27">
      <c r="A4560" s="309">
        <v>96759</v>
      </c>
      <c r="B4560" s="310" t="s">
        <v>3108</v>
      </c>
      <c r="C4560" s="310" t="s">
        <v>58</v>
      </c>
      <c r="D4560" s="311" t="s">
        <v>17689</v>
      </c>
      <c r="E4560" s="312" t="s">
        <v>7875</v>
      </c>
    </row>
    <row r="4561" spans="1:5" ht="27">
      <c r="A4561" s="309">
        <v>96760</v>
      </c>
      <c r="B4561" s="310" t="s">
        <v>3109</v>
      </c>
      <c r="C4561" s="310" t="s">
        <v>58</v>
      </c>
      <c r="D4561" s="311" t="s">
        <v>17889</v>
      </c>
      <c r="E4561" s="312" t="s">
        <v>7875</v>
      </c>
    </row>
    <row r="4562" spans="1:5" ht="27">
      <c r="A4562" s="309">
        <v>96761</v>
      </c>
      <c r="B4562" s="310" t="s">
        <v>3110</v>
      </c>
      <c r="C4562" s="310" t="s">
        <v>58</v>
      </c>
      <c r="D4562" s="311" t="s">
        <v>20328</v>
      </c>
      <c r="E4562" s="312" t="s">
        <v>7875</v>
      </c>
    </row>
    <row r="4563" spans="1:5" ht="27">
      <c r="A4563" s="309">
        <v>96762</v>
      </c>
      <c r="B4563" s="310" t="s">
        <v>3111</v>
      </c>
      <c r="C4563" s="310" t="s">
        <v>58</v>
      </c>
      <c r="D4563" s="311" t="s">
        <v>20329</v>
      </c>
      <c r="E4563" s="312" t="s">
        <v>7875</v>
      </c>
    </row>
    <row r="4564" spans="1:5" ht="27">
      <c r="A4564" s="309">
        <v>96763</v>
      </c>
      <c r="B4564" s="310" t="s">
        <v>3112</v>
      </c>
      <c r="C4564" s="310" t="s">
        <v>58</v>
      </c>
      <c r="D4564" s="311" t="s">
        <v>20330</v>
      </c>
      <c r="E4564" s="312" t="s">
        <v>7875</v>
      </c>
    </row>
    <row r="4565" spans="1:5" ht="27">
      <c r="A4565" s="309">
        <v>96764</v>
      </c>
      <c r="B4565" s="310" t="s">
        <v>3113</v>
      </c>
      <c r="C4565" s="310" t="s">
        <v>58</v>
      </c>
      <c r="D4565" s="311" t="s">
        <v>20331</v>
      </c>
      <c r="E4565" s="312" t="s">
        <v>7875</v>
      </c>
    </row>
    <row r="4566" spans="1:5" ht="27">
      <c r="A4566" s="309">
        <v>96802</v>
      </c>
      <c r="B4566" s="310" t="s">
        <v>3114</v>
      </c>
      <c r="C4566" s="310" t="s">
        <v>58</v>
      </c>
      <c r="D4566" s="311" t="s">
        <v>20332</v>
      </c>
      <c r="E4566" s="312" t="s">
        <v>7875</v>
      </c>
    </row>
    <row r="4567" spans="1:5" ht="27">
      <c r="A4567" s="309">
        <v>96803</v>
      </c>
      <c r="B4567" s="310" t="s">
        <v>3115</v>
      </c>
      <c r="C4567" s="310" t="s">
        <v>58</v>
      </c>
      <c r="D4567" s="311" t="s">
        <v>20333</v>
      </c>
      <c r="E4567" s="312" t="s">
        <v>7875</v>
      </c>
    </row>
    <row r="4568" spans="1:5" ht="27">
      <c r="A4568" s="309">
        <v>96804</v>
      </c>
      <c r="B4568" s="310" t="s">
        <v>3116</v>
      </c>
      <c r="C4568" s="310" t="s">
        <v>58</v>
      </c>
      <c r="D4568" s="311" t="s">
        <v>20334</v>
      </c>
      <c r="E4568" s="312" t="s">
        <v>7875</v>
      </c>
    </row>
    <row r="4569" spans="1:5" ht="27">
      <c r="A4569" s="309">
        <v>96805</v>
      </c>
      <c r="B4569" s="310" t="s">
        <v>3117</v>
      </c>
      <c r="C4569" s="310" t="s">
        <v>58</v>
      </c>
      <c r="D4569" s="311" t="s">
        <v>20335</v>
      </c>
      <c r="E4569" s="312" t="s">
        <v>7875</v>
      </c>
    </row>
    <row r="4570" spans="1:5" ht="27">
      <c r="A4570" s="309">
        <v>96806</v>
      </c>
      <c r="B4570" s="310" t="s">
        <v>3118</v>
      </c>
      <c r="C4570" s="310" t="s">
        <v>58</v>
      </c>
      <c r="D4570" s="311" t="s">
        <v>20336</v>
      </c>
      <c r="E4570" s="312" t="s">
        <v>7875</v>
      </c>
    </row>
    <row r="4571" spans="1:5" ht="27">
      <c r="A4571" s="309">
        <v>96807</v>
      </c>
      <c r="B4571" s="310" t="s">
        <v>3119</v>
      </c>
      <c r="C4571" s="310" t="s">
        <v>58</v>
      </c>
      <c r="D4571" s="311" t="s">
        <v>20337</v>
      </c>
      <c r="E4571" s="312" t="s">
        <v>7875</v>
      </c>
    </row>
    <row r="4572" spans="1:5" ht="27">
      <c r="A4572" s="309">
        <v>96808</v>
      </c>
      <c r="B4572" s="310" t="s">
        <v>3120</v>
      </c>
      <c r="C4572" s="310" t="s">
        <v>58</v>
      </c>
      <c r="D4572" s="311" t="s">
        <v>15946</v>
      </c>
      <c r="E4572" s="312" t="s">
        <v>7875</v>
      </c>
    </row>
    <row r="4573" spans="1:5" ht="27">
      <c r="A4573" s="309">
        <v>96809</v>
      </c>
      <c r="B4573" s="310" t="s">
        <v>3121</v>
      </c>
      <c r="C4573" s="310" t="s">
        <v>58</v>
      </c>
      <c r="D4573" s="311" t="s">
        <v>14267</v>
      </c>
      <c r="E4573" s="312" t="s">
        <v>7875</v>
      </c>
    </row>
    <row r="4574" spans="1:5" ht="27">
      <c r="A4574" s="309">
        <v>96810</v>
      </c>
      <c r="B4574" s="310" t="s">
        <v>3122</v>
      </c>
      <c r="C4574" s="310" t="s">
        <v>58</v>
      </c>
      <c r="D4574" s="311" t="s">
        <v>17900</v>
      </c>
      <c r="E4574" s="312" t="s">
        <v>7875</v>
      </c>
    </row>
    <row r="4575" spans="1:5" ht="27">
      <c r="A4575" s="309">
        <v>96811</v>
      </c>
      <c r="B4575" s="310" t="s">
        <v>3123</v>
      </c>
      <c r="C4575" s="310" t="s">
        <v>58</v>
      </c>
      <c r="D4575" s="311" t="s">
        <v>12919</v>
      </c>
      <c r="E4575" s="312" t="s">
        <v>7875</v>
      </c>
    </row>
    <row r="4576" spans="1:5" ht="27">
      <c r="A4576" s="309">
        <v>96812</v>
      </c>
      <c r="B4576" s="310" t="s">
        <v>3124</v>
      </c>
      <c r="C4576" s="310" t="s">
        <v>58</v>
      </c>
      <c r="D4576" s="311" t="s">
        <v>15580</v>
      </c>
      <c r="E4576" s="312" t="s">
        <v>7875</v>
      </c>
    </row>
    <row r="4577" spans="1:5" ht="27">
      <c r="A4577" s="309">
        <v>96813</v>
      </c>
      <c r="B4577" s="310" t="s">
        <v>3125</v>
      </c>
      <c r="C4577" s="310" t="s">
        <v>58</v>
      </c>
      <c r="D4577" s="311" t="s">
        <v>15737</v>
      </c>
      <c r="E4577" s="312" t="s">
        <v>7875</v>
      </c>
    </row>
    <row r="4578" spans="1:5" ht="27">
      <c r="A4578" s="309">
        <v>96814</v>
      </c>
      <c r="B4578" s="310" t="s">
        <v>3126</v>
      </c>
      <c r="C4578" s="310" t="s">
        <v>58</v>
      </c>
      <c r="D4578" s="311" t="s">
        <v>18007</v>
      </c>
      <c r="E4578" s="312" t="s">
        <v>7875</v>
      </c>
    </row>
    <row r="4579" spans="1:5" ht="27">
      <c r="A4579" s="309">
        <v>96815</v>
      </c>
      <c r="B4579" s="310" t="s">
        <v>3127</v>
      </c>
      <c r="C4579" s="310" t="s">
        <v>58</v>
      </c>
      <c r="D4579" s="311" t="s">
        <v>14275</v>
      </c>
      <c r="E4579" s="312" t="s">
        <v>7875</v>
      </c>
    </row>
    <row r="4580" spans="1:5" ht="27">
      <c r="A4580" s="309">
        <v>96816</v>
      </c>
      <c r="B4580" s="310" t="s">
        <v>3128</v>
      </c>
      <c r="C4580" s="310" t="s">
        <v>58</v>
      </c>
      <c r="D4580" s="311" t="s">
        <v>20338</v>
      </c>
      <c r="E4580" s="312" t="s">
        <v>7875</v>
      </c>
    </row>
    <row r="4581" spans="1:5" ht="27">
      <c r="A4581" s="309">
        <v>96817</v>
      </c>
      <c r="B4581" s="310" t="s">
        <v>3129</v>
      </c>
      <c r="C4581" s="310" t="s">
        <v>58</v>
      </c>
      <c r="D4581" s="311" t="s">
        <v>12663</v>
      </c>
      <c r="E4581" s="312" t="s">
        <v>7875</v>
      </c>
    </row>
    <row r="4582" spans="1:5" ht="27">
      <c r="A4582" s="309">
        <v>96818</v>
      </c>
      <c r="B4582" s="310" t="s">
        <v>3130</v>
      </c>
      <c r="C4582" s="310" t="s">
        <v>58</v>
      </c>
      <c r="D4582" s="311" t="s">
        <v>20339</v>
      </c>
      <c r="E4582" s="312" t="s">
        <v>7875</v>
      </c>
    </row>
    <row r="4583" spans="1:5" ht="27">
      <c r="A4583" s="309">
        <v>96819</v>
      </c>
      <c r="B4583" s="310" t="s">
        <v>3131</v>
      </c>
      <c r="C4583" s="310" t="s">
        <v>58</v>
      </c>
      <c r="D4583" s="311" t="s">
        <v>20339</v>
      </c>
      <c r="E4583" s="312" t="s">
        <v>7875</v>
      </c>
    </row>
    <row r="4584" spans="1:5" ht="27">
      <c r="A4584" s="309">
        <v>96820</v>
      </c>
      <c r="B4584" s="310" t="s">
        <v>3132</v>
      </c>
      <c r="C4584" s="310" t="s">
        <v>58</v>
      </c>
      <c r="D4584" s="311" t="s">
        <v>17601</v>
      </c>
      <c r="E4584" s="312" t="s">
        <v>7875</v>
      </c>
    </row>
    <row r="4585" spans="1:5" ht="27">
      <c r="A4585" s="309">
        <v>96821</v>
      </c>
      <c r="B4585" s="310" t="s">
        <v>3133</v>
      </c>
      <c r="C4585" s="310" t="s">
        <v>58</v>
      </c>
      <c r="D4585" s="311" t="s">
        <v>16980</v>
      </c>
      <c r="E4585" s="312" t="s">
        <v>7875</v>
      </c>
    </row>
    <row r="4586" spans="1:5" ht="27">
      <c r="A4586" s="309">
        <v>96822</v>
      </c>
      <c r="B4586" s="310" t="s">
        <v>3134</v>
      </c>
      <c r="C4586" s="310" t="s">
        <v>58</v>
      </c>
      <c r="D4586" s="311" t="s">
        <v>14048</v>
      </c>
      <c r="E4586" s="312" t="s">
        <v>7875</v>
      </c>
    </row>
    <row r="4587" spans="1:5" ht="27">
      <c r="A4587" s="309">
        <v>96823</v>
      </c>
      <c r="B4587" s="310" t="s">
        <v>3135</v>
      </c>
      <c r="C4587" s="310" t="s">
        <v>58</v>
      </c>
      <c r="D4587" s="311" t="s">
        <v>17614</v>
      </c>
      <c r="E4587" s="312" t="s">
        <v>7875</v>
      </c>
    </row>
    <row r="4588" spans="1:5" ht="27">
      <c r="A4588" s="309">
        <v>96824</v>
      </c>
      <c r="B4588" s="310" t="s">
        <v>3136</v>
      </c>
      <c r="C4588" s="310" t="s">
        <v>58</v>
      </c>
      <c r="D4588" s="311" t="s">
        <v>19095</v>
      </c>
      <c r="E4588" s="312" t="s">
        <v>7875</v>
      </c>
    </row>
    <row r="4589" spans="1:5" ht="27">
      <c r="A4589" s="309">
        <v>96825</v>
      </c>
      <c r="B4589" s="310" t="s">
        <v>3137</v>
      </c>
      <c r="C4589" s="310" t="s">
        <v>58</v>
      </c>
      <c r="D4589" s="311" t="s">
        <v>20340</v>
      </c>
      <c r="E4589" s="312" t="s">
        <v>7875</v>
      </c>
    </row>
    <row r="4590" spans="1:5" ht="27">
      <c r="A4590" s="309">
        <v>96826</v>
      </c>
      <c r="B4590" s="310" t="s">
        <v>3138</v>
      </c>
      <c r="C4590" s="310" t="s">
        <v>58</v>
      </c>
      <c r="D4590" s="311" t="s">
        <v>17456</v>
      </c>
      <c r="E4590" s="312" t="s">
        <v>7875</v>
      </c>
    </row>
    <row r="4591" spans="1:5" ht="27">
      <c r="A4591" s="309">
        <v>96827</v>
      </c>
      <c r="B4591" s="310" t="s">
        <v>3139</v>
      </c>
      <c r="C4591" s="310" t="s">
        <v>58</v>
      </c>
      <c r="D4591" s="311" t="s">
        <v>16145</v>
      </c>
      <c r="E4591" s="312" t="s">
        <v>7875</v>
      </c>
    </row>
    <row r="4592" spans="1:5" ht="27">
      <c r="A4592" s="309">
        <v>96828</v>
      </c>
      <c r="B4592" s="310" t="s">
        <v>3140</v>
      </c>
      <c r="C4592" s="310" t="s">
        <v>58</v>
      </c>
      <c r="D4592" s="311" t="s">
        <v>14294</v>
      </c>
      <c r="E4592" s="312" t="s">
        <v>7875</v>
      </c>
    </row>
    <row r="4593" spans="1:5" ht="27">
      <c r="A4593" s="309">
        <v>96829</v>
      </c>
      <c r="B4593" s="310" t="s">
        <v>3141</v>
      </c>
      <c r="C4593" s="310" t="s">
        <v>58</v>
      </c>
      <c r="D4593" s="311" t="s">
        <v>17403</v>
      </c>
      <c r="E4593" s="312" t="s">
        <v>7875</v>
      </c>
    </row>
    <row r="4594" spans="1:5" ht="27">
      <c r="A4594" s="309">
        <v>96830</v>
      </c>
      <c r="B4594" s="310" t="s">
        <v>3142</v>
      </c>
      <c r="C4594" s="310" t="s">
        <v>58</v>
      </c>
      <c r="D4594" s="311" t="s">
        <v>20341</v>
      </c>
      <c r="E4594" s="312" t="s">
        <v>7875</v>
      </c>
    </row>
    <row r="4595" spans="1:5" ht="27">
      <c r="A4595" s="309">
        <v>96831</v>
      </c>
      <c r="B4595" s="310" t="s">
        <v>3143</v>
      </c>
      <c r="C4595" s="310" t="s">
        <v>58</v>
      </c>
      <c r="D4595" s="311" t="s">
        <v>16296</v>
      </c>
      <c r="E4595" s="312" t="s">
        <v>7875</v>
      </c>
    </row>
    <row r="4596" spans="1:5" ht="27">
      <c r="A4596" s="309">
        <v>96832</v>
      </c>
      <c r="B4596" s="310" t="s">
        <v>3144</v>
      </c>
      <c r="C4596" s="310" t="s">
        <v>58</v>
      </c>
      <c r="D4596" s="311" t="s">
        <v>17492</v>
      </c>
      <c r="E4596" s="312" t="s">
        <v>7875</v>
      </c>
    </row>
    <row r="4597" spans="1:5" ht="27">
      <c r="A4597" s="309">
        <v>96833</v>
      </c>
      <c r="B4597" s="310" t="s">
        <v>3145</v>
      </c>
      <c r="C4597" s="310" t="s">
        <v>58</v>
      </c>
      <c r="D4597" s="311" t="s">
        <v>12943</v>
      </c>
      <c r="E4597" s="312" t="s">
        <v>7875</v>
      </c>
    </row>
    <row r="4598" spans="1:5" ht="27">
      <c r="A4598" s="309">
        <v>96834</v>
      </c>
      <c r="B4598" s="310" t="s">
        <v>3146</v>
      </c>
      <c r="C4598" s="310" t="s">
        <v>58</v>
      </c>
      <c r="D4598" s="311" t="s">
        <v>20342</v>
      </c>
      <c r="E4598" s="312" t="s">
        <v>7875</v>
      </c>
    </row>
    <row r="4599" spans="1:5" ht="27">
      <c r="A4599" s="309">
        <v>96835</v>
      </c>
      <c r="B4599" s="310" t="s">
        <v>3147</v>
      </c>
      <c r="C4599" s="310" t="s">
        <v>58</v>
      </c>
      <c r="D4599" s="311" t="s">
        <v>18034</v>
      </c>
      <c r="E4599" s="312" t="s">
        <v>7875</v>
      </c>
    </row>
    <row r="4600" spans="1:5" ht="27">
      <c r="A4600" s="309">
        <v>96836</v>
      </c>
      <c r="B4600" s="310" t="s">
        <v>3148</v>
      </c>
      <c r="C4600" s="310" t="s">
        <v>58</v>
      </c>
      <c r="D4600" s="311" t="s">
        <v>16600</v>
      </c>
      <c r="E4600" s="312" t="s">
        <v>7875</v>
      </c>
    </row>
    <row r="4601" spans="1:5" ht="27">
      <c r="A4601" s="309">
        <v>96837</v>
      </c>
      <c r="B4601" s="310" t="s">
        <v>3149</v>
      </c>
      <c r="C4601" s="310" t="s">
        <v>58</v>
      </c>
      <c r="D4601" s="311" t="s">
        <v>15392</v>
      </c>
      <c r="E4601" s="312" t="s">
        <v>7875</v>
      </c>
    </row>
    <row r="4602" spans="1:5" ht="27">
      <c r="A4602" s="309">
        <v>96838</v>
      </c>
      <c r="B4602" s="310" t="s">
        <v>3150</v>
      </c>
      <c r="C4602" s="310" t="s">
        <v>58</v>
      </c>
      <c r="D4602" s="311" t="s">
        <v>20343</v>
      </c>
      <c r="E4602" s="312" t="s">
        <v>7875</v>
      </c>
    </row>
    <row r="4603" spans="1:5" ht="27">
      <c r="A4603" s="309">
        <v>96839</v>
      </c>
      <c r="B4603" s="310" t="s">
        <v>3151</v>
      </c>
      <c r="C4603" s="310" t="s">
        <v>58</v>
      </c>
      <c r="D4603" s="311" t="s">
        <v>16983</v>
      </c>
      <c r="E4603" s="312" t="s">
        <v>7875</v>
      </c>
    </row>
    <row r="4604" spans="1:5" ht="27">
      <c r="A4604" s="309">
        <v>96840</v>
      </c>
      <c r="B4604" s="310" t="s">
        <v>3152</v>
      </c>
      <c r="C4604" s="310" t="s">
        <v>58</v>
      </c>
      <c r="D4604" s="311" t="s">
        <v>14784</v>
      </c>
      <c r="E4604" s="312" t="s">
        <v>7875</v>
      </c>
    </row>
    <row r="4605" spans="1:5" ht="27">
      <c r="A4605" s="309">
        <v>96841</v>
      </c>
      <c r="B4605" s="310" t="s">
        <v>3153</v>
      </c>
      <c r="C4605" s="310" t="s">
        <v>58</v>
      </c>
      <c r="D4605" s="311" t="s">
        <v>16197</v>
      </c>
      <c r="E4605" s="312" t="s">
        <v>7875</v>
      </c>
    </row>
    <row r="4606" spans="1:5" ht="27">
      <c r="A4606" s="309">
        <v>96842</v>
      </c>
      <c r="B4606" s="310" t="s">
        <v>3154</v>
      </c>
      <c r="C4606" s="310" t="s">
        <v>58</v>
      </c>
      <c r="D4606" s="311" t="s">
        <v>20344</v>
      </c>
      <c r="E4606" s="312" t="s">
        <v>7875</v>
      </c>
    </row>
    <row r="4607" spans="1:5" ht="27">
      <c r="A4607" s="309">
        <v>96843</v>
      </c>
      <c r="B4607" s="310" t="s">
        <v>3155</v>
      </c>
      <c r="C4607" s="310" t="s">
        <v>58</v>
      </c>
      <c r="D4607" s="311" t="s">
        <v>17649</v>
      </c>
      <c r="E4607" s="312" t="s">
        <v>7875</v>
      </c>
    </row>
    <row r="4608" spans="1:5" ht="27">
      <c r="A4608" s="309">
        <v>96844</v>
      </c>
      <c r="B4608" s="310" t="s">
        <v>3156</v>
      </c>
      <c r="C4608" s="310" t="s">
        <v>58</v>
      </c>
      <c r="D4608" s="311" t="s">
        <v>20345</v>
      </c>
      <c r="E4608" s="312" t="s">
        <v>7875</v>
      </c>
    </row>
    <row r="4609" spans="1:5" ht="27">
      <c r="A4609" s="309">
        <v>96845</v>
      </c>
      <c r="B4609" s="310" t="s">
        <v>3157</v>
      </c>
      <c r="C4609" s="310" t="s">
        <v>58</v>
      </c>
      <c r="D4609" s="311" t="s">
        <v>20346</v>
      </c>
      <c r="E4609" s="312" t="s">
        <v>7875</v>
      </c>
    </row>
    <row r="4610" spans="1:5" ht="27">
      <c r="A4610" s="309">
        <v>96846</v>
      </c>
      <c r="B4610" s="310" t="s">
        <v>3158</v>
      </c>
      <c r="C4610" s="310" t="s">
        <v>58</v>
      </c>
      <c r="D4610" s="311" t="s">
        <v>15956</v>
      </c>
      <c r="E4610" s="312" t="s">
        <v>7875</v>
      </c>
    </row>
    <row r="4611" spans="1:5" ht="27">
      <c r="A4611" s="309">
        <v>96847</v>
      </c>
      <c r="B4611" s="310" t="s">
        <v>3159</v>
      </c>
      <c r="C4611" s="310" t="s">
        <v>58</v>
      </c>
      <c r="D4611" s="311" t="s">
        <v>20347</v>
      </c>
      <c r="E4611" s="312" t="s">
        <v>7875</v>
      </c>
    </row>
    <row r="4612" spans="1:5" ht="27">
      <c r="A4612" s="309">
        <v>96848</v>
      </c>
      <c r="B4612" s="310" t="s">
        <v>3160</v>
      </c>
      <c r="C4612" s="310" t="s">
        <v>58</v>
      </c>
      <c r="D4612" s="311" t="s">
        <v>17564</v>
      </c>
      <c r="E4612" s="312" t="s">
        <v>7875</v>
      </c>
    </row>
    <row r="4613" spans="1:5" ht="27">
      <c r="A4613" s="309">
        <v>96849</v>
      </c>
      <c r="B4613" s="310" t="s">
        <v>3161</v>
      </c>
      <c r="C4613" s="310" t="s">
        <v>58</v>
      </c>
      <c r="D4613" s="311" t="s">
        <v>17801</v>
      </c>
      <c r="E4613" s="312" t="s">
        <v>7875</v>
      </c>
    </row>
    <row r="4614" spans="1:5" ht="27">
      <c r="A4614" s="309">
        <v>96850</v>
      </c>
      <c r="B4614" s="310" t="s">
        <v>3162</v>
      </c>
      <c r="C4614" s="310" t="s">
        <v>58</v>
      </c>
      <c r="D4614" s="311" t="s">
        <v>17299</v>
      </c>
      <c r="E4614" s="312" t="s">
        <v>7875</v>
      </c>
    </row>
    <row r="4615" spans="1:5" ht="27">
      <c r="A4615" s="309">
        <v>96851</v>
      </c>
      <c r="B4615" s="310" t="s">
        <v>3163</v>
      </c>
      <c r="C4615" s="310" t="s">
        <v>58</v>
      </c>
      <c r="D4615" s="311" t="s">
        <v>20348</v>
      </c>
      <c r="E4615" s="312" t="s">
        <v>7875</v>
      </c>
    </row>
    <row r="4616" spans="1:5" ht="27">
      <c r="A4616" s="309">
        <v>96852</v>
      </c>
      <c r="B4616" s="310" t="s">
        <v>3164</v>
      </c>
      <c r="C4616" s="310" t="s">
        <v>58</v>
      </c>
      <c r="D4616" s="311" t="s">
        <v>17793</v>
      </c>
      <c r="E4616" s="312" t="s">
        <v>7875</v>
      </c>
    </row>
    <row r="4617" spans="1:5" ht="27">
      <c r="A4617" s="309">
        <v>96853</v>
      </c>
      <c r="B4617" s="310" t="s">
        <v>3165</v>
      </c>
      <c r="C4617" s="310" t="s">
        <v>58</v>
      </c>
      <c r="D4617" s="311" t="s">
        <v>20068</v>
      </c>
      <c r="E4617" s="312" t="s">
        <v>7875</v>
      </c>
    </row>
    <row r="4618" spans="1:5" ht="27">
      <c r="A4618" s="309">
        <v>96854</v>
      </c>
      <c r="B4618" s="310" t="s">
        <v>3166</v>
      </c>
      <c r="C4618" s="310" t="s">
        <v>58</v>
      </c>
      <c r="D4618" s="311" t="s">
        <v>20349</v>
      </c>
      <c r="E4618" s="312" t="s">
        <v>7875</v>
      </c>
    </row>
    <row r="4619" spans="1:5" ht="27">
      <c r="A4619" s="309">
        <v>96855</v>
      </c>
      <c r="B4619" s="310" t="s">
        <v>3167</v>
      </c>
      <c r="C4619" s="310" t="s">
        <v>58</v>
      </c>
      <c r="D4619" s="311" t="s">
        <v>17605</v>
      </c>
      <c r="E4619" s="312" t="s">
        <v>7875</v>
      </c>
    </row>
    <row r="4620" spans="1:5" ht="27">
      <c r="A4620" s="309">
        <v>96856</v>
      </c>
      <c r="B4620" s="310" t="s">
        <v>3168</v>
      </c>
      <c r="C4620" s="310" t="s">
        <v>58</v>
      </c>
      <c r="D4620" s="311" t="s">
        <v>15487</v>
      </c>
      <c r="E4620" s="312" t="s">
        <v>7875</v>
      </c>
    </row>
    <row r="4621" spans="1:5" ht="27">
      <c r="A4621" s="309">
        <v>96857</v>
      </c>
      <c r="B4621" s="310" t="s">
        <v>3169</v>
      </c>
      <c r="C4621" s="310" t="s">
        <v>58</v>
      </c>
      <c r="D4621" s="311" t="s">
        <v>20350</v>
      </c>
      <c r="E4621" s="312" t="s">
        <v>7875</v>
      </c>
    </row>
    <row r="4622" spans="1:5" ht="27">
      <c r="A4622" s="309">
        <v>96858</v>
      </c>
      <c r="B4622" s="310" t="s">
        <v>3170</v>
      </c>
      <c r="C4622" s="310" t="s">
        <v>58</v>
      </c>
      <c r="D4622" s="311" t="s">
        <v>17293</v>
      </c>
      <c r="E4622" s="312" t="s">
        <v>7875</v>
      </c>
    </row>
    <row r="4623" spans="1:5" ht="27">
      <c r="A4623" s="309">
        <v>96859</v>
      </c>
      <c r="B4623" s="310" t="s">
        <v>3171</v>
      </c>
      <c r="C4623" s="310" t="s">
        <v>58</v>
      </c>
      <c r="D4623" s="311" t="s">
        <v>20351</v>
      </c>
      <c r="E4623" s="312" t="s">
        <v>7875</v>
      </c>
    </row>
    <row r="4624" spans="1:5" ht="27">
      <c r="A4624" s="309">
        <v>96860</v>
      </c>
      <c r="B4624" s="310" t="s">
        <v>3172</v>
      </c>
      <c r="C4624" s="310" t="s">
        <v>58</v>
      </c>
      <c r="D4624" s="311" t="s">
        <v>18199</v>
      </c>
      <c r="E4624" s="312" t="s">
        <v>7875</v>
      </c>
    </row>
    <row r="4625" spans="1:5" ht="27">
      <c r="A4625" s="309">
        <v>96861</v>
      </c>
      <c r="B4625" s="310" t="s">
        <v>3173</v>
      </c>
      <c r="C4625" s="310" t="s">
        <v>58</v>
      </c>
      <c r="D4625" s="311" t="s">
        <v>13961</v>
      </c>
      <c r="E4625" s="312" t="s">
        <v>7875</v>
      </c>
    </row>
    <row r="4626" spans="1:5" ht="27">
      <c r="A4626" s="309">
        <v>96862</v>
      </c>
      <c r="B4626" s="310" t="s">
        <v>3174</v>
      </c>
      <c r="C4626" s="310" t="s">
        <v>58</v>
      </c>
      <c r="D4626" s="311" t="s">
        <v>17303</v>
      </c>
      <c r="E4626" s="312" t="s">
        <v>7875</v>
      </c>
    </row>
    <row r="4627" spans="1:5" ht="27">
      <c r="A4627" s="309">
        <v>96863</v>
      </c>
      <c r="B4627" s="310" t="s">
        <v>3175</v>
      </c>
      <c r="C4627" s="310" t="s">
        <v>58</v>
      </c>
      <c r="D4627" s="311" t="s">
        <v>20348</v>
      </c>
      <c r="E4627" s="312" t="s">
        <v>7875</v>
      </c>
    </row>
    <row r="4628" spans="1:5" ht="27">
      <c r="A4628" s="309">
        <v>96864</v>
      </c>
      <c r="B4628" s="310" t="s">
        <v>3176</v>
      </c>
      <c r="C4628" s="310" t="s">
        <v>58</v>
      </c>
      <c r="D4628" s="311" t="s">
        <v>17817</v>
      </c>
      <c r="E4628" s="312" t="s">
        <v>7875</v>
      </c>
    </row>
    <row r="4629" spans="1:5" ht="27">
      <c r="A4629" s="309">
        <v>96865</v>
      </c>
      <c r="B4629" s="310" t="s">
        <v>3177</v>
      </c>
      <c r="C4629" s="310" t="s">
        <v>58</v>
      </c>
      <c r="D4629" s="311" t="s">
        <v>17210</v>
      </c>
      <c r="E4629" s="312" t="s">
        <v>7875</v>
      </c>
    </row>
    <row r="4630" spans="1:5" ht="27">
      <c r="A4630" s="309">
        <v>96866</v>
      </c>
      <c r="B4630" s="310" t="s">
        <v>3178</v>
      </c>
      <c r="C4630" s="310" t="s">
        <v>58</v>
      </c>
      <c r="D4630" s="311" t="s">
        <v>16263</v>
      </c>
      <c r="E4630" s="312" t="s">
        <v>7875</v>
      </c>
    </row>
    <row r="4631" spans="1:5" ht="27">
      <c r="A4631" s="309">
        <v>96867</v>
      </c>
      <c r="B4631" s="310" t="s">
        <v>3179</v>
      </c>
      <c r="C4631" s="310" t="s">
        <v>58</v>
      </c>
      <c r="D4631" s="311" t="s">
        <v>15817</v>
      </c>
      <c r="E4631" s="312" t="s">
        <v>7875</v>
      </c>
    </row>
    <row r="4632" spans="1:5" ht="27">
      <c r="A4632" s="309">
        <v>96868</v>
      </c>
      <c r="B4632" s="310" t="s">
        <v>3180</v>
      </c>
      <c r="C4632" s="310" t="s">
        <v>58</v>
      </c>
      <c r="D4632" s="311" t="s">
        <v>17603</v>
      </c>
      <c r="E4632" s="312" t="s">
        <v>7875</v>
      </c>
    </row>
    <row r="4633" spans="1:5" ht="27">
      <c r="A4633" s="309">
        <v>96869</v>
      </c>
      <c r="B4633" s="310" t="s">
        <v>3181</v>
      </c>
      <c r="C4633" s="310" t="s">
        <v>58</v>
      </c>
      <c r="D4633" s="311" t="s">
        <v>20352</v>
      </c>
      <c r="E4633" s="312" t="s">
        <v>7875</v>
      </c>
    </row>
    <row r="4634" spans="1:5" ht="13.5">
      <c r="A4634" s="309">
        <v>96870</v>
      </c>
      <c r="B4634" s="310" t="s">
        <v>3182</v>
      </c>
      <c r="C4634" s="310" t="s">
        <v>58</v>
      </c>
      <c r="D4634" s="311" t="s">
        <v>20353</v>
      </c>
      <c r="E4634" s="312" t="s">
        <v>7875</v>
      </c>
    </row>
    <row r="4635" spans="1:5" ht="27">
      <c r="A4635" s="309">
        <v>96871</v>
      </c>
      <c r="B4635" s="310" t="s">
        <v>3183</v>
      </c>
      <c r="C4635" s="310" t="s">
        <v>58</v>
      </c>
      <c r="D4635" s="311" t="s">
        <v>20354</v>
      </c>
      <c r="E4635" s="312" t="s">
        <v>7875</v>
      </c>
    </row>
    <row r="4636" spans="1:5" ht="27">
      <c r="A4636" s="309">
        <v>96872</v>
      </c>
      <c r="B4636" s="310" t="s">
        <v>3184</v>
      </c>
      <c r="C4636" s="310" t="s">
        <v>58</v>
      </c>
      <c r="D4636" s="311" t="s">
        <v>13187</v>
      </c>
      <c r="E4636" s="312" t="s">
        <v>7875</v>
      </c>
    </row>
    <row r="4637" spans="1:5" ht="27">
      <c r="A4637" s="309">
        <v>96873</v>
      </c>
      <c r="B4637" s="310" t="s">
        <v>3185</v>
      </c>
      <c r="C4637" s="310" t="s">
        <v>58</v>
      </c>
      <c r="D4637" s="311" t="s">
        <v>20355</v>
      </c>
      <c r="E4637" s="312" t="s">
        <v>7875</v>
      </c>
    </row>
    <row r="4638" spans="1:5" ht="27">
      <c r="A4638" s="309">
        <v>96874</v>
      </c>
      <c r="B4638" s="310" t="s">
        <v>3186</v>
      </c>
      <c r="C4638" s="310" t="s">
        <v>58</v>
      </c>
      <c r="D4638" s="311" t="s">
        <v>17461</v>
      </c>
      <c r="E4638" s="312" t="s">
        <v>7875</v>
      </c>
    </row>
    <row r="4639" spans="1:5" ht="27">
      <c r="A4639" s="309">
        <v>96875</v>
      </c>
      <c r="B4639" s="310" t="s">
        <v>3187</v>
      </c>
      <c r="C4639" s="310" t="s">
        <v>58</v>
      </c>
      <c r="D4639" s="311" t="s">
        <v>20356</v>
      </c>
      <c r="E4639" s="312" t="s">
        <v>7875</v>
      </c>
    </row>
    <row r="4640" spans="1:5" ht="27">
      <c r="A4640" s="309">
        <v>96876</v>
      </c>
      <c r="B4640" s="310" t="s">
        <v>3188</v>
      </c>
      <c r="C4640" s="310" t="s">
        <v>58</v>
      </c>
      <c r="D4640" s="311" t="s">
        <v>20357</v>
      </c>
      <c r="E4640" s="312" t="s">
        <v>7875</v>
      </c>
    </row>
    <row r="4641" spans="1:5" ht="27">
      <c r="A4641" s="309">
        <v>96877</v>
      </c>
      <c r="B4641" s="310" t="s">
        <v>3189</v>
      </c>
      <c r="C4641" s="310" t="s">
        <v>58</v>
      </c>
      <c r="D4641" s="311" t="s">
        <v>20358</v>
      </c>
      <c r="E4641" s="312" t="s">
        <v>7875</v>
      </c>
    </row>
    <row r="4642" spans="1:5" ht="27">
      <c r="A4642" s="309">
        <v>96878</v>
      </c>
      <c r="B4642" s="310" t="s">
        <v>3190</v>
      </c>
      <c r="C4642" s="310" t="s">
        <v>58</v>
      </c>
      <c r="D4642" s="311" t="s">
        <v>20359</v>
      </c>
      <c r="E4642" s="312" t="s">
        <v>7875</v>
      </c>
    </row>
    <row r="4643" spans="1:5" ht="27">
      <c r="A4643" s="309">
        <v>96879</v>
      </c>
      <c r="B4643" s="310" t="s">
        <v>3191</v>
      </c>
      <c r="C4643" s="310" t="s">
        <v>58</v>
      </c>
      <c r="D4643" s="311" t="s">
        <v>20360</v>
      </c>
      <c r="E4643" s="312" t="s">
        <v>7875</v>
      </c>
    </row>
    <row r="4644" spans="1:5" ht="27">
      <c r="A4644" s="309">
        <v>96880</v>
      </c>
      <c r="B4644" s="310" t="s">
        <v>3192</v>
      </c>
      <c r="C4644" s="310" t="s">
        <v>58</v>
      </c>
      <c r="D4644" s="311" t="s">
        <v>20361</v>
      </c>
      <c r="E4644" s="312" t="s">
        <v>7875</v>
      </c>
    </row>
    <row r="4645" spans="1:5" ht="27">
      <c r="A4645" s="309">
        <v>96881</v>
      </c>
      <c r="B4645" s="310" t="s">
        <v>3193</v>
      </c>
      <c r="C4645" s="310" t="s">
        <v>58</v>
      </c>
      <c r="D4645" s="311" t="s">
        <v>20362</v>
      </c>
      <c r="E4645" s="312" t="s">
        <v>7875</v>
      </c>
    </row>
    <row r="4646" spans="1:5" ht="27">
      <c r="A4646" s="309">
        <v>97425</v>
      </c>
      <c r="B4646" s="310" t="s">
        <v>3594</v>
      </c>
      <c r="C4646" s="310" t="s">
        <v>58</v>
      </c>
      <c r="D4646" s="311" t="s">
        <v>19484</v>
      </c>
      <c r="E4646" s="312" t="s">
        <v>7875</v>
      </c>
    </row>
    <row r="4647" spans="1:5" ht="27">
      <c r="A4647" s="309">
        <v>97426</v>
      </c>
      <c r="B4647" s="310" t="s">
        <v>3595</v>
      </c>
      <c r="C4647" s="310" t="s">
        <v>58</v>
      </c>
      <c r="D4647" s="311" t="s">
        <v>20363</v>
      </c>
      <c r="E4647" s="312" t="s">
        <v>7875</v>
      </c>
    </row>
    <row r="4648" spans="1:5" ht="27">
      <c r="A4648" s="309">
        <v>97427</v>
      </c>
      <c r="B4648" s="310" t="s">
        <v>3596</v>
      </c>
      <c r="C4648" s="310" t="s">
        <v>58</v>
      </c>
      <c r="D4648" s="311" t="s">
        <v>20364</v>
      </c>
      <c r="E4648" s="312" t="s">
        <v>7875</v>
      </c>
    </row>
    <row r="4649" spans="1:5" ht="27">
      <c r="A4649" s="309">
        <v>97428</v>
      </c>
      <c r="B4649" s="310" t="s">
        <v>3597</v>
      </c>
      <c r="C4649" s="310" t="s">
        <v>58</v>
      </c>
      <c r="D4649" s="311" t="s">
        <v>20099</v>
      </c>
      <c r="E4649" s="312" t="s">
        <v>7875</v>
      </c>
    </row>
    <row r="4650" spans="1:5" ht="27">
      <c r="A4650" s="309">
        <v>97429</v>
      </c>
      <c r="B4650" s="310" t="s">
        <v>3598</v>
      </c>
      <c r="C4650" s="310" t="s">
        <v>58</v>
      </c>
      <c r="D4650" s="311" t="s">
        <v>20365</v>
      </c>
      <c r="E4650" s="312" t="s">
        <v>7875</v>
      </c>
    </row>
    <row r="4651" spans="1:5" ht="27">
      <c r="A4651" s="309">
        <v>97430</v>
      </c>
      <c r="B4651" s="310" t="s">
        <v>9420</v>
      </c>
      <c r="C4651" s="310" t="s">
        <v>58</v>
      </c>
      <c r="D4651" s="311" t="s">
        <v>20366</v>
      </c>
      <c r="E4651" s="312" t="s">
        <v>7875</v>
      </c>
    </row>
    <row r="4652" spans="1:5" ht="27">
      <c r="A4652" s="309">
        <v>97431</v>
      </c>
      <c r="B4652" s="310" t="s">
        <v>9421</v>
      </c>
      <c r="C4652" s="310" t="s">
        <v>58</v>
      </c>
      <c r="D4652" s="311" t="s">
        <v>20367</v>
      </c>
      <c r="E4652" s="312" t="s">
        <v>7875</v>
      </c>
    </row>
    <row r="4653" spans="1:5" ht="27">
      <c r="A4653" s="309">
        <v>97432</v>
      </c>
      <c r="B4653" s="310" t="s">
        <v>9422</v>
      </c>
      <c r="C4653" s="310" t="s">
        <v>58</v>
      </c>
      <c r="D4653" s="311" t="s">
        <v>16543</v>
      </c>
      <c r="E4653" s="312" t="s">
        <v>7875</v>
      </c>
    </row>
    <row r="4654" spans="1:5" ht="27">
      <c r="A4654" s="309">
        <v>97433</v>
      </c>
      <c r="B4654" s="310" t="s">
        <v>9423</v>
      </c>
      <c r="C4654" s="310" t="s">
        <v>58</v>
      </c>
      <c r="D4654" s="311" t="s">
        <v>16791</v>
      </c>
      <c r="E4654" s="312" t="s">
        <v>7875</v>
      </c>
    </row>
    <row r="4655" spans="1:5" ht="27">
      <c r="A4655" s="309">
        <v>97434</v>
      </c>
      <c r="B4655" s="310" t="s">
        <v>9424</v>
      </c>
      <c r="C4655" s="310" t="s">
        <v>58</v>
      </c>
      <c r="D4655" s="311" t="s">
        <v>20368</v>
      </c>
      <c r="E4655" s="312" t="s">
        <v>7875</v>
      </c>
    </row>
    <row r="4656" spans="1:5" ht="27">
      <c r="A4656" s="309">
        <v>97435</v>
      </c>
      <c r="B4656" s="310" t="s">
        <v>9425</v>
      </c>
      <c r="C4656" s="310" t="s">
        <v>58</v>
      </c>
      <c r="D4656" s="311" t="s">
        <v>20369</v>
      </c>
      <c r="E4656" s="312" t="s">
        <v>7875</v>
      </c>
    </row>
    <row r="4657" spans="1:5" ht="27">
      <c r="A4657" s="309">
        <v>97436</v>
      </c>
      <c r="B4657" s="310" t="s">
        <v>9426</v>
      </c>
      <c r="C4657" s="310" t="s">
        <v>58</v>
      </c>
      <c r="D4657" s="311" t="s">
        <v>20370</v>
      </c>
      <c r="E4657" s="312" t="s">
        <v>7875</v>
      </c>
    </row>
    <row r="4658" spans="1:5" ht="27">
      <c r="A4658" s="309">
        <v>97437</v>
      </c>
      <c r="B4658" s="310" t="s">
        <v>9427</v>
      </c>
      <c r="C4658" s="310" t="s">
        <v>58</v>
      </c>
      <c r="D4658" s="311" t="s">
        <v>20371</v>
      </c>
      <c r="E4658" s="312" t="s">
        <v>7875</v>
      </c>
    </row>
    <row r="4659" spans="1:5" ht="27">
      <c r="A4659" s="309">
        <v>97438</v>
      </c>
      <c r="B4659" s="310" t="s">
        <v>9428</v>
      </c>
      <c r="C4659" s="310" t="s">
        <v>58</v>
      </c>
      <c r="D4659" s="311" t="s">
        <v>20372</v>
      </c>
      <c r="E4659" s="312" t="s">
        <v>7875</v>
      </c>
    </row>
    <row r="4660" spans="1:5" ht="27">
      <c r="A4660" s="309">
        <v>97439</v>
      </c>
      <c r="B4660" s="310" t="s">
        <v>9429</v>
      </c>
      <c r="C4660" s="310" t="s">
        <v>58</v>
      </c>
      <c r="D4660" s="311" t="s">
        <v>20373</v>
      </c>
      <c r="E4660" s="312" t="s">
        <v>7875</v>
      </c>
    </row>
    <row r="4661" spans="1:5" ht="27">
      <c r="A4661" s="309">
        <v>97440</v>
      </c>
      <c r="B4661" s="310" t="s">
        <v>9430</v>
      </c>
      <c r="C4661" s="310" t="s">
        <v>58</v>
      </c>
      <c r="D4661" s="311" t="s">
        <v>20374</v>
      </c>
      <c r="E4661" s="312" t="s">
        <v>7875</v>
      </c>
    </row>
    <row r="4662" spans="1:5" ht="27">
      <c r="A4662" s="309">
        <v>97442</v>
      </c>
      <c r="B4662" s="310" t="s">
        <v>9431</v>
      </c>
      <c r="C4662" s="310" t="s">
        <v>58</v>
      </c>
      <c r="D4662" s="311" t="s">
        <v>20375</v>
      </c>
      <c r="E4662" s="312" t="s">
        <v>7875</v>
      </c>
    </row>
    <row r="4663" spans="1:5" ht="27">
      <c r="A4663" s="309">
        <v>97443</v>
      </c>
      <c r="B4663" s="310" t="s">
        <v>9432</v>
      </c>
      <c r="C4663" s="310" t="s">
        <v>58</v>
      </c>
      <c r="D4663" s="311" t="s">
        <v>17784</v>
      </c>
      <c r="E4663" s="312" t="s">
        <v>7875</v>
      </c>
    </row>
    <row r="4664" spans="1:5" ht="27">
      <c r="A4664" s="309">
        <v>97444</v>
      </c>
      <c r="B4664" s="310" t="s">
        <v>9433</v>
      </c>
      <c r="C4664" s="310" t="s">
        <v>58</v>
      </c>
      <c r="D4664" s="311" t="s">
        <v>17781</v>
      </c>
      <c r="E4664" s="312" t="s">
        <v>7875</v>
      </c>
    </row>
    <row r="4665" spans="1:5" ht="27">
      <c r="A4665" s="309">
        <v>97446</v>
      </c>
      <c r="B4665" s="310" t="s">
        <v>9434</v>
      </c>
      <c r="C4665" s="310" t="s">
        <v>58</v>
      </c>
      <c r="D4665" s="311" t="s">
        <v>20376</v>
      </c>
      <c r="E4665" s="312" t="s">
        <v>7875</v>
      </c>
    </row>
    <row r="4666" spans="1:5" ht="27">
      <c r="A4666" s="309">
        <v>97447</v>
      </c>
      <c r="B4666" s="310" t="s">
        <v>9435</v>
      </c>
      <c r="C4666" s="310" t="s">
        <v>58</v>
      </c>
      <c r="D4666" s="311" t="s">
        <v>20376</v>
      </c>
      <c r="E4666" s="312" t="s">
        <v>7875</v>
      </c>
    </row>
    <row r="4667" spans="1:5" ht="27">
      <c r="A4667" s="309">
        <v>97449</v>
      </c>
      <c r="B4667" s="310" t="s">
        <v>9436</v>
      </c>
      <c r="C4667" s="310" t="s">
        <v>58</v>
      </c>
      <c r="D4667" s="311" t="s">
        <v>20377</v>
      </c>
      <c r="E4667" s="312" t="s">
        <v>7875</v>
      </c>
    </row>
    <row r="4668" spans="1:5" ht="27">
      <c r="A4668" s="309">
        <v>97450</v>
      </c>
      <c r="B4668" s="310" t="s">
        <v>9437</v>
      </c>
      <c r="C4668" s="310" t="s">
        <v>58</v>
      </c>
      <c r="D4668" s="311" t="s">
        <v>20378</v>
      </c>
      <c r="E4668" s="312" t="s">
        <v>7875</v>
      </c>
    </row>
    <row r="4669" spans="1:5" ht="27">
      <c r="A4669" s="309">
        <v>97452</v>
      </c>
      <c r="B4669" s="310" t="s">
        <v>9438</v>
      </c>
      <c r="C4669" s="310" t="s">
        <v>58</v>
      </c>
      <c r="D4669" s="311" t="s">
        <v>20379</v>
      </c>
      <c r="E4669" s="312" t="s">
        <v>7875</v>
      </c>
    </row>
    <row r="4670" spans="1:5" ht="27">
      <c r="A4670" s="309">
        <v>97453</v>
      </c>
      <c r="B4670" s="310" t="s">
        <v>9439</v>
      </c>
      <c r="C4670" s="310" t="s">
        <v>58</v>
      </c>
      <c r="D4670" s="311" t="s">
        <v>20380</v>
      </c>
      <c r="E4670" s="312" t="s">
        <v>7875</v>
      </c>
    </row>
    <row r="4671" spans="1:5" ht="27">
      <c r="A4671" s="309">
        <v>97454</v>
      </c>
      <c r="B4671" s="310" t="s">
        <v>9440</v>
      </c>
      <c r="C4671" s="310" t="s">
        <v>58</v>
      </c>
      <c r="D4671" s="311" t="s">
        <v>20381</v>
      </c>
      <c r="E4671" s="312" t="s">
        <v>7875</v>
      </c>
    </row>
    <row r="4672" spans="1:5" ht="27">
      <c r="A4672" s="309">
        <v>97455</v>
      </c>
      <c r="B4672" s="310" t="s">
        <v>9441</v>
      </c>
      <c r="C4672" s="310" t="s">
        <v>58</v>
      </c>
      <c r="D4672" s="311" t="s">
        <v>20382</v>
      </c>
      <c r="E4672" s="312" t="s">
        <v>7875</v>
      </c>
    </row>
    <row r="4673" spans="1:5" ht="27">
      <c r="A4673" s="309">
        <v>97456</v>
      </c>
      <c r="B4673" s="310" t="s">
        <v>9442</v>
      </c>
      <c r="C4673" s="310" t="s">
        <v>58</v>
      </c>
      <c r="D4673" s="311" t="s">
        <v>20383</v>
      </c>
      <c r="E4673" s="312" t="s">
        <v>7875</v>
      </c>
    </row>
    <row r="4674" spans="1:5" ht="27">
      <c r="A4674" s="309">
        <v>97457</v>
      </c>
      <c r="B4674" s="310" t="s">
        <v>9443</v>
      </c>
      <c r="C4674" s="310" t="s">
        <v>58</v>
      </c>
      <c r="D4674" s="311" t="s">
        <v>20384</v>
      </c>
      <c r="E4674" s="312" t="s">
        <v>7875</v>
      </c>
    </row>
    <row r="4675" spans="1:5" ht="27">
      <c r="A4675" s="309">
        <v>97458</v>
      </c>
      <c r="B4675" s="310" t="s">
        <v>9444</v>
      </c>
      <c r="C4675" s="310" t="s">
        <v>58</v>
      </c>
      <c r="D4675" s="311" t="s">
        <v>20385</v>
      </c>
      <c r="E4675" s="312" t="s">
        <v>7875</v>
      </c>
    </row>
    <row r="4676" spans="1:5" ht="27">
      <c r="A4676" s="309">
        <v>97459</v>
      </c>
      <c r="B4676" s="310" t="s">
        <v>9445</v>
      </c>
      <c r="C4676" s="310" t="s">
        <v>58</v>
      </c>
      <c r="D4676" s="311" t="s">
        <v>20386</v>
      </c>
      <c r="E4676" s="312" t="s">
        <v>7875</v>
      </c>
    </row>
    <row r="4677" spans="1:5" ht="27">
      <c r="A4677" s="309">
        <v>97460</v>
      </c>
      <c r="B4677" s="310" t="s">
        <v>9446</v>
      </c>
      <c r="C4677" s="310" t="s">
        <v>58</v>
      </c>
      <c r="D4677" s="311" t="s">
        <v>20387</v>
      </c>
      <c r="E4677" s="312" t="s">
        <v>7875</v>
      </c>
    </row>
    <row r="4678" spans="1:5" ht="27">
      <c r="A4678" s="309">
        <v>97461</v>
      </c>
      <c r="B4678" s="310" t="s">
        <v>9447</v>
      </c>
      <c r="C4678" s="310" t="s">
        <v>58</v>
      </c>
      <c r="D4678" s="311" t="s">
        <v>20388</v>
      </c>
      <c r="E4678" s="312" t="s">
        <v>7875</v>
      </c>
    </row>
    <row r="4679" spans="1:5" ht="27">
      <c r="A4679" s="309">
        <v>97462</v>
      </c>
      <c r="B4679" s="310" t="s">
        <v>9448</v>
      </c>
      <c r="C4679" s="310" t="s">
        <v>58</v>
      </c>
      <c r="D4679" s="311" t="s">
        <v>20389</v>
      </c>
      <c r="E4679" s="312" t="s">
        <v>7875</v>
      </c>
    </row>
    <row r="4680" spans="1:5" ht="27">
      <c r="A4680" s="309">
        <v>97464</v>
      </c>
      <c r="B4680" s="310" t="s">
        <v>9449</v>
      </c>
      <c r="C4680" s="310" t="s">
        <v>58</v>
      </c>
      <c r="D4680" s="311" t="s">
        <v>20390</v>
      </c>
      <c r="E4680" s="312" t="s">
        <v>7875</v>
      </c>
    </row>
    <row r="4681" spans="1:5" ht="27">
      <c r="A4681" s="309">
        <v>97465</v>
      </c>
      <c r="B4681" s="310" t="s">
        <v>9450</v>
      </c>
      <c r="C4681" s="310" t="s">
        <v>58</v>
      </c>
      <c r="D4681" s="311" t="s">
        <v>17280</v>
      </c>
      <c r="E4681" s="312" t="s">
        <v>7875</v>
      </c>
    </row>
    <row r="4682" spans="1:5" ht="27">
      <c r="A4682" s="309">
        <v>97467</v>
      </c>
      <c r="B4682" s="310" t="s">
        <v>9451</v>
      </c>
      <c r="C4682" s="310" t="s">
        <v>58</v>
      </c>
      <c r="D4682" s="311" t="s">
        <v>20391</v>
      </c>
      <c r="E4682" s="312" t="s">
        <v>7875</v>
      </c>
    </row>
    <row r="4683" spans="1:5" ht="40.5">
      <c r="A4683" s="309">
        <v>97468</v>
      </c>
      <c r="B4683" s="310" t="s">
        <v>9452</v>
      </c>
      <c r="C4683" s="310" t="s">
        <v>58</v>
      </c>
      <c r="D4683" s="311" t="s">
        <v>20392</v>
      </c>
      <c r="E4683" s="312" t="s">
        <v>7875</v>
      </c>
    </row>
    <row r="4684" spans="1:5" ht="27">
      <c r="A4684" s="309">
        <v>97470</v>
      </c>
      <c r="B4684" s="310" t="s">
        <v>9453</v>
      </c>
      <c r="C4684" s="310" t="s">
        <v>58</v>
      </c>
      <c r="D4684" s="311" t="s">
        <v>20393</v>
      </c>
      <c r="E4684" s="312" t="s">
        <v>7875</v>
      </c>
    </row>
    <row r="4685" spans="1:5" ht="27">
      <c r="A4685" s="309">
        <v>97471</v>
      </c>
      <c r="B4685" s="310" t="s">
        <v>9454</v>
      </c>
      <c r="C4685" s="310" t="s">
        <v>58</v>
      </c>
      <c r="D4685" s="311" t="s">
        <v>20394</v>
      </c>
      <c r="E4685" s="312" t="s">
        <v>7875</v>
      </c>
    </row>
    <row r="4686" spans="1:5" ht="27">
      <c r="A4686" s="309">
        <v>97474</v>
      </c>
      <c r="B4686" s="310" t="s">
        <v>9455</v>
      </c>
      <c r="C4686" s="310" t="s">
        <v>58</v>
      </c>
      <c r="D4686" s="311" t="s">
        <v>20395</v>
      </c>
      <c r="E4686" s="312" t="s">
        <v>7875</v>
      </c>
    </row>
    <row r="4687" spans="1:5" ht="27">
      <c r="A4687" s="309">
        <v>97475</v>
      </c>
      <c r="B4687" s="310" t="s">
        <v>9456</v>
      </c>
      <c r="C4687" s="310" t="s">
        <v>58</v>
      </c>
      <c r="D4687" s="311" t="s">
        <v>20396</v>
      </c>
      <c r="E4687" s="312" t="s">
        <v>7875</v>
      </c>
    </row>
    <row r="4688" spans="1:5" ht="27">
      <c r="A4688" s="309">
        <v>97477</v>
      </c>
      <c r="B4688" s="310" t="s">
        <v>9457</v>
      </c>
      <c r="C4688" s="310" t="s">
        <v>58</v>
      </c>
      <c r="D4688" s="311" t="s">
        <v>20397</v>
      </c>
      <c r="E4688" s="312" t="s">
        <v>7875</v>
      </c>
    </row>
    <row r="4689" spans="1:5" ht="27">
      <c r="A4689" s="309">
        <v>97478</v>
      </c>
      <c r="B4689" s="310" t="s">
        <v>9458</v>
      </c>
      <c r="C4689" s="310" t="s">
        <v>58</v>
      </c>
      <c r="D4689" s="311" t="s">
        <v>20398</v>
      </c>
      <c r="E4689" s="312" t="s">
        <v>7875</v>
      </c>
    </row>
    <row r="4690" spans="1:5" ht="27">
      <c r="A4690" s="309">
        <v>97479</v>
      </c>
      <c r="B4690" s="310" t="s">
        <v>9459</v>
      </c>
      <c r="C4690" s="310" t="s">
        <v>58</v>
      </c>
      <c r="D4690" s="311" t="s">
        <v>20399</v>
      </c>
      <c r="E4690" s="312" t="s">
        <v>7875</v>
      </c>
    </row>
    <row r="4691" spans="1:5" ht="27">
      <c r="A4691" s="309">
        <v>97480</v>
      </c>
      <c r="B4691" s="310" t="s">
        <v>9460</v>
      </c>
      <c r="C4691" s="310" t="s">
        <v>58</v>
      </c>
      <c r="D4691" s="311" t="s">
        <v>20399</v>
      </c>
      <c r="E4691" s="312" t="s">
        <v>7875</v>
      </c>
    </row>
    <row r="4692" spans="1:5" ht="27">
      <c r="A4692" s="309">
        <v>97481</v>
      </c>
      <c r="B4692" s="310" t="s">
        <v>9461</v>
      </c>
      <c r="C4692" s="310" t="s">
        <v>58</v>
      </c>
      <c r="D4692" s="311" t="s">
        <v>17450</v>
      </c>
      <c r="E4692" s="312" t="s">
        <v>7875</v>
      </c>
    </row>
    <row r="4693" spans="1:5" ht="27">
      <c r="A4693" s="309">
        <v>97482</v>
      </c>
      <c r="B4693" s="310" t="s">
        <v>9462</v>
      </c>
      <c r="C4693" s="310" t="s">
        <v>58</v>
      </c>
      <c r="D4693" s="311" t="s">
        <v>17450</v>
      </c>
      <c r="E4693" s="312" t="s">
        <v>7875</v>
      </c>
    </row>
    <row r="4694" spans="1:5" ht="27">
      <c r="A4694" s="309">
        <v>97483</v>
      </c>
      <c r="B4694" s="310" t="s">
        <v>9463</v>
      </c>
      <c r="C4694" s="310" t="s">
        <v>58</v>
      </c>
      <c r="D4694" s="311" t="s">
        <v>20400</v>
      </c>
      <c r="E4694" s="312" t="s">
        <v>7875</v>
      </c>
    </row>
    <row r="4695" spans="1:5" ht="27">
      <c r="A4695" s="309">
        <v>97484</v>
      </c>
      <c r="B4695" s="310" t="s">
        <v>9464</v>
      </c>
      <c r="C4695" s="310" t="s">
        <v>58</v>
      </c>
      <c r="D4695" s="311" t="s">
        <v>20400</v>
      </c>
      <c r="E4695" s="312" t="s">
        <v>7875</v>
      </c>
    </row>
    <row r="4696" spans="1:5" ht="27">
      <c r="A4696" s="309">
        <v>97485</v>
      </c>
      <c r="B4696" s="310" t="s">
        <v>9465</v>
      </c>
      <c r="C4696" s="310" t="s">
        <v>58</v>
      </c>
      <c r="D4696" s="311" t="s">
        <v>19158</v>
      </c>
      <c r="E4696" s="312" t="s">
        <v>7875</v>
      </c>
    </row>
    <row r="4697" spans="1:5" ht="27">
      <c r="A4697" s="309">
        <v>97486</v>
      </c>
      <c r="B4697" s="310" t="s">
        <v>9466</v>
      </c>
      <c r="C4697" s="310" t="s">
        <v>58</v>
      </c>
      <c r="D4697" s="311" t="s">
        <v>18560</v>
      </c>
      <c r="E4697" s="312" t="s">
        <v>7875</v>
      </c>
    </row>
    <row r="4698" spans="1:5" ht="27">
      <c r="A4698" s="309">
        <v>97487</v>
      </c>
      <c r="B4698" s="310" t="s">
        <v>9467</v>
      </c>
      <c r="C4698" s="310" t="s">
        <v>58</v>
      </c>
      <c r="D4698" s="311" t="s">
        <v>20401</v>
      </c>
      <c r="E4698" s="312" t="s">
        <v>7875</v>
      </c>
    </row>
    <row r="4699" spans="1:5" ht="27">
      <c r="A4699" s="309">
        <v>97488</v>
      </c>
      <c r="B4699" s="310" t="s">
        <v>9468</v>
      </c>
      <c r="C4699" s="310" t="s">
        <v>58</v>
      </c>
      <c r="D4699" s="311" t="s">
        <v>20402</v>
      </c>
      <c r="E4699" s="312" t="s">
        <v>7875</v>
      </c>
    </row>
    <row r="4700" spans="1:5" ht="27">
      <c r="A4700" s="309">
        <v>97489</v>
      </c>
      <c r="B4700" s="310" t="s">
        <v>9469</v>
      </c>
      <c r="C4700" s="310" t="s">
        <v>58</v>
      </c>
      <c r="D4700" s="311" t="s">
        <v>20403</v>
      </c>
      <c r="E4700" s="312" t="s">
        <v>7875</v>
      </c>
    </row>
    <row r="4701" spans="1:5" ht="27">
      <c r="A4701" s="309">
        <v>97490</v>
      </c>
      <c r="B4701" s="310" t="s">
        <v>9470</v>
      </c>
      <c r="C4701" s="310" t="s">
        <v>58</v>
      </c>
      <c r="D4701" s="311" t="s">
        <v>20404</v>
      </c>
      <c r="E4701" s="312" t="s">
        <v>7875</v>
      </c>
    </row>
    <row r="4702" spans="1:5" ht="27">
      <c r="A4702" s="309">
        <v>97491</v>
      </c>
      <c r="B4702" s="310" t="s">
        <v>9471</v>
      </c>
      <c r="C4702" s="310" t="s">
        <v>58</v>
      </c>
      <c r="D4702" s="311" t="s">
        <v>20405</v>
      </c>
      <c r="E4702" s="312" t="s">
        <v>7875</v>
      </c>
    </row>
    <row r="4703" spans="1:5" ht="27">
      <c r="A4703" s="309">
        <v>97492</v>
      </c>
      <c r="B4703" s="310" t="s">
        <v>9472</v>
      </c>
      <c r="C4703" s="310" t="s">
        <v>58</v>
      </c>
      <c r="D4703" s="311" t="s">
        <v>20406</v>
      </c>
      <c r="E4703" s="312" t="s">
        <v>7875</v>
      </c>
    </row>
    <row r="4704" spans="1:5" ht="27">
      <c r="A4704" s="309">
        <v>97493</v>
      </c>
      <c r="B4704" s="310" t="s">
        <v>9473</v>
      </c>
      <c r="C4704" s="310" t="s">
        <v>58</v>
      </c>
      <c r="D4704" s="311" t="s">
        <v>20407</v>
      </c>
      <c r="E4704" s="312" t="s">
        <v>7875</v>
      </c>
    </row>
    <row r="4705" spans="1:5" ht="27">
      <c r="A4705" s="309">
        <v>97494</v>
      </c>
      <c r="B4705" s="310" t="s">
        <v>9474</v>
      </c>
      <c r="C4705" s="310" t="s">
        <v>58</v>
      </c>
      <c r="D4705" s="311" t="s">
        <v>20408</v>
      </c>
      <c r="E4705" s="312" t="s">
        <v>7875</v>
      </c>
    </row>
    <row r="4706" spans="1:5" ht="27">
      <c r="A4706" s="309">
        <v>97495</v>
      </c>
      <c r="B4706" s="310" t="s">
        <v>9475</v>
      </c>
      <c r="C4706" s="310" t="s">
        <v>58</v>
      </c>
      <c r="D4706" s="311" t="s">
        <v>20409</v>
      </c>
      <c r="E4706" s="312" t="s">
        <v>7875</v>
      </c>
    </row>
    <row r="4707" spans="1:5" ht="27">
      <c r="A4707" s="309">
        <v>97496</v>
      </c>
      <c r="B4707" s="310" t="s">
        <v>9476</v>
      </c>
      <c r="C4707" s="310" t="s">
        <v>58</v>
      </c>
      <c r="D4707" s="311" t="s">
        <v>20410</v>
      </c>
      <c r="E4707" s="312" t="s">
        <v>7875</v>
      </c>
    </row>
    <row r="4708" spans="1:5" ht="27">
      <c r="A4708" s="309">
        <v>97499</v>
      </c>
      <c r="B4708" s="310" t="s">
        <v>9477</v>
      </c>
      <c r="C4708" s="310" t="s">
        <v>58</v>
      </c>
      <c r="D4708" s="311" t="s">
        <v>20411</v>
      </c>
      <c r="E4708" s="312" t="s">
        <v>7875</v>
      </c>
    </row>
    <row r="4709" spans="1:5" ht="27">
      <c r="A4709" s="309">
        <v>97500</v>
      </c>
      <c r="B4709" s="310" t="s">
        <v>9478</v>
      </c>
      <c r="C4709" s="310" t="s">
        <v>58</v>
      </c>
      <c r="D4709" s="311" t="s">
        <v>15717</v>
      </c>
      <c r="E4709" s="312" t="s">
        <v>7875</v>
      </c>
    </row>
    <row r="4710" spans="1:5" ht="27">
      <c r="A4710" s="309">
        <v>97502</v>
      </c>
      <c r="B4710" s="310" t="s">
        <v>9479</v>
      </c>
      <c r="C4710" s="310" t="s">
        <v>58</v>
      </c>
      <c r="D4710" s="311" t="s">
        <v>16837</v>
      </c>
      <c r="E4710" s="312" t="s">
        <v>7875</v>
      </c>
    </row>
    <row r="4711" spans="1:5" ht="27">
      <c r="A4711" s="309">
        <v>97503</v>
      </c>
      <c r="B4711" s="310" t="s">
        <v>9480</v>
      </c>
      <c r="C4711" s="310" t="s">
        <v>58</v>
      </c>
      <c r="D4711" s="311" t="s">
        <v>20412</v>
      </c>
      <c r="E4711" s="312" t="s">
        <v>7875</v>
      </c>
    </row>
    <row r="4712" spans="1:5" ht="27">
      <c r="A4712" s="309">
        <v>97505</v>
      </c>
      <c r="B4712" s="310" t="s">
        <v>9481</v>
      </c>
      <c r="C4712" s="310" t="s">
        <v>58</v>
      </c>
      <c r="D4712" s="311" t="s">
        <v>20413</v>
      </c>
      <c r="E4712" s="312" t="s">
        <v>7875</v>
      </c>
    </row>
    <row r="4713" spans="1:5" ht="40.5">
      <c r="A4713" s="309">
        <v>97506</v>
      </c>
      <c r="B4713" s="310" t="s">
        <v>9482</v>
      </c>
      <c r="C4713" s="310" t="s">
        <v>58</v>
      </c>
      <c r="D4713" s="311" t="s">
        <v>17294</v>
      </c>
      <c r="E4713" s="312" t="s">
        <v>7875</v>
      </c>
    </row>
    <row r="4714" spans="1:5" ht="27">
      <c r="A4714" s="309">
        <v>97508</v>
      </c>
      <c r="B4714" s="310" t="s">
        <v>9483</v>
      </c>
      <c r="C4714" s="310" t="s">
        <v>58</v>
      </c>
      <c r="D4714" s="311" t="s">
        <v>20414</v>
      </c>
      <c r="E4714" s="312" t="s">
        <v>7875</v>
      </c>
    </row>
    <row r="4715" spans="1:5" ht="27">
      <c r="A4715" s="309">
        <v>97509</v>
      </c>
      <c r="B4715" s="310" t="s">
        <v>9484</v>
      </c>
      <c r="C4715" s="310" t="s">
        <v>58</v>
      </c>
      <c r="D4715" s="311" t="s">
        <v>17585</v>
      </c>
      <c r="E4715" s="312" t="s">
        <v>7875</v>
      </c>
    </row>
    <row r="4716" spans="1:5" ht="27">
      <c r="A4716" s="309">
        <v>97511</v>
      </c>
      <c r="B4716" s="310" t="s">
        <v>9485</v>
      </c>
      <c r="C4716" s="310" t="s">
        <v>58</v>
      </c>
      <c r="D4716" s="311" t="s">
        <v>20415</v>
      </c>
      <c r="E4716" s="312" t="s">
        <v>7875</v>
      </c>
    </row>
    <row r="4717" spans="1:5" ht="27">
      <c r="A4717" s="309">
        <v>97512</v>
      </c>
      <c r="B4717" s="310" t="s">
        <v>9486</v>
      </c>
      <c r="C4717" s="310" t="s">
        <v>58</v>
      </c>
      <c r="D4717" s="311" t="s">
        <v>19101</v>
      </c>
      <c r="E4717" s="312" t="s">
        <v>7875</v>
      </c>
    </row>
    <row r="4718" spans="1:5" ht="27">
      <c r="A4718" s="309">
        <v>97514</v>
      </c>
      <c r="B4718" s="310" t="s">
        <v>9487</v>
      </c>
      <c r="C4718" s="310" t="s">
        <v>58</v>
      </c>
      <c r="D4718" s="311" t="s">
        <v>20416</v>
      </c>
      <c r="E4718" s="312" t="s">
        <v>7875</v>
      </c>
    </row>
    <row r="4719" spans="1:5" ht="27">
      <c r="A4719" s="309">
        <v>97515</v>
      </c>
      <c r="B4719" s="310" t="s">
        <v>9488</v>
      </c>
      <c r="C4719" s="310" t="s">
        <v>58</v>
      </c>
      <c r="D4719" s="311" t="s">
        <v>20417</v>
      </c>
      <c r="E4719" s="312" t="s">
        <v>7875</v>
      </c>
    </row>
    <row r="4720" spans="1:5" ht="27">
      <c r="A4720" s="309">
        <v>97517</v>
      </c>
      <c r="B4720" s="310" t="s">
        <v>9489</v>
      </c>
      <c r="C4720" s="310" t="s">
        <v>58</v>
      </c>
      <c r="D4720" s="311" t="s">
        <v>20418</v>
      </c>
      <c r="E4720" s="312" t="s">
        <v>7875</v>
      </c>
    </row>
    <row r="4721" spans="1:5" ht="27">
      <c r="A4721" s="309">
        <v>97518</v>
      </c>
      <c r="B4721" s="310" t="s">
        <v>9490</v>
      </c>
      <c r="C4721" s="310" t="s">
        <v>58</v>
      </c>
      <c r="D4721" s="311" t="s">
        <v>20418</v>
      </c>
      <c r="E4721" s="312" t="s">
        <v>7875</v>
      </c>
    </row>
    <row r="4722" spans="1:5" ht="27">
      <c r="A4722" s="309">
        <v>97519</v>
      </c>
      <c r="B4722" s="310" t="s">
        <v>9491</v>
      </c>
      <c r="C4722" s="310" t="s">
        <v>58</v>
      </c>
      <c r="D4722" s="311" t="s">
        <v>16455</v>
      </c>
      <c r="E4722" s="312" t="s">
        <v>7875</v>
      </c>
    </row>
    <row r="4723" spans="1:5" ht="27">
      <c r="A4723" s="309">
        <v>97520</v>
      </c>
      <c r="B4723" s="310" t="s">
        <v>9492</v>
      </c>
      <c r="C4723" s="310" t="s">
        <v>58</v>
      </c>
      <c r="D4723" s="311" t="s">
        <v>16455</v>
      </c>
      <c r="E4723" s="312" t="s">
        <v>7875</v>
      </c>
    </row>
    <row r="4724" spans="1:5" ht="27">
      <c r="A4724" s="309">
        <v>97521</v>
      </c>
      <c r="B4724" s="310" t="s">
        <v>9493</v>
      </c>
      <c r="C4724" s="310" t="s">
        <v>58</v>
      </c>
      <c r="D4724" s="311" t="s">
        <v>20419</v>
      </c>
      <c r="E4724" s="312" t="s">
        <v>7875</v>
      </c>
    </row>
    <row r="4725" spans="1:5" ht="27">
      <c r="A4725" s="309">
        <v>97522</v>
      </c>
      <c r="B4725" s="310" t="s">
        <v>9494</v>
      </c>
      <c r="C4725" s="310" t="s">
        <v>58</v>
      </c>
      <c r="D4725" s="311" t="s">
        <v>20419</v>
      </c>
      <c r="E4725" s="312" t="s">
        <v>7875</v>
      </c>
    </row>
    <row r="4726" spans="1:5" ht="27">
      <c r="A4726" s="309">
        <v>97523</v>
      </c>
      <c r="B4726" s="310" t="s">
        <v>9495</v>
      </c>
      <c r="C4726" s="310" t="s">
        <v>58</v>
      </c>
      <c r="D4726" s="311" t="s">
        <v>17245</v>
      </c>
      <c r="E4726" s="312" t="s">
        <v>7875</v>
      </c>
    </row>
    <row r="4727" spans="1:5" ht="27">
      <c r="A4727" s="309">
        <v>97524</v>
      </c>
      <c r="B4727" s="310" t="s">
        <v>9496</v>
      </c>
      <c r="C4727" s="310" t="s">
        <v>58</v>
      </c>
      <c r="D4727" s="311" t="s">
        <v>20420</v>
      </c>
      <c r="E4727" s="312" t="s">
        <v>7875</v>
      </c>
    </row>
    <row r="4728" spans="1:5" ht="27">
      <c r="A4728" s="309">
        <v>97525</v>
      </c>
      <c r="B4728" s="310" t="s">
        <v>9497</v>
      </c>
      <c r="C4728" s="310" t="s">
        <v>58</v>
      </c>
      <c r="D4728" s="311" t="s">
        <v>20421</v>
      </c>
      <c r="E4728" s="312" t="s">
        <v>7875</v>
      </c>
    </row>
    <row r="4729" spans="1:5" ht="27">
      <c r="A4729" s="309">
        <v>97526</v>
      </c>
      <c r="B4729" s="310" t="s">
        <v>9498</v>
      </c>
      <c r="C4729" s="310" t="s">
        <v>58</v>
      </c>
      <c r="D4729" s="311" t="s">
        <v>20422</v>
      </c>
      <c r="E4729" s="312" t="s">
        <v>7875</v>
      </c>
    </row>
    <row r="4730" spans="1:5" ht="27">
      <c r="A4730" s="309">
        <v>97527</v>
      </c>
      <c r="B4730" s="310" t="s">
        <v>9499</v>
      </c>
      <c r="C4730" s="310" t="s">
        <v>58</v>
      </c>
      <c r="D4730" s="311" t="s">
        <v>20423</v>
      </c>
      <c r="E4730" s="312" t="s">
        <v>7875</v>
      </c>
    </row>
    <row r="4731" spans="1:5" ht="27">
      <c r="A4731" s="309">
        <v>97528</v>
      </c>
      <c r="B4731" s="310" t="s">
        <v>9500</v>
      </c>
      <c r="C4731" s="310" t="s">
        <v>58</v>
      </c>
      <c r="D4731" s="311" t="s">
        <v>20424</v>
      </c>
      <c r="E4731" s="312" t="s">
        <v>7875</v>
      </c>
    </row>
    <row r="4732" spans="1:5" ht="27">
      <c r="A4732" s="309">
        <v>97529</v>
      </c>
      <c r="B4732" s="310" t="s">
        <v>9501</v>
      </c>
      <c r="C4732" s="310" t="s">
        <v>58</v>
      </c>
      <c r="D4732" s="311" t="s">
        <v>18130</v>
      </c>
      <c r="E4732" s="312" t="s">
        <v>7875</v>
      </c>
    </row>
    <row r="4733" spans="1:5" ht="27">
      <c r="A4733" s="309">
        <v>97530</v>
      </c>
      <c r="B4733" s="310" t="s">
        <v>9502</v>
      </c>
      <c r="C4733" s="310" t="s">
        <v>58</v>
      </c>
      <c r="D4733" s="311" t="s">
        <v>20425</v>
      </c>
      <c r="E4733" s="312" t="s">
        <v>7875</v>
      </c>
    </row>
    <row r="4734" spans="1:5" ht="27">
      <c r="A4734" s="309">
        <v>97531</v>
      </c>
      <c r="B4734" s="310" t="s">
        <v>9503</v>
      </c>
      <c r="C4734" s="310" t="s">
        <v>58</v>
      </c>
      <c r="D4734" s="311" t="s">
        <v>20426</v>
      </c>
      <c r="E4734" s="312" t="s">
        <v>7875</v>
      </c>
    </row>
    <row r="4735" spans="1:5" ht="27">
      <c r="A4735" s="309">
        <v>97532</v>
      </c>
      <c r="B4735" s="310" t="s">
        <v>9504</v>
      </c>
      <c r="C4735" s="310" t="s">
        <v>58</v>
      </c>
      <c r="D4735" s="311" t="s">
        <v>20427</v>
      </c>
      <c r="E4735" s="312" t="s">
        <v>7875</v>
      </c>
    </row>
    <row r="4736" spans="1:5" ht="27">
      <c r="A4736" s="309">
        <v>97533</v>
      </c>
      <c r="B4736" s="310" t="s">
        <v>9505</v>
      </c>
      <c r="C4736" s="310" t="s">
        <v>58</v>
      </c>
      <c r="D4736" s="311" t="s">
        <v>17848</v>
      </c>
      <c r="E4736" s="312" t="s">
        <v>7875</v>
      </c>
    </row>
    <row r="4737" spans="1:5" ht="27">
      <c r="A4737" s="309">
        <v>97534</v>
      </c>
      <c r="B4737" s="310" t="s">
        <v>9506</v>
      </c>
      <c r="C4737" s="310" t="s">
        <v>58</v>
      </c>
      <c r="D4737" s="311" t="s">
        <v>20428</v>
      </c>
      <c r="E4737" s="312" t="s">
        <v>7875</v>
      </c>
    </row>
    <row r="4738" spans="1:5" ht="27">
      <c r="A4738" s="309">
        <v>97537</v>
      </c>
      <c r="B4738" s="310" t="s">
        <v>9507</v>
      </c>
      <c r="C4738" s="310" t="s">
        <v>58</v>
      </c>
      <c r="D4738" s="311" t="s">
        <v>20429</v>
      </c>
      <c r="E4738" s="312" t="s">
        <v>7875</v>
      </c>
    </row>
    <row r="4739" spans="1:5" ht="27">
      <c r="A4739" s="309">
        <v>97540</v>
      </c>
      <c r="B4739" s="310" t="s">
        <v>9508</v>
      </c>
      <c r="C4739" s="310" t="s">
        <v>58</v>
      </c>
      <c r="D4739" s="311" t="s">
        <v>14277</v>
      </c>
      <c r="E4739" s="312" t="s">
        <v>7875</v>
      </c>
    </row>
    <row r="4740" spans="1:5" ht="27">
      <c r="A4740" s="309">
        <v>97541</v>
      </c>
      <c r="B4740" s="310" t="s">
        <v>9509</v>
      </c>
      <c r="C4740" s="310" t="s">
        <v>58</v>
      </c>
      <c r="D4740" s="311" t="s">
        <v>20430</v>
      </c>
      <c r="E4740" s="312" t="s">
        <v>7875</v>
      </c>
    </row>
    <row r="4741" spans="1:5" ht="27">
      <c r="A4741" s="309">
        <v>97543</v>
      </c>
      <c r="B4741" s="310" t="s">
        <v>9510</v>
      </c>
      <c r="C4741" s="310" t="s">
        <v>58</v>
      </c>
      <c r="D4741" s="311" t="s">
        <v>20431</v>
      </c>
      <c r="E4741" s="312" t="s">
        <v>7875</v>
      </c>
    </row>
    <row r="4742" spans="1:5" ht="27">
      <c r="A4742" s="309">
        <v>97544</v>
      </c>
      <c r="B4742" s="310" t="s">
        <v>9511</v>
      </c>
      <c r="C4742" s="310" t="s">
        <v>58</v>
      </c>
      <c r="D4742" s="311" t="s">
        <v>17606</v>
      </c>
      <c r="E4742" s="312" t="s">
        <v>7875</v>
      </c>
    </row>
    <row r="4743" spans="1:5" ht="27">
      <c r="A4743" s="309">
        <v>97546</v>
      </c>
      <c r="B4743" s="310" t="s">
        <v>9512</v>
      </c>
      <c r="C4743" s="310" t="s">
        <v>58</v>
      </c>
      <c r="D4743" s="311" t="s">
        <v>17652</v>
      </c>
      <c r="E4743" s="312" t="s">
        <v>7875</v>
      </c>
    </row>
    <row r="4744" spans="1:5" ht="27">
      <c r="A4744" s="309">
        <v>97547</v>
      </c>
      <c r="B4744" s="310" t="s">
        <v>9513</v>
      </c>
      <c r="C4744" s="310" t="s">
        <v>58</v>
      </c>
      <c r="D4744" s="311" t="s">
        <v>17652</v>
      </c>
      <c r="E4744" s="312" t="s">
        <v>7875</v>
      </c>
    </row>
    <row r="4745" spans="1:5" ht="27">
      <c r="A4745" s="309">
        <v>97548</v>
      </c>
      <c r="B4745" s="310" t="s">
        <v>9514</v>
      </c>
      <c r="C4745" s="310" t="s">
        <v>58</v>
      </c>
      <c r="D4745" s="311" t="s">
        <v>14423</v>
      </c>
      <c r="E4745" s="312" t="s">
        <v>7875</v>
      </c>
    </row>
    <row r="4746" spans="1:5" ht="27">
      <c r="A4746" s="309">
        <v>97549</v>
      </c>
      <c r="B4746" s="310" t="s">
        <v>9515</v>
      </c>
      <c r="C4746" s="310" t="s">
        <v>58</v>
      </c>
      <c r="D4746" s="311" t="s">
        <v>14423</v>
      </c>
      <c r="E4746" s="312" t="s">
        <v>7875</v>
      </c>
    </row>
    <row r="4747" spans="1:5" ht="27">
      <c r="A4747" s="309">
        <v>97550</v>
      </c>
      <c r="B4747" s="310" t="s">
        <v>9516</v>
      </c>
      <c r="C4747" s="310" t="s">
        <v>58</v>
      </c>
      <c r="D4747" s="311" t="s">
        <v>20432</v>
      </c>
      <c r="E4747" s="312" t="s">
        <v>7875</v>
      </c>
    </row>
    <row r="4748" spans="1:5" ht="27">
      <c r="A4748" s="309">
        <v>97551</v>
      </c>
      <c r="B4748" s="310" t="s">
        <v>9517</v>
      </c>
      <c r="C4748" s="310" t="s">
        <v>58</v>
      </c>
      <c r="D4748" s="311" t="s">
        <v>20432</v>
      </c>
      <c r="E4748" s="312" t="s">
        <v>7875</v>
      </c>
    </row>
    <row r="4749" spans="1:5" ht="27">
      <c r="A4749" s="309">
        <v>97552</v>
      </c>
      <c r="B4749" s="310" t="s">
        <v>9518</v>
      </c>
      <c r="C4749" s="310" t="s">
        <v>58</v>
      </c>
      <c r="D4749" s="311" t="s">
        <v>15484</v>
      </c>
      <c r="E4749" s="312" t="s">
        <v>7875</v>
      </c>
    </row>
    <row r="4750" spans="1:5" ht="27">
      <c r="A4750" s="309">
        <v>97553</v>
      </c>
      <c r="B4750" s="310" t="s">
        <v>9519</v>
      </c>
      <c r="C4750" s="310" t="s">
        <v>58</v>
      </c>
      <c r="D4750" s="311" t="s">
        <v>20433</v>
      </c>
      <c r="E4750" s="312" t="s">
        <v>7875</v>
      </c>
    </row>
    <row r="4751" spans="1:5" ht="27">
      <c r="A4751" s="309">
        <v>97554</v>
      </c>
      <c r="B4751" s="310" t="s">
        <v>9520</v>
      </c>
      <c r="C4751" s="310" t="s">
        <v>58</v>
      </c>
      <c r="D4751" s="311" t="s">
        <v>20434</v>
      </c>
      <c r="E4751" s="312" t="s">
        <v>7875</v>
      </c>
    </row>
    <row r="4752" spans="1:5" ht="27">
      <c r="A4752" s="309">
        <v>98602</v>
      </c>
      <c r="B4752" s="310" t="s">
        <v>3599</v>
      </c>
      <c r="C4752" s="310" t="s">
        <v>58</v>
      </c>
      <c r="D4752" s="311" t="s">
        <v>13067</v>
      </c>
      <c r="E4752" s="312" t="s">
        <v>7875</v>
      </c>
    </row>
    <row r="4753" spans="1:5" ht="27">
      <c r="A4753" s="309">
        <v>97895</v>
      </c>
      <c r="B4753" s="310" t="s">
        <v>9521</v>
      </c>
      <c r="C4753" s="310" t="s">
        <v>58</v>
      </c>
      <c r="D4753" s="311" t="s">
        <v>20435</v>
      </c>
      <c r="E4753" s="312" t="s">
        <v>7875</v>
      </c>
    </row>
    <row r="4754" spans="1:5" ht="27">
      <c r="A4754" s="309">
        <v>97896</v>
      </c>
      <c r="B4754" s="310" t="s">
        <v>9522</v>
      </c>
      <c r="C4754" s="310" t="s">
        <v>58</v>
      </c>
      <c r="D4754" s="311" t="s">
        <v>20436</v>
      </c>
      <c r="E4754" s="312" t="s">
        <v>7875</v>
      </c>
    </row>
    <row r="4755" spans="1:5" ht="27">
      <c r="A4755" s="309">
        <v>97897</v>
      </c>
      <c r="B4755" s="310" t="s">
        <v>9523</v>
      </c>
      <c r="C4755" s="310" t="s">
        <v>58</v>
      </c>
      <c r="D4755" s="311" t="s">
        <v>20437</v>
      </c>
      <c r="E4755" s="312" t="s">
        <v>7875</v>
      </c>
    </row>
    <row r="4756" spans="1:5" ht="27">
      <c r="A4756" s="309">
        <v>97898</v>
      </c>
      <c r="B4756" s="310" t="s">
        <v>9524</v>
      </c>
      <c r="C4756" s="310" t="s">
        <v>58</v>
      </c>
      <c r="D4756" s="311" t="s">
        <v>20438</v>
      </c>
      <c r="E4756" s="312" t="s">
        <v>7875</v>
      </c>
    </row>
    <row r="4757" spans="1:5" ht="27">
      <c r="A4757" s="309">
        <v>97900</v>
      </c>
      <c r="B4757" s="310" t="s">
        <v>9525</v>
      </c>
      <c r="C4757" s="310" t="s">
        <v>58</v>
      </c>
      <c r="D4757" s="311" t="s">
        <v>17270</v>
      </c>
      <c r="E4757" s="312" t="s">
        <v>7875</v>
      </c>
    </row>
    <row r="4758" spans="1:5" ht="27">
      <c r="A4758" s="309">
        <v>97901</v>
      </c>
      <c r="B4758" s="310" t="s">
        <v>9526</v>
      </c>
      <c r="C4758" s="310" t="s">
        <v>58</v>
      </c>
      <c r="D4758" s="311" t="s">
        <v>20439</v>
      </c>
      <c r="E4758" s="312" t="s">
        <v>7875</v>
      </c>
    </row>
    <row r="4759" spans="1:5" ht="27">
      <c r="A4759" s="309">
        <v>97902</v>
      </c>
      <c r="B4759" s="310" t="s">
        <v>9527</v>
      </c>
      <c r="C4759" s="310" t="s">
        <v>58</v>
      </c>
      <c r="D4759" s="311" t="s">
        <v>20440</v>
      </c>
      <c r="E4759" s="312" t="s">
        <v>7875</v>
      </c>
    </row>
    <row r="4760" spans="1:5" ht="27">
      <c r="A4760" s="309">
        <v>97903</v>
      </c>
      <c r="B4760" s="310" t="s">
        <v>9528</v>
      </c>
      <c r="C4760" s="310" t="s">
        <v>58</v>
      </c>
      <c r="D4760" s="311" t="s">
        <v>20441</v>
      </c>
      <c r="E4760" s="312" t="s">
        <v>7875</v>
      </c>
    </row>
    <row r="4761" spans="1:5" ht="27">
      <c r="A4761" s="309">
        <v>97904</v>
      </c>
      <c r="B4761" s="310" t="s">
        <v>9529</v>
      </c>
      <c r="C4761" s="310" t="s">
        <v>58</v>
      </c>
      <c r="D4761" s="311" t="s">
        <v>20442</v>
      </c>
      <c r="E4761" s="312" t="s">
        <v>7875</v>
      </c>
    </row>
    <row r="4762" spans="1:5" ht="27">
      <c r="A4762" s="309">
        <v>97905</v>
      </c>
      <c r="B4762" s="310" t="s">
        <v>9530</v>
      </c>
      <c r="C4762" s="310" t="s">
        <v>58</v>
      </c>
      <c r="D4762" s="311" t="s">
        <v>20443</v>
      </c>
      <c r="E4762" s="312" t="s">
        <v>7875</v>
      </c>
    </row>
    <row r="4763" spans="1:5" ht="27">
      <c r="A4763" s="309">
        <v>97906</v>
      </c>
      <c r="B4763" s="310" t="s">
        <v>9531</v>
      </c>
      <c r="C4763" s="310" t="s">
        <v>58</v>
      </c>
      <c r="D4763" s="311" t="s">
        <v>20444</v>
      </c>
      <c r="E4763" s="312" t="s">
        <v>7875</v>
      </c>
    </row>
    <row r="4764" spans="1:5" ht="27">
      <c r="A4764" s="309">
        <v>97907</v>
      </c>
      <c r="B4764" s="310" t="s">
        <v>9532</v>
      </c>
      <c r="C4764" s="310" t="s">
        <v>58</v>
      </c>
      <c r="D4764" s="311" t="s">
        <v>20445</v>
      </c>
      <c r="E4764" s="312" t="s">
        <v>7875</v>
      </c>
    </row>
    <row r="4765" spans="1:5" ht="27">
      <c r="A4765" s="309">
        <v>97908</v>
      </c>
      <c r="B4765" s="310" t="s">
        <v>9533</v>
      </c>
      <c r="C4765" s="310" t="s">
        <v>58</v>
      </c>
      <c r="D4765" s="311" t="s">
        <v>20446</v>
      </c>
      <c r="E4765" s="312" t="s">
        <v>7875</v>
      </c>
    </row>
    <row r="4766" spans="1:5" ht="27">
      <c r="A4766" s="309">
        <v>98102</v>
      </c>
      <c r="B4766" s="310" t="s">
        <v>9534</v>
      </c>
      <c r="C4766" s="310" t="s">
        <v>58</v>
      </c>
      <c r="D4766" s="311" t="s">
        <v>20447</v>
      </c>
      <c r="E4766" s="312" t="s">
        <v>7875</v>
      </c>
    </row>
    <row r="4767" spans="1:5" ht="27">
      <c r="A4767" s="309">
        <v>98104</v>
      </c>
      <c r="B4767" s="310" t="s">
        <v>9535</v>
      </c>
      <c r="C4767" s="310" t="s">
        <v>58</v>
      </c>
      <c r="D4767" s="311" t="s">
        <v>20448</v>
      </c>
      <c r="E4767" s="312" t="s">
        <v>7875</v>
      </c>
    </row>
    <row r="4768" spans="1:5" ht="27">
      <c r="A4768" s="309">
        <v>98105</v>
      </c>
      <c r="B4768" s="310" t="s">
        <v>9536</v>
      </c>
      <c r="C4768" s="310" t="s">
        <v>58</v>
      </c>
      <c r="D4768" s="311" t="s">
        <v>20449</v>
      </c>
      <c r="E4768" s="312" t="s">
        <v>7875</v>
      </c>
    </row>
    <row r="4769" spans="1:5" ht="40.5">
      <c r="A4769" s="309">
        <v>98106</v>
      </c>
      <c r="B4769" s="310" t="s">
        <v>9537</v>
      </c>
      <c r="C4769" s="310" t="s">
        <v>58</v>
      </c>
      <c r="D4769" s="311" t="s">
        <v>20450</v>
      </c>
      <c r="E4769" s="312" t="s">
        <v>7875</v>
      </c>
    </row>
    <row r="4770" spans="1:5" ht="27">
      <c r="A4770" s="309">
        <v>98107</v>
      </c>
      <c r="B4770" s="310" t="s">
        <v>9538</v>
      </c>
      <c r="C4770" s="310" t="s">
        <v>58</v>
      </c>
      <c r="D4770" s="311" t="s">
        <v>20451</v>
      </c>
      <c r="E4770" s="312" t="s">
        <v>7875</v>
      </c>
    </row>
    <row r="4771" spans="1:5" ht="27">
      <c r="A4771" s="309">
        <v>98108</v>
      </c>
      <c r="B4771" s="310" t="s">
        <v>9539</v>
      </c>
      <c r="C4771" s="310" t="s">
        <v>58</v>
      </c>
      <c r="D4771" s="311" t="s">
        <v>20452</v>
      </c>
      <c r="E4771" s="312" t="s">
        <v>7875</v>
      </c>
    </row>
    <row r="4772" spans="1:5" ht="27">
      <c r="A4772" s="309">
        <v>99250</v>
      </c>
      <c r="B4772" s="310" t="s">
        <v>9540</v>
      </c>
      <c r="C4772" s="310" t="s">
        <v>58</v>
      </c>
      <c r="D4772" s="311" t="s">
        <v>20453</v>
      </c>
      <c r="E4772" s="312" t="s">
        <v>7875</v>
      </c>
    </row>
    <row r="4773" spans="1:5" ht="27">
      <c r="A4773" s="309">
        <v>99251</v>
      </c>
      <c r="B4773" s="310" t="s">
        <v>9541</v>
      </c>
      <c r="C4773" s="310" t="s">
        <v>58</v>
      </c>
      <c r="D4773" s="311" t="s">
        <v>20454</v>
      </c>
      <c r="E4773" s="312" t="s">
        <v>7875</v>
      </c>
    </row>
    <row r="4774" spans="1:5" ht="27">
      <c r="A4774" s="309">
        <v>99253</v>
      </c>
      <c r="B4774" s="310" t="s">
        <v>9542</v>
      </c>
      <c r="C4774" s="310" t="s">
        <v>58</v>
      </c>
      <c r="D4774" s="311" t="s">
        <v>20455</v>
      </c>
      <c r="E4774" s="312" t="s">
        <v>7875</v>
      </c>
    </row>
    <row r="4775" spans="1:5" ht="27">
      <c r="A4775" s="309">
        <v>99255</v>
      </c>
      <c r="B4775" s="310" t="s">
        <v>9543</v>
      </c>
      <c r="C4775" s="310" t="s">
        <v>58</v>
      </c>
      <c r="D4775" s="311" t="s">
        <v>20456</v>
      </c>
      <c r="E4775" s="312" t="s">
        <v>7875</v>
      </c>
    </row>
    <row r="4776" spans="1:5" ht="27">
      <c r="A4776" s="309">
        <v>99257</v>
      </c>
      <c r="B4776" s="310" t="s">
        <v>9544</v>
      </c>
      <c r="C4776" s="310" t="s">
        <v>58</v>
      </c>
      <c r="D4776" s="311" t="s">
        <v>20457</v>
      </c>
      <c r="E4776" s="312" t="s">
        <v>7875</v>
      </c>
    </row>
    <row r="4777" spans="1:5" ht="27">
      <c r="A4777" s="309">
        <v>99258</v>
      </c>
      <c r="B4777" s="310" t="s">
        <v>9545</v>
      </c>
      <c r="C4777" s="310" t="s">
        <v>58</v>
      </c>
      <c r="D4777" s="311" t="s">
        <v>20458</v>
      </c>
      <c r="E4777" s="312" t="s">
        <v>7875</v>
      </c>
    </row>
    <row r="4778" spans="1:5" ht="27">
      <c r="A4778" s="309">
        <v>99260</v>
      </c>
      <c r="B4778" s="310" t="s">
        <v>9546</v>
      </c>
      <c r="C4778" s="310" t="s">
        <v>58</v>
      </c>
      <c r="D4778" s="311" t="s">
        <v>20459</v>
      </c>
      <c r="E4778" s="312" t="s">
        <v>7875</v>
      </c>
    </row>
    <row r="4779" spans="1:5" ht="27">
      <c r="A4779" s="309">
        <v>99262</v>
      </c>
      <c r="B4779" s="310" t="s">
        <v>9547</v>
      </c>
      <c r="C4779" s="310" t="s">
        <v>58</v>
      </c>
      <c r="D4779" s="311" t="s">
        <v>20460</v>
      </c>
      <c r="E4779" s="312" t="s">
        <v>7875</v>
      </c>
    </row>
    <row r="4780" spans="1:5" ht="27">
      <c r="A4780" s="309">
        <v>99264</v>
      </c>
      <c r="B4780" s="310" t="s">
        <v>9548</v>
      </c>
      <c r="C4780" s="310" t="s">
        <v>58</v>
      </c>
      <c r="D4780" s="311" t="s">
        <v>20461</v>
      </c>
      <c r="E4780" s="312" t="s">
        <v>7875</v>
      </c>
    </row>
    <row r="4781" spans="1:5" ht="13.5">
      <c r="A4781" s="309">
        <v>102587</v>
      </c>
      <c r="B4781" s="310" t="s">
        <v>11894</v>
      </c>
      <c r="C4781" s="310" t="s">
        <v>58</v>
      </c>
      <c r="D4781" s="311" t="s">
        <v>16553</v>
      </c>
      <c r="E4781" s="312" t="s">
        <v>7875</v>
      </c>
    </row>
    <row r="4782" spans="1:5" ht="13.5">
      <c r="A4782" s="309">
        <v>102588</v>
      </c>
      <c r="B4782" s="310" t="s">
        <v>11895</v>
      </c>
      <c r="C4782" s="310" t="s">
        <v>58</v>
      </c>
      <c r="D4782" s="311" t="s">
        <v>20462</v>
      </c>
      <c r="E4782" s="312" t="s">
        <v>7875</v>
      </c>
    </row>
    <row r="4783" spans="1:5" ht="13.5">
      <c r="A4783" s="309">
        <v>102589</v>
      </c>
      <c r="B4783" s="310" t="s">
        <v>11896</v>
      </c>
      <c r="C4783" s="310" t="s">
        <v>58</v>
      </c>
      <c r="D4783" s="311" t="s">
        <v>12618</v>
      </c>
      <c r="E4783" s="312" t="s">
        <v>7875</v>
      </c>
    </row>
    <row r="4784" spans="1:5" ht="13.5">
      <c r="A4784" s="309">
        <v>102590</v>
      </c>
      <c r="B4784" s="310" t="s">
        <v>11897</v>
      </c>
      <c r="C4784" s="310" t="s">
        <v>58</v>
      </c>
      <c r="D4784" s="311" t="s">
        <v>14643</v>
      </c>
      <c r="E4784" s="312" t="s">
        <v>7875</v>
      </c>
    </row>
    <row r="4785" spans="1:5" ht="13.5">
      <c r="A4785" s="309">
        <v>102591</v>
      </c>
      <c r="B4785" s="310" t="s">
        <v>11898</v>
      </c>
      <c r="C4785" s="310" t="s">
        <v>58</v>
      </c>
      <c r="D4785" s="311" t="s">
        <v>12808</v>
      </c>
      <c r="E4785" s="312" t="s">
        <v>7875</v>
      </c>
    </row>
    <row r="4786" spans="1:5" ht="13.5">
      <c r="A4786" s="309">
        <v>102592</v>
      </c>
      <c r="B4786" s="310" t="s">
        <v>11899</v>
      </c>
      <c r="C4786" s="310" t="s">
        <v>58</v>
      </c>
      <c r="D4786" s="311" t="s">
        <v>20463</v>
      </c>
      <c r="E4786" s="312" t="s">
        <v>7875</v>
      </c>
    </row>
    <row r="4787" spans="1:5" ht="13.5">
      <c r="A4787" s="309">
        <v>102593</v>
      </c>
      <c r="B4787" s="310" t="s">
        <v>11900</v>
      </c>
      <c r="C4787" s="310" t="s">
        <v>58</v>
      </c>
      <c r="D4787" s="311" t="s">
        <v>15311</v>
      </c>
      <c r="E4787" s="312" t="s">
        <v>7875</v>
      </c>
    </row>
    <row r="4788" spans="1:5" ht="13.5">
      <c r="A4788" s="309">
        <v>102594</v>
      </c>
      <c r="B4788" s="310" t="s">
        <v>11901</v>
      </c>
      <c r="C4788" s="310" t="s">
        <v>58</v>
      </c>
      <c r="D4788" s="311" t="s">
        <v>15123</v>
      </c>
      <c r="E4788" s="312" t="s">
        <v>7875</v>
      </c>
    </row>
    <row r="4789" spans="1:5" ht="13.5">
      <c r="A4789" s="309">
        <v>102595</v>
      </c>
      <c r="B4789" s="310" t="s">
        <v>11902</v>
      </c>
      <c r="C4789" s="310" t="s">
        <v>58</v>
      </c>
      <c r="D4789" s="311" t="s">
        <v>13037</v>
      </c>
      <c r="E4789" s="312" t="s">
        <v>7875</v>
      </c>
    </row>
    <row r="4790" spans="1:5" ht="13.5">
      <c r="A4790" s="309">
        <v>102596</v>
      </c>
      <c r="B4790" s="310" t="s">
        <v>11903</v>
      </c>
      <c r="C4790" s="310" t="s">
        <v>58</v>
      </c>
      <c r="D4790" s="311" t="s">
        <v>13162</v>
      </c>
      <c r="E4790" s="312" t="s">
        <v>7875</v>
      </c>
    </row>
    <row r="4791" spans="1:5" ht="13.5">
      <c r="A4791" s="309">
        <v>102597</v>
      </c>
      <c r="B4791" s="310" t="s">
        <v>11904</v>
      </c>
      <c r="C4791" s="310" t="s">
        <v>58</v>
      </c>
      <c r="D4791" s="311" t="s">
        <v>17823</v>
      </c>
      <c r="E4791" s="312" t="s">
        <v>7875</v>
      </c>
    </row>
    <row r="4792" spans="1:5" ht="13.5">
      <c r="A4792" s="309">
        <v>102598</v>
      </c>
      <c r="B4792" s="310" t="s">
        <v>11905</v>
      </c>
      <c r="C4792" s="310" t="s">
        <v>58</v>
      </c>
      <c r="D4792" s="311" t="s">
        <v>14045</v>
      </c>
      <c r="E4792" s="312" t="s">
        <v>7875</v>
      </c>
    </row>
    <row r="4793" spans="1:5" ht="13.5">
      <c r="A4793" s="309">
        <v>102599</v>
      </c>
      <c r="B4793" s="310" t="s">
        <v>11906</v>
      </c>
      <c r="C4793" s="310" t="s">
        <v>58</v>
      </c>
      <c r="D4793" s="311" t="s">
        <v>20464</v>
      </c>
      <c r="E4793" s="312" t="s">
        <v>7875</v>
      </c>
    </row>
    <row r="4794" spans="1:5" ht="13.5">
      <c r="A4794" s="309">
        <v>102600</v>
      </c>
      <c r="B4794" s="310" t="s">
        <v>11907</v>
      </c>
      <c r="C4794" s="310" t="s">
        <v>58</v>
      </c>
      <c r="D4794" s="311" t="s">
        <v>17691</v>
      </c>
      <c r="E4794" s="312" t="s">
        <v>7875</v>
      </c>
    </row>
    <row r="4795" spans="1:5" ht="13.5">
      <c r="A4795" s="309">
        <v>102601</v>
      </c>
      <c r="B4795" s="310" t="s">
        <v>11908</v>
      </c>
      <c r="C4795" s="310" t="s">
        <v>58</v>
      </c>
      <c r="D4795" s="311" t="s">
        <v>20321</v>
      </c>
      <c r="E4795" s="312" t="s">
        <v>7875</v>
      </c>
    </row>
    <row r="4796" spans="1:5" ht="13.5">
      <c r="A4796" s="309">
        <v>102602</v>
      </c>
      <c r="B4796" s="310" t="s">
        <v>11909</v>
      </c>
      <c r="C4796" s="310" t="s">
        <v>58</v>
      </c>
      <c r="D4796" s="311" t="s">
        <v>17111</v>
      </c>
      <c r="E4796" s="312" t="s">
        <v>7875</v>
      </c>
    </row>
    <row r="4797" spans="1:5" ht="13.5">
      <c r="A4797" s="309">
        <v>102603</v>
      </c>
      <c r="B4797" s="310" t="s">
        <v>11910</v>
      </c>
      <c r="C4797" s="310" t="s">
        <v>58</v>
      </c>
      <c r="D4797" s="311" t="s">
        <v>20465</v>
      </c>
      <c r="E4797" s="312" t="s">
        <v>7875</v>
      </c>
    </row>
    <row r="4798" spans="1:5" ht="13.5">
      <c r="A4798" s="309">
        <v>102604</v>
      </c>
      <c r="B4798" s="310" t="s">
        <v>11911</v>
      </c>
      <c r="C4798" s="310" t="s">
        <v>58</v>
      </c>
      <c r="D4798" s="311" t="s">
        <v>15967</v>
      </c>
      <c r="E4798" s="312" t="s">
        <v>7875</v>
      </c>
    </row>
    <row r="4799" spans="1:5" ht="13.5">
      <c r="A4799" s="309">
        <v>102605</v>
      </c>
      <c r="B4799" s="310" t="s">
        <v>11912</v>
      </c>
      <c r="C4799" s="310" t="s">
        <v>58</v>
      </c>
      <c r="D4799" s="311" t="s">
        <v>20466</v>
      </c>
      <c r="E4799" s="312" t="s">
        <v>7875</v>
      </c>
    </row>
    <row r="4800" spans="1:5" ht="13.5">
      <c r="A4800" s="309">
        <v>102606</v>
      </c>
      <c r="B4800" s="310" t="s">
        <v>11913</v>
      </c>
      <c r="C4800" s="310" t="s">
        <v>58</v>
      </c>
      <c r="D4800" s="311" t="s">
        <v>20467</v>
      </c>
      <c r="E4800" s="312" t="s">
        <v>7875</v>
      </c>
    </row>
    <row r="4801" spans="1:5" ht="13.5">
      <c r="A4801" s="309">
        <v>102607</v>
      </c>
      <c r="B4801" s="310" t="s">
        <v>11914</v>
      </c>
      <c r="C4801" s="310" t="s">
        <v>58</v>
      </c>
      <c r="D4801" s="311" t="s">
        <v>20468</v>
      </c>
      <c r="E4801" s="312" t="s">
        <v>7875</v>
      </c>
    </row>
    <row r="4802" spans="1:5" ht="13.5">
      <c r="A4802" s="309">
        <v>102608</v>
      </c>
      <c r="B4802" s="310" t="s">
        <v>11915</v>
      </c>
      <c r="C4802" s="310" t="s">
        <v>58</v>
      </c>
      <c r="D4802" s="311" t="s">
        <v>20469</v>
      </c>
      <c r="E4802" s="312" t="s">
        <v>7875</v>
      </c>
    </row>
    <row r="4803" spans="1:5" ht="13.5">
      <c r="A4803" s="309">
        <v>102609</v>
      </c>
      <c r="B4803" s="310" t="s">
        <v>11916</v>
      </c>
      <c r="C4803" s="310" t="s">
        <v>58</v>
      </c>
      <c r="D4803" s="311" t="s">
        <v>20470</v>
      </c>
      <c r="E4803" s="312" t="s">
        <v>7875</v>
      </c>
    </row>
    <row r="4804" spans="1:5" ht="27">
      <c r="A4804" s="309">
        <v>102611</v>
      </c>
      <c r="B4804" s="310" t="s">
        <v>11917</v>
      </c>
      <c r="C4804" s="310" t="s">
        <v>58</v>
      </c>
      <c r="D4804" s="311" t="s">
        <v>20471</v>
      </c>
      <c r="E4804" s="312" t="s">
        <v>7875</v>
      </c>
    </row>
    <row r="4805" spans="1:5" ht="27">
      <c r="A4805" s="309">
        <v>102613</v>
      </c>
      <c r="B4805" s="310" t="s">
        <v>11918</v>
      </c>
      <c r="C4805" s="310" t="s">
        <v>58</v>
      </c>
      <c r="D4805" s="311" t="s">
        <v>20472</v>
      </c>
      <c r="E4805" s="312" t="s">
        <v>7875</v>
      </c>
    </row>
    <row r="4806" spans="1:5" ht="27">
      <c r="A4806" s="309">
        <v>102614</v>
      </c>
      <c r="B4806" s="310" t="s">
        <v>11919</v>
      </c>
      <c r="C4806" s="310" t="s">
        <v>58</v>
      </c>
      <c r="D4806" s="311" t="s">
        <v>20473</v>
      </c>
      <c r="E4806" s="312" t="s">
        <v>7875</v>
      </c>
    </row>
    <row r="4807" spans="1:5" ht="27">
      <c r="A4807" s="309">
        <v>102615</v>
      </c>
      <c r="B4807" s="310" t="s">
        <v>11920</v>
      </c>
      <c r="C4807" s="310" t="s">
        <v>58</v>
      </c>
      <c r="D4807" s="311" t="s">
        <v>20474</v>
      </c>
      <c r="E4807" s="312" t="s">
        <v>7875</v>
      </c>
    </row>
    <row r="4808" spans="1:5" ht="27">
      <c r="A4808" s="309">
        <v>102617</v>
      </c>
      <c r="B4808" s="310" t="s">
        <v>11921</v>
      </c>
      <c r="C4808" s="310" t="s">
        <v>58</v>
      </c>
      <c r="D4808" s="311" t="s">
        <v>20475</v>
      </c>
      <c r="E4808" s="312" t="s">
        <v>7875</v>
      </c>
    </row>
    <row r="4809" spans="1:5" ht="27">
      <c r="A4809" s="309">
        <v>102619</v>
      </c>
      <c r="B4809" s="310" t="s">
        <v>11922</v>
      </c>
      <c r="C4809" s="310" t="s">
        <v>58</v>
      </c>
      <c r="D4809" s="311" t="s">
        <v>20476</v>
      </c>
      <c r="E4809" s="312" t="s">
        <v>7875</v>
      </c>
    </row>
    <row r="4810" spans="1:5" ht="27">
      <c r="A4810" s="309">
        <v>102622</v>
      </c>
      <c r="B4810" s="310" t="s">
        <v>11923</v>
      </c>
      <c r="C4810" s="310" t="s">
        <v>58</v>
      </c>
      <c r="D4810" s="311" t="s">
        <v>20477</v>
      </c>
      <c r="E4810" s="312" t="s">
        <v>7875</v>
      </c>
    </row>
    <row r="4811" spans="1:5" ht="27">
      <c r="A4811" s="309">
        <v>102623</v>
      </c>
      <c r="B4811" s="310" t="s">
        <v>11924</v>
      </c>
      <c r="C4811" s="310" t="s">
        <v>58</v>
      </c>
      <c r="D4811" s="311" t="s">
        <v>20478</v>
      </c>
      <c r="E4811" s="312" t="s">
        <v>7875</v>
      </c>
    </row>
    <row r="4812" spans="1:5" ht="27">
      <c r="A4812" s="309">
        <v>89482</v>
      </c>
      <c r="B4812" s="310" t="s">
        <v>2120</v>
      </c>
      <c r="C4812" s="310" t="s">
        <v>58</v>
      </c>
      <c r="D4812" s="311" t="s">
        <v>20479</v>
      </c>
      <c r="E4812" s="312" t="s">
        <v>7875</v>
      </c>
    </row>
    <row r="4813" spans="1:5" ht="27">
      <c r="A4813" s="309">
        <v>89491</v>
      </c>
      <c r="B4813" s="310" t="s">
        <v>2121</v>
      </c>
      <c r="C4813" s="310" t="s">
        <v>58</v>
      </c>
      <c r="D4813" s="311" t="s">
        <v>16453</v>
      </c>
      <c r="E4813" s="312" t="s">
        <v>7875</v>
      </c>
    </row>
    <row r="4814" spans="1:5" ht="27">
      <c r="A4814" s="309">
        <v>89495</v>
      </c>
      <c r="B4814" s="310" t="s">
        <v>2122</v>
      </c>
      <c r="C4814" s="310" t="s">
        <v>58</v>
      </c>
      <c r="D4814" s="311" t="s">
        <v>14191</v>
      </c>
      <c r="E4814" s="312" t="s">
        <v>7875</v>
      </c>
    </row>
    <row r="4815" spans="1:5" ht="27">
      <c r="A4815" s="309">
        <v>89707</v>
      </c>
      <c r="B4815" s="310" t="s">
        <v>2123</v>
      </c>
      <c r="C4815" s="310" t="s">
        <v>58</v>
      </c>
      <c r="D4815" s="311" t="s">
        <v>20480</v>
      </c>
      <c r="E4815" s="312" t="s">
        <v>7875</v>
      </c>
    </row>
    <row r="4816" spans="1:5" ht="27">
      <c r="A4816" s="309">
        <v>89708</v>
      </c>
      <c r="B4816" s="310" t="s">
        <v>2124</v>
      </c>
      <c r="C4816" s="310" t="s">
        <v>58</v>
      </c>
      <c r="D4816" s="311" t="s">
        <v>13254</v>
      </c>
      <c r="E4816" s="312" t="s">
        <v>7875</v>
      </c>
    </row>
    <row r="4817" spans="1:5" ht="27">
      <c r="A4817" s="309">
        <v>89709</v>
      </c>
      <c r="B4817" s="310" t="s">
        <v>2125</v>
      </c>
      <c r="C4817" s="310" t="s">
        <v>58</v>
      </c>
      <c r="D4817" s="311" t="s">
        <v>16153</v>
      </c>
      <c r="E4817" s="312" t="s">
        <v>7875</v>
      </c>
    </row>
    <row r="4818" spans="1:5" ht="27">
      <c r="A4818" s="309">
        <v>89710</v>
      </c>
      <c r="B4818" s="310" t="s">
        <v>2126</v>
      </c>
      <c r="C4818" s="310" t="s">
        <v>58</v>
      </c>
      <c r="D4818" s="311" t="s">
        <v>17500</v>
      </c>
      <c r="E4818" s="312" t="s">
        <v>7875</v>
      </c>
    </row>
    <row r="4819" spans="1:5" ht="27">
      <c r="A4819" s="309">
        <v>86872</v>
      </c>
      <c r="B4819" s="310" t="s">
        <v>9549</v>
      </c>
      <c r="C4819" s="310" t="s">
        <v>58</v>
      </c>
      <c r="D4819" s="311" t="s">
        <v>20481</v>
      </c>
      <c r="E4819" s="312" t="s">
        <v>7875</v>
      </c>
    </row>
    <row r="4820" spans="1:5" ht="27">
      <c r="A4820" s="309">
        <v>86874</v>
      </c>
      <c r="B4820" s="310" t="s">
        <v>9550</v>
      </c>
      <c r="C4820" s="310" t="s">
        <v>58</v>
      </c>
      <c r="D4820" s="311" t="s">
        <v>20482</v>
      </c>
      <c r="E4820" s="312" t="s">
        <v>7875</v>
      </c>
    </row>
    <row r="4821" spans="1:5" ht="27">
      <c r="A4821" s="309">
        <v>86875</v>
      </c>
      <c r="B4821" s="310" t="s">
        <v>9551</v>
      </c>
      <c r="C4821" s="310" t="s">
        <v>58</v>
      </c>
      <c r="D4821" s="311" t="s">
        <v>20483</v>
      </c>
      <c r="E4821" s="312" t="s">
        <v>7875</v>
      </c>
    </row>
    <row r="4822" spans="1:5" ht="27">
      <c r="A4822" s="309">
        <v>86876</v>
      </c>
      <c r="B4822" s="310" t="s">
        <v>9552</v>
      </c>
      <c r="C4822" s="310" t="s">
        <v>58</v>
      </c>
      <c r="D4822" s="311" t="s">
        <v>20484</v>
      </c>
      <c r="E4822" s="312" t="s">
        <v>7875</v>
      </c>
    </row>
    <row r="4823" spans="1:5" ht="27">
      <c r="A4823" s="309">
        <v>86877</v>
      </c>
      <c r="B4823" s="310" t="s">
        <v>9553</v>
      </c>
      <c r="C4823" s="310" t="s">
        <v>58</v>
      </c>
      <c r="D4823" s="311" t="s">
        <v>17656</v>
      </c>
      <c r="E4823" s="312" t="s">
        <v>7875</v>
      </c>
    </row>
    <row r="4824" spans="1:5" ht="27">
      <c r="A4824" s="309">
        <v>86878</v>
      </c>
      <c r="B4824" s="310" t="s">
        <v>9554</v>
      </c>
      <c r="C4824" s="310" t="s">
        <v>58</v>
      </c>
      <c r="D4824" s="311" t="s">
        <v>16085</v>
      </c>
      <c r="E4824" s="312" t="s">
        <v>7875</v>
      </c>
    </row>
    <row r="4825" spans="1:5" ht="27">
      <c r="A4825" s="309">
        <v>86879</v>
      </c>
      <c r="B4825" s="310" t="s">
        <v>9555</v>
      </c>
      <c r="C4825" s="310" t="s">
        <v>58</v>
      </c>
      <c r="D4825" s="311" t="s">
        <v>17469</v>
      </c>
      <c r="E4825" s="312" t="s">
        <v>7875</v>
      </c>
    </row>
    <row r="4826" spans="1:5" ht="27">
      <c r="A4826" s="309">
        <v>86880</v>
      </c>
      <c r="B4826" s="310" t="s">
        <v>9556</v>
      </c>
      <c r="C4826" s="310" t="s">
        <v>58</v>
      </c>
      <c r="D4826" s="311" t="s">
        <v>17891</v>
      </c>
      <c r="E4826" s="312" t="s">
        <v>7875</v>
      </c>
    </row>
    <row r="4827" spans="1:5" ht="27">
      <c r="A4827" s="309">
        <v>86881</v>
      </c>
      <c r="B4827" s="310" t="s">
        <v>9557</v>
      </c>
      <c r="C4827" s="310" t="s">
        <v>58</v>
      </c>
      <c r="D4827" s="311" t="s">
        <v>16612</v>
      </c>
      <c r="E4827" s="312" t="s">
        <v>7875</v>
      </c>
    </row>
    <row r="4828" spans="1:5" ht="27">
      <c r="A4828" s="309">
        <v>86882</v>
      </c>
      <c r="B4828" s="310" t="s">
        <v>9558</v>
      </c>
      <c r="C4828" s="310" t="s">
        <v>58</v>
      </c>
      <c r="D4828" s="311" t="s">
        <v>17893</v>
      </c>
      <c r="E4828" s="312" t="s">
        <v>7875</v>
      </c>
    </row>
    <row r="4829" spans="1:5" ht="13.5">
      <c r="A4829" s="309">
        <v>86883</v>
      </c>
      <c r="B4829" s="310" t="s">
        <v>9559</v>
      </c>
      <c r="C4829" s="310" t="s">
        <v>58</v>
      </c>
      <c r="D4829" s="311" t="s">
        <v>17331</v>
      </c>
      <c r="E4829" s="312" t="s">
        <v>7875</v>
      </c>
    </row>
    <row r="4830" spans="1:5" ht="27">
      <c r="A4830" s="309">
        <v>86884</v>
      </c>
      <c r="B4830" s="310" t="s">
        <v>9560</v>
      </c>
      <c r="C4830" s="310" t="s">
        <v>58</v>
      </c>
      <c r="D4830" s="311" t="s">
        <v>20485</v>
      </c>
      <c r="E4830" s="312" t="s">
        <v>7875</v>
      </c>
    </row>
    <row r="4831" spans="1:5" ht="27">
      <c r="A4831" s="309">
        <v>86885</v>
      </c>
      <c r="B4831" s="310" t="s">
        <v>9561</v>
      </c>
      <c r="C4831" s="310" t="s">
        <v>58</v>
      </c>
      <c r="D4831" s="311" t="s">
        <v>15355</v>
      </c>
      <c r="E4831" s="312" t="s">
        <v>7875</v>
      </c>
    </row>
    <row r="4832" spans="1:5" ht="13.5">
      <c r="A4832" s="309">
        <v>86886</v>
      </c>
      <c r="B4832" s="310" t="s">
        <v>9562</v>
      </c>
      <c r="C4832" s="310" t="s">
        <v>58</v>
      </c>
      <c r="D4832" s="311" t="s">
        <v>17561</v>
      </c>
      <c r="E4832" s="312" t="s">
        <v>7875</v>
      </c>
    </row>
    <row r="4833" spans="1:5" ht="13.5">
      <c r="A4833" s="309">
        <v>86887</v>
      </c>
      <c r="B4833" s="310" t="s">
        <v>9563</v>
      </c>
      <c r="C4833" s="310" t="s">
        <v>58</v>
      </c>
      <c r="D4833" s="311" t="s">
        <v>20486</v>
      </c>
      <c r="E4833" s="312" t="s">
        <v>7875</v>
      </c>
    </row>
    <row r="4834" spans="1:5" ht="27">
      <c r="A4834" s="309">
        <v>86888</v>
      </c>
      <c r="B4834" s="310" t="s">
        <v>9564</v>
      </c>
      <c r="C4834" s="310" t="s">
        <v>58</v>
      </c>
      <c r="D4834" s="311" t="s">
        <v>20487</v>
      </c>
      <c r="E4834" s="312" t="s">
        <v>7875</v>
      </c>
    </row>
    <row r="4835" spans="1:5" ht="27">
      <c r="A4835" s="309">
        <v>86889</v>
      </c>
      <c r="B4835" s="310" t="s">
        <v>9565</v>
      </c>
      <c r="C4835" s="310" t="s">
        <v>58</v>
      </c>
      <c r="D4835" s="311" t="s">
        <v>20488</v>
      </c>
      <c r="E4835" s="312" t="s">
        <v>7875</v>
      </c>
    </row>
    <row r="4836" spans="1:5" ht="27">
      <c r="A4836" s="309">
        <v>86893</v>
      </c>
      <c r="B4836" s="310" t="s">
        <v>9566</v>
      </c>
      <c r="C4836" s="310" t="s">
        <v>58</v>
      </c>
      <c r="D4836" s="311" t="s">
        <v>20489</v>
      </c>
      <c r="E4836" s="312" t="s">
        <v>7875</v>
      </c>
    </row>
    <row r="4837" spans="1:5" ht="27">
      <c r="A4837" s="309">
        <v>86894</v>
      </c>
      <c r="B4837" s="310" t="s">
        <v>9567</v>
      </c>
      <c r="C4837" s="310" t="s">
        <v>58</v>
      </c>
      <c r="D4837" s="311" t="s">
        <v>20490</v>
      </c>
      <c r="E4837" s="312" t="s">
        <v>7875</v>
      </c>
    </row>
    <row r="4838" spans="1:5" ht="27">
      <c r="A4838" s="309">
        <v>86895</v>
      </c>
      <c r="B4838" s="310" t="s">
        <v>9568</v>
      </c>
      <c r="C4838" s="310" t="s">
        <v>58</v>
      </c>
      <c r="D4838" s="311" t="s">
        <v>7558</v>
      </c>
      <c r="E4838" s="312" t="s">
        <v>7875</v>
      </c>
    </row>
    <row r="4839" spans="1:5" ht="27">
      <c r="A4839" s="309">
        <v>86899</v>
      </c>
      <c r="B4839" s="310" t="s">
        <v>9569</v>
      </c>
      <c r="C4839" s="310" t="s">
        <v>58</v>
      </c>
      <c r="D4839" s="311" t="s">
        <v>20491</v>
      </c>
      <c r="E4839" s="312" t="s">
        <v>7875</v>
      </c>
    </row>
    <row r="4840" spans="1:5" ht="27">
      <c r="A4840" s="309">
        <v>86900</v>
      </c>
      <c r="B4840" s="310" t="s">
        <v>9570</v>
      </c>
      <c r="C4840" s="310" t="s">
        <v>58</v>
      </c>
      <c r="D4840" s="311" t="s">
        <v>20492</v>
      </c>
      <c r="E4840" s="312" t="s">
        <v>7875</v>
      </c>
    </row>
    <row r="4841" spans="1:5" ht="27">
      <c r="A4841" s="309">
        <v>86901</v>
      </c>
      <c r="B4841" s="310" t="s">
        <v>9571</v>
      </c>
      <c r="C4841" s="310" t="s">
        <v>58</v>
      </c>
      <c r="D4841" s="311" t="s">
        <v>17288</v>
      </c>
      <c r="E4841" s="312" t="s">
        <v>7875</v>
      </c>
    </row>
    <row r="4842" spans="1:5" ht="27">
      <c r="A4842" s="309">
        <v>86902</v>
      </c>
      <c r="B4842" s="310" t="s">
        <v>9572</v>
      </c>
      <c r="C4842" s="310" t="s">
        <v>58</v>
      </c>
      <c r="D4842" s="311" t="s">
        <v>20493</v>
      </c>
      <c r="E4842" s="312" t="s">
        <v>7875</v>
      </c>
    </row>
    <row r="4843" spans="1:5" ht="27">
      <c r="A4843" s="309">
        <v>86903</v>
      </c>
      <c r="B4843" s="310" t="s">
        <v>9573</v>
      </c>
      <c r="C4843" s="310" t="s">
        <v>58</v>
      </c>
      <c r="D4843" s="311" t="s">
        <v>20494</v>
      </c>
      <c r="E4843" s="312" t="s">
        <v>7875</v>
      </c>
    </row>
    <row r="4844" spans="1:5" ht="27">
      <c r="A4844" s="309">
        <v>86904</v>
      </c>
      <c r="B4844" s="310" t="s">
        <v>9574</v>
      </c>
      <c r="C4844" s="310" t="s">
        <v>58</v>
      </c>
      <c r="D4844" s="311" t="s">
        <v>20495</v>
      </c>
      <c r="E4844" s="312" t="s">
        <v>7875</v>
      </c>
    </row>
    <row r="4845" spans="1:5" ht="27">
      <c r="A4845" s="309">
        <v>86905</v>
      </c>
      <c r="B4845" s="310" t="s">
        <v>9575</v>
      </c>
      <c r="C4845" s="310" t="s">
        <v>58</v>
      </c>
      <c r="D4845" s="311" t="s">
        <v>20496</v>
      </c>
      <c r="E4845" s="312" t="s">
        <v>7875</v>
      </c>
    </row>
    <row r="4846" spans="1:5" ht="27">
      <c r="A4846" s="309">
        <v>86906</v>
      </c>
      <c r="B4846" s="310" t="s">
        <v>9576</v>
      </c>
      <c r="C4846" s="310" t="s">
        <v>58</v>
      </c>
      <c r="D4846" s="311" t="s">
        <v>17721</v>
      </c>
      <c r="E4846" s="312" t="s">
        <v>7875</v>
      </c>
    </row>
    <row r="4847" spans="1:5" ht="27">
      <c r="A4847" s="309">
        <v>86908</v>
      </c>
      <c r="B4847" s="310" t="s">
        <v>9577</v>
      </c>
      <c r="C4847" s="310" t="s">
        <v>58</v>
      </c>
      <c r="D4847" s="311" t="s">
        <v>20497</v>
      </c>
      <c r="E4847" s="312" t="s">
        <v>7875</v>
      </c>
    </row>
    <row r="4848" spans="1:5" ht="27">
      <c r="A4848" s="309">
        <v>86909</v>
      </c>
      <c r="B4848" s="310" t="s">
        <v>9578</v>
      </c>
      <c r="C4848" s="310" t="s">
        <v>58</v>
      </c>
      <c r="D4848" s="311" t="s">
        <v>17769</v>
      </c>
      <c r="E4848" s="312" t="s">
        <v>7875</v>
      </c>
    </row>
    <row r="4849" spans="1:5" ht="27">
      <c r="A4849" s="309">
        <v>86910</v>
      </c>
      <c r="B4849" s="310" t="s">
        <v>9579</v>
      </c>
      <c r="C4849" s="310" t="s">
        <v>58</v>
      </c>
      <c r="D4849" s="311" t="s">
        <v>20498</v>
      </c>
      <c r="E4849" s="312" t="s">
        <v>7875</v>
      </c>
    </row>
    <row r="4850" spans="1:5" ht="27">
      <c r="A4850" s="309">
        <v>86911</v>
      </c>
      <c r="B4850" s="310" t="s">
        <v>9580</v>
      </c>
      <c r="C4850" s="310" t="s">
        <v>58</v>
      </c>
      <c r="D4850" s="311" t="s">
        <v>19431</v>
      </c>
      <c r="E4850" s="312" t="s">
        <v>7875</v>
      </c>
    </row>
    <row r="4851" spans="1:5" ht="27">
      <c r="A4851" s="309">
        <v>86913</v>
      </c>
      <c r="B4851" s="310" t="s">
        <v>9581</v>
      </c>
      <c r="C4851" s="310" t="s">
        <v>58</v>
      </c>
      <c r="D4851" s="311" t="s">
        <v>16832</v>
      </c>
      <c r="E4851" s="312" t="s">
        <v>7875</v>
      </c>
    </row>
    <row r="4852" spans="1:5" ht="27">
      <c r="A4852" s="309">
        <v>86914</v>
      </c>
      <c r="B4852" s="310" t="s">
        <v>9582</v>
      </c>
      <c r="C4852" s="310" t="s">
        <v>58</v>
      </c>
      <c r="D4852" s="311" t="s">
        <v>15817</v>
      </c>
      <c r="E4852" s="312" t="s">
        <v>7875</v>
      </c>
    </row>
    <row r="4853" spans="1:5" ht="27">
      <c r="A4853" s="309">
        <v>86915</v>
      </c>
      <c r="B4853" s="310" t="s">
        <v>9583</v>
      </c>
      <c r="C4853" s="310" t="s">
        <v>58</v>
      </c>
      <c r="D4853" s="311" t="s">
        <v>20499</v>
      </c>
      <c r="E4853" s="312" t="s">
        <v>7875</v>
      </c>
    </row>
    <row r="4854" spans="1:5" ht="13.5">
      <c r="A4854" s="309">
        <v>86916</v>
      </c>
      <c r="B4854" s="310" t="s">
        <v>9584</v>
      </c>
      <c r="C4854" s="310" t="s">
        <v>58</v>
      </c>
      <c r="D4854" s="311" t="s">
        <v>20500</v>
      </c>
      <c r="E4854" s="312" t="s">
        <v>7875</v>
      </c>
    </row>
    <row r="4855" spans="1:5" ht="40.5">
      <c r="A4855" s="309">
        <v>86919</v>
      </c>
      <c r="B4855" s="310" t="s">
        <v>9585</v>
      </c>
      <c r="C4855" s="310" t="s">
        <v>58</v>
      </c>
      <c r="D4855" s="311" t="s">
        <v>20501</v>
      </c>
      <c r="E4855" s="312" t="s">
        <v>7875</v>
      </c>
    </row>
    <row r="4856" spans="1:5" ht="40.5">
      <c r="A4856" s="309">
        <v>86920</v>
      </c>
      <c r="B4856" s="310" t="s">
        <v>9586</v>
      </c>
      <c r="C4856" s="310" t="s">
        <v>58</v>
      </c>
      <c r="D4856" s="311" t="s">
        <v>20502</v>
      </c>
      <c r="E4856" s="312" t="s">
        <v>7875</v>
      </c>
    </row>
    <row r="4857" spans="1:5" ht="27">
      <c r="A4857" s="309">
        <v>86921</v>
      </c>
      <c r="B4857" s="310" t="s">
        <v>9587</v>
      </c>
      <c r="C4857" s="310" t="s">
        <v>58</v>
      </c>
      <c r="D4857" s="311" t="s">
        <v>20503</v>
      </c>
      <c r="E4857" s="312" t="s">
        <v>7875</v>
      </c>
    </row>
    <row r="4858" spans="1:5" ht="40.5">
      <c r="A4858" s="309">
        <v>86922</v>
      </c>
      <c r="B4858" s="310" t="s">
        <v>9588</v>
      </c>
      <c r="C4858" s="310" t="s">
        <v>58</v>
      </c>
      <c r="D4858" s="311" t="s">
        <v>20504</v>
      </c>
      <c r="E4858" s="312" t="s">
        <v>7875</v>
      </c>
    </row>
    <row r="4859" spans="1:5" ht="40.5">
      <c r="A4859" s="309">
        <v>86923</v>
      </c>
      <c r="B4859" s="310" t="s">
        <v>9589</v>
      </c>
      <c r="C4859" s="310" t="s">
        <v>58</v>
      </c>
      <c r="D4859" s="311" t="s">
        <v>20505</v>
      </c>
      <c r="E4859" s="312" t="s">
        <v>7875</v>
      </c>
    </row>
    <row r="4860" spans="1:5" ht="27">
      <c r="A4860" s="309">
        <v>86924</v>
      </c>
      <c r="B4860" s="310" t="s">
        <v>9590</v>
      </c>
      <c r="C4860" s="310" t="s">
        <v>58</v>
      </c>
      <c r="D4860" s="311" t="s">
        <v>20506</v>
      </c>
      <c r="E4860" s="312" t="s">
        <v>7875</v>
      </c>
    </row>
    <row r="4861" spans="1:5" ht="40.5">
      <c r="A4861" s="309">
        <v>86925</v>
      </c>
      <c r="B4861" s="310" t="s">
        <v>9591</v>
      </c>
      <c r="C4861" s="310" t="s">
        <v>58</v>
      </c>
      <c r="D4861" s="311" t="s">
        <v>20507</v>
      </c>
      <c r="E4861" s="312" t="s">
        <v>7875</v>
      </c>
    </row>
    <row r="4862" spans="1:5" ht="27">
      <c r="A4862" s="309">
        <v>86926</v>
      </c>
      <c r="B4862" s="310" t="s">
        <v>9592</v>
      </c>
      <c r="C4862" s="310" t="s">
        <v>58</v>
      </c>
      <c r="D4862" s="311" t="s">
        <v>20508</v>
      </c>
      <c r="E4862" s="312" t="s">
        <v>7875</v>
      </c>
    </row>
    <row r="4863" spans="1:5" ht="40.5">
      <c r="A4863" s="309">
        <v>86927</v>
      </c>
      <c r="B4863" s="310" t="s">
        <v>9593</v>
      </c>
      <c r="C4863" s="310" t="s">
        <v>58</v>
      </c>
      <c r="D4863" s="311" t="s">
        <v>20509</v>
      </c>
      <c r="E4863" s="312" t="s">
        <v>7875</v>
      </c>
    </row>
    <row r="4864" spans="1:5" ht="40.5">
      <c r="A4864" s="309">
        <v>86928</v>
      </c>
      <c r="B4864" s="310" t="s">
        <v>9594</v>
      </c>
      <c r="C4864" s="310" t="s">
        <v>58</v>
      </c>
      <c r="D4864" s="311" t="s">
        <v>20510</v>
      </c>
      <c r="E4864" s="312" t="s">
        <v>7875</v>
      </c>
    </row>
    <row r="4865" spans="1:5" ht="40.5">
      <c r="A4865" s="309">
        <v>86929</v>
      </c>
      <c r="B4865" s="310" t="s">
        <v>9595</v>
      </c>
      <c r="C4865" s="310" t="s">
        <v>58</v>
      </c>
      <c r="D4865" s="311" t="s">
        <v>20511</v>
      </c>
      <c r="E4865" s="312" t="s">
        <v>7875</v>
      </c>
    </row>
    <row r="4866" spans="1:5" ht="27">
      <c r="A4866" s="309">
        <v>86930</v>
      </c>
      <c r="B4866" s="310" t="s">
        <v>9596</v>
      </c>
      <c r="C4866" s="310" t="s">
        <v>58</v>
      </c>
      <c r="D4866" s="311" t="s">
        <v>20512</v>
      </c>
      <c r="E4866" s="312" t="s">
        <v>7875</v>
      </c>
    </row>
    <row r="4867" spans="1:5" ht="27">
      <c r="A4867" s="309">
        <v>86931</v>
      </c>
      <c r="B4867" s="310" t="s">
        <v>9597</v>
      </c>
      <c r="C4867" s="310" t="s">
        <v>58</v>
      </c>
      <c r="D4867" s="311" t="s">
        <v>20513</v>
      </c>
      <c r="E4867" s="312" t="s">
        <v>7875</v>
      </c>
    </row>
    <row r="4868" spans="1:5" ht="27">
      <c r="A4868" s="309">
        <v>86932</v>
      </c>
      <c r="B4868" s="310" t="s">
        <v>9598</v>
      </c>
      <c r="C4868" s="310" t="s">
        <v>58</v>
      </c>
      <c r="D4868" s="311" t="s">
        <v>20514</v>
      </c>
      <c r="E4868" s="312" t="s">
        <v>7875</v>
      </c>
    </row>
    <row r="4869" spans="1:5" ht="40.5">
      <c r="A4869" s="309">
        <v>86933</v>
      </c>
      <c r="B4869" s="310" t="s">
        <v>9599</v>
      </c>
      <c r="C4869" s="310" t="s">
        <v>58</v>
      </c>
      <c r="D4869" s="311" t="s">
        <v>20515</v>
      </c>
      <c r="E4869" s="312" t="s">
        <v>7875</v>
      </c>
    </row>
    <row r="4870" spans="1:5" ht="40.5">
      <c r="A4870" s="309">
        <v>86934</v>
      </c>
      <c r="B4870" s="310" t="s">
        <v>9600</v>
      </c>
      <c r="C4870" s="310" t="s">
        <v>58</v>
      </c>
      <c r="D4870" s="311" t="s">
        <v>20516</v>
      </c>
      <c r="E4870" s="312" t="s">
        <v>7875</v>
      </c>
    </row>
    <row r="4871" spans="1:5" ht="27">
      <c r="A4871" s="309">
        <v>86935</v>
      </c>
      <c r="B4871" s="310" t="s">
        <v>9601</v>
      </c>
      <c r="C4871" s="310" t="s">
        <v>58</v>
      </c>
      <c r="D4871" s="311" t="s">
        <v>20517</v>
      </c>
      <c r="E4871" s="312" t="s">
        <v>7875</v>
      </c>
    </row>
    <row r="4872" spans="1:5" ht="27">
      <c r="A4872" s="309">
        <v>86936</v>
      </c>
      <c r="B4872" s="310" t="s">
        <v>9602</v>
      </c>
      <c r="C4872" s="310" t="s">
        <v>58</v>
      </c>
      <c r="D4872" s="311" t="s">
        <v>20444</v>
      </c>
      <c r="E4872" s="312" t="s">
        <v>7875</v>
      </c>
    </row>
    <row r="4873" spans="1:5" ht="27">
      <c r="A4873" s="309">
        <v>86937</v>
      </c>
      <c r="B4873" s="310" t="s">
        <v>9603</v>
      </c>
      <c r="C4873" s="310" t="s">
        <v>58</v>
      </c>
      <c r="D4873" s="311" t="s">
        <v>20518</v>
      </c>
      <c r="E4873" s="312" t="s">
        <v>7875</v>
      </c>
    </row>
    <row r="4874" spans="1:5" ht="27">
      <c r="A4874" s="309">
        <v>86938</v>
      </c>
      <c r="B4874" s="310" t="s">
        <v>9604</v>
      </c>
      <c r="C4874" s="310" t="s">
        <v>58</v>
      </c>
      <c r="D4874" s="311" t="s">
        <v>20519</v>
      </c>
      <c r="E4874" s="312" t="s">
        <v>7875</v>
      </c>
    </row>
    <row r="4875" spans="1:5" ht="40.5">
      <c r="A4875" s="309">
        <v>86939</v>
      </c>
      <c r="B4875" s="310" t="s">
        <v>9605</v>
      </c>
      <c r="C4875" s="310" t="s">
        <v>58</v>
      </c>
      <c r="D4875" s="311" t="s">
        <v>20520</v>
      </c>
      <c r="E4875" s="312" t="s">
        <v>7875</v>
      </c>
    </row>
    <row r="4876" spans="1:5" ht="40.5">
      <c r="A4876" s="309">
        <v>86940</v>
      </c>
      <c r="B4876" s="310" t="s">
        <v>9606</v>
      </c>
      <c r="C4876" s="310" t="s">
        <v>58</v>
      </c>
      <c r="D4876" s="311" t="s">
        <v>20521</v>
      </c>
      <c r="E4876" s="312" t="s">
        <v>7875</v>
      </c>
    </row>
    <row r="4877" spans="1:5" ht="40.5">
      <c r="A4877" s="309">
        <v>86941</v>
      </c>
      <c r="B4877" s="310" t="s">
        <v>9607</v>
      </c>
      <c r="C4877" s="310" t="s">
        <v>58</v>
      </c>
      <c r="D4877" s="311" t="s">
        <v>20522</v>
      </c>
      <c r="E4877" s="312" t="s">
        <v>7875</v>
      </c>
    </row>
    <row r="4878" spans="1:5" ht="40.5">
      <c r="A4878" s="309">
        <v>86942</v>
      </c>
      <c r="B4878" s="310" t="s">
        <v>9608</v>
      </c>
      <c r="C4878" s="310" t="s">
        <v>58</v>
      </c>
      <c r="D4878" s="311" t="s">
        <v>19098</v>
      </c>
      <c r="E4878" s="312" t="s">
        <v>7875</v>
      </c>
    </row>
    <row r="4879" spans="1:5" ht="40.5">
      <c r="A4879" s="309">
        <v>86943</v>
      </c>
      <c r="B4879" s="310" t="s">
        <v>9609</v>
      </c>
      <c r="C4879" s="310" t="s">
        <v>58</v>
      </c>
      <c r="D4879" s="311" t="s">
        <v>20523</v>
      </c>
      <c r="E4879" s="312" t="s">
        <v>7875</v>
      </c>
    </row>
    <row r="4880" spans="1:5" ht="40.5">
      <c r="A4880" s="309">
        <v>86947</v>
      </c>
      <c r="B4880" s="310" t="s">
        <v>9610</v>
      </c>
      <c r="C4880" s="310" t="s">
        <v>58</v>
      </c>
      <c r="D4880" s="311" t="s">
        <v>20524</v>
      </c>
      <c r="E4880" s="312" t="s">
        <v>7875</v>
      </c>
    </row>
    <row r="4881" spans="1:5" ht="40.5">
      <c r="A4881" s="309">
        <v>93396</v>
      </c>
      <c r="B4881" s="310" t="s">
        <v>9611</v>
      </c>
      <c r="C4881" s="310" t="s">
        <v>58</v>
      </c>
      <c r="D4881" s="311" t="s">
        <v>20525</v>
      </c>
      <c r="E4881" s="312" t="s">
        <v>7875</v>
      </c>
    </row>
    <row r="4882" spans="1:5" ht="40.5">
      <c r="A4882" s="309">
        <v>93441</v>
      </c>
      <c r="B4882" s="310" t="s">
        <v>9612</v>
      </c>
      <c r="C4882" s="310" t="s">
        <v>58</v>
      </c>
      <c r="D4882" s="311" t="s">
        <v>20526</v>
      </c>
      <c r="E4882" s="312" t="s">
        <v>7875</v>
      </c>
    </row>
    <row r="4883" spans="1:5" ht="40.5">
      <c r="A4883" s="309">
        <v>93442</v>
      </c>
      <c r="B4883" s="310" t="s">
        <v>9613</v>
      </c>
      <c r="C4883" s="310" t="s">
        <v>58</v>
      </c>
      <c r="D4883" s="311" t="s">
        <v>20527</v>
      </c>
      <c r="E4883" s="312" t="s">
        <v>7875</v>
      </c>
    </row>
    <row r="4884" spans="1:5" ht="27">
      <c r="A4884" s="309">
        <v>95469</v>
      </c>
      <c r="B4884" s="310" t="s">
        <v>9614</v>
      </c>
      <c r="C4884" s="310" t="s">
        <v>58</v>
      </c>
      <c r="D4884" s="311" t="s">
        <v>20528</v>
      </c>
      <c r="E4884" s="312" t="s">
        <v>7875</v>
      </c>
    </row>
    <row r="4885" spans="1:5" ht="27">
      <c r="A4885" s="309">
        <v>95470</v>
      </c>
      <c r="B4885" s="310" t="s">
        <v>2127</v>
      </c>
      <c r="C4885" s="310" t="s">
        <v>58</v>
      </c>
      <c r="D4885" s="311" t="s">
        <v>17625</v>
      </c>
      <c r="E4885" s="312" t="s">
        <v>7875</v>
      </c>
    </row>
    <row r="4886" spans="1:5" ht="27">
      <c r="A4886" s="309">
        <v>95471</v>
      </c>
      <c r="B4886" s="310" t="s">
        <v>9615</v>
      </c>
      <c r="C4886" s="310" t="s">
        <v>58</v>
      </c>
      <c r="D4886" s="311" t="s">
        <v>20529</v>
      </c>
      <c r="E4886" s="312" t="s">
        <v>7875</v>
      </c>
    </row>
    <row r="4887" spans="1:5" ht="40.5">
      <c r="A4887" s="309">
        <v>95472</v>
      </c>
      <c r="B4887" s="310" t="s">
        <v>9616</v>
      </c>
      <c r="C4887" s="310" t="s">
        <v>58</v>
      </c>
      <c r="D4887" s="311" t="s">
        <v>20530</v>
      </c>
      <c r="E4887" s="312" t="s">
        <v>7875</v>
      </c>
    </row>
    <row r="4888" spans="1:5" ht="13.5">
      <c r="A4888" s="309">
        <v>95542</v>
      </c>
      <c r="B4888" s="310" t="s">
        <v>9617</v>
      </c>
      <c r="C4888" s="310" t="s">
        <v>58</v>
      </c>
      <c r="D4888" s="311" t="s">
        <v>20341</v>
      </c>
      <c r="E4888" s="312" t="s">
        <v>7875</v>
      </c>
    </row>
    <row r="4889" spans="1:5" ht="13.5">
      <c r="A4889" s="309">
        <v>95543</v>
      </c>
      <c r="B4889" s="310" t="s">
        <v>9618</v>
      </c>
      <c r="C4889" s="310" t="s">
        <v>58</v>
      </c>
      <c r="D4889" s="311" t="s">
        <v>20531</v>
      </c>
      <c r="E4889" s="312" t="s">
        <v>7875</v>
      </c>
    </row>
    <row r="4890" spans="1:5" ht="13.5">
      <c r="A4890" s="309">
        <v>95544</v>
      </c>
      <c r="B4890" s="310" t="s">
        <v>9619</v>
      </c>
      <c r="C4890" s="310" t="s">
        <v>58</v>
      </c>
      <c r="D4890" s="311" t="s">
        <v>17809</v>
      </c>
      <c r="E4890" s="312" t="s">
        <v>7875</v>
      </c>
    </row>
    <row r="4891" spans="1:5" ht="13.5">
      <c r="A4891" s="309">
        <v>95545</v>
      </c>
      <c r="B4891" s="310" t="s">
        <v>9620</v>
      </c>
      <c r="C4891" s="310" t="s">
        <v>58</v>
      </c>
      <c r="D4891" s="311" t="s">
        <v>20532</v>
      </c>
      <c r="E4891" s="312" t="s">
        <v>7875</v>
      </c>
    </row>
    <row r="4892" spans="1:5" ht="27">
      <c r="A4892" s="309">
        <v>95546</v>
      </c>
      <c r="B4892" s="310" t="s">
        <v>9621</v>
      </c>
      <c r="C4892" s="310" t="s">
        <v>58</v>
      </c>
      <c r="D4892" s="311" t="s">
        <v>20533</v>
      </c>
      <c r="E4892" s="312" t="s">
        <v>7875</v>
      </c>
    </row>
    <row r="4893" spans="1:5" ht="27">
      <c r="A4893" s="309">
        <v>95547</v>
      </c>
      <c r="B4893" s="310" t="s">
        <v>9622</v>
      </c>
      <c r="C4893" s="310" t="s">
        <v>58</v>
      </c>
      <c r="D4893" s="311" t="s">
        <v>17833</v>
      </c>
      <c r="E4893" s="312" t="s">
        <v>7875</v>
      </c>
    </row>
    <row r="4894" spans="1:5" ht="13.5">
      <c r="A4894" s="309">
        <v>100848</v>
      </c>
      <c r="B4894" s="310" t="s">
        <v>9623</v>
      </c>
      <c r="C4894" s="310" t="s">
        <v>58</v>
      </c>
      <c r="D4894" s="311" t="s">
        <v>20534</v>
      </c>
      <c r="E4894" s="312" t="s">
        <v>7875</v>
      </c>
    </row>
    <row r="4895" spans="1:5" ht="13.5">
      <c r="A4895" s="309">
        <v>100849</v>
      </c>
      <c r="B4895" s="310" t="s">
        <v>9624</v>
      </c>
      <c r="C4895" s="310" t="s">
        <v>58</v>
      </c>
      <c r="D4895" s="311" t="s">
        <v>20535</v>
      </c>
      <c r="E4895" s="312" t="s">
        <v>7875</v>
      </c>
    </row>
    <row r="4896" spans="1:5" ht="13.5">
      <c r="A4896" s="309">
        <v>100851</v>
      </c>
      <c r="B4896" s="310" t="s">
        <v>9625</v>
      </c>
      <c r="C4896" s="310" t="s">
        <v>58</v>
      </c>
      <c r="D4896" s="311" t="s">
        <v>13981</v>
      </c>
      <c r="E4896" s="312" t="s">
        <v>7875</v>
      </c>
    </row>
    <row r="4897" spans="1:5" ht="27">
      <c r="A4897" s="309">
        <v>100852</v>
      </c>
      <c r="B4897" s="310" t="s">
        <v>9626</v>
      </c>
      <c r="C4897" s="310" t="s">
        <v>58</v>
      </c>
      <c r="D4897" s="311" t="s">
        <v>20536</v>
      </c>
      <c r="E4897" s="312" t="s">
        <v>7875</v>
      </c>
    </row>
    <row r="4898" spans="1:5" ht="13.5">
      <c r="A4898" s="309">
        <v>100853</v>
      </c>
      <c r="B4898" s="310" t="s">
        <v>11925</v>
      </c>
      <c r="C4898" s="310" t="s">
        <v>58</v>
      </c>
      <c r="D4898" s="311" t="s">
        <v>20537</v>
      </c>
      <c r="E4898" s="312" t="s">
        <v>7875</v>
      </c>
    </row>
    <row r="4899" spans="1:5" ht="13.5">
      <c r="A4899" s="309">
        <v>100854</v>
      </c>
      <c r="B4899" s="310" t="s">
        <v>9627</v>
      </c>
      <c r="C4899" s="310" t="s">
        <v>58</v>
      </c>
      <c r="D4899" s="311" t="s">
        <v>20538</v>
      </c>
      <c r="E4899" s="312" t="s">
        <v>7875</v>
      </c>
    </row>
    <row r="4900" spans="1:5" ht="27">
      <c r="A4900" s="309">
        <v>100855</v>
      </c>
      <c r="B4900" s="310" t="s">
        <v>9628</v>
      </c>
      <c r="C4900" s="310" t="s">
        <v>58</v>
      </c>
      <c r="D4900" s="311" t="s">
        <v>20532</v>
      </c>
      <c r="E4900" s="312" t="s">
        <v>7875</v>
      </c>
    </row>
    <row r="4901" spans="1:5" ht="13.5">
      <c r="A4901" s="309">
        <v>100856</v>
      </c>
      <c r="B4901" s="310" t="s">
        <v>9629</v>
      </c>
      <c r="C4901" s="310" t="s">
        <v>58</v>
      </c>
      <c r="D4901" s="311" t="s">
        <v>12680</v>
      </c>
      <c r="E4901" s="312" t="s">
        <v>7875</v>
      </c>
    </row>
    <row r="4902" spans="1:5" ht="13.5">
      <c r="A4902" s="309">
        <v>100857</v>
      </c>
      <c r="B4902" s="310" t="s">
        <v>9630</v>
      </c>
      <c r="C4902" s="310" t="s">
        <v>58</v>
      </c>
      <c r="D4902" s="311" t="s">
        <v>20539</v>
      </c>
      <c r="E4902" s="312" t="s">
        <v>7875</v>
      </c>
    </row>
    <row r="4903" spans="1:5" ht="13.5">
      <c r="A4903" s="309">
        <v>100858</v>
      </c>
      <c r="B4903" s="310" t="s">
        <v>9631</v>
      </c>
      <c r="C4903" s="310" t="s">
        <v>58</v>
      </c>
      <c r="D4903" s="311" t="s">
        <v>20540</v>
      </c>
      <c r="E4903" s="312" t="s">
        <v>7875</v>
      </c>
    </row>
    <row r="4904" spans="1:5" ht="27">
      <c r="A4904" s="309">
        <v>100859</v>
      </c>
      <c r="B4904" s="310" t="s">
        <v>11926</v>
      </c>
      <c r="C4904" s="310" t="s">
        <v>58</v>
      </c>
      <c r="D4904" s="311" t="s">
        <v>20541</v>
      </c>
      <c r="E4904" s="312" t="s">
        <v>7875</v>
      </c>
    </row>
    <row r="4905" spans="1:5" ht="27">
      <c r="A4905" s="309">
        <v>100860</v>
      </c>
      <c r="B4905" s="310" t="s">
        <v>9632</v>
      </c>
      <c r="C4905" s="310" t="s">
        <v>58</v>
      </c>
      <c r="D4905" s="311" t="s">
        <v>20542</v>
      </c>
      <c r="E4905" s="312" t="s">
        <v>7875</v>
      </c>
    </row>
    <row r="4906" spans="1:5" ht="27">
      <c r="A4906" s="309">
        <v>100861</v>
      </c>
      <c r="B4906" s="310" t="s">
        <v>9633</v>
      </c>
      <c r="C4906" s="310" t="s">
        <v>58</v>
      </c>
      <c r="D4906" s="311" t="s">
        <v>20543</v>
      </c>
      <c r="E4906" s="312" t="s">
        <v>7875</v>
      </c>
    </row>
    <row r="4907" spans="1:5" ht="27">
      <c r="A4907" s="309">
        <v>100862</v>
      </c>
      <c r="B4907" s="310" t="s">
        <v>9634</v>
      </c>
      <c r="C4907" s="310" t="s">
        <v>58</v>
      </c>
      <c r="D4907" s="311" t="s">
        <v>20544</v>
      </c>
      <c r="E4907" s="312" t="s">
        <v>7875</v>
      </c>
    </row>
    <row r="4908" spans="1:5" ht="27">
      <c r="A4908" s="309">
        <v>100863</v>
      </c>
      <c r="B4908" s="310" t="s">
        <v>9635</v>
      </c>
      <c r="C4908" s="310" t="s">
        <v>58</v>
      </c>
      <c r="D4908" s="311" t="s">
        <v>20545</v>
      </c>
      <c r="E4908" s="312" t="s">
        <v>7875</v>
      </c>
    </row>
    <row r="4909" spans="1:5" ht="27">
      <c r="A4909" s="309">
        <v>100864</v>
      </c>
      <c r="B4909" s="310" t="s">
        <v>9636</v>
      </c>
      <c r="C4909" s="310" t="s">
        <v>58</v>
      </c>
      <c r="D4909" s="311" t="s">
        <v>20546</v>
      </c>
      <c r="E4909" s="312" t="s">
        <v>7875</v>
      </c>
    </row>
    <row r="4910" spans="1:5" ht="27">
      <c r="A4910" s="309">
        <v>100865</v>
      </c>
      <c r="B4910" s="310" t="s">
        <v>9637</v>
      </c>
      <c r="C4910" s="310" t="s">
        <v>58</v>
      </c>
      <c r="D4910" s="311" t="s">
        <v>20547</v>
      </c>
      <c r="E4910" s="312" t="s">
        <v>7875</v>
      </c>
    </row>
    <row r="4911" spans="1:5" ht="27">
      <c r="A4911" s="309">
        <v>100866</v>
      </c>
      <c r="B4911" s="310" t="s">
        <v>9638</v>
      </c>
      <c r="C4911" s="310" t="s">
        <v>58</v>
      </c>
      <c r="D4911" s="311" t="s">
        <v>20548</v>
      </c>
      <c r="E4911" s="312" t="s">
        <v>7875</v>
      </c>
    </row>
    <row r="4912" spans="1:5" ht="27">
      <c r="A4912" s="309">
        <v>100867</v>
      </c>
      <c r="B4912" s="310" t="s">
        <v>9639</v>
      </c>
      <c r="C4912" s="310" t="s">
        <v>58</v>
      </c>
      <c r="D4912" s="311" t="s">
        <v>20549</v>
      </c>
      <c r="E4912" s="312" t="s">
        <v>7875</v>
      </c>
    </row>
    <row r="4913" spans="1:5" ht="27">
      <c r="A4913" s="309">
        <v>100868</v>
      </c>
      <c r="B4913" s="310" t="s">
        <v>9640</v>
      </c>
      <c r="C4913" s="310" t="s">
        <v>58</v>
      </c>
      <c r="D4913" s="311" t="s">
        <v>20550</v>
      </c>
      <c r="E4913" s="312" t="s">
        <v>7875</v>
      </c>
    </row>
    <row r="4914" spans="1:5" ht="27">
      <c r="A4914" s="309">
        <v>100869</v>
      </c>
      <c r="B4914" s="310" t="s">
        <v>9641</v>
      </c>
      <c r="C4914" s="310" t="s">
        <v>58</v>
      </c>
      <c r="D4914" s="311" t="s">
        <v>20551</v>
      </c>
      <c r="E4914" s="312" t="s">
        <v>7875</v>
      </c>
    </row>
    <row r="4915" spans="1:5" ht="27">
      <c r="A4915" s="309">
        <v>100870</v>
      </c>
      <c r="B4915" s="310" t="s">
        <v>9642</v>
      </c>
      <c r="C4915" s="310" t="s">
        <v>58</v>
      </c>
      <c r="D4915" s="311" t="s">
        <v>17485</v>
      </c>
      <c r="E4915" s="312" t="s">
        <v>7875</v>
      </c>
    </row>
    <row r="4916" spans="1:5" ht="27">
      <c r="A4916" s="309">
        <v>100871</v>
      </c>
      <c r="B4916" s="310" t="s">
        <v>9643</v>
      </c>
      <c r="C4916" s="310" t="s">
        <v>58</v>
      </c>
      <c r="D4916" s="311" t="s">
        <v>20552</v>
      </c>
      <c r="E4916" s="312" t="s">
        <v>7875</v>
      </c>
    </row>
    <row r="4917" spans="1:5" ht="27">
      <c r="A4917" s="309">
        <v>100872</v>
      </c>
      <c r="B4917" s="310" t="s">
        <v>9644</v>
      </c>
      <c r="C4917" s="310" t="s">
        <v>58</v>
      </c>
      <c r="D4917" s="311" t="s">
        <v>19033</v>
      </c>
      <c r="E4917" s="312" t="s">
        <v>7875</v>
      </c>
    </row>
    <row r="4918" spans="1:5" ht="27">
      <c r="A4918" s="309">
        <v>100873</v>
      </c>
      <c r="B4918" s="310" t="s">
        <v>9645</v>
      </c>
      <c r="C4918" s="310" t="s">
        <v>58</v>
      </c>
      <c r="D4918" s="311" t="s">
        <v>20553</v>
      </c>
      <c r="E4918" s="312" t="s">
        <v>7875</v>
      </c>
    </row>
    <row r="4919" spans="1:5" ht="13.5">
      <c r="A4919" s="309">
        <v>100874</v>
      </c>
      <c r="B4919" s="310" t="s">
        <v>9646</v>
      </c>
      <c r="C4919" s="310" t="s">
        <v>58</v>
      </c>
      <c r="D4919" s="311" t="s">
        <v>20548</v>
      </c>
      <c r="E4919" s="312" t="s">
        <v>7875</v>
      </c>
    </row>
    <row r="4920" spans="1:5" ht="27">
      <c r="A4920" s="309">
        <v>100875</v>
      </c>
      <c r="B4920" s="310" t="s">
        <v>9647</v>
      </c>
      <c r="C4920" s="310" t="s">
        <v>58</v>
      </c>
      <c r="D4920" s="311" t="s">
        <v>20554</v>
      </c>
      <c r="E4920" s="312" t="s">
        <v>7875</v>
      </c>
    </row>
    <row r="4921" spans="1:5" ht="27">
      <c r="A4921" s="309">
        <v>100878</v>
      </c>
      <c r="B4921" s="310" t="s">
        <v>11927</v>
      </c>
      <c r="C4921" s="310" t="s">
        <v>58</v>
      </c>
      <c r="D4921" s="311" t="s">
        <v>20555</v>
      </c>
      <c r="E4921" s="312" t="s">
        <v>7875</v>
      </c>
    </row>
    <row r="4922" spans="1:5" ht="27">
      <c r="A4922" s="309">
        <v>98052</v>
      </c>
      <c r="B4922" s="310" t="s">
        <v>9648</v>
      </c>
      <c r="C4922" s="310" t="s">
        <v>58</v>
      </c>
      <c r="D4922" s="311" t="s">
        <v>20556</v>
      </c>
      <c r="E4922" s="312" t="s">
        <v>7875</v>
      </c>
    </row>
    <row r="4923" spans="1:5" ht="27">
      <c r="A4923" s="309">
        <v>98053</v>
      </c>
      <c r="B4923" s="310" t="s">
        <v>9649</v>
      </c>
      <c r="C4923" s="310" t="s">
        <v>58</v>
      </c>
      <c r="D4923" s="311" t="s">
        <v>20557</v>
      </c>
      <c r="E4923" s="312" t="s">
        <v>7875</v>
      </c>
    </row>
    <row r="4924" spans="1:5" ht="27">
      <c r="A4924" s="309">
        <v>98054</v>
      </c>
      <c r="B4924" s="310" t="s">
        <v>9650</v>
      </c>
      <c r="C4924" s="310" t="s">
        <v>58</v>
      </c>
      <c r="D4924" s="311" t="s">
        <v>20558</v>
      </c>
      <c r="E4924" s="312" t="s">
        <v>7875</v>
      </c>
    </row>
    <row r="4925" spans="1:5" ht="27">
      <c r="A4925" s="309">
        <v>98055</v>
      </c>
      <c r="B4925" s="310" t="s">
        <v>9651</v>
      </c>
      <c r="C4925" s="310" t="s">
        <v>58</v>
      </c>
      <c r="D4925" s="311" t="s">
        <v>20559</v>
      </c>
      <c r="E4925" s="312" t="s">
        <v>7875</v>
      </c>
    </row>
    <row r="4926" spans="1:5" ht="27">
      <c r="A4926" s="309">
        <v>98056</v>
      </c>
      <c r="B4926" s="310" t="s">
        <v>9652</v>
      </c>
      <c r="C4926" s="310" t="s">
        <v>58</v>
      </c>
      <c r="D4926" s="311" t="s">
        <v>20560</v>
      </c>
      <c r="E4926" s="312" t="s">
        <v>7875</v>
      </c>
    </row>
    <row r="4927" spans="1:5" ht="27">
      <c r="A4927" s="309">
        <v>98057</v>
      </c>
      <c r="B4927" s="310" t="s">
        <v>9653</v>
      </c>
      <c r="C4927" s="310" t="s">
        <v>58</v>
      </c>
      <c r="D4927" s="311" t="s">
        <v>20561</v>
      </c>
      <c r="E4927" s="312" t="s">
        <v>7875</v>
      </c>
    </row>
    <row r="4928" spans="1:5" ht="27">
      <c r="A4928" s="309">
        <v>98058</v>
      </c>
      <c r="B4928" s="310" t="s">
        <v>9654</v>
      </c>
      <c r="C4928" s="310" t="s">
        <v>58</v>
      </c>
      <c r="D4928" s="311" t="s">
        <v>20562</v>
      </c>
      <c r="E4928" s="312" t="s">
        <v>7875</v>
      </c>
    </row>
    <row r="4929" spans="1:5" ht="27">
      <c r="A4929" s="309">
        <v>98059</v>
      </c>
      <c r="B4929" s="310" t="s">
        <v>9655</v>
      </c>
      <c r="C4929" s="310" t="s">
        <v>58</v>
      </c>
      <c r="D4929" s="311" t="s">
        <v>20563</v>
      </c>
      <c r="E4929" s="312" t="s">
        <v>7875</v>
      </c>
    </row>
    <row r="4930" spans="1:5" ht="27">
      <c r="A4930" s="309">
        <v>98060</v>
      </c>
      <c r="B4930" s="310" t="s">
        <v>9656</v>
      </c>
      <c r="C4930" s="310" t="s">
        <v>58</v>
      </c>
      <c r="D4930" s="311" t="s">
        <v>20564</v>
      </c>
      <c r="E4930" s="312" t="s">
        <v>7875</v>
      </c>
    </row>
    <row r="4931" spans="1:5" ht="27">
      <c r="A4931" s="309">
        <v>98061</v>
      </c>
      <c r="B4931" s="310" t="s">
        <v>9657</v>
      </c>
      <c r="C4931" s="310" t="s">
        <v>58</v>
      </c>
      <c r="D4931" s="311" t="s">
        <v>20565</v>
      </c>
      <c r="E4931" s="312" t="s">
        <v>7875</v>
      </c>
    </row>
    <row r="4932" spans="1:5" ht="27">
      <c r="A4932" s="309">
        <v>98062</v>
      </c>
      <c r="B4932" s="310" t="s">
        <v>9658</v>
      </c>
      <c r="C4932" s="310" t="s">
        <v>58</v>
      </c>
      <c r="D4932" s="311" t="s">
        <v>20566</v>
      </c>
      <c r="E4932" s="312" t="s">
        <v>7875</v>
      </c>
    </row>
    <row r="4933" spans="1:5" ht="27">
      <c r="A4933" s="309">
        <v>98063</v>
      </c>
      <c r="B4933" s="310" t="s">
        <v>9659</v>
      </c>
      <c r="C4933" s="310" t="s">
        <v>58</v>
      </c>
      <c r="D4933" s="311" t="s">
        <v>20567</v>
      </c>
      <c r="E4933" s="312" t="s">
        <v>7875</v>
      </c>
    </row>
    <row r="4934" spans="1:5" ht="27">
      <c r="A4934" s="309">
        <v>98064</v>
      </c>
      <c r="B4934" s="310" t="s">
        <v>9660</v>
      </c>
      <c r="C4934" s="310" t="s">
        <v>58</v>
      </c>
      <c r="D4934" s="311" t="s">
        <v>20568</v>
      </c>
      <c r="E4934" s="312" t="s">
        <v>7875</v>
      </c>
    </row>
    <row r="4935" spans="1:5" ht="27">
      <c r="A4935" s="309">
        <v>98065</v>
      </c>
      <c r="B4935" s="310" t="s">
        <v>9661</v>
      </c>
      <c r="C4935" s="310" t="s">
        <v>58</v>
      </c>
      <c r="D4935" s="311" t="s">
        <v>20569</v>
      </c>
      <c r="E4935" s="312" t="s">
        <v>7875</v>
      </c>
    </row>
    <row r="4936" spans="1:5" ht="27">
      <c r="A4936" s="309">
        <v>98066</v>
      </c>
      <c r="B4936" s="310" t="s">
        <v>9662</v>
      </c>
      <c r="C4936" s="310" t="s">
        <v>58</v>
      </c>
      <c r="D4936" s="311" t="s">
        <v>20570</v>
      </c>
      <c r="E4936" s="312" t="s">
        <v>7875</v>
      </c>
    </row>
    <row r="4937" spans="1:5" ht="27">
      <c r="A4937" s="309">
        <v>98067</v>
      </c>
      <c r="B4937" s="310" t="s">
        <v>9663</v>
      </c>
      <c r="C4937" s="310" t="s">
        <v>58</v>
      </c>
      <c r="D4937" s="311" t="s">
        <v>20571</v>
      </c>
      <c r="E4937" s="312" t="s">
        <v>7875</v>
      </c>
    </row>
    <row r="4938" spans="1:5" ht="27">
      <c r="A4938" s="309">
        <v>98068</v>
      </c>
      <c r="B4938" s="310" t="s">
        <v>9664</v>
      </c>
      <c r="C4938" s="310" t="s">
        <v>58</v>
      </c>
      <c r="D4938" s="311" t="s">
        <v>20572</v>
      </c>
      <c r="E4938" s="312" t="s">
        <v>7875</v>
      </c>
    </row>
    <row r="4939" spans="1:5" ht="27">
      <c r="A4939" s="309">
        <v>98069</v>
      </c>
      <c r="B4939" s="310" t="s">
        <v>9665</v>
      </c>
      <c r="C4939" s="310" t="s">
        <v>58</v>
      </c>
      <c r="D4939" s="311" t="s">
        <v>20573</v>
      </c>
      <c r="E4939" s="312" t="s">
        <v>7875</v>
      </c>
    </row>
    <row r="4940" spans="1:5" ht="27">
      <c r="A4940" s="309">
        <v>98070</v>
      </c>
      <c r="B4940" s="310" t="s">
        <v>9666</v>
      </c>
      <c r="C4940" s="310" t="s">
        <v>58</v>
      </c>
      <c r="D4940" s="311" t="s">
        <v>20574</v>
      </c>
      <c r="E4940" s="312" t="s">
        <v>7875</v>
      </c>
    </row>
    <row r="4941" spans="1:5" ht="40.5">
      <c r="A4941" s="309">
        <v>98071</v>
      </c>
      <c r="B4941" s="310" t="s">
        <v>9667</v>
      </c>
      <c r="C4941" s="310" t="s">
        <v>58</v>
      </c>
      <c r="D4941" s="311" t="s">
        <v>20575</v>
      </c>
      <c r="E4941" s="312" t="s">
        <v>7875</v>
      </c>
    </row>
    <row r="4942" spans="1:5" ht="27">
      <c r="A4942" s="309">
        <v>98072</v>
      </c>
      <c r="B4942" s="310" t="s">
        <v>9668</v>
      </c>
      <c r="C4942" s="310" t="s">
        <v>58</v>
      </c>
      <c r="D4942" s="311" t="s">
        <v>20576</v>
      </c>
      <c r="E4942" s="312" t="s">
        <v>7875</v>
      </c>
    </row>
    <row r="4943" spans="1:5" ht="27">
      <c r="A4943" s="309">
        <v>98073</v>
      </c>
      <c r="B4943" s="310" t="s">
        <v>9669</v>
      </c>
      <c r="C4943" s="310" t="s">
        <v>58</v>
      </c>
      <c r="D4943" s="311" t="s">
        <v>20577</v>
      </c>
      <c r="E4943" s="312" t="s">
        <v>7875</v>
      </c>
    </row>
    <row r="4944" spans="1:5" ht="27">
      <c r="A4944" s="309">
        <v>98074</v>
      </c>
      <c r="B4944" s="310" t="s">
        <v>9670</v>
      </c>
      <c r="C4944" s="310" t="s">
        <v>58</v>
      </c>
      <c r="D4944" s="311" t="s">
        <v>20578</v>
      </c>
      <c r="E4944" s="312" t="s">
        <v>7875</v>
      </c>
    </row>
    <row r="4945" spans="1:5" ht="27">
      <c r="A4945" s="309">
        <v>98075</v>
      </c>
      <c r="B4945" s="310" t="s">
        <v>9671</v>
      </c>
      <c r="C4945" s="310" t="s">
        <v>58</v>
      </c>
      <c r="D4945" s="311" t="s">
        <v>20579</v>
      </c>
      <c r="E4945" s="312" t="s">
        <v>7875</v>
      </c>
    </row>
    <row r="4946" spans="1:5" ht="27">
      <c r="A4946" s="309">
        <v>98076</v>
      </c>
      <c r="B4946" s="310" t="s">
        <v>9672</v>
      </c>
      <c r="C4946" s="310" t="s">
        <v>58</v>
      </c>
      <c r="D4946" s="311" t="s">
        <v>20580</v>
      </c>
      <c r="E4946" s="312" t="s">
        <v>7875</v>
      </c>
    </row>
    <row r="4947" spans="1:5" ht="40.5">
      <c r="A4947" s="309">
        <v>98077</v>
      </c>
      <c r="B4947" s="310" t="s">
        <v>9673</v>
      </c>
      <c r="C4947" s="310" t="s">
        <v>58</v>
      </c>
      <c r="D4947" s="311" t="s">
        <v>20581</v>
      </c>
      <c r="E4947" s="312" t="s">
        <v>7875</v>
      </c>
    </row>
    <row r="4948" spans="1:5" ht="27">
      <c r="A4948" s="309">
        <v>98078</v>
      </c>
      <c r="B4948" s="310" t="s">
        <v>9674</v>
      </c>
      <c r="C4948" s="310" t="s">
        <v>58</v>
      </c>
      <c r="D4948" s="311" t="s">
        <v>20582</v>
      </c>
      <c r="E4948" s="312" t="s">
        <v>7875</v>
      </c>
    </row>
    <row r="4949" spans="1:5" ht="27">
      <c r="A4949" s="309">
        <v>98079</v>
      </c>
      <c r="B4949" s="310" t="s">
        <v>9675</v>
      </c>
      <c r="C4949" s="310" t="s">
        <v>58</v>
      </c>
      <c r="D4949" s="311" t="s">
        <v>20583</v>
      </c>
      <c r="E4949" s="312" t="s">
        <v>7875</v>
      </c>
    </row>
    <row r="4950" spans="1:5" ht="27">
      <c r="A4950" s="309">
        <v>98080</v>
      </c>
      <c r="B4950" s="310" t="s">
        <v>9676</v>
      </c>
      <c r="C4950" s="310" t="s">
        <v>58</v>
      </c>
      <c r="D4950" s="311" t="s">
        <v>20584</v>
      </c>
      <c r="E4950" s="312" t="s">
        <v>7875</v>
      </c>
    </row>
    <row r="4951" spans="1:5" ht="27">
      <c r="A4951" s="309">
        <v>98081</v>
      </c>
      <c r="B4951" s="310" t="s">
        <v>9677</v>
      </c>
      <c r="C4951" s="310" t="s">
        <v>58</v>
      </c>
      <c r="D4951" s="311" t="s">
        <v>20585</v>
      </c>
      <c r="E4951" s="312" t="s">
        <v>7875</v>
      </c>
    </row>
    <row r="4952" spans="1:5" ht="27">
      <c r="A4952" s="309">
        <v>98082</v>
      </c>
      <c r="B4952" s="310" t="s">
        <v>9678</v>
      </c>
      <c r="C4952" s="310" t="s">
        <v>58</v>
      </c>
      <c r="D4952" s="311" t="s">
        <v>20586</v>
      </c>
      <c r="E4952" s="312" t="s">
        <v>7875</v>
      </c>
    </row>
    <row r="4953" spans="1:5" ht="27">
      <c r="A4953" s="309">
        <v>98083</v>
      </c>
      <c r="B4953" s="310" t="s">
        <v>9679</v>
      </c>
      <c r="C4953" s="310" t="s">
        <v>58</v>
      </c>
      <c r="D4953" s="311" t="s">
        <v>20587</v>
      </c>
      <c r="E4953" s="312" t="s">
        <v>7875</v>
      </c>
    </row>
    <row r="4954" spans="1:5" ht="27">
      <c r="A4954" s="309">
        <v>98084</v>
      </c>
      <c r="B4954" s="310" t="s">
        <v>9680</v>
      </c>
      <c r="C4954" s="310" t="s">
        <v>58</v>
      </c>
      <c r="D4954" s="311" t="s">
        <v>20588</v>
      </c>
      <c r="E4954" s="312" t="s">
        <v>7875</v>
      </c>
    </row>
    <row r="4955" spans="1:5" ht="27">
      <c r="A4955" s="309">
        <v>98085</v>
      </c>
      <c r="B4955" s="310" t="s">
        <v>9681</v>
      </c>
      <c r="C4955" s="310" t="s">
        <v>58</v>
      </c>
      <c r="D4955" s="311" t="s">
        <v>20589</v>
      </c>
      <c r="E4955" s="312" t="s">
        <v>7875</v>
      </c>
    </row>
    <row r="4956" spans="1:5" ht="27">
      <c r="A4956" s="309">
        <v>98086</v>
      </c>
      <c r="B4956" s="310" t="s">
        <v>9682</v>
      </c>
      <c r="C4956" s="310" t="s">
        <v>58</v>
      </c>
      <c r="D4956" s="311" t="s">
        <v>20590</v>
      </c>
      <c r="E4956" s="312" t="s">
        <v>7875</v>
      </c>
    </row>
    <row r="4957" spans="1:5" ht="27">
      <c r="A4957" s="309">
        <v>98087</v>
      </c>
      <c r="B4957" s="310" t="s">
        <v>9683</v>
      </c>
      <c r="C4957" s="310" t="s">
        <v>58</v>
      </c>
      <c r="D4957" s="311" t="s">
        <v>20591</v>
      </c>
      <c r="E4957" s="312" t="s">
        <v>7875</v>
      </c>
    </row>
    <row r="4958" spans="1:5" ht="27">
      <c r="A4958" s="309">
        <v>98088</v>
      </c>
      <c r="B4958" s="310" t="s">
        <v>9684</v>
      </c>
      <c r="C4958" s="310" t="s">
        <v>58</v>
      </c>
      <c r="D4958" s="311" t="s">
        <v>20592</v>
      </c>
      <c r="E4958" s="312" t="s">
        <v>7875</v>
      </c>
    </row>
    <row r="4959" spans="1:5" ht="27">
      <c r="A4959" s="309">
        <v>98089</v>
      </c>
      <c r="B4959" s="310" t="s">
        <v>9685</v>
      </c>
      <c r="C4959" s="310" t="s">
        <v>58</v>
      </c>
      <c r="D4959" s="311" t="s">
        <v>20593</v>
      </c>
      <c r="E4959" s="312" t="s">
        <v>7875</v>
      </c>
    </row>
    <row r="4960" spans="1:5" ht="27">
      <c r="A4960" s="309">
        <v>98090</v>
      </c>
      <c r="B4960" s="310" t="s">
        <v>9686</v>
      </c>
      <c r="C4960" s="310" t="s">
        <v>58</v>
      </c>
      <c r="D4960" s="311" t="s">
        <v>20594</v>
      </c>
      <c r="E4960" s="312" t="s">
        <v>7875</v>
      </c>
    </row>
    <row r="4961" spans="1:5" ht="27">
      <c r="A4961" s="309">
        <v>98091</v>
      </c>
      <c r="B4961" s="310" t="s">
        <v>9687</v>
      </c>
      <c r="C4961" s="310" t="s">
        <v>58</v>
      </c>
      <c r="D4961" s="311" t="s">
        <v>20595</v>
      </c>
      <c r="E4961" s="312" t="s">
        <v>7875</v>
      </c>
    </row>
    <row r="4962" spans="1:5" ht="27">
      <c r="A4962" s="309">
        <v>98092</v>
      </c>
      <c r="B4962" s="310" t="s">
        <v>9688</v>
      </c>
      <c r="C4962" s="310" t="s">
        <v>58</v>
      </c>
      <c r="D4962" s="311" t="s">
        <v>20596</v>
      </c>
      <c r="E4962" s="312" t="s">
        <v>7875</v>
      </c>
    </row>
    <row r="4963" spans="1:5" ht="27">
      <c r="A4963" s="309">
        <v>98093</v>
      </c>
      <c r="B4963" s="310" t="s">
        <v>9689</v>
      </c>
      <c r="C4963" s="310" t="s">
        <v>58</v>
      </c>
      <c r="D4963" s="311" t="s">
        <v>20597</v>
      </c>
      <c r="E4963" s="312" t="s">
        <v>7875</v>
      </c>
    </row>
    <row r="4964" spans="1:5" ht="27">
      <c r="A4964" s="309">
        <v>98094</v>
      </c>
      <c r="B4964" s="310" t="s">
        <v>9690</v>
      </c>
      <c r="C4964" s="310" t="s">
        <v>58</v>
      </c>
      <c r="D4964" s="311" t="s">
        <v>20598</v>
      </c>
      <c r="E4964" s="312" t="s">
        <v>7875</v>
      </c>
    </row>
    <row r="4965" spans="1:5" ht="27">
      <c r="A4965" s="309">
        <v>98099</v>
      </c>
      <c r="B4965" s="310" t="s">
        <v>9691</v>
      </c>
      <c r="C4965" s="310" t="s">
        <v>58</v>
      </c>
      <c r="D4965" s="311" t="s">
        <v>20599</v>
      </c>
      <c r="E4965" s="312" t="s">
        <v>7875</v>
      </c>
    </row>
    <row r="4966" spans="1:5" ht="27">
      <c r="A4966" s="309">
        <v>98100</v>
      </c>
      <c r="B4966" s="310" t="s">
        <v>9692</v>
      </c>
      <c r="C4966" s="310" t="s">
        <v>58</v>
      </c>
      <c r="D4966" s="311" t="s">
        <v>20600</v>
      </c>
      <c r="E4966" s="312" t="s">
        <v>7875</v>
      </c>
    </row>
    <row r="4967" spans="1:5" ht="27">
      <c r="A4967" s="309">
        <v>98101</v>
      </c>
      <c r="B4967" s="310" t="s">
        <v>9693</v>
      </c>
      <c r="C4967" s="310" t="s">
        <v>58</v>
      </c>
      <c r="D4967" s="311" t="s">
        <v>20601</v>
      </c>
      <c r="E4967" s="312" t="s">
        <v>7875</v>
      </c>
    </row>
    <row r="4968" spans="1:5" ht="40.5">
      <c r="A4968" s="309">
        <v>98109</v>
      </c>
      <c r="B4968" s="310" t="s">
        <v>9694</v>
      </c>
      <c r="C4968" s="310" t="s">
        <v>58</v>
      </c>
      <c r="D4968" s="311" t="s">
        <v>20602</v>
      </c>
      <c r="E4968" s="312" t="s">
        <v>7875</v>
      </c>
    </row>
    <row r="4969" spans="1:5" ht="27">
      <c r="A4969" s="309">
        <v>98110</v>
      </c>
      <c r="B4969" s="310" t="s">
        <v>9695</v>
      </c>
      <c r="C4969" s="310" t="s">
        <v>58</v>
      </c>
      <c r="D4969" s="311" t="s">
        <v>20603</v>
      </c>
      <c r="E4969" s="312" t="s">
        <v>7875</v>
      </c>
    </row>
    <row r="4970" spans="1:5" ht="27">
      <c r="A4970" s="309">
        <v>98111</v>
      </c>
      <c r="B4970" s="310" t="s">
        <v>9696</v>
      </c>
      <c r="C4970" s="310" t="s">
        <v>58</v>
      </c>
      <c r="D4970" s="311" t="s">
        <v>20604</v>
      </c>
      <c r="E4970" s="312" t="s">
        <v>7875</v>
      </c>
    </row>
    <row r="4971" spans="1:5" ht="27">
      <c r="A4971" s="309">
        <v>98112</v>
      </c>
      <c r="B4971" s="310" t="s">
        <v>9697</v>
      </c>
      <c r="C4971" s="310" t="s">
        <v>58</v>
      </c>
      <c r="D4971" s="311" t="s">
        <v>20605</v>
      </c>
      <c r="E4971" s="312" t="s">
        <v>7875</v>
      </c>
    </row>
    <row r="4972" spans="1:5" ht="27">
      <c r="A4972" s="309">
        <v>98114</v>
      </c>
      <c r="B4972" s="310" t="s">
        <v>9698</v>
      </c>
      <c r="C4972" s="310" t="s">
        <v>58</v>
      </c>
      <c r="D4972" s="311" t="s">
        <v>20606</v>
      </c>
      <c r="E4972" s="312" t="s">
        <v>7875</v>
      </c>
    </row>
    <row r="4973" spans="1:5" ht="27">
      <c r="A4973" s="309">
        <v>98115</v>
      </c>
      <c r="B4973" s="310" t="s">
        <v>9699</v>
      </c>
      <c r="C4973" s="310" t="s">
        <v>58</v>
      </c>
      <c r="D4973" s="311" t="s">
        <v>20607</v>
      </c>
      <c r="E4973" s="312" t="s">
        <v>7875</v>
      </c>
    </row>
    <row r="4974" spans="1:5" ht="27">
      <c r="A4974" s="309">
        <v>89957</v>
      </c>
      <c r="B4974" s="310" t="s">
        <v>2128</v>
      </c>
      <c r="C4974" s="310" t="s">
        <v>58</v>
      </c>
      <c r="D4974" s="311" t="s">
        <v>20608</v>
      </c>
      <c r="E4974" s="312" t="s">
        <v>7875</v>
      </c>
    </row>
    <row r="4975" spans="1:5" ht="27">
      <c r="A4975" s="309">
        <v>89959</v>
      </c>
      <c r="B4975" s="310" t="s">
        <v>2129</v>
      </c>
      <c r="C4975" s="310" t="s">
        <v>58</v>
      </c>
      <c r="D4975" s="311" t="s">
        <v>20609</v>
      </c>
      <c r="E4975" s="312" t="s">
        <v>7875</v>
      </c>
    </row>
    <row r="4976" spans="1:5" ht="27">
      <c r="A4976" s="309">
        <v>89349</v>
      </c>
      <c r="B4976" s="310" t="s">
        <v>11928</v>
      </c>
      <c r="C4976" s="310" t="s">
        <v>58</v>
      </c>
      <c r="D4976" s="311" t="s">
        <v>20610</v>
      </c>
      <c r="E4976" s="312" t="s">
        <v>7875</v>
      </c>
    </row>
    <row r="4977" spans="1:5" ht="27">
      <c r="A4977" s="309">
        <v>89351</v>
      </c>
      <c r="B4977" s="310" t="s">
        <v>11929</v>
      </c>
      <c r="C4977" s="310" t="s">
        <v>58</v>
      </c>
      <c r="D4977" s="311" t="s">
        <v>20097</v>
      </c>
      <c r="E4977" s="312" t="s">
        <v>7875</v>
      </c>
    </row>
    <row r="4978" spans="1:5" ht="27">
      <c r="A4978" s="309">
        <v>89352</v>
      </c>
      <c r="B4978" s="310" t="s">
        <v>11930</v>
      </c>
      <c r="C4978" s="310" t="s">
        <v>58</v>
      </c>
      <c r="D4978" s="311" t="s">
        <v>17854</v>
      </c>
      <c r="E4978" s="312" t="s">
        <v>7875</v>
      </c>
    </row>
    <row r="4979" spans="1:5" ht="27">
      <c r="A4979" s="309">
        <v>89353</v>
      </c>
      <c r="B4979" s="310" t="s">
        <v>11931</v>
      </c>
      <c r="C4979" s="310" t="s">
        <v>58</v>
      </c>
      <c r="D4979" s="311" t="s">
        <v>20611</v>
      </c>
      <c r="E4979" s="312" t="s">
        <v>7875</v>
      </c>
    </row>
    <row r="4980" spans="1:5" ht="27">
      <c r="A4980" s="309">
        <v>89354</v>
      </c>
      <c r="B4980" s="310" t="s">
        <v>11932</v>
      </c>
      <c r="C4980" s="310" t="s">
        <v>58</v>
      </c>
      <c r="D4980" s="311" t="s">
        <v>20612</v>
      </c>
      <c r="E4980" s="312" t="s">
        <v>7875</v>
      </c>
    </row>
    <row r="4981" spans="1:5" ht="27">
      <c r="A4981" s="309">
        <v>89969</v>
      </c>
      <c r="B4981" s="310" t="s">
        <v>2130</v>
      </c>
      <c r="C4981" s="310" t="s">
        <v>58</v>
      </c>
      <c r="D4981" s="311" t="s">
        <v>20613</v>
      </c>
      <c r="E4981" s="312" t="s">
        <v>7875</v>
      </c>
    </row>
    <row r="4982" spans="1:5" ht="27">
      <c r="A4982" s="309">
        <v>89970</v>
      </c>
      <c r="B4982" s="310" t="s">
        <v>2131</v>
      </c>
      <c r="C4982" s="310" t="s">
        <v>58</v>
      </c>
      <c r="D4982" s="311" t="s">
        <v>16849</v>
      </c>
      <c r="E4982" s="312" t="s">
        <v>7875</v>
      </c>
    </row>
    <row r="4983" spans="1:5" ht="27">
      <c r="A4983" s="309">
        <v>89971</v>
      </c>
      <c r="B4983" s="310" t="s">
        <v>2132</v>
      </c>
      <c r="C4983" s="310" t="s">
        <v>58</v>
      </c>
      <c r="D4983" s="311" t="s">
        <v>12699</v>
      </c>
      <c r="E4983" s="312" t="s">
        <v>7875</v>
      </c>
    </row>
    <row r="4984" spans="1:5" ht="27">
      <c r="A4984" s="309">
        <v>89972</v>
      </c>
      <c r="B4984" s="310" t="s">
        <v>2133</v>
      </c>
      <c r="C4984" s="310" t="s">
        <v>58</v>
      </c>
      <c r="D4984" s="311" t="s">
        <v>17849</v>
      </c>
      <c r="E4984" s="312" t="s">
        <v>7875</v>
      </c>
    </row>
    <row r="4985" spans="1:5" ht="27">
      <c r="A4985" s="309">
        <v>89973</v>
      </c>
      <c r="B4985" s="310" t="s">
        <v>2134</v>
      </c>
      <c r="C4985" s="310" t="s">
        <v>58</v>
      </c>
      <c r="D4985" s="311" t="s">
        <v>20614</v>
      </c>
      <c r="E4985" s="312" t="s">
        <v>7875</v>
      </c>
    </row>
    <row r="4986" spans="1:5" ht="27">
      <c r="A4986" s="309">
        <v>89974</v>
      </c>
      <c r="B4986" s="310" t="s">
        <v>2135</v>
      </c>
      <c r="C4986" s="310" t="s">
        <v>58</v>
      </c>
      <c r="D4986" s="311" t="s">
        <v>20615</v>
      </c>
      <c r="E4986" s="312" t="s">
        <v>7875</v>
      </c>
    </row>
    <row r="4987" spans="1:5" ht="27">
      <c r="A4987" s="309">
        <v>89984</v>
      </c>
      <c r="B4987" s="310" t="s">
        <v>11933</v>
      </c>
      <c r="C4987" s="310" t="s">
        <v>58</v>
      </c>
      <c r="D4987" s="311" t="s">
        <v>20616</v>
      </c>
      <c r="E4987" s="312" t="s">
        <v>7875</v>
      </c>
    </row>
    <row r="4988" spans="1:5" ht="27">
      <c r="A4988" s="309">
        <v>89985</v>
      </c>
      <c r="B4988" s="310" t="s">
        <v>11934</v>
      </c>
      <c r="C4988" s="310" t="s">
        <v>58</v>
      </c>
      <c r="D4988" s="311" t="s">
        <v>20617</v>
      </c>
      <c r="E4988" s="312" t="s">
        <v>7875</v>
      </c>
    </row>
    <row r="4989" spans="1:5" ht="27">
      <c r="A4989" s="309">
        <v>89986</v>
      </c>
      <c r="B4989" s="310" t="s">
        <v>11935</v>
      </c>
      <c r="C4989" s="310" t="s">
        <v>58</v>
      </c>
      <c r="D4989" s="311" t="s">
        <v>20618</v>
      </c>
      <c r="E4989" s="312" t="s">
        <v>7875</v>
      </c>
    </row>
    <row r="4990" spans="1:5" ht="27">
      <c r="A4990" s="309">
        <v>89987</v>
      </c>
      <c r="B4990" s="310" t="s">
        <v>11936</v>
      </c>
      <c r="C4990" s="310" t="s">
        <v>58</v>
      </c>
      <c r="D4990" s="311" t="s">
        <v>20619</v>
      </c>
      <c r="E4990" s="312" t="s">
        <v>7875</v>
      </c>
    </row>
    <row r="4991" spans="1:5" ht="27">
      <c r="A4991" s="309">
        <v>90371</v>
      </c>
      <c r="B4991" s="310" t="s">
        <v>11937</v>
      </c>
      <c r="C4991" s="310" t="s">
        <v>58</v>
      </c>
      <c r="D4991" s="311" t="s">
        <v>17791</v>
      </c>
      <c r="E4991" s="312" t="s">
        <v>7875</v>
      </c>
    </row>
    <row r="4992" spans="1:5" ht="27">
      <c r="A4992" s="309">
        <v>94489</v>
      </c>
      <c r="B4992" s="310" t="s">
        <v>11938</v>
      </c>
      <c r="C4992" s="310" t="s">
        <v>58</v>
      </c>
      <c r="D4992" s="311" t="s">
        <v>20620</v>
      </c>
      <c r="E4992" s="312" t="s">
        <v>7875</v>
      </c>
    </row>
    <row r="4993" spans="1:5" ht="27">
      <c r="A4993" s="309">
        <v>94490</v>
      </c>
      <c r="B4993" s="310" t="s">
        <v>11939</v>
      </c>
      <c r="C4993" s="310" t="s">
        <v>58</v>
      </c>
      <c r="D4993" s="311" t="s">
        <v>20621</v>
      </c>
      <c r="E4993" s="312" t="s">
        <v>7875</v>
      </c>
    </row>
    <row r="4994" spans="1:5" ht="27">
      <c r="A4994" s="309">
        <v>94491</v>
      </c>
      <c r="B4994" s="310" t="s">
        <v>11940</v>
      </c>
      <c r="C4994" s="310" t="s">
        <v>58</v>
      </c>
      <c r="D4994" s="311" t="s">
        <v>20622</v>
      </c>
      <c r="E4994" s="312" t="s">
        <v>7875</v>
      </c>
    </row>
    <row r="4995" spans="1:5" ht="27">
      <c r="A4995" s="309">
        <v>94492</v>
      </c>
      <c r="B4995" s="310" t="s">
        <v>11941</v>
      </c>
      <c r="C4995" s="310" t="s">
        <v>58</v>
      </c>
      <c r="D4995" s="311" t="s">
        <v>20623</v>
      </c>
      <c r="E4995" s="312" t="s">
        <v>7875</v>
      </c>
    </row>
    <row r="4996" spans="1:5" ht="27">
      <c r="A4996" s="309">
        <v>94493</v>
      </c>
      <c r="B4996" s="310" t="s">
        <v>11942</v>
      </c>
      <c r="C4996" s="310" t="s">
        <v>58</v>
      </c>
      <c r="D4996" s="311" t="s">
        <v>20624</v>
      </c>
      <c r="E4996" s="312" t="s">
        <v>7875</v>
      </c>
    </row>
    <row r="4997" spans="1:5" ht="13.5">
      <c r="A4997" s="309">
        <v>94495</v>
      </c>
      <c r="B4997" s="310" t="s">
        <v>11943</v>
      </c>
      <c r="C4997" s="310" t="s">
        <v>58</v>
      </c>
      <c r="D4997" s="311" t="s">
        <v>20625</v>
      </c>
      <c r="E4997" s="312" t="s">
        <v>7875</v>
      </c>
    </row>
    <row r="4998" spans="1:5" ht="27">
      <c r="A4998" s="309">
        <v>94496</v>
      </c>
      <c r="B4998" s="310" t="s">
        <v>11944</v>
      </c>
      <c r="C4998" s="310" t="s">
        <v>58</v>
      </c>
      <c r="D4998" s="311" t="s">
        <v>20626</v>
      </c>
      <c r="E4998" s="312" t="s">
        <v>7875</v>
      </c>
    </row>
    <row r="4999" spans="1:5" ht="27">
      <c r="A4999" s="309">
        <v>94497</v>
      </c>
      <c r="B4999" s="310" t="s">
        <v>11945</v>
      </c>
      <c r="C4999" s="310" t="s">
        <v>58</v>
      </c>
      <c r="D4999" s="311" t="s">
        <v>17836</v>
      </c>
      <c r="E4999" s="312" t="s">
        <v>7875</v>
      </c>
    </row>
    <row r="5000" spans="1:5" ht="13.5">
      <c r="A5000" s="309">
        <v>94498</v>
      </c>
      <c r="B5000" s="310" t="s">
        <v>11946</v>
      </c>
      <c r="C5000" s="310" t="s">
        <v>58</v>
      </c>
      <c r="D5000" s="311" t="s">
        <v>20627</v>
      </c>
      <c r="E5000" s="312" t="s">
        <v>7875</v>
      </c>
    </row>
    <row r="5001" spans="1:5" ht="27">
      <c r="A5001" s="309">
        <v>94499</v>
      </c>
      <c r="B5001" s="310" t="s">
        <v>11947</v>
      </c>
      <c r="C5001" s="310" t="s">
        <v>58</v>
      </c>
      <c r="D5001" s="311" t="s">
        <v>20628</v>
      </c>
      <c r="E5001" s="312" t="s">
        <v>7875</v>
      </c>
    </row>
    <row r="5002" spans="1:5" ht="13.5">
      <c r="A5002" s="309">
        <v>94500</v>
      </c>
      <c r="B5002" s="310" t="s">
        <v>11948</v>
      </c>
      <c r="C5002" s="310" t="s">
        <v>58</v>
      </c>
      <c r="D5002" s="311" t="s">
        <v>20629</v>
      </c>
      <c r="E5002" s="312" t="s">
        <v>7875</v>
      </c>
    </row>
    <row r="5003" spans="1:5" ht="13.5">
      <c r="A5003" s="309">
        <v>94501</v>
      </c>
      <c r="B5003" s="310" t="s">
        <v>11949</v>
      </c>
      <c r="C5003" s="310" t="s">
        <v>58</v>
      </c>
      <c r="D5003" s="311" t="s">
        <v>20630</v>
      </c>
      <c r="E5003" s="312" t="s">
        <v>7875</v>
      </c>
    </row>
    <row r="5004" spans="1:5" ht="27">
      <c r="A5004" s="309">
        <v>94792</v>
      </c>
      <c r="B5004" s="310" t="s">
        <v>11950</v>
      </c>
      <c r="C5004" s="310" t="s">
        <v>58</v>
      </c>
      <c r="D5004" s="311" t="s">
        <v>20631</v>
      </c>
      <c r="E5004" s="312" t="s">
        <v>7875</v>
      </c>
    </row>
    <row r="5005" spans="1:5" ht="27">
      <c r="A5005" s="309">
        <v>94793</v>
      </c>
      <c r="B5005" s="310" t="s">
        <v>11951</v>
      </c>
      <c r="C5005" s="310" t="s">
        <v>58</v>
      </c>
      <c r="D5005" s="311" t="s">
        <v>20632</v>
      </c>
      <c r="E5005" s="312" t="s">
        <v>7875</v>
      </c>
    </row>
    <row r="5006" spans="1:5" ht="27">
      <c r="A5006" s="309">
        <v>94794</v>
      </c>
      <c r="B5006" s="310" t="s">
        <v>11952</v>
      </c>
      <c r="C5006" s="310" t="s">
        <v>58</v>
      </c>
      <c r="D5006" s="311" t="s">
        <v>20633</v>
      </c>
      <c r="E5006" s="312" t="s">
        <v>7875</v>
      </c>
    </row>
    <row r="5007" spans="1:5" ht="27">
      <c r="A5007" s="309">
        <v>94795</v>
      </c>
      <c r="B5007" s="310" t="s">
        <v>11953</v>
      </c>
      <c r="C5007" s="310" t="s">
        <v>58</v>
      </c>
      <c r="D5007" s="311" t="s">
        <v>20634</v>
      </c>
      <c r="E5007" s="312" t="s">
        <v>7875</v>
      </c>
    </row>
    <row r="5008" spans="1:5" ht="27">
      <c r="A5008" s="309">
        <v>94796</v>
      </c>
      <c r="B5008" s="310" t="s">
        <v>11954</v>
      </c>
      <c r="C5008" s="310" t="s">
        <v>58</v>
      </c>
      <c r="D5008" s="311" t="s">
        <v>17750</v>
      </c>
      <c r="E5008" s="312" t="s">
        <v>7875</v>
      </c>
    </row>
    <row r="5009" spans="1:5" ht="27">
      <c r="A5009" s="309">
        <v>94797</v>
      </c>
      <c r="B5009" s="310" t="s">
        <v>11955</v>
      </c>
      <c r="C5009" s="310" t="s">
        <v>58</v>
      </c>
      <c r="D5009" s="311" t="s">
        <v>20635</v>
      </c>
      <c r="E5009" s="312" t="s">
        <v>7875</v>
      </c>
    </row>
    <row r="5010" spans="1:5" ht="27">
      <c r="A5010" s="309">
        <v>94798</v>
      </c>
      <c r="B5010" s="310" t="s">
        <v>11956</v>
      </c>
      <c r="C5010" s="310" t="s">
        <v>58</v>
      </c>
      <c r="D5010" s="311" t="s">
        <v>20636</v>
      </c>
      <c r="E5010" s="312" t="s">
        <v>7875</v>
      </c>
    </row>
    <row r="5011" spans="1:5" ht="27">
      <c r="A5011" s="309">
        <v>94799</v>
      </c>
      <c r="B5011" s="310" t="s">
        <v>11957</v>
      </c>
      <c r="C5011" s="310" t="s">
        <v>58</v>
      </c>
      <c r="D5011" s="311" t="s">
        <v>20637</v>
      </c>
      <c r="E5011" s="312" t="s">
        <v>7875</v>
      </c>
    </row>
    <row r="5012" spans="1:5" ht="27">
      <c r="A5012" s="309">
        <v>94800</v>
      </c>
      <c r="B5012" s="310" t="s">
        <v>11958</v>
      </c>
      <c r="C5012" s="310" t="s">
        <v>58</v>
      </c>
      <c r="D5012" s="311" t="s">
        <v>20638</v>
      </c>
      <c r="E5012" s="312" t="s">
        <v>7875</v>
      </c>
    </row>
    <row r="5013" spans="1:5" ht="27">
      <c r="A5013" s="309">
        <v>95248</v>
      </c>
      <c r="B5013" s="310" t="s">
        <v>11959</v>
      </c>
      <c r="C5013" s="310" t="s">
        <v>58</v>
      </c>
      <c r="D5013" s="311" t="s">
        <v>17493</v>
      </c>
      <c r="E5013" s="312" t="s">
        <v>7875</v>
      </c>
    </row>
    <row r="5014" spans="1:5" ht="27">
      <c r="A5014" s="309">
        <v>95249</v>
      </c>
      <c r="B5014" s="310" t="s">
        <v>11960</v>
      </c>
      <c r="C5014" s="310" t="s">
        <v>58</v>
      </c>
      <c r="D5014" s="311" t="s">
        <v>20639</v>
      </c>
      <c r="E5014" s="312" t="s">
        <v>7875</v>
      </c>
    </row>
    <row r="5015" spans="1:5" ht="27">
      <c r="A5015" s="309">
        <v>95250</v>
      </c>
      <c r="B5015" s="310" t="s">
        <v>11961</v>
      </c>
      <c r="C5015" s="310" t="s">
        <v>58</v>
      </c>
      <c r="D5015" s="311" t="s">
        <v>20640</v>
      </c>
      <c r="E5015" s="312" t="s">
        <v>7875</v>
      </c>
    </row>
    <row r="5016" spans="1:5" ht="27">
      <c r="A5016" s="309">
        <v>95251</v>
      </c>
      <c r="B5016" s="310" t="s">
        <v>11962</v>
      </c>
      <c r="C5016" s="310" t="s">
        <v>58</v>
      </c>
      <c r="D5016" s="311" t="s">
        <v>20641</v>
      </c>
      <c r="E5016" s="312" t="s">
        <v>7875</v>
      </c>
    </row>
    <row r="5017" spans="1:5" ht="27">
      <c r="A5017" s="309">
        <v>95252</v>
      </c>
      <c r="B5017" s="310" t="s">
        <v>11963</v>
      </c>
      <c r="C5017" s="310" t="s">
        <v>58</v>
      </c>
      <c r="D5017" s="311" t="s">
        <v>20642</v>
      </c>
      <c r="E5017" s="312" t="s">
        <v>7875</v>
      </c>
    </row>
    <row r="5018" spans="1:5" ht="27">
      <c r="A5018" s="309">
        <v>95253</v>
      </c>
      <c r="B5018" s="310" t="s">
        <v>11964</v>
      </c>
      <c r="C5018" s="310" t="s">
        <v>58</v>
      </c>
      <c r="D5018" s="311" t="s">
        <v>20643</v>
      </c>
      <c r="E5018" s="312" t="s">
        <v>7875</v>
      </c>
    </row>
    <row r="5019" spans="1:5" ht="27">
      <c r="A5019" s="309">
        <v>99619</v>
      </c>
      <c r="B5019" s="310" t="s">
        <v>11965</v>
      </c>
      <c r="C5019" s="310" t="s">
        <v>58</v>
      </c>
      <c r="D5019" s="311" t="s">
        <v>12914</v>
      </c>
      <c r="E5019" s="312" t="s">
        <v>7875</v>
      </c>
    </row>
    <row r="5020" spans="1:5" ht="27">
      <c r="A5020" s="309">
        <v>99620</v>
      </c>
      <c r="B5020" s="310" t="s">
        <v>11966</v>
      </c>
      <c r="C5020" s="310" t="s">
        <v>58</v>
      </c>
      <c r="D5020" s="311" t="s">
        <v>20644</v>
      </c>
      <c r="E5020" s="312" t="s">
        <v>7875</v>
      </c>
    </row>
    <row r="5021" spans="1:5" ht="27">
      <c r="A5021" s="309">
        <v>99621</v>
      </c>
      <c r="B5021" s="310" t="s">
        <v>11967</v>
      </c>
      <c r="C5021" s="310" t="s">
        <v>58</v>
      </c>
      <c r="D5021" s="311" t="s">
        <v>20645</v>
      </c>
      <c r="E5021" s="312" t="s">
        <v>7875</v>
      </c>
    </row>
    <row r="5022" spans="1:5" ht="27">
      <c r="A5022" s="309">
        <v>99622</v>
      </c>
      <c r="B5022" s="310" t="s">
        <v>11968</v>
      </c>
      <c r="C5022" s="310" t="s">
        <v>58</v>
      </c>
      <c r="D5022" s="311" t="s">
        <v>20646</v>
      </c>
      <c r="E5022" s="312" t="s">
        <v>7875</v>
      </c>
    </row>
    <row r="5023" spans="1:5" ht="27">
      <c r="A5023" s="309">
        <v>99623</v>
      </c>
      <c r="B5023" s="310" t="s">
        <v>11969</v>
      </c>
      <c r="C5023" s="310" t="s">
        <v>58</v>
      </c>
      <c r="D5023" s="311" t="s">
        <v>20647</v>
      </c>
      <c r="E5023" s="312" t="s">
        <v>7875</v>
      </c>
    </row>
    <row r="5024" spans="1:5" ht="27">
      <c r="A5024" s="309">
        <v>99624</v>
      </c>
      <c r="B5024" s="310" t="s">
        <v>11970</v>
      </c>
      <c r="C5024" s="310" t="s">
        <v>58</v>
      </c>
      <c r="D5024" s="311" t="s">
        <v>20648</v>
      </c>
      <c r="E5024" s="312" t="s">
        <v>7875</v>
      </c>
    </row>
    <row r="5025" spans="1:5" ht="27">
      <c r="A5025" s="309">
        <v>99625</v>
      </c>
      <c r="B5025" s="310" t="s">
        <v>11971</v>
      </c>
      <c r="C5025" s="310" t="s">
        <v>58</v>
      </c>
      <c r="D5025" s="311" t="s">
        <v>20649</v>
      </c>
      <c r="E5025" s="312" t="s">
        <v>7875</v>
      </c>
    </row>
    <row r="5026" spans="1:5" ht="27">
      <c r="A5026" s="309">
        <v>99626</v>
      </c>
      <c r="B5026" s="310" t="s">
        <v>11972</v>
      </c>
      <c r="C5026" s="310" t="s">
        <v>58</v>
      </c>
      <c r="D5026" s="311" t="s">
        <v>20650</v>
      </c>
      <c r="E5026" s="312" t="s">
        <v>7875</v>
      </c>
    </row>
    <row r="5027" spans="1:5" ht="27">
      <c r="A5027" s="309">
        <v>99627</v>
      </c>
      <c r="B5027" s="310" t="s">
        <v>11973</v>
      </c>
      <c r="C5027" s="310" t="s">
        <v>58</v>
      </c>
      <c r="D5027" s="311" t="s">
        <v>20651</v>
      </c>
      <c r="E5027" s="312" t="s">
        <v>7875</v>
      </c>
    </row>
    <row r="5028" spans="1:5" ht="27">
      <c r="A5028" s="309">
        <v>99628</v>
      </c>
      <c r="B5028" s="310" t="s">
        <v>11974</v>
      </c>
      <c r="C5028" s="310" t="s">
        <v>58</v>
      </c>
      <c r="D5028" s="311" t="s">
        <v>20652</v>
      </c>
      <c r="E5028" s="312" t="s">
        <v>7875</v>
      </c>
    </row>
    <row r="5029" spans="1:5" ht="27">
      <c r="A5029" s="309">
        <v>99629</v>
      </c>
      <c r="B5029" s="310" t="s">
        <v>11975</v>
      </c>
      <c r="C5029" s="310" t="s">
        <v>58</v>
      </c>
      <c r="D5029" s="311" t="s">
        <v>17505</v>
      </c>
      <c r="E5029" s="312" t="s">
        <v>7875</v>
      </c>
    </row>
    <row r="5030" spans="1:5" ht="27">
      <c r="A5030" s="309">
        <v>99630</v>
      </c>
      <c r="B5030" s="310" t="s">
        <v>11976</v>
      </c>
      <c r="C5030" s="310" t="s">
        <v>58</v>
      </c>
      <c r="D5030" s="311" t="s">
        <v>14211</v>
      </c>
      <c r="E5030" s="312" t="s">
        <v>7875</v>
      </c>
    </row>
    <row r="5031" spans="1:5" ht="27">
      <c r="A5031" s="309">
        <v>99631</v>
      </c>
      <c r="B5031" s="310" t="s">
        <v>11977</v>
      </c>
      <c r="C5031" s="310" t="s">
        <v>58</v>
      </c>
      <c r="D5031" s="311" t="s">
        <v>20653</v>
      </c>
      <c r="E5031" s="312" t="s">
        <v>7875</v>
      </c>
    </row>
    <row r="5032" spans="1:5" ht="27">
      <c r="A5032" s="309">
        <v>99632</v>
      </c>
      <c r="B5032" s="310" t="s">
        <v>11978</v>
      </c>
      <c r="C5032" s="310" t="s">
        <v>58</v>
      </c>
      <c r="D5032" s="311" t="s">
        <v>17322</v>
      </c>
      <c r="E5032" s="312" t="s">
        <v>7875</v>
      </c>
    </row>
    <row r="5033" spans="1:5" ht="27">
      <c r="A5033" s="309">
        <v>99633</v>
      </c>
      <c r="B5033" s="310" t="s">
        <v>11979</v>
      </c>
      <c r="C5033" s="310" t="s">
        <v>58</v>
      </c>
      <c r="D5033" s="311" t="s">
        <v>20654</v>
      </c>
      <c r="E5033" s="312" t="s">
        <v>7875</v>
      </c>
    </row>
    <row r="5034" spans="1:5" ht="27">
      <c r="A5034" s="309">
        <v>99634</v>
      </c>
      <c r="B5034" s="310" t="s">
        <v>11980</v>
      </c>
      <c r="C5034" s="310" t="s">
        <v>58</v>
      </c>
      <c r="D5034" s="311" t="s">
        <v>20655</v>
      </c>
      <c r="E5034" s="312" t="s">
        <v>7875</v>
      </c>
    </row>
    <row r="5035" spans="1:5" ht="27">
      <c r="A5035" s="309">
        <v>99635</v>
      </c>
      <c r="B5035" s="310" t="s">
        <v>11981</v>
      </c>
      <c r="C5035" s="310" t="s">
        <v>58</v>
      </c>
      <c r="D5035" s="311" t="s">
        <v>20656</v>
      </c>
      <c r="E5035" s="312" t="s">
        <v>7875</v>
      </c>
    </row>
    <row r="5036" spans="1:5" ht="27">
      <c r="A5036" s="309">
        <v>103008</v>
      </c>
      <c r="B5036" s="310" t="s">
        <v>11982</v>
      </c>
      <c r="C5036" s="310" t="s">
        <v>58</v>
      </c>
      <c r="D5036" s="311" t="s">
        <v>14891</v>
      </c>
      <c r="E5036" s="312" t="s">
        <v>7875</v>
      </c>
    </row>
    <row r="5037" spans="1:5" ht="27">
      <c r="A5037" s="309">
        <v>103009</v>
      </c>
      <c r="B5037" s="310" t="s">
        <v>11983</v>
      </c>
      <c r="C5037" s="310" t="s">
        <v>58</v>
      </c>
      <c r="D5037" s="311" t="s">
        <v>20657</v>
      </c>
      <c r="E5037" s="312" t="s">
        <v>7875</v>
      </c>
    </row>
    <row r="5038" spans="1:5" ht="27">
      <c r="A5038" s="309">
        <v>103010</v>
      </c>
      <c r="B5038" s="310" t="s">
        <v>11984</v>
      </c>
      <c r="C5038" s="310" t="s">
        <v>58</v>
      </c>
      <c r="D5038" s="311" t="s">
        <v>17090</v>
      </c>
      <c r="E5038" s="312" t="s">
        <v>7875</v>
      </c>
    </row>
    <row r="5039" spans="1:5" ht="27">
      <c r="A5039" s="309">
        <v>103011</v>
      </c>
      <c r="B5039" s="310" t="s">
        <v>11985</v>
      </c>
      <c r="C5039" s="310" t="s">
        <v>58</v>
      </c>
      <c r="D5039" s="311" t="s">
        <v>20658</v>
      </c>
      <c r="E5039" s="312" t="s">
        <v>7875</v>
      </c>
    </row>
    <row r="5040" spans="1:5" ht="27">
      <c r="A5040" s="309">
        <v>103012</v>
      </c>
      <c r="B5040" s="310" t="s">
        <v>11986</v>
      </c>
      <c r="C5040" s="310" t="s">
        <v>58</v>
      </c>
      <c r="D5040" s="311" t="s">
        <v>20659</v>
      </c>
      <c r="E5040" s="312" t="s">
        <v>7875</v>
      </c>
    </row>
    <row r="5041" spans="1:5" ht="27">
      <c r="A5041" s="309">
        <v>103013</v>
      </c>
      <c r="B5041" s="310" t="s">
        <v>11987</v>
      </c>
      <c r="C5041" s="310" t="s">
        <v>58</v>
      </c>
      <c r="D5041" s="311" t="s">
        <v>20660</v>
      </c>
      <c r="E5041" s="312" t="s">
        <v>7875</v>
      </c>
    </row>
    <row r="5042" spans="1:5" ht="27">
      <c r="A5042" s="309">
        <v>103014</v>
      </c>
      <c r="B5042" s="310" t="s">
        <v>11988</v>
      </c>
      <c r="C5042" s="310" t="s">
        <v>58</v>
      </c>
      <c r="D5042" s="311" t="s">
        <v>20661</v>
      </c>
      <c r="E5042" s="312" t="s">
        <v>7875</v>
      </c>
    </row>
    <row r="5043" spans="1:5" ht="27">
      <c r="A5043" s="309">
        <v>103015</v>
      </c>
      <c r="B5043" s="310" t="s">
        <v>11989</v>
      </c>
      <c r="C5043" s="310" t="s">
        <v>58</v>
      </c>
      <c r="D5043" s="311" t="s">
        <v>20662</v>
      </c>
      <c r="E5043" s="312" t="s">
        <v>7875</v>
      </c>
    </row>
    <row r="5044" spans="1:5" ht="27">
      <c r="A5044" s="309">
        <v>103016</v>
      </c>
      <c r="B5044" s="310" t="s">
        <v>11990</v>
      </c>
      <c r="C5044" s="310" t="s">
        <v>58</v>
      </c>
      <c r="D5044" s="311" t="s">
        <v>20663</v>
      </c>
      <c r="E5044" s="312" t="s">
        <v>7875</v>
      </c>
    </row>
    <row r="5045" spans="1:5" ht="27">
      <c r="A5045" s="309">
        <v>103017</v>
      </c>
      <c r="B5045" s="310" t="s">
        <v>11991</v>
      </c>
      <c r="C5045" s="310" t="s">
        <v>58</v>
      </c>
      <c r="D5045" s="311" t="s">
        <v>20664</v>
      </c>
      <c r="E5045" s="312" t="s">
        <v>7875</v>
      </c>
    </row>
    <row r="5046" spans="1:5" ht="27">
      <c r="A5046" s="309">
        <v>103018</v>
      </c>
      <c r="B5046" s="310" t="s">
        <v>11992</v>
      </c>
      <c r="C5046" s="310" t="s">
        <v>58</v>
      </c>
      <c r="D5046" s="311" t="s">
        <v>20665</v>
      </c>
      <c r="E5046" s="312" t="s">
        <v>7875</v>
      </c>
    </row>
    <row r="5047" spans="1:5" ht="27">
      <c r="A5047" s="309">
        <v>103019</v>
      </c>
      <c r="B5047" s="310" t="s">
        <v>11993</v>
      </c>
      <c r="C5047" s="310" t="s">
        <v>58</v>
      </c>
      <c r="D5047" s="311" t="s">
        <v>20666</v>
      </c>
      <c r="E5047" s="312" t="s">
        <v>7875</v>
      </c>
    </row>
    <row r="5048" spans="1:5" ht="13.5">
      <c r="A5048" s="309">
        <v>103029</v>
      </c>
      <c r="B5048" s="310" t="s">
        <v>11994</v>
      </c>
      <c r="C5048" s="310" t="s">
        <v>58</v>
      </c>
      <c r="D5048" s="311" t="s">
        <v>17805</v>
      </c>
      <c r="E5048" s="312" t="s">
        <v>7875</v>
      </c>
    </row>
    <row r="5049" spans="1:5" ht="27">
      <c r="A5049" s="309">
        <v>103036</v>
      </c>
      <c r="B5049" s="310" t="s">
        <v>11995</v>
      </c>
      <c r="C5049" s="310" t="s">
        <v>58</v>
      </c>
      <c r="D5049" s="311" t="s">
        <v>20024</v>
      </c>
      <c r="E5049" s="312" t="s">
        <v>7875</v>
      </c>
    </row>
    <row r="5050" spans="1:5" ht="27">
      <c r="A5050" s="309">
        <v>103037</v>
      </c>
      <c r="B5050" s="310" t="s">
        <v>11996</v>
      </c>
      <c r="C5050" s="310" t="s">
        <v>58</v>
      </c>
      <c r="D5050" s="311" t="s">
        <v>20667</v>
      </c>
      <c r="E5050" s="312" t="s">
        <v>7875</v>
      </c>
    </row>
    <row r="5051" spans="1:5" ht="27">
      <c r="A5051" s="309">
        <v>103038</v>
      </c>
      <c r="B5051" s="310" t="s">
        <v>11997</v>
      </c>
      <c r="C5051" s="310" t="s">
        <v>58</v>
      </c>
      <c r="D5051" s="311" t="s">
        <v>17024</v>
      </c>
      <c r="E5051" s="312" t="s">
        <v>7875</v>
      </c>
    </row>
    <row r="5052" spans="1:5" ht="27">
      <c r="A5052" s="309">
        <v>103039</v>
      </c>
      <c r="B5052" s="310" t="s">
        <v>11998</v>
      </c>
      <c r="C5052" s="310" t="s">
        <v>58</v>
      </c>
      <c r="D5052" s="311" t="s">
        <v>20668</v>
      </c>
      <c r="E5052" s="312" t="s">
        <v>7875</v>
      </c>
    </row>
    <row r="5053" spans="1:5" ht="27">
      <c r="A5053" s="309">
        <v>103040</v>
      </c>
      <c r="B5053" s="310" t="s">
        <v>11999</v>
      </c>
      <c r="C5053" s="310" t="s">
        <v>58</v>
      </c>
      <c r="D5053" s="311" t="s">
        <v>20669</v>
      </c>
      <c r="E5053" s="312" t="s">
        <v>7875</v>
      </c>
    </row>
    <row r="5054" spans="1:5" ht="27">
      <c r="A5054" s="309">
        <v>103041</v>
      </c>
      <c r="B5054" s="310" t="s">
        <v>12000</v>
      </c>
      <c r="C5054" s="310" t="s">
        <v>58</v>
      </c>
      <c r="D5054" s="311" t="s">
        <v>17897</v>
      </c>
      <c r="E5054" s="312" t="s">
        <v>7875</v>
      </c>
    </row>
    <row r="5055" spans="1:5" ht="27">
      <c r="A5055" s="309">
        <v>103042</v>
      </c>
      <c r="B5055" s="310" t="s">
        <v>12001</v>
      </c>
      <c r="C5055" s="310" t="s">
        <v>58</v>
      </c>
      <c r="D5055" s="311" t="s">
        <v>16816</v>
      </c>
      <c r="E5055" s="312" t="s">
        <v>7875</v>
      </c>
    </row>
    <row r="5056" spans="1:5" ht="27">
      <c r="A5056" s="309">
        <v>103043</v>
      </c>
      <c r="B5056" s="310" t="s">
        <v>12002</v>
      </c>
      <c r="C5056" s="310" t="s">
        <v>58</v>
      </c>
      <c r="D5056" s="311" t="s">
        <v>20670</v>
      </c>
      <c r="E5056" s="312" t="s">
        <v>7875</v>
      </c>
    </row>
    <row r="5057" spans="1:5" ht="27">
      <c r="A5057" s="309">
        <v>103044</v>
      </c>
      <c r="B5057" s="310" t="s">
        <v>12003</v>
      </c>
      <c r="C5057" s="310" t="s">
        <v>58</v>
      </c>
      <c r="D5057" s="311" t="s">
        <v>20671</v>
      </c>
      <c r="E5057" s="312" t="s">
        <v>7875</v>
      </c>
    </row>
    <row r="5058" spans="1:5" ht="27">
      <c r="A5058" s="309">
        <v>103045</v>
      </c>
      <c r="B5058" s="310" t="s">
        <v>12004</v>
      </c>
      <c r="C5058" s="310" t="s">
        <v>58</v>
      </c>
      <c r="D5058" s="311" t="s">
        <v>12777</v>
      </c>
      <c r="E5058" s="312" t="s">
        <v>7875</v>
      </c>
    </row>
    <row r="5059" spans="1:5" ht="27">
      <c r="A5059" s="309">
        <v>103046</v>
      </c>
      <c r="B5059" s="310" t="s">
        <v>12005</v>
      </c>
      <c r="C5059" s="310" t="s">
        <v>58</v>
      </c>
      <c r="D5059" s="311" t="s">
        <v>13852</v>
      </c>
      <c r="E5059" s="312" t="s">
        <v>7875</v>
      </c>
    </row>
    <row r="5060" spans="1:5" ht="27">
      <c r="A5060" s="309">
        <v>103047</v>
      </c>
      <c r="B5060" s="310" t="s">
        <v>12006</v>
      </c>
      <c r="C5060" s="310" t="s">
        <v>58</v>
      </c>
      <c r="D5060" s="311" t="s">
        <v>17490</v>
      </c>
      <c r="E5060" s="312" t="s">
        <v>7875</v>
      </c>
    </row>
    <row r="5061" spans="1:5" ht="27">
      <c r="A5061" s="309">
        <v>103048</v>
      </c>
      <c r="B5061" s="310" t="s">
        <v>12007</v>
      </c>
      <c r="C5061" s="310" t="s">
        <v>58</v>
      </c>
      <c r="D5061" s="311" t="s">
        <v>20672</v>
      </c>
      <c r="E5061" s="312" t="s">
        <v>7875</v>
      </c>
    </row>
    <row r="5062" spans="1:5" ht="27">
      <c r="A5062" s="309">
        <v>103049</v>
      </c>
      <c r="B5062" s="310" t="s">
        <v>12008</v>
      </c>
      <c r="C5062" s="310" t="s">
        <v>58</v>
      </c>
      <c r="D5062" s="311" t="s">
        <v>20673</v>
      </c>
      <c r="E5062" s="312" t="s">
        <v>7875</v>
      </c>
    </row>
    <row r="5063" spans="1:5" ht="13.5">
      <c r="A5063" s="309">
        <v>103050</v>
      </c>
      <c r="B5063" s="310" t="s">
        <v>12009</v>
      </c>
      <c r="C5063" s="310" t="s">
        <v>58</v>
      </c>
      <c r="D5063" s="311" t="s">
        <v>17906</v>
      </c>
      <c r="E5063" s="312" t="s">
        <v>7875</v>
      </c>
    </row>
    <row r="5064" spans="1:5" ht="13.5">
      <c r="A5064" s="309">
        <v>103051</v>
      </c>
      <c r="B5064" s="310" t="s">
        <v>12010</v>
      </c>
      <c r="C5064" s="310" t="s">
        <v>58</v>
      </c>
      <c r="D5064" s="311" t="s">
        <v>20674</v>
      </c>
      <c r="E5064" s="312" t="s">
        <v>7875</v>
      </c>
    </row>
    <row r="5065" spans="1:5" ht="13.5">
      <c r="A5065" s="309">
        <v>103052</v>
      </c>
      <c r="B5065" s="310" t="s">
        <v>12011</v>
      </c>
      <c r="C5065" s="310" t="s">
        <v>58</v>
      </c>
      <c r="D5065" s="311" t="s">
        <v>20675</v>
      </c>
      <c r="E5065" s="312" t="s">
        <v>7875</v>
      </c>
    </row>
    <row r="5066" spans="1:5" ht="27">
      <c r="A5066" s="309">
        <v>95634</v>
      </c>
      <c r="B5066" s="310" t="s">
        <v>7694</v>
      </c>
      <c r="C5066" s="310" t="s">
        <v>58</v>
      </c>
      <c r="D5066" s="311" t="s">
        <v>20676</v>
      </c>
      <c r="E5066" s="312" t="s">
        <v>7875</v>
      </c>
    </row>
    <row r="5067" spans="1:5" ht="27">
      <c r="A5067" s="309">
        <v>95635</v>
      </c>
      <c r="B5067" s="310" t="s">
        <v>7695</v>
      </c>
      <c r="C5067" s="310" t="s">
        <v>58</v>
      </c>
      <c r="D5067" s="311" t="s">
        <v>20677</v>
      </c>
      <c r="E5067" s="312" t="s">
        <v>7875</v>
      </c>
    </row>
    <row r="5068" spans="1:5" ht="27">
      <c r="A5068" s="309">
        <v>95636</v>
      </c>
      <c r="B5068" s="310" t="s">
        <v>9700</v>
      </c>
      <c r="C5068" s="310" t="s">
        <v>58</v>
      </c>
      <c r="D5068" s="311" t="s">
        <v>20678</v>
      </c>
      <c r="E5068" s="312" t="s">
        <v>7875</v>
      </c>
    </row>
    <row r="5069" spans="1:5" ht="27">
      <c r="A5069" s="309">
        <v>95637</v>
      </c>
      <c r="B5069" s="310" t="s">
        <v>2136</v>
      </c>
      <c r="C5069" s="310" t="s">
        <v>58</v>
      </c>
      <c r="D5069" s="311" t="s">
        <v>20679</v>
      </c>
      <c r="E5069" s="312" t="s">
        <v>7875</v>
      </c>
    </row>
    <row r="5070" spans="1:5" ht="27">
      <c r="A5070" s="309">
        <v>95638</v>
      </c>
      <c r="B5070" s="310" t="s">
        <v>2137</v>
      </c>
      <c r="C5070" s="310" t="s">
        <v>58</v>
      </c>
      <c r="D5070" s="311" t="s">
        <v>20680</v>
      </c>
      <c r="E5070" s="312" t="s">
        <v>7875</v>
      </c>
    </row>
    <row r="5071" spans="1:5" ht="27">
      <c r="A5071" s="309">
        <v>95639</v>
      </c>
      <c r="B5071" s="310" t="s">
        <v>2138</v>
      </c>
      <c r="C5071" s="310" t="s">
        <v>58</v>
      </c>
      <c r="D5071" s="311" t="s">
        <v>20681</v>
      </c>
      <c r="E5071" s="312" t="s">
        <v>7875</v>
      </c>
    </row>
    <row r="5072" spans="1:5" ht="27">
      <c r="A5072" s="309">
        <v>95641</v>
      </c>
      <c r="B5072" s="310" t="s">
        <v>2139</v>
      </c>
      <c r="C5072" s="310" t="s">
        <v>58</v>
      </c>
      <c r="D5072" s="311" t="s">
        <v>20682</v>
      </c>
      <c r="E5072" s="312" t="s">
        <v>7875</v>
      </c>
    </row>
    <row r="5073" spans="1:5" ht="27">
      <c r="A5073" s="309">
        <v>95642</v>
      </c>
      <c r="B5073" s="310" t="s">
        <v>2140</v>
      </c>
      <c r="C5073" s="310" t="s">
        <v>58</v>
      </c>
      <c r="D5073" s="311" t="s">
        <v>20683</v>
      </c>
      <c r="E5073" s="312" t="s">
        <v>7875</v>
      </c>
    </row>
    <row r="5074" spans="1:5" ht="27">
      <c r="A5074" s="309">
        <v>95643</v>
      </c>
      <c r="B5074" s="310" t="s">
        <v>2141</v>
      </c>
      <c r="C5074" s="310" t="s">
        <v>58</v>
      </c>
      <c r="D5074" s="311" t="s">
        <v>20684</v>
      </c>
      <c r="E5074" s="312" t="s">
        <v>7875</v>
      </c>
    </row>
    <row r="5075" spans="1:5" ht="27">
      <c r="A5075" s="309">
        <v>95644</v>
      </c>
      <c r="B5075" s="310" t="s">
        <v>2142</v>
      </c>
      <c r="C5075" s="310" t="s">
        <v>58</v>
      </c>
      <c r="D5075" s="311" t="s">
        <v>20685</v>
      </c>
      <c r="E5075" s="312" t="s">
        <v>7875</v>
      </c>
    </row>
    <row r="5076" spans="1:5" ht="27">
      <c r="A5076" s="309">
        <v>95645</v>
      </c>
      <c r="B5076" s="310" t="s">
        <v>2143</v>
      </c>
      <c r="C5076" s="310" t="s">
        <v>58</v>
      </c>
      <c r="D5076" s="311" t="s">
        <v>20686</v>
      </c>
      <c r="E5076" s="312" t="s">
        <v>7875</v>
      </c>
    </row>
    <row r="5077" spans="1:5" ht="27">
      <c r="A5077" s="309">
        <v>95646</v>
      </c>
      <c r="B5077" s="310" t="s">
        <v>2144</v>
      </c>
      <c r="C5077" s="310" t="s">
        <v>58</v>
      </c>
      <c r="D5077" s="311" t="s">
        <v>20687</v>
      </c>
      <c r="E5077" s="312" t="s">
        <v>7875</v>
      </c>
    </row>
    <row r="5078" spans="1:5" ht="27">
      <c r="A5078" s="309">
        <v>95647</v>
      </c>
      <c r="B5078" s="310" t="s">
        <v>2145</v>
      </c>
      <c r="C5078" s="310" t="s">
        <v>58</v>
      </c>
      <c r="D5078" s="311" t="s">
        <v>20688</v>
      </c>
      <c r="E5078" s="312" t="s">
        <v>7875</v>
      </c>
    </row>
    <row r="5079" spans="1:5" ht="13.5">
      <c r="A5079" s="309">
        <v>95673</v>
      </c>
      <c r="B5079" s="310" t="s">
        <v>2146</v>
      </c>
      <c r="C5079" s="310" t="s">
        <v>58</v>
      </c>
      <c r="D5079" s="311" t="s">
        <v>20689</v>
      </c>
      <c r="E5079" s="312" t="s">
        <v>7875</v>
      </c>
    </row>
    <row r="5080" spans="1:5" ht="13.5">
      <c r="A5080" s="309">
        <v>95674</v>
      </c>
      <c r="B5080" s="310" t="s">
        <v>2147</v>
      </c>
      <c r="C5080" s="310" t="s">
        <v>58</v>
      </c>
      <c r="D5080" s="311" t="s">
        <v>14515</v>
      </c>
      <c r="E5080" s="312" t="s">
        <v>7875</v>
      </c>
    </row>
    <row r="5081" spans="1:5" ht="13.5">
      <c r="A5081" s="309">
        <v>95675</v>
      </c>
      <c r="B5081" s="310" t="s">
        <v>2148</v>
      </c>
      <c r="C5081" s="310" t="s">
        <v>58</v>
      </c>
      <c r="D5081" s="311" t="s">
        <v>20690</v>
      </c>
      <c r="E5081" s="312" t="s">
        <v>7875</v>
      </c>
    </row>
    <row r="5082" spans="1:5" ht="27">
      <c r="A5082" s="309">
        <v>95676</v>
      </c>
      <c r="B5082" s="310" t="s">
        <v>2149</v>
      </c>
      <c r="C5082" s="310" t="s">
        <v>58</v>
      </c>
      <c r="D5082" s="311" t="s">
        <v>17365</v>
      </c>
      <c r="E5082" s="312" t="s">
        <v>7875</v>
      </c>
    </row>
    <row r="5083" spans="1:5" ht="27">
      <c r="A5083" s="309">
        <v>97741</v>
      </c>
      <c r="B5083" s="310" t="s">
        <v>3194</v>
      </c>
      <c r="C5083" s="310" t="s">
        <v>58</v>
      </c>
      <c r="D5083" s="311" t="s">
        <v>20691</v>
      </c>
      <c r="E5083" s="312" t="s">
        <v>7875</v>
      </c>
    </row>
    <row r="5084" spans="1:5" ht="13.5">
      <c r="A5084" s="309">
        <v>90436</v>
      </c>
      <c r="B5084" s="310" t="s">
        <v>2150</v>
      </c>
      <c r="C5084" s="310" t="s">
        <v>58</v>
      </c>
      <c r="D5084" s="311" t="s">
        <v>19280</v>
      </c>
      <c r="E5084" s="312" t="s">
        <v>7875</v>
      </c>
    </row>
    <row r="5085" spans="1:5" ht="27">
      <c r="A5085" s="309">
        <v>90437</v>
      </c>
      <c r="B5085" s="310" t="s">
        <v>2151</v>
      </c>
      <c r="C5085" s="310" t="s">
        <v>58</v>
      </c>
      <c r="D5085" s="311" t="s">
        <v>15952</v>
      </c>
      <c r="E5085" s="312" t="s">
        <v>7875</v>
      </c>
    </row>
    <row r="5086" spans="1:5" ht="13.5">
      <c r="A5086" s="309">
        <v>90438</v>
      </c>
      <c r="B5086" s="310" t="s">
        <v>2152</v>
      </c>
      <c r="C5086" s="310" t="s">
        <v>58</v>
      </c>
      <c r="D5086" s="311" t="s">
        <v>18380</v>
      </c>
      <c r="E5086" s="312" t="s">
        <v>7875</v>
      </c>
    </row>
    <row r="5087" spans="1:5" ht="13.5">
      <c r="A5087" s="309">
        <v>90439</v>
      </c>
      <c r="B5087" s="310" t="s">
        <v>2153</v>
      </c>
      <c r="C5087" s="310" t="s">
        <v>58</v>
      </c>
      <c r="D5087" s="311" t="s">
        <v>20692</v>
      </c>
      <c r="E5087" s="312" t="s">
        <v>7875</v>
      </c>
    </row>
    <row r="5088" spans="1:5" ht="27">
      <c r="A5088" s="309">
        <v>90440</v>
      </c>
      <c r="B5088" s="310" t="s">
        <v>2154</v>
      </c>
      <c r="C5088" s="310" t="s">
        <v>58</v>
      </c>
      <c r="D5088" s="311" t="s">
        <v>20414</v>
      </c>
      <c r="E5088" s="312" t="s">
        <v>7875</v>
      </c>
    </row>
    <row r="5089" spans="1:5" ht="13.5">
      <c r="A5089" s="309">
        <v>90441</v>
      </c>
      <c r="B5089" s="310" t="s">
        <v>2155</v>
      </c>
      <c r="C5089" s="310" t="s">
        <v>58</v>
      </c>
      <c r="D5089" s="311" t="s">
        <v>20693</v>
      </c>
      <c r="E5089" s="312" t="s">
        <v>7875</v>
      </c>
    </row>
    <row r="5090" spans="1:5" ht="27">
      <c r="A5090" s="309">
        <v>90443</v>
      </c>
      <c r="B5090" s="310" t="s">
        <v>67</v>
      </c>
      <c r="C5090" s="310" t="s">
        <v>6</v>
      </c>
      <c r="D5090" s="311" t="s">
        <v>13766</v>
      </c>
      <c r="E5090" s="312" t="s">
        <v>7875</v>
      </c>
    </row>
    <row r="5091" spans="1:5" ht="27">
      <c r="A5091" s="309">
        <v>90444</v>
      </c>
      <c r="B5091" s="310" t="s">
        <v>68</v>
      </c>
      <c r="C5091" s="310" t="s">
        <v>6</v>
      </c>
      <c r="D5091" s="311" t="s">
        <v>12942</v>
      </c>
      <c r="E5091" s="312" t="s">
        <v>7875</v>
      </c>
    </row>
    <row r="5092" spans="1:5" ht="27">
      <c r="A5092" s="309">
        <v>90445</v>
      </c>
      <c r="B5092" s="310" t="s">
        <v>2156</v>
      </c>
      <c r="C5092" s="310" t="s">
        <v>6</v>
      </c>
      <c r="D5092" s="311" t="s">
        <v>13334</v>
      </c>
      <c r="E5092" s="312" t="s">
        <v>7875</v>
      </c>
    </row>
    <row r="5093" spans="1:5" ht="27">
      <c r="A5093" s="309">
        <v>90446</v>
      </c>
      <c r="B5093" s="310" t="s">
        <v>2157</v>
      </c>
      <c r="C5093" s="310" t="s">
        <v>6</v>
      </c>
      <c r="D5093" s="311" t="s">
        <v>18374</v>
      </c>
      <c r="E5093" s="312" t="s">
        <v>7875</v>
      </c>
    </row>
    <row r="5094" spans="1:5" ht="27">
      <c r="A5094" s="309">
        <v>90447</v>
      </c>
      <c r="B5094" s="310" t="s">
        <v>164</v>
      </c>
      <c r="C5094" s="310" t="s">
        <v>6</v>
      </c>
      <c r="D5094" s="311" t="s">
        <v>13162</v>
      </c>
      <c r="E5094" s="312" t="s">
        <v>7875</v>
      </c>
    </row>
    <row r="5095" spans="1:5" ht="27">
      <c r="A5095" s="309">
        <v>90451</v>
      </c>
      <c r="B5095" s="310" t="s">
        <v>2158</v>
      </c>
      <c r="C5095" s="310" t="s">
        <v>58</v>
      </c>
      <c r="D5095" s="311" t="s">
        <v>13848</v>
      </c>
      <c r="E5095" s="312" t="s">
        <v>7875</v>
      </c>
    </row>
    <row r="5096" spans="1:5" ht="27">
      <c r="A5096" s="309">
        <v>90452</v>
      </c>
      <c r="B5096" s="310" t="s">
        <v>2159</v>
      </c>
      <c r="C5096" s="310" t="s">
        <v>58</v>
      </c>
      <c r="D5096" s="311" t="s">
        <v>20694</v>
      </c>
      <c r="E5096" s="312" t="s">
        <v>7875</v>
      </c>
    </row>
    <row r="5097" spans="1:5" ht="13.5">
      <c r="A5097" s="309">
        <v>90453</v>
      </c>
      <c r="B5097" s="310" t="s">
        <v>2160</v>
      </c>
      <c r="C5097" s="310" t="s">
        <v>58</v>
      </c>
      <c r="D5097" s="311" t="s">
        <v>15097</v>
      </c>
      <c r="E5097" s="312" t="s">
        <v>7875</v>
      </c>
    </row>
    <row r="5098" spans="1:5" ht="27">
      <c r="A5098" s="309">
        <v>90454</v>
      </c>
      <c r="B5098" s="310" t="s">
        <v>2161</v>
      </c>
      <c r="C5098" s="310" t="s">
        <v>58</v>
      </c>
      <c r="D5098" s="311" t="s">
        <v>17693</v>
      </c>
      <c r="E5098" s="312" t="s">
        <v>7875</v>
      </c>
    </row>
    <row r="5099" spans="1:5" ht="13.5">
      <c r="A5099" s="309">
        <v>90455</v>
      </c>
      <c r="B5099" s="310" t="s">
        <v>2162</v>
      </c>
      <c r="C5099" s="310" t="s">
        <v>58</v>
      </c>
      <c r="D5099" s="311" t="s">
        <v>12929</v>
      </c>
      <c r="E5099" s="312" t="s">
        <v>7875</v>
      </c>
    </row>
    <row r="5100" spans="1:5" ht="13.5">
      <c r="A5100" s="309">
        <v>90456</v>
      </c>
      <c r="B5100" s="310" t="s">
        <v>2163</v>
      </c>
      <c r="C5100" s="310" t="s">
        <v>58</v>
      </c>
      <c r="D5100" s="311" t="s">
        <v>12597</v>
      </c>
      <c r="E5100" s="312" t="s">
        <v>7875</v>
      </c>
    </row>
    <row r="5101" spans="1:5" ht="27">
      <c r="A5101" s="309">
        <v>90457</v>
      </c>
      <c r="B5101" s="310" t="s">
        <v>2164</v>
      </c>
      <c r="C5101" s="310" t="s">
        <v>58</v>
      </c>
      <c r="D5101" s="311" t="s">
        <v>15896</v>
      </c>
      <c r="E5101" s="312" t="s">
        <v>7875</v>
      </c>
    </row>
    <row r="5102" spans="1:5" ht="27">
      <c r="A5102" s="309">
        <v>90458</v>
      </c>
      <c r="B5102" s="310" t="s">
        <v>2165</v>
      </c>
      <c r="C5102" s="310" t="s">
        <v>58</v>
      </c>
      <c r="D5102" s="311" t="s">
        <v>17568</v>
      </c>
      <c r="E5102" s="312" t="s">
        <v>7875</v>
      </c>
    </row>
    <row r="5103" spans="1:5" ht="13.5">
      <c r="A5103" s="309">
        <v>90459</v>
      </c>
      <c r="B5103" s="310" t="s">
        <v>2166</v>
      </c>
      <c r="C5103" s="310" t="s">
        <v>58</v>
      </c>
      <c r="D5103" s="311" t="s">
        <v>20695</v>
      </c>
      <c r="E5103" s="312" t="s">
        <v>7875</v>
      </c>
    </row>
    <row r="5104" spans="1:5" ht="27">
      <c r="A5104" s="309">
        <v>90460</v>
      </c>
      <c r="B5104" s="310" t="s">
        <v>9701</v>
      </c>
      <c r="C5104" s="310" t="s">
        <v>6</v>
      </c>
      <c r="D5104" s="311" t="s">
        <v>20696</v>
      </c>
      <c r="E5104" s="312" t="s">
        <v>7875</v>
      </c>
    </row>
    <row r="5105" spans="1:5" ht="27">
      <c r="A5105" s="309">
        <v>90461</v>
      </c>
      <c r="B5105" s="310" t="s">
        <v>9702</v>
      </c>
      <c r="C5105" s="310" t="s">
        <v>6</v>
      </c>
      <c r="D5105" s="311" t="s">
        <v>13142</v>
      </c>
      <c r="E5105" s="312" t="s">
        <v>7875</v>
      </c>
    </row>
    <row r="5106" spans="1:5" ht="27">
      <c r="A5106" s="309">
        <v>90462</v>
      </c>
      <c r="B5106" s="310" t="s">
        <v>9703</v>
      </c>
      <c r="C5106" s="310" t="s">
        <v>6</v>
      </c>
      <c r="D5106" s="311" t="s">
        <v>14948</v>
      </c>
      <c r="E5106" s="312" t="s">
        <v>7875</v>
      </c>
    </row>
    <row r="5107" spans="1:5" ht="27">
      <c r="A5107" s="309">
        <v>90463</v>
      </c>
      <c r="B5107" s="310" t="s">
        <v>9704</v>
      </c>
      <c r="C5107" s="310" t="s">
        <v>6</v>
      </c>
      <c r="D5107" s="311" t="s">
        <v>12667</v>
      </c>
      <c r="E5107" s="312" t="s">
        <v>7875</v>
      </c>
    </row>
    <row r="5108" spans="1:5" ht="27">
      <c r="A5108" s="309">
        <v>90466</v>
      </c>
      <c r="B5108" s="310" t="s">
        <v>69</v>
      </c>
      <c r="C5108" s="310" t="s">
        <v>6</v>
      </c>
      <c r="D5108" s="311" t="s">
        <v>17341</v>
      </c>
      <c r="E5108" s="312" t="s">
        <v>7875</v>
      </c>
    </row>
    <row r="5109" spans="1:5" ht="27">
      <c r="A5109" s="309">
        <v>90467</v>
      </c>
      <c r="B5109" s="310" t="s">
        <v>70</v>
      </c>
      <c r="C5109" s="310" t="s">
        <v>6</v>
      </c>
      <c r="D5109" s="311" t="s">
        <v>17717</v>
      </c>
      <c r="E5109" s="312" t="s">
        <v>7875</v>
      </c>
    </row>
    <row r="5110" spans="1:5" ht="27">
      <c r="A5110" s="309">
        <v>90468</v>
      </c>
      <c r="B5110" s="310" t="s">
        <v>71</v>
      </c>
      <c r="C5110" s="310" t="s">
        <v>6</v>
      </c>
      <c r="D5110" s="311" t="s">
        <v>13138</v>
      </c>
      <c r="E5110" s="312" t="s">
        <v>7875</v>
      </c>
    </row>
    <row r="5111" spans="1:5" ht="27">
      <c r="A5111" s="309">
        <v>90469</v>
      </c>
      <c r="B5111" s="310" t="s">
        <v>2167</v>
      </c>
      <c r="C5111" s="310" t="s">
        <v>6</v>
      </c>
      <c r="D5111" s="311" t="s">
        <v>12651</v>
      </c>
      <c r="E5111" s="312" t="s">
        <v>7875</v>
      </c>
    </row>
    <row r="5112" spans="1:5" ht="27">
      <c r="A5112" s="309">
        <v>90470</v>
      </c>
      <c r="B5112" s="310" t="s">
        <v>2168</v>
      </c>
      <c r="C5112" s="310" t="s">
        <v>6</v>
      </c>
      <c r="D5112" s="311" t="s">
        <v>15734</v>
      </c>
      <c r="E5112" s="312" t="s">
        <v>7875</v>
      </c>
    </row>
    <row r="5113" spans="1:5" ht="27">
      <c r="A5113" s="309">
        <v>91166</v>
      </c>
      <c r="B5113" s="310" t="s">
        <v>2169</v>
      </c>
      <c r="C5113" s="310" t="s">
        <v>6</v>
      </c>
      <c r="D5113" s="311" t="s">
        <v>13057</v>
      </c>
      <c r="E5113" s="312" t="s">
        <v>7875</v>
      </c>
    </row>
    <row r="5114" spans="1:5" ht="27">
      <c r="A5114" s="309">
        <v>91167</v>
      </c>
      <c r="B5114" s="310" t="s">
        <v>2170</v>
      </c>
      <c r="C5114" s="310" t="s">
        <v>6</v>
      </c>
      <c r="D5114" s="311" t="s">
        <v>13766</v>
      </c>
      <c r="E5114" s="312" t="s">
        <v>7875</v>
      </c>
    </row>
    <row r="5115" spans="1:5" ht="40.5">
      <c r="A5115" s="309">
        <v>91168</v>
      </c>
      <c r="B5115" s="310" t="s">
        <v>2171</v>
      </c>
      <c r="C5115" s="310" t="s">
        <v>6</v>
      </c>
      <c r="D5115" s="311" t="s">
        <v>15488</v>
      </c>
      <c r="E5115" s="312" t="s">
        <v>7875</v>
      </c>
    </row>
    <row r="5116" spans="1:5" ht="27">
      <c r="A5116" s="309">
        <v>91169</v>
      </c>
      <c r="B5116" s="310" t="s">
        <v>2172</v>
      </c>
      <c r="C5116" s="310" t="s">
        <v>6</v>
      </c>
      <c r="D5116" s="311" t="s">
        <v>12640</v>
      </c>
      <c r="E5116" s="312" t="s">
        <v>7875</v>
      </c>
    </row>
    <row r="5117" spans="1:5" ht="40.5">
      <c r="A5117" s="309">
        <v>91170</v>
      </c>
      <c r="B5117" s="310" t="s">
        <v>2173</v>
      </c>
      <c r="C5117" s="310" t="s">
        <v>6</v>
      </c>
      <c r="D5117" s="311" t="s">
        <v>12761</v>
      </c>
      <c r="E5117" s="312" t="s">
        <v>7875</v>
      </c>
    </row>
    <row r="5118" spans="1:5" ht="40.5">
      <c r="A5118" s="309">
        <v>91171</v>
      </c>
      <c r="B5118" s="310" t="s">
        <v>151</v>
      </c>
      <c r="C5118" s="310" t="s">
        <v>6</v>
      </c>
      <c r="D5118" s="311" t="s">
        <v>20697</v>
      </c>
      <c r="E5118" s="312" t="s">
        <v>7875</v>
      </c>
    </row>
    <row r="5119" spans="1:5" ht="27">
      <c r="A5119" s="309">
        <v>91172</v>
      </c>
      <c r="B5119" s="310" t="s">
        <v>2174</v>
      </c>
      <c r="C5119" s="310" t="s">
        <v>6</v>
      </c>
      <c r="D5119" s="311" t="s">
        <v>20698</v>
      </c>
      <c r="E5119" s="312" t="s">
        <v>7875</v>
      </c>
    </row>
    <row r="5120" spans="1:5" ht="27">
      <c r="A5120" s="309">
        <v>91173</v>
      </c>
      <c r="B5120" s="310" t="s">
        <v>2175</v>
      </c>
      <c r="C5120" s="310" t="s">
        <v>6</v>
      </c>
      <c r="D5120" s="311" t="s">
        <v>13017</v>
      </c>
      <c r="E5120" s="312" t="s">
        <v>7875</v>
      </c>
    </row>
    <row r="5121" spans="1:5" ht="40.5">
      <c r="A5121" s="309">
        <v>91174</v>
      </c>
      <c r="B5121" s="310" t="s">
        <v>2176</v>
      </c>
      <c r="C5121" s="310" t="s">
        <v>6</v>
      </c>
      <c r="D5121" s="311" t="s">
        <v>12761</v>
      </c>
      <c r="E5121" s="312" t="s">
        <v>7875</v>
      </c>
    </row>
    <row r="5122" spans="1:5" ht="27">
      <c r="A5122" s="309">
        <v>91175</v>
      </c>
      <c r="B5122" s="310" t="s">
        <v>2177</v>
      </c>
      <c r="C5122" s="310" t="s">
        <v>6</v>
      </c>
      <c r="D5122" s="311" t="s">
        <v>17853</v>
      </c>
      <c r="E5122" s="312" t="s">
        <v>7875</v>
      </c>
    </row>
    <row r="5123" spans="1:5" ht="27">
      <c r="A5123" s="309">
        <v>91176</v>
      </c>
      <c r="B5123" s="310" t="s">
        <v>2178</v>
      </c>
      <c r="C5123" s="310" t="s">
        <v>6</v>
      </c>
      <c r="D5123" s="311" t="s">
        <v>20339</v>
      </c>
      <c r="E5123" s="312" t="s">
        <v>7875</v>
      </c>
    </row>
    <row r="5124" spans="1:5" ht="40.5">
      <c r="A5124" s="309">
        <v>91177</v>
      </c>
      <c r="B5124" s="310" t="s">
        <v>2179</v>
      </c>
      <c r="C5124" s="310" t="s">
        <v>6</v>
      </c>
      <c r="D5124" s="311" t="s">
        <v>14412</v>
      </c>
      <c r="E5124" s="312" t="s">
        <v>7875</v>
      </c>
    </row>
    <row r="5125" spans="1:5" ht="27">
      <c r="A5125" s="309">
        <v>91178</v>
      </c>
      <c r="B5125" s="310" t="s">
        <v>2180</v>
      </c>
      <c r="C5125" s="310" t="s">
        <v>6</v>
      </c>
      <c r="D5125" s="311" t="s">
        <v>15294</v>
      </c>
      <c r="E5125" s="312" t="s">
        <v>7875</v>
      </c>
    </row>
    <row r="5126" spans="1:5" ht="40.5">
      <c r="A5126" s="309">
        <v>91179</v>
      </c>
      <c r="B5126" s="310" t="s">
        <v>2181</v>
      </c>
      <c r="C5126" s="310" t="s">
        <v>6</v>
      </c>
      <c r="D5126" s="311" t="s">
        <v>17640</v>
      </c>
      <c r="E5126" s="312" t="s">
        <v>7875</v>
      </c>
    </row>
    <row r="5127" spans="1:5" ht="40.5">
      <c r="A5127" s="309">
        <v>91180</v>
      </c>
      <c r="B5127" s="310" t="s">
        <v>2182</v>
      </c>
      <c r="C5127" s="310" t="s">
        <v>6</v>
      </c>
      <c r="D5127" s="311" t="s">
        <v>14395</v>
      </c>
      <c r="E5127" s="312" t="s">
        <v>7875</v>
      </c>
    </row>
    <row r="5128" spans="1:5" ht="27">
      <c r="A5128" s="309">
        <v>91181</v>
      </c>
      <c r="B5128" s="310" t="s">
        <v>2183</v>
      </c>
      <c r="C5128" s="310" t="s">
        <v>6</v>
      </c>
      <c r="D5128" s="311" t="s">
        <v>12698</v>
      </c>
      <c r="E5128" s="312" t="s">
        <v>7875</v>
      </c>
    </row>
    <row r="5129" spans="1:5" ht="27">
      <c r="A5129" s="309">
        <v>91182</v>
      </c>
      <c r="B5129" s="310" t="s">
        <v>2184</v>
      </c>
      <c r="C5129" s="310" t="s">
        <v>6</v>
      </c>
      <c r="D5129" s="311" t="s">
        <v>17086</v>
      </c>
      <c r="E5129" s="312" t="s">
        <v>7875</v>
      </c>
    </row>
    <row r="5130" spans="1:5" ht="27">
      <c r="A5130" s="309">
        <v>91183</v>
      </c>
      <c r="B5130" s="310" t="s">
        <v>2185</v>
      </c>
      <c r="C5130" s="310" t="s">
        <v>6</v>
      </c>
      <c r="D5130" s="311" t="s">
        <v>13797</v>
      </c>
      <c r="E5130" s="312" t="s">
        <v>7875</v>
      </c>
    </row>
    <row r="5131" spans="1:5" ht="27">
      <c r="A5131" s="309">
        <v>91184</v>
      </c>
      <c r="B5131" s="310" t="s">
        <v>2186</v>
      </c>
      <c r="C5131" s="310" t="s">
        <v>6</v>
      </c>
      <c r="D5131" s="311" t="s">
        <v>13763</v>
      </c>
      <c r="E5131" s="312" t="s">
        <v>7875</v>
      </c>
    </row>
    <row r="5132" spans="1:5" ht="27">
      <c r="A5132" s="309">
        <v>91185</v>
      </c>
      <c r="B5132" s="310" t="s">
        <v>2187</v>
      </c>
      <c r="C5132" s="310" t="s">
        <v>6</v>
      </c>
      <c r="D5132" s="311" t="s">
        <v>12959</v>
      </c>
      <c r="E5132" s="312" t="s">
        <v>7875</v>
      </c>
    </row>
    <row r="5133" spans="1:5" ht="40.5">
      <c r="A5133" s="309">
        <v>91186</v>
      </c>
      <c r="B5133" s="310" t="s">
        <v>2188</v>
      </c>
      <c r="C5133" s="310" t="s">
        <v>6</v>
      </c>
      <c r="D5133" s="311" t="s">
        <v>17668</v>
      </c>
      <c r="E5133" s="312" t="s">
        <v>7875</v>
      </c>
    </row>
    <row r="5134" spans="1:5" ht="27">
      <c r="A5134" s="309">
        <v>91187</v>
      </c>
      <c r="B5134" s="310" t="s">
        <v>2189</v>
      </c>
      <c r="C5134" s="310" t="s">
        <v>6</v>
      </c>
      <c r="D5134" s="311" t="s">
        <v>15966</v>
      </c>
      <c r="E5134" s="312" t="s">
        <v>7875</v>
      </c>
    </row>
    <row r="5135" spans="1:5" ht="27">
      <c r="A5135" s="309">
        <v>91188</v>
      </c>
      <c r="B5135" s="310" t="s">
        <v>2190</v>
      </c>
      <c r="C5135" s="310" t="s">
        <v>58</v>
      </c>
      <c r="D5135" s="311" t="s">
        <v>15134</v>
      </c>
      <c r="E5135" s="312" t="s">
        <v>7875</v>
      </c>
    </row>
    <row r="5136" spans="1:5" ht="27">
      <c r="A5136" s="309">
        <v>91189</v>
      </c>
      <c r="B5136" s="310" t="s">
        <v>2191</v>
      </c>
      <c r="C5136" s="310" t="s">
        <v>58</v>
      </c>
      <c r="D5136" s="311" t="s">
        <v>20699</v>
      </c>
      <c r="E5136" s="312" t="s">
        <v>7875</v>
      </c>
    </row>
    <row r="5137" spans="1:5" ht="27">
      <c r="A5137" s="309">
        <v>91190</v>
      </c>
      <c r="B5137" s="310" t="s">
        <v>2192</v>
      </c>
      <c r="C5137" s="310" t="s">
        <v>58</v>
      </c>
      <c r="D5137" s="311" t="s">
        <v>17864</v>
      </c>
      <c r="E5137" s="312" t="s">
        <v>7875</v>
      </c>
    </row>
    <row r="5138" spans="1:5" ht="13.5">
      <c r="A5138" s="309">
        <v>91191</v>
      </c>
      <c r="B5138" s="310" t="s">
        <v>2193</v>
      </c>
      <c r="C5138" s="310" t="s">
        <v>58</v>
      </c>
      <c r="D5138" s="311" t="s">
        <v>13198</v>
      </c>
      <c r="E5138" s="312" t="s">
        <v>7875</v>
      </c>
    </row>
    <row r="5139" spans="1:5" ht="13.5">
      <c r="A5139" s="309">
        <v>91192</v>
      </c>
      <c r="B5139" s="310" t="s">
        <v>2194</v>
      </c>
      <c r="C5139" s="310" t="s">
        <v>58</v>
      </c>
      <c r="D5139" s="311" t="s">
        <v>16965</v>
      </c>
      <c r="E5139" s="312" t="s">
        <v>7875</v>
      </c>
    </row>
    <row r="5140" spans="1:5" ht="27">
      <c r="A5140" s="309">
        <v>91222</v>
      </c>
      <c r="B5140" s="310" t="s">
        <v>72</v>
      </c>
      <c r="C5140" s="310" t="s">
        <v>6</v>
      </c>
      <c r="D5140" s="311" t="s">
        <v>20700</v>
      </c>
      <c r="E5140" s="312" t="s">
        <v>7875</v>
      </c>
    </row>
    <row r="5141" spans="1:5" ht="40.5">
      <c r="A5141" s="309">
        <v>94480</v>
      </c>
      <c r="B5141" s="310" t="s">
        <v>2195</v>
      </c>
      <c r="C5141" s="310" t="s">
        <v>58</v>
      </c>
      <c r="D5141" s="311" t="s">
        <v>20701</v>
      </c>
      <c r="E5141" s="312" t="s">
        <v>7875</v>
      </c>
    </row>
    <row r="5142" spans="1:5" ht="40.5">
      <c r="A5142" s="309">
        <v>94481</v>
      </c>
      <c r="B5142" s="310" t="s">
        <v>2196</v>
      </c>
      <c r="C5142" s="310" t="s">
        <v>58</v>
      </c>
      <c r="D5142" s="311" t="s">
        <v>20702</v>
      </c>
      <c r="E5142" s="312" t="s">
        <v>7875</v>
      </c>
    </row>
    <row r="5143" spans="1:5" ht="40.5">
      <c r="A5143" s="309">
        <v>94482</v>
      </c>
      <c r="B5143" s="310" t="s">
        <v>2197</v>
      </c>
      <c r="C5143" s="310" t="s">
        <v>58</v>
      </c>
      <c r="D5143" s="311" t="s">
        <v>20703</v>
      </c>
      <c r="E5143" s="312" t="s">
        <v>7875</v>
      </c>
    </row>
    <row r="5144" spans="1:5" ht="40.5">
      <c r="A5144" s="309">
        <v>94483</v>
      </c>
      <c r="B5144" s="310" t="s">
        <v>2198</v>
      </c>
      <c r="C5144" s="310" t="s">
        <v>58</v>
      </c>
      <c r="D5144" s="311" t="s">
        <v>20704</v>
      </c>
      <c r="E5144" s="312" t="s">
        <v>7875</v>
      </c>
    </row>
    <row r="5145" spans="1:5" ht="13.5">
      <c r="A5145" s="309">
        <v>95541</v>
      </c>
      <c r="B5145" s="310" t="s">
        <v>2199</v>
      </c>
      <c r="C5145" s="310" t="s">
        <v>58</v>
      </c>
      <c r="D5145" s="311" t="s">
        <v>20705</v>
      </c>
      <c r="E5145" s="312" t="s">
        <v>7875</v>
      </c>
    </row>
    <row r="5146" spans="1:5" ht="27">
      <c r="A5146" s="309">
        <v>96559</v>
      </c>
      <c r="B5146" s="310" t="s">
        <v>9705</v>
      </c>
      <c r="C5146" s="310" t="s">
        <v>88</v>
      </c>
      <c r="D5146" s="311" t="s">
        <v>13865</v>
      </c>
      <c r="E5146" s="312" t="s">
        <v>7875</v>
      </c>
    </row>
    <row r="5147" spans="1:5" ht="27">
      <c r="A5147" s="309">
        <v>96560</v>
      </c>
      <c r="B5147" s="310" t="s">
        <v>9706</v>
      </c>
      <c r="C5147" s="310" t="s">
        <v>88</v>
      </c>
      <c r="D5147" s="311" t="s">
        <v>15058</v>
      </c>
      <c r="E5147" s="312" t="s">
        <v>7875</v>
      </c>
    </row>
    <row r="5148" spans="1:5" ht="27">
      <c r="A5148" s="309">
        <v>96561</v>
      </c>
      <c r="B5148" s="310" t="s">
        <v>9707</v>
      </c>
      <c r="C5148" s="310" t="s">
        <v>88</v>
      </c>
      <c r="D5148" s="311" t="s">
        <v>15046</v>
      </c>
      <c r="E5148" s="312" t="s">
        <v>7875</v>
      </c>
    </row>
    <row r="5149" spans="1:5" ht="40.5">
      <c r="A5149" s="309">
        <v>96562</v>
      </c>
      <c r="B5149" s="310" t="s">
        <v>9708</v>
      </c>
      <c r="C5149" s="310" t="s">
        <v>6</v>
      </c>
      <c r="D5149" s="311" t="s">
        <v>20706</v>
      </c>
      <c r="E5149" s="312" t="s">
        <v>7875</v>
      </c>
    </row>
    <row r="5150" spans="1:5" ht="40.5">
      <c r="A5150" s="309">
        <v>96563</v>
      </c>
      <c r="B5150" s="310" t="s">
        <v>12012</v>
      </c>
      <c r="C5150" s="310" t="s">
        <v>6</v>
      </c>
      <c r="D5150" s="311" t="s">
        <v>19779</v>
      </c>
      <c r="E5150" s="312" t="s">
        <v>7875</v>
      </c>
    </row>
    <row r="5151" spans="1:5" ht="27">
      <c r="A5151" s="309">
        <v>101802</v>
      </c>
      <c r="B5151" s="310" t="s">
        <v>9709</v>
      </c>
      <c r="C5151" s="310" t="s">
        <v>58</v>
      </c>
      <c r="D5151" s="311" t="s">
        <v>20707</v>
      </c>
      <c r="E5151" s="312" t="s">
        <v>7875</v>
      </c>
    </row>
    <row r="5152" spans="1:5" ht="27">
      <c r="A5152" s="309">
        <v>101803</v>
      </c>
      <c r="B5152" s="310" t="s">
        <v>9710</v>
      </c>
      <c r="C5152" s="310" t="s">
        <v>58</v>
      </c>
      <c r="D5152" s="311" t="s">
        <v>20708</v>
      </c>
      <c r="E5152" s="312" t="s">
        <v>7875</v>
      </c>
    </row>
    <row r="5153" spans="1:5" ht="27">
      <c r="A5153" s="309">
        <v>101804</v>
      </c>
      <c r="B5153" s="310" t="s">
        <v>9711</v>
      </c>
      <c r="C5153" s="310" t="s">
        <v>58</v>
      </c>
      <c r="D5153" s="311" t="s">
        <v>20709</v>
      </c>
      <c r="E5153" s="312" t="s">
        <v>7875</v>
      </c>
    </row>
    <row r="5154" spans="1:5" ht="27">
      <c r="A5154" s="309">
        <v>101805</v>
      </c>
      <c r="B5154" s="310" t="s">
        <v>9712</v>
      </c>
      <c r="C5154" s="310" t="s">
        <v>58</v>
      </c>
      <c r="D5154" s="311" t="s">
        <v>20710</v>
      </c>
      <c r="E5154" s="312" t="s">
        <v>7875</v>
      </c>
    </row>
    <row r="5155" spans="1:5" ht="27">
      <c r="A5155" s="309">
        <v>102111</v>
      </c>
      <c r="B5155" s="310" t="s">
        <v>9713</v>
      </c>
      <c r="C5155" s="310" t="s">
        <v>58</v>
      </c>
      <c r="D5155" s="311" t="s">
        <v>20711</v>
      </c>
      <c r="E5155" s="312" t="s">
        <v>7875</v>
      </c>
    </row>
    <row r="5156" spans="1:5" ht="27">
      <c r="A5156" s="309">
        <v>102112</v>
      </c>
      <c r="B5156" s="310" t="s">
        <v>9714</v>
      </c>
      <c r="C5156" s="310" t="s">
        <v>58</v>
      </c>
      <c r="D5156" s="311" t="s">
        <v>20712</v>
      </c>
      <c r="E5156" s="312" t="s">
        <v>7875</v>
      </c>
    </row>
    <row r="5157" spans="1:5" ht="27">
      <c r="A5157" s="309">
        <v>102113</v>
      </c>
      <c r="B5157" s="310" t="s">
        <v>9715</v>
      </c>
      <c r="C5157" s="310" t="s">
        <v>58</v>
      </c>
      <c r="D5157" s="311" t="s">
        <v>20713</v>
      </c>
      <c r="E5157" s="312" t="s">
        <v>7875</v>
      </c>
    </row>
    <row r="5158" spans="1:5" ht="27">
      <c r="A5158" s="309">
        <v>102114</v>
      </c>
      <c r="B5158" s="310" t="s">
        <v>9716</v>
      </c>
      <c r="C5158" s="310" t="s">
        <v>58</v>
      </c>
      <c r="D5158" s="311" t="s">
        <v>20714</v>
      </c>
      <c r="E5158" s="312" t="s">
        <v>7875</v>
      </c>
    </row>
    <row r="5159" spans="1:5" ht="27">
      <c r="A5159" s="309">
        <v>102115</v>
      </c>
      <c r="B5159" s="310" t="s">
        <v>9717</v>
      </c>
      <c r="C5159" s="310" t="s">
        <v>58</v>
      </c>
      <c r="D5159" s="311" t="s">
        <v>20715</v>
      </c>
      <c r="E5159" s="312" t="s">
        <v>7875</v>
      </c>
    </row>
    <row r="5160" spans="1:5" ht="27">
      <c r="A5160" s="309">
        <v>102116</v>
      </c>
      <c r="B5160" s="310" t="s">
        <v>9718</v>
      </c>
      <c r="C5160" s="310" t="s">
        <v>58</v>
      </c>
      <c r="D5160" s="311" t="s">
        <v>20716</v>
      </c>
      <c r="E5160" s="312" t="s">
        <v>7875</v>
      </c>
    </row>
    <row r="5161" spans="1:5" ht="27">
      <c r="A5161" s="309">
        <v>102117</v>
      </c>
      <c r="B5161" s="310" t="s">
        <v>9719</v>
      </c>
      <c r="C5161" s="310" t="s">
        <v>58</v>
      </c>
      <c r="D5161" s="311" t="s">
        <v>20717</v>
      </c>
      <c r="E5161" s="312" t="s">
        <v>7875</v>
      </c>
    </row>
    <row r="5162" spans="1:5" ht="27">
      <c r="A5162" s="309">
        <v>102118</v>
      </c>
      <c r="B5162" s="310" t="s">
        <v>9720</v>
      </c>
      <c r="C5162" s="310" t="s">
        <v>58</v>
      </c>
      <c r="D5162" s="311" t="s">
        <v>20718</v>
      </c>
      <c r="E5162" s="312" t="s">
        <v>7875</v>
      </c>
    </row>
    <row r="5163" spans="1:5" ht="27">
      <c r="A5163" s="309">
        <v>102119</v>
      </c>
      <c r="B5163" s="310" t="s">
        <v>9721</v>
      </c>
      <c r="C5163" s="310" t="s">
        <v>58</v>
      </c>
      <c r="D5163" s="311" t="s">
        <v>20719</v>
      </c>
      <c r="E5163" s="312" t="s">
        <v>7875</v>
      </c>
    </row>
    <row r="5164" spans="1:5" ht="27">
      <c r="A5164" s="309">
        <v>102121</v>
      </c>
      <c r="B5164" s="310" t="s">
        <v>9722</v>
      </c>
      <c r="C5164" s="310" t="s">
        <v>58</v>
      </c>
      <c r="D5164" s="311" t="s">
        <v>20720</v>
      </c>
      <c r="E5164" s="312" t="s">
        <v>7875</v>
      </c>
    </row>
    <row r="5165" spans="1:5" ht="27">
      <c r="A5165" s="309">
        <v>102122</v>
      </c>
      <c r="B5165" s="310" t="s">
        <v>9723</v>
      </c>
      <c r="C5165" s="310" t="s">
        <v>58</v>
      </c>
      <c r="D5165" s="311" t="s">
        <v>20721</v>
      </c>
      <c r="E5165" s="312" t="s">
        <v>7875</v>
      </c>
    </row>
    <row r="5166" spans="1:5" ht="27">
      <c r="A5166" s="309">
        <v>102123</v>
      </c>
      <c r="B5166" s="310" t="s">
        <v>9724</v>
      </c>
      <c r="C5166" s="310" t="s">
        <v>58</v>
      </c>
      <c r="D5166" s="311" t="s">
        <v>20722</v>
      </c>
      <c r="E5166" s="312" t="s">
        <v>7875</v>
      </c>
    </row>
    <row r="5167" spans="1:5" ht="27">
      <c r="A5167" s="309">
        <v>102136</v>
      </c>
      <c r="B5167" s="310" t="s">
        <v>9725</v>
      </c>
      <c r="C5167" s="310" t="s">
        <v>58</v>
      </c>
      <c r="D5167" s="311" t="s">
        <v>20723</v>
      </c>
      <c r="E5167" s="312" t="s">
        <v>7875</v>
      </c>
    </row>
    <row r="5168" spans="1:5" ht="27">
      <c r="A5168" s="309">
        <v>102137</v>
      </c>
      <c r="B5168" s="310" t="s">
        <v>9726</v>
      </c>
      <c r="C5168" s="310" t="s">
        <v>58</v>
      </c>
      <c r="D5168" s="311" t="s">
        <v>16290</v>
      </c>
      <c r="E5168" s="312" t="s">
        <v>7875</v>
      </c>
    </row>
    <row r="5169" spans="1:5" ht="27">
      <c r="A5169" s="309">
        <v>102138</v>
      </c>
      <c r="B5169" s="310" t="s">
        <v>9727</v>
      </c>
      <c r="C5169" s="310" t="s">
        <v>58</v>
      </c>
      <c r="D5169" s="311" t="s">
        <v>17622</v>
      </c>
      <c r="E5169" s="312" t="s">
        <v>7875</v>
      </c>
    </row>
    <row r="5170" spans="1:5" ht="40.5">
      <c r="A5170" s="309">
        <v>103517</v>
      </c>
      <c r="B5170" s="310" t="s">
        <v>17696</v>
      </c>
      <c r="C5170" s="310" t="s">
        <v>58</v>
      </c>
      <c r="D5170" s="311" t="s">
        <v>20724</v>
      </c>
      <c r="E5170" s="312" t="s">
        <v>7875</v>
      </c>
    </row>
    <row r="5171" spans="1:5" ht="27">
      <c r="A5171" s="309">
        <v>103519</v>
      </c>
      <c r="B5171" s="310" t="s">
        <v>17697</v>
      </c>
      <c r="C5171" s="310" t="s">
        <v>58</v>
      </c>
      <c r="D5171" s="311" t="s">
        <v>15960</v>
      </c>
      <c r="E5171" s="312" t="s">
        <v>7875</v>
      </c>
    </row>
    <row r="5172" spans="1:5" ht="40.5">
      <c r="A5172" s="309">
        <v>103520</v>
      </c>
      <c r="B5172" s="310" t="s">
        <v>17698</v>
      </c>
      <c r="C5172" s="310" t="s">
        <v>58</v>
      </c>
      <c r="D5172" s="311" t="s">
        <v>20725</v>
      </c>
      <c r="E5172" s="312" t="s">
        <v>7875</v>
      </c>
    </row>
    <row r="5173" spans="1:5" ht="40.5">
      <c r="A5173" s="309">
        <v>103521</v>
      </c>
      <c r="B5173" s="310" t="s">
        <v>17699</v>
      </c>
      <c r="C5173" s="310" t="s">
        <v>58</v>
      </c>
      <c r="D5173" s="311" t="s">
        <v>20726</v>
      </c>
      <c r="E5173" s="312" t="s">
        <v>7875</v>
      </c>
    </row>
    <row r="5174" spans="1:5" ht="40.5">
      <c r="A5174" s="309">
        <v>103522</v>
      </c>
      <c r="B5174" s="310" t="s">
        <v>17700</v>
      </c>
      <c r="C5174" s="310" t="s">
        <v>58</v>
      </c>
      <c r="D5174" s="311" t="s">
        <v>20727</v>
      </c>
      <c r="E5174" s="312" t="s">
        <v>7875</v>
      </c>
    </row>
    <row r="5175" spans="1:5" ht="40.5">
      <c r="A5175" s="309">
        <v>103523</v>
      </c>
      <c r="B5175" s="310" t="s">
        <v>17701</v>
      </c>
      <c r="C5175" s="310" t="s">
        <v>58</v>
      </c>
      <c r="D5175" s="311" t="s">
        <v>20728</v>
      </c>
      <c r="E5175" s="312" t="s">
        <v>7875</v>
      </c>
    </row>
    <row r="5176" spans="1:5" ht="54">
      <c r="A5176" s="309">
        <v>93350</v>
      </c>
      <c r="B5176" s="310" t="s">
        <v>2200</v>
      </c>
      <c r="C5176" s="310" t="s">
        <v>58</v>
      </c>
      <c r="D5176" s="311" t="s">
        <v>20729</v>
      </c>
      <c r="E5176" s="312" t="s">
        <v>7875</v>
      </c>
    </row>
    <row r="5177" spans="1:5" ht="54">
      <c r="A5177" s="309">
        <v>93351</v>
      </c>
      <c r="B5177" s="310" t="s">
        <v>2201</v>
      </c>
      <c r="C5177" s="310" t="s">
        <v>58</v>
      </c>
      <c r="D5177" s="311" t="s">
        <v>20730</v>
      </c>
      <c r="E5177" s="312" t="s">
        <v>7875</v>
      </c>
    </row>
    <row r="5178" spans="1:5" ht="54">
      <c r="A5178" s="309">
        <v>93352</v>
      </c>
      <c r="B5178" s="310" t="s">
        <v>2202</v>
      </c>
      <c r="C5178" s="310" t="s">
        <v>58</v>
      </c>
      <c r="D5178" s="311" t="s">
        <v>20731</v>
      </c>
      <c r="E5178" s="312" t="s">
        <v>7875</v>
      </c>
    </row>
    <row r="5179" spans="1:5" ht="54">
      <c r="A5179" s="309">
        <v>93353</v>
      </c>
      <c r="B5179" s="310" t="s">
        <v>2203</v>
      </c>
      <c r="C5179" s="310" t="s">
        <v>58</v>
      </c>
      <c r="D5179" s="311" t="s">
        <v>20732</v>
      </c>
      <c r="E5179" s="312" t="s">
        <v>7875</v>
      </c>
    </row>
    <row r="5180" spans="1:5" ht="54">
      <c r="A5180" s="309">
        <v>93354</v>
      </c>
      <c r="B5180" s="310" t="s">
        <v>2204</v>
      </c>
      <c r="C5180" s="310" t="s">
        <v>58</v>
      </c>
      <c r="D5180" s="311" t="s">
        <v>20733</v>
      </c>
      <c r="E5180" s="312" t="s">
        <v>7875</v>
      </c>
    </row>
    <row r="5181" spans="1:5" ht="54">
      <c r="A5181" s="309">
        <v>93355</v>
      </c>
      <c r="B5181" s="310" t="s">
        <v>2205</v>
      </c>
      <c r="C5181" s="310" t="s">
        <v>58</v>
      </c>
      <c r="D5181" s="311" t="s">
        <v>20734</v>
      </c>
      <c r="E5181" s="312" t="s">
        <v>7875</v>
      </c>
    </row>
    <row r="5182" spans="1:5" ht="54">
      <c r="A5182" s="309">
        <v>93356</v>
      </c>
      <c r="B5182" s="310" t="s">
        <v>2206</v>
      </c>
      <c r="C5182" s="310" t="s">
        <v>58</v>
      </c>
      <c r="D5182" s="311" t="s">
        <v>20735</v>
      </c>
      <c r="E5182" s="312" t="s">
        <v>7875</v>
      </c>
    </row>
    <row r="5183" spans="1:5" ht="54">
      <c r="A5183" s="309">
        <v>93357</v>
      </c>
      <c r="B5183" s="310" t="s">
        <v>2207</v>
      </c>
      <c r="C5183" s="310" t="s">
        <v>58</v>
      </c>
      <c r="D5183" s="311" t="s">
        <v>20736</v>
      </c>
      <c r="E5183" s="312" t="s">
        <v>7875</v>
      </c>
    </row>
    <row r="5184" spans="1:5" ht="27">
      <c r="A5184" s="309">
        <v>96520</v>
      </c>
      <c r="B5184" s="310" t="s">
        <v>12013</v>
      </c>
      <c r="C5184" s="310" t="s">
        <v>98</v>
      </c>
      <c r="D5184" s="311" t="s">
        <v>14868</v>
      </c>
      <c r="E5184" s="312" t="s">
        <v>7875</v>
      </c>
    </row>
    <row r="5185" spans="1:5" ht="27">
      <c r="A5185" s="309">
        <v>96521</v>
      </c>
      <c r="B5185" s="310" t="s">
        <v>12014</v>
      </c>
      <c r="C5185" s="310" t="s">
        <v>98</v>
      </c>
      <c r="D5185" s="311" t="s">
        <v>20737</v>
      </c>
      <c r="E5185" s="312" t="s">
        <v>7875</v>
      </c>
    </row>
    <row r="5186" spans="1:5" ht="27">
      <c r="A5186" s="309">
        <v>96522</v>
      </c>
      <c r="B5186" s="310" t="s">
        <v>12015</v>
      </c>
      <c r="C5186" s="310" t="s">
        <v>98</v>
      </c>
      <c r="D5186" s="311" t="s">
        <v>20738</v>
      </c>
      <c r="E5186" s="312" t="s">
        <v>7875</v>
      </c>
    </row>
    <row r="5187" spans="1:5" ht="27">
      <c r="A5187" s="309">
        <v>96523</v>
      </c>
      <c r="B5187" s="310" t="s">
        <v>12016</v>
      </c>
      <c r="C5187" s="310" t="s">
        <v>98</v>
      </c>
      <c r="D5187" s="311" t="s">
        <v>20739</v>
      </c>
      <c r="E5187" s="312" t="s">
        <v>7875</v>
      </c>
    </row>
    <row r="5188" spans="1:5" ht="27">
      <c r="A5188" s="309">
        <v>96524</v>
      </c>
      <c r="B5188" s="310" t="s">
        <v>12017</v>
      </c>
      <c r="C5188" s="310" t="s">
        <v>98</v>
      </c>
      <c r="D5188" s="311" t="s">
        <v>20740</v>
      </c>
      <c r="E5188" s="312" t="s">
        <v>7875</v>
      </c>
    </row>
    <row r="5189" spans="1:5" ht="27">
      <c r="A5189" s="309">
        <v>96525</v>
      </c>
      <c r="B5189" s="310" t="s">
        <v>12018</v>
      </c>
      <c r="C5189" s="310" t="s">
        <v>98</v>
      </c>
      <c r="D5189" s="311" t="s">
        <v>17076</v>
      </c>
      <c r="E5189" s="312" t="s">
        <v>7875</v>
      </c>
    </row>
    <row r="5190" spans="1:5" ht="27">
      <c r="A5190" s="309">
        <v>96526</v>
      </c>
      <c r="B5190" s="310" t="s">
        <v>12019</v>
      </c>
      <c r="C5190" s="310" t="s">
        <v>98</v>
      </c>
      <c r="D5190" s="311" t="s">
        <v>20741</v>
      </c>
      <c r="E5190" s="312" t="s">
        <v>7875</v>
      </c>
    </row>
    <row r="5191" spans="1:5" ht="27">
      <c r="A5191" s="309">
        <v>96527</v>
      </c>
      <c r="B5191" s="310" t="s">
        <v>12020</v>
      </c>
      <c r="C5191" s="310" t="s">
        <v>98</v>
      </c>
      <c r="D5191" s="311" t="s">
        <v>17585</v>
      </c>
      <c r="E5191" s="312" t="s">
        <v>7875</v>
      </c>
    </row>
    <row r="5192" spans="1:5" ht="27">
      <c r="A5192" s="309">
        <v>96528</v>
      </c>
      <c r="B5192" s="310" t="s">
        <v>2208</v>
      </c>
      <c r="C5192" s="310" t="s">
        <v>88</v>
      </c>
      <c r="D5192" s="311" t="s">
        <v>20742</v>
      </c>
      <c r="E5192" s="312" t="s">
        <v>7875</v>
      </c>
    </row>
    <row r="5193" spans="1:5" ht="27">
      <c r="A5193" s="309">
        <v>101114</v>
      </c>
      <c r="B5193" s="310" t="s">
        <v>9728</v>
      </c>
      <c r="C5193" s="310" t="s">
        <v>98</v>
      </c>
      <c r="D5193" s="311" t="s">
        <v>16868</v>
      </c>
      <c r="E5193" s="312" t="s">
        <v>7875</v>
      </c>
    </row>
    <row r="5194" spans="1:5" ht="27">
      <c r="A5194" s="309">
        <v>101115</v>
      </c>
      <c r="B5194" s="310" t="s">
        <v>9729</v>
      </c>
      <c r="C5194" s="310" t="s">
        <v>98</v>
      </c>
      <c r="D5194" s="311" t="s">
        <v>17145</v>
      </c>
      <c r="E5194" s="312" t="s">
        <v>7875</v>
      </c>
    </row>
    <row r="5195" spans="1:5" ht="27">
      <c r="A5195" s="309">
        <v>101116</v>
      </c>
      <c r="B5195" s="310" t="s">
        <v>9730</v>
      </c>
      <c r="C5195" s="310" t="s">
        <v>98</v>
      </c>
      <c r="D5195" s="311" t="s">
        <v>14370</v>
      </c>
      <c r="E5195" s="312" t="s">
        <v>7875</v>
      </c>
    </row>
    <row r="5196" spans="1:5" ht="27">
      <c r="A5196" s="309">
        <v>101117</v>
      </c>
      <c r="B5196" s="310" t="s">
        <v>9731</v>
      </c>
      <c r="C5196" s="310" t="s">
        <v>98</v>
      </c>
      <c r="D5196" s="311" t="s">
        <v>14264</v>
      </c>
      <c r="E5196" s="312" t="s">
        <v>7875</v>
      </c>
    </row>
    <row r="5197" spans="1:5" ht="27">
      <c r="A5197" s="309">
        <v>101118</v>
      </c>
      <c r="B5197" s="310" t="s">
        <v>9732</v>
      </c>
      <c r="C5197" s="310" t="s">
        <v>98</v>
      </c>
      <c r="D5197" s="311" t="s">
        <v>13219</v>
      </c>
      <c r="E5197" s="312" t="s">
        <v>7875</v>
      </c>
    </row>
    <row r="5198" spans="1:5" ht="27">
      <c r="A5198" s="309">
        <v>101119</v>
      </c>
      <c r="B5198" s="310" t="s">
        <v>9733</v>
      </c>
      <c r="C5198" s="310" t="s">
        <v>98</v>
      </c>
      <c r="D5198" s="311" t="s">
        <v>12959</v>
      </c>
      <c r="E5198" s="312" t="s">
        <v>7875</v>
      </c>
    </row>
    <row r="5199" spans="1:5" ht="27">
      <c r="A5199" s="309">
        <v>101120</v>
      </c>
      <c r="B5199" s="310" t="s">
        <v>9734</v>
      </c>
      <c r="C5199" s="310" t="s">
        <v>98</v>
      </c>
      <c r="D5199" s="311" t="s">
        <v>17040</v>
      </c>
      <c r="E5199" s="312" t="s">
        <v>7875</v>
      </c>
    </row>
    <row r="5200" spans="1:5" ht="27">
      <c r="A5200" s="309">
        <v>101121</v>
      </c>
      <c r="B5200" s="310" t="s">
        <v>9735</v>
      </c>
      <c r="C5200" s="310" t="s">
        <v>98</v>
      </c>
      <c r="D5200" s="311" t="s">
        <v>16746</v>
      </c>
      <c r="E5200" s="312" t="s">
        <v>7875</v>
      </c>
    </row>
    <row r="5201" spans="1:5" ht="27">
      <c r="A5201" s="309">
        <v>101122</v>
      </c>
      <c r="B5201" s="310" t="s">
        <v>9736</v>
      </c>
      <c r="C5201" s="310" t="s">
        <v>98</v>
      </c>
      <c r="D5201" s="311" t="s">
        <v>13039</v>
      </c>
      <c r="E5201" s="312" t="s">
        <v>7875</v>
      </c>
    </row>
    <row r="5202" spans="1:5" ht="27">
      <c r="A5202" s="309">
        <v>101123</v>
      </c>
      <c r="B5202" s="310" t="s">
        <v>9737</v>
      </c>
      <c r="C5202" s="310" t="s">
        <v>98</v>
      </c>
      <c r="D5202" s="311" t="s">
        <v>13163</v>
      </c>
      <c r="E5202" s="312" t="s">
        <v>7875</v>
      </c>
    </row>
    <row r="5203" spans="1:5" ht="27">
      <c r="A5203" s="309">
        <v>101124</v>
      </c>
      <c r="B5203" s="310" t="s">
        <v>9738</v>
      </c>
      <c r="C5203" s="310" t="s">
        <v>98</v>
      </c>
      <c r="D5203" s="311" t="s">
        <v>13584</v>
      </c>
      <c r="E5203" s="312" t="s">
        <v>7875</v>
      </c>
    </row>
    <row r="5204" spans="1:5" ht="27">
      <c r="A5204" s="309">
        <v>101125</v>
      </c>
      <c r="B5204" s="310" t="s">
        <v>9739</v>
      </c>
      <c r="C5204" s="310" t="s">
        <v>98</v>
      </c>
      <c r="D5204" s="311" t="s">
        <v>15727</v>
      </c>
      <c r="E5204" s="312" t="s">
        <v>7875</v>
      </c>
    </row>
    <row r="5205" spans="1:5" ht="27">
      <c r="A5205" s="309">
        <v>101126</v>
      </c>
      <c r="B5205" s="310" t="s">
        <v>9740</v>
      </c>
      <c r="C5205" s="310" t="s">
        <v>98</v>
      </c>
      <c r="D5205" s="311" t="s">
        <v>13053</v>
      </c>
      <c r="E5205" s="312" t="s">
        <v>7875</v>
      </c>
    </row>
    <row r="5206" spans="1:5" ht="27">
      <c r="A5206" s="309">
        <v>101127</v>
      </c>
      <c r="B5206" s="310" t="s">
        <v>9741</v>
      </c>
      <c r="C5206" s="310" t="s">
        <v>98</v>
      </c>
      <c r="D5206" s="311" t="s">
        <v>13340</v>
      </c>
      <c r="E5206" s="312" t="s">
        <v>7875</v>
      </c>
    </row>
    <row r="5207" spans="1:5" ht="27">
      <c r="A5207" s="309">
        <v>101128</v>
      </c>
      <c r="B5207" s="310" t="s">
        <v>9742</v>
      </c>
      <c r="C5207" s="310" t="s">
        <v>98</v>
      </c>
      <c r="D5207" s="311" t="s">
        <v>6687</v>
      </c>
      <c r="E5207" s="312" t="s">
        <v>7875</v>
      </c>
    </row>
    <row r="5208" spans="1:5" ht="27">
      <c r="A5208" s="309">
        <v>101129</v>
      </c>
      <c r="B5208" s="310" t="s">
        <v>9743</v>
      </c>
      <c r="C5208" s="310" t="s">
        <v>98</v>
      </c>
      <c r="D5208" s="311" t="s">
        <v>15511</v>
      </c>
      <c r="E5208" s="312" t="s">
        <v>7875</v>
      </c>
    </row>
    <row r="5209" spans="1:5" ht="27">
      <c r="A5209" s="309">
        <v>101130</v>
      </c>
      <c r="B5209" s="310" t="s">
        <v>9744</v>
      </c>
      <c r="C5209" s="310" t="s">
        <v>98</v>
      </c>
      <c r="D5209" s="311" t="s">
        <v>12636</v>
      </c>
      <c r="E5209" s="312" t="s">
        <v>7875</v>
      </c>
    </row>
    <row r="5210" spans="1:5" ht="27">
      <c r="A5210" s="309">
        <v>101131</v>
      </c>
      <c r="B5210" s="310" t="s">
        <v>9745</v>
      </c>
      <c r="C5210" s="310" t="s">
        <v>98</v>
      </c>
      <c r="D5210" s="311" t="s">
        <v>17584</v>
      </c>
      <c r="E5210" s="312" t="s">
        <v>7875</v>
      </c>
    </row>
    <row r="5211" spans="1:5" ht="27">
      <c r="A5211" s="309">
        <v>101132</v>
      </c>
      <c r="B5211" s="310" t="s">
        <v>9746</v>
      </c>
      <c r="C5211" s="310" t="s">
        <v>98</v>
      </c>
      <c r="D5211" s="311" t="s">
        <v>13604</v>
      </c>
      <c r="E5211" s="312" t="s">
        <v>7875</v>
      </c>
    </row>
    <row r="5212" spans="1:5" ht="27">
      <c r="A5212" s="309">
        <v>101133</v>
      </c>
      <c r="B5212" s="310" t="s">
        <v>9747</v>
      </c>
      <c r="C5212" s="310" t="s">
        <v>98</v>
      </c>
      <c r="D5212" s="311" t="s">
        <v>13543</v>
      </c>
      <c r="E5212" s="312" t="s">
        <v>7875</v>
      </c>
    </row>
    <row r="5213" spans="1:5" ht="40.5">
      <c r="A5213" s="309">
        <v>101134</v>
      </c>
      <c r="B5213" s="310" t="s">
        <v>9748</v>
      </c>
      <c r="C5213" s="310" t="s">
        <v>98</v>
      </c>
      <c r="D5213" s="311" t="s">
        <v>17904</v>
      </c>
      <c r="E5213" s="312" t="s">
        <v>7875</v>
      </c>
    </row>
    <row r="5214" spans="1:5" ht="40.5">
      <c r="A5214" s="309">
        <v>101135</v>
      </c>
      <c r="B5214" s="310" t="s">
        <v>9749</v>
      </c>
      <c r="C5214" s="310" t="s">
        <v>98</v>
      </c>
      <c r="D5214" s="311" t="s">
        <v>15928</v>
      </c>
      <c r="E5214" s="312" t="s">
        <v>7875</v>
      </c>
    </row>
    <row r="5215" spans="1:5" ht="40.5">
      <c r="A5215" s="309">
        <v>101136</v>
      </c>
      <c r="B5215" s="310" t="s">
        <v>9750</v>
      </c>
      <c r="C5215" s="310" t="s">
        <v>98</v>
      </c>
      <c r="D5215" s="311" t="s">
        <v>12933</v>
      </c>
      <c r="E5215" s="312" t="s">
        <v>7875</v>
      </c>
    </row>
    <row r="5216" spans="1:5" ht="40.5">
      <c r="A5216" s="309">
        <v>101137</v>
      </c>
      <c r="B5216" s="310" t="s">
        <v>9751</v>
      </c>
      <c r="C5216" s="310" t="s">
        <v>98</v>
      </c>
      <c r="D5216" s="311" t="s">
        <v>13821</v>
      </c>
      <c r="E5216" s="312" t="s">
        <v>7875</v>
      </c>
    </row>
    <row r="5217" spans="1:5" ht="40.5">
      <c r="A5217" s="309">
        <v>101138</v>
      </c>
      <c r="B5217" s="310" t="s">
        <v>9752</v>
      </c>
      <c r="C5217" s="310" t="s">
        <v>98</v>
      </c>
      <c r="D5217" s="311" t="s">
        <v>17509</v>
      </c>
      <c r="E5217" s="312" t="s">
        <v>7875</v>
      </c>
    </row>
    <row r="5218" spans="1:5" ht="40.5">
      <c r="A5218" s="309">
        <v>101139</v>
      </c>
      <c r="B5218" s="310" t="s">
        <v>9753</v>
      </c>
      <c r="C5218" s="310" t="s">
        <v>98</v>
      </c>
      <c r="D5218" s="311" t="s">
        <v>12662</v>
      </c>
      <c r="E5218" s="312" t="s">
        <v>7875</v>
      </c>
    </row>
    <row r="5219" spans="1:5" ht="40.5">
      <c r="A5219" s="309">
        <v>101140</v>
      </c>
      <c r="B5219" s="310" t="s">
        <v>9754</v>
      </c>
      <c r="C5219" s="310" t="s">
        <v>98</v>
      </c>
      <c r="D5219" s="311" t="s">
        <v>17711</v>
      </c>
      <c r="E5219" s="312" t="s">
        <v>7875</v>
      </c>
    </row>
    <row r="5220" spans="1:5" ht="40.5">
      <c r="A5220" s="309">
        <v>101141</v>
      </c>
      <c r="B5220" s="310" t="s">
        <v>9755</v>
      </c>
      <c r="C5220" s="310" t="s">
        <v>98</v>
      </c>
      <c r="D5220" s="311" t="s">
        <v>12946</v>
      </c>
      <c r="E5220" s="312" t="s">
        <v>7875</v>
      </c>
    </row>
    <row r="5221" spans="1:5" ht="40.5">
      <c r="A5221" s="309">
        <v>101142</v>
      </c>
      <c r="B5221" s="310" t="s">
        <v>9756</v>
      </c>
      <c r="C5221" s="310" t="s">
        <v>98</v>
      </c>
      <c r="D5221" s="311" t="s">
        <v>15102</v>
      </c>
      <c r="E5221" s="312" t="s">
        <v>7875</v>
      </c>
    </row>
    <row r="5222" spans="1:5" ht="40.5">
      <c r="A5222" s="309">
        <v>101143</v>
      </c>
      <c r="B5222" s="310" t="s">
        <v>9757</v>
      </c>
      <c r="C5222" s="310" t="s">
        <v>98</v>
      </c>
      <c r="D5222" s="311" t="s">
        <v>13794</v>
      </c>
      <c r="E5222" s="312" t="s">
        <v>7875</v>
      </c>
    </row>
    <row r="5223" spans="1:5" ht="40.5">
      <c r="A5223" s="309">
        <v>101144</v>
      </c>
      <c r="B5223" s="310" t="s">
        <v>9758</v>
      </c>
      <c r="C5223" s="310" t="s">
        <v>98</v>
      </c>
      <c r="D5223" s="311" t="s">
        <v>12584</v>
      </c>
      <c r="E5223" s="312" t="s">
        <v>7875</v>
      </c>
    </row>
    <row r="5224" spans="1:5" ht="40.5">
      <c r="A5224" s="309">
        <v>101145</v>
      </c>
      <c r="B5224" s="310" t="s">
        <v>9759</v>
      </c>
      <c r="C5224" s="310" t="s">
        <v>98</v>
      </c>
      <c r="D5224" s="311" t="s">
        <v>15387</v>
      </c>
      <c r="E5224" s="312" t="s">
        <v>7875</v>
      </c>
    </row>
    <row r="5225" spans="1:5" ht="40.5">
      <c r="A5225" s="309">
        <v>101146</v>
      </c>
      <c r="B5225" s="310" t="s">
        <v>9760</v>
      </c>
      <c r="C5225" s="310" t="s">
        <v>98</v>
      </c>
      <c r="D5225" s="311" t="s">
        <v>13763</v>
      </c>
      <c r="E5225" s="312" t="s">
        <v>7875</v>
      </c>
    </row>
    <row r="5226" spans="1:5" ht="40.5">
      <c r="A5226" s="309">
        <v>101147</v>
      </c>
      <c r="B5226" s="310" t="s">
        <v>9761</v>
      </c>
      <c r="C5226" s="310" t="s">
        <v>98</v>
      </c>
      <c r="D5226" s="311" t="s">
        <v>14915</v>
      </c>
      <c r="E5226" s="312" t="s">
        <v>7875</v>
      </c>
    </row>
    <row r="5227" spans="1:5" ht="40.5">
      <c r="A5227" s="309">
        <v>101148</v>
      </c>
      <c r="B5227" s="310" t="s">
        <v>9762</v>
      </c>
      <c r="C5227" s="310" t="s">
        <v>98</v>
      </c>
      <c r="D5227" s="311" t="s">
        <v>17718</v>
      </c>
      <c r="E5227" s="312" t="s">
        <v>7875</v>
      </c>
    </row>
    <row r="5228" spans="1:5" ht="40.5">
      <c r="A5228" s="309">
        <v>101149</v>
      </c>
      <c r="B5228" s="310" t="s">
        <v>9763</v>
      </c>
      <c r="C5228" s="310" t="s">
        <v>98</v>
      </c>
      <c r="D5228" s="311" t="s">
        <v>20743</v>
      </c>
      <c r="E5228" s="312" t="s">
        <v>7875</v>
      </c>
    </row>
    <row r="5229" spans="1:5" ht="40.5">
      <c r="A5229" s="309">
        <v>101150</v>
      </c>
      <c r="B5229" s="310" t="s">
        <v>9764</v>
      </c>
      <c r="C5229" s="310" t="s">
        <v>98</v>
      </c>
      <c r="D5229" s="311" t="s">
        <v>16637</v>
      </c>
      <c r="E5229" s="312" t="s">
        <v>7875</v>
      </c>
    </row>
    <row r="5230" spans="1:5" ht="40.5">
      <c r="A5230" s="309">
        <v>101151</v>
      </c>
      <c r="B5230" s="310" t="s">
        <v>9765</v>
      </c>
      <c r="C5230" s="310" t="s">
        <v>98</v>
      </c>
      <c r="D5230" s="311" t="s">
        <v>14077</v>
      </c>
      <c r="E5230" s="312" t="s">
        <v>7875</v>
      </c>
    </row>
    <row r="5231" spans="1:5" ht="40.5">
      <c r="A5231" s="309">
        <v>101152</v>
      </c>
      <c r="B5231" s="310" t="s">
        <v>9766</v>
      </c>
      <c r="C5231" s="310" t="s">
        <v>98</v>
      </c>
      <c r="D5231" s="311" t="s">
        <v>19282</v>
      </c>
      <c r="E5231" s="312" t="s">
        <v>7875</v>
      </c>
    </row>
    <row r="5232" spans="1:5" ht="40.5">
      <c r="A5232" s="309">
        <v>101153</v>
      </c>
      <c r="B5232" s="310" t="s">
        <v>9767</v>
      </c>
      <c r="C5232" s="310" t="s">
        <v>98</v>
      </c>
      <c r="D5232" s="311" t="s">
        <v>16551</v>
      </c>
      <c r="E5232" s="312" t="s">
        <v>7875</v>
      </c>
    </row>
    <row r="5233" spans="1:5" ht="54">
      <c r="A5233" s="309">
        <v>101206</v>
      </c>
      <c r="B5233" s="310" t="s">
        <v>9768</v>
      </c>
      <c r="C5233" s="310" t="s">
        <v>98</v>
      </c>
      <c r="D5233" s="311" t="s">
        <v>20744</v>
      </c>
      <c r="E5233" s="312" t="s">
        <v>7875</v>
      </c>
    </row>
    <row r="5234" spans="1:5" ht="54">
      <c r="A5234" s="309">
        <v>101207</v>
      </c>
      <c r="B5234" s="310" t="s">
        <v>9769</v>
      </c>
      <c r="C5234" s="310" t="s">
        <v>98</v>
      </c>
      <c r="D5234" s="311" t="s">
        <v>18952</v>
      </c>
      <c r="E5234" s="312" t="s">
        <v>7875</v>
      </c>
    </row>
    <row r="5235" spans="1:5" ht="54">
      <c r="A5235" s="309">
        <v>101208</v>
      </c>
      <c r="B5235" s="310" t="s">
        <v>9770</v>
      </c>
      <c r="C5235" s="310" t="s">
        <v>98</v>
      </c>
      <c r="D5235" s="311" t="s">
        <v>13357</v>
      </c>
      <c r="E5235" s="312" t="s">
        <v>7875</v>
      </c>
    </row>
    <row r="5236" spans="1:5" ht="54">
      <c r="A5236" s="309">
        <v>101209</v>
      </c>
      <c r="B5236" s="310" t="s">
        <v>9771</v>
      </c>
      <c r="C5236" s="310" t="s">
        <v>98</v>
      </c>
      <c r="D5236" s="311" t="s">
        <v>14463</v>
      </c>
      <c r="E5236" s="312" t="s">
        <v>7875</v>
      </c>
    </row>
    <row r="5237" spans="1:5" ht="54">
      <c r="A5237" s="309">
        <v>101210</v>
      </c>
      <c r="B5237" s="310" t="s">
        <v>9772</v>
      </c>
      <c r="C5237" s="310" t="s">
        <v>98</v>
      </c>
      <c r="D5237" s="311" t="s">
        <v>20745</v>
      </c>
      <c r="E5237" s="312" t="s">
        <v>7875</v>
      </c>
    </row>
    <row r="5238" spans="1:5" ht="54">
      <c r="A5238" s="309">
        <v>101211</v>
      </c>
      <c r="B5238" s="310" t="s">
        <v>9773</v>
      </c>
      <c r="C5238" s="310" t="s">
        <v>98</v>
      </c>
      <c r="D5238" s="311" t="s">
        <v>13937</v>
      </c>
      <c r="E5238" s="312" t="s">
        <v>7875</v>
      </c>
    </row>
    <row r="5239" spans="1:5" ht="54">
      <c r="A5239" s="309">
        <v>101212</v>
      </c>
      <c r="B5239" s="310" t="s">
        <v>9774</v>
      </c>
      <c r="C5239" s="310" t="s">
        <v>98</v>
      </c>
      <c r="D5239" s="311" t="s">
        <v>17912</v>
      </c>
      <c r="E5239" s="312" t="s">
        <v>7875</v>
      </c>
    </row>
    <row r="5240" spans="1:5" ht="54">
      <c r="A5240" s="309">
        <v>101213</v>
      </c>
      <c r="B5240" s="310" t="s">
        <v>9775</v>
      </c>
      <c r="C5240" s="310" t="s">
        <v>98</v>
      </c>
      <c r="D5240" s="311" t="s">
        <v>13726</v>
      </c>
      <c r="E5240" s="312" t="s">
        <v>7875</v>
      </c>
    </row>
    <row r="5241" spans="1:5" ht="54">
      <c r="A5241" s="309">
        <v>101214</v>
      </c>
      <c r="B5241" s="310" t="s">
        <v>9776</v>
      </c>
      <c r="C5241" s="310" t="s">
        <v>98</v>
      </c>
      <c r="D5241" s="311" t="s">
        <v>19500</v>
      </c>
      <c r="E5241" s="312" t="s">
        <v>7875</v>
      </c>
    </row>
    <row r="5242" spans="1:5" ht="54">
      <c r="A5242" s="309">
        <v>101215</v>
      </c>
      <c r="B5242" s="310" t="s">
        <v>9777</v>
      </c>
      <c r="C5242" s="310" t="s">
        <v>98</v>
      </c>
      <c r="D5242" s="311" t="s">
        <v>13166</v>
      </c>
      <c r="E5242" s="312" t="s">
        <v>7875</v>
      </c>
    </row>
    <row r="5243" spans="1:5" ht="54">
      <c r="A5243" s="309">
        <v>101216</v>
      </c>
      <c r="B5243" s="310" t="s">
        <v>9778</v>
      </c>
      <c r="C5243" s="310" t="s">
        <v>98</v>
      </c>
      <c r="D5243" s="311" t="s">
        <v>16829</v>
      </c>
      <c r="E5243" s="312" t="s">
        <v>7875</v>
      </c>
    </row>
    <row r="5244" spans="1:5" ht="54">
      <c r="A5244" s="309">
        <v>101217</v>
      </c>
      <c r="B5244" s="310" t="s">
        <v>9779</v>
      </c>
      <c r="C5244" s="310" t="s">
        <v>98</v>
      </c>
      <c r="D5244" s="311" t="s">
        <v>15128</v>
      </c>
      <c r="E5244" s="312" t="s">
        <v>7875</v>
      </c>
    </row>
    <row r="5245" spans="1:5" ht="54">
      <c r="A5245" s="309">
        <v>101218</v>
      </c>
      <c r="B5245" s="310" t="s">
        <v>9780</v>
      </c>
      <c r="C5245" s="310" t="s">
        <v>98</v>
      </c>
      <c r="D5245" s="311" t="s">
        <v>17563</v>
      </c>
      <c r="E5245" s="312" t="s">
        <v>7875</v>
      </c>
    </row>
    <row r="5246" spans="1:5" ht="54">
      <c r="A5246" s="309">
        <v>101219</v>
      </c>
      <c r="B5246" s="310" t="s">
        <v>9781</v>
      </c>
      <c r="C5246" s="310" t="s">
        <v>98</v>
      </c>
      <c r="D5246" s="311" t="s">
        <v>13864</v>
      </c>
      <c r="E5246" s="312" t="s">
        <v>7875</v>
      </c>
    </row>
    <row r="5247" spans="1:5" ht="54">
      <c r="A5247" s="309">
        <v>101220</v>
      </c>
      <c r="B5247" s="310" t="s">
        <v>9782</v>
      </c>
      <c r="C5247" s="310" t="s">
        <v>98</v>
      </c>
      <c r="D5247" s="311" t="s">
        <v>15862</v>
      </c>
      <c r="E5247" s="312" t="s">
        <v>7875</v>
      </c>
    </row>
    <row r="5248" spans="1:5" ht="54">
      <c r="A5248" s="309">
        <v>101221</v>
      </c>
      <c r="B5248" s="310" t="s">
        <v>9783</v>
      </c>
      <c r="C5248" s="310" t="s">
        <v>98</v>
      </c>
      <c r="D5248" s="311" t="s">
        <v>17908</v>
      </c>
      <c r="E5248" s="312" t="s">
        <v>7875</v>
      </c>
    </row>
    <row r="5249" spans="1:5" ht="54">
      <c r="A5249" s="309">
        <v>101222</v>
      </c>
      <c r="B5249" s="310" t="s">
        <v>9784</v>
      </c>
      <c r="C5249" s="310" t="s">
        <v>98</v>
      </c>
      <c r="D5249" s="311" t="s">
        <v>17431</v>
      </c>
      <c r="E5249" s="312" t="s">
        <v>7875</v>
      </c>
    </row>
    <row r="5250" spans="1:5" ht="54">
      <c r="A5250" s="309">
        <v>101223</v>
      </c>
      <c r="B5250" s="310" t="s">
        <v>9785</v>
      </c>
      <c r="C5250" s="310" t="s">
        <v>98</v>
      </c>
      <c r="D5250" s="311" t="s">
        <v>20746</v>
      </c>
      <c r="E5250" s="312" t="s">
        <v>7875</v>
      </c>
    </row>
    <row r="5251" spans="1:5" ht="54">
      <c r="A5251" s="309">
        <v>101224</v>
      </c>
      <c r="B5251" s="310" t="s">
        <v>9786</v>
      </c>
      <c r="C5251" s="310" t="s">
        <v>98</v>
      </c>
      <c r="D5251" s="311" t="s">
        <v>17535</v>
      </c>
      <c r="E5251" s="312" t="s">
        <v>7875</v>
      </c>
    </row>
    <row r="5252" spans="1:5" ht="54">
      <c r="A5252" s="309">
        <v>101225</v>
      </c>
      <c r="B5252" s="310" t="s">
        <v>9787</v>
      </c>
      <c r="C5252" s="310" t="s">
        <v>98</v>
      </c>
      <c r="D5252" s="311" t="s">
        <v>12748</v>
      </c>
      <c r="E5252" s="312" t="s">
        <v>7875</v>
      </c>
    </row>
    <row r="5253" spans="1:5" ht="54">
      <c r="A5253" s="309">
        <v>101226</v>
      </c>
      <c r="B5253" s="310" t="s">
        <v>9788</v>
      </c>
      <c r="C5253" s="310" t="s">
        <v>98</v>
      </c>
      <c r="D5253" s="311" t="s">
        <v>17885</v>
      </c>
      <c r="E5253" s="312" t="s">
        <v>7875</v>
      </c>
    </row>
    <row r="5254" spans="1:5" ht="54">
      <c r="A5254" s="309">
        <v>101227</v>
      </c>
      <c r="B5254" s="310" t="s">
        <v>9789</v>
      </c>
      <c r="C5254" s="310" t="s">
        <v>98</v>
      </c>
      <c r="D5254" s="311" t="s">
        <v>13222</v>
      </c>
      <c r="E5254" s="312" t="s">
        <v>7875</v>
      </c>
    </row>
    <row r="5255" spans="1:5" ht="54">
      <c r="A5255" s="309">
        <v>101228</v>
      </c>
      <c r="B5255" s="310" t="s">
        <v>9790</v>
      </c>
      <c r="C5255" s="310" t="s">
        <v>98</v>
      </c>
      <c r="D5255" s="311" t="s">
        <v>17352</v>
      </c>
      <c r="E5255" s="312" t="s">
        <v>7875</v>
      </c>
    </row>
    <row r="5256" spans="1:5" ht="54">
      <c r="A5256" s="309">
        <v>101229</v>
      </c>
      <c r="B5256" s="310" t="s">
        <v>9791</v>
      </c>
      <c r="C5256" s="310" t="s">
        <v>98</v>
      </c>
      <c r="D5256" s="311" t="s">
        <v>14306</v>
      </c>
      <c r="E5256" s="312" t="s">
        <v>7875</v>
      </c>
    </row>
    <row r="5257" spans="1:5" ht="54">
      <c r="A5257" s="309">
        <v>101230</v>
      </c>
      <c r="B5257" s="310" t="s">
        <v>9792</v>
      </c>
      <c r="C5257" s="310" t="s">
        <v>98</v>
      </c>
      <c r="D5257" s="311" t="s">
        <v>20303</v>
      </c>
      <c r="E5257" s="312" t="s">
        <v>7875</v>
      </c>
    </row>
    <row r="5258" spans="1:5" ht="54">
      <c r="A5258" s="309">
        <v>101231</v>
      </c>
      <c r="B5258" s="310" t="s">
        <v>9793</v>
      </c>
      <c r="C5258" s="310" t="s">
        <v>98</v>
      </c>
      <c r="D5258" s="311" t="s">
        <v>17803</v>
      </c>
      <c r="E5258" s="312" t="s">
        <v>7875</v>
      </c>
    </row>
    <row r="5259" spans="1:5" ht="54">
      <c r="A5259" s="309">
        <v>101232</v>
      </c>
      <c r="B5259" s="310" t="s">
        <v>9794</v>
      </c>
      <c r="C5259" s="310" t="s">
        <v>98</v>
      </c>
      <c r="D5259" s="311" t="s">
        <v>16089</v>
      </c>
      <c r="E5259" s="312" t="s">
        <v>7875</v>
      </c>
    </row>
    <row r="5260" spans="1:5" ht="54">
      <c r="A5260" s="309">
        <v>101233</v>
      </c>
      <c r="B5260" s="310" t="s">
        <v>9795</v>
      </c>
      <c r="C5260" s="310" t="s">
        <v>98</v>
      </c>
      <c r="D5260" s="311" t="s">
        <v>16920</v>
      </c>
      <c r="E5260" s="312" t="s">
        <v>7875</v>
      </c>
    </row>
    <row r="5261" spans="1:5" ht="54">
      <c r="A5261" s="309">
        <v>101234</v>
      </c>
      <c r="B5261" s="310" t="s">
        <v>9796</v>
      </c>
      <c r="C5261" s="310" t="s">
        <v>98</v>
      </c>
      <c r="D5261" s="311" t="s">
        <v>14035</v>
      </c>
      <c r="E5261" s="312" t="s">
        <v>7875</v>
      </c>
    </row>
    <row r="5262" spans="1:5" ht="54">
      <c r="A5262" s="309">
        <v>101235</v>
      </c>
      <c r="B5262" s="310" t="s">
        <v>9797</v>
      </c>
      <c r="C5262" s="310" t="s">
        <v>98</v>
      </c>
      <c r="D5262" s="311" t="s">
        <v>14171</v>
      </c>
      <c r="E5262" s="312" t="s">
        <v>7875</v>
      </c>
    </row>
    <row r="5263" spans="1:5" ht="54">
      <c r="A5263" s="309">
        <v>101236</v>
      </c>
      <c r="B5263" s="310" t="s">
        <v>9798</v>
      </c>
      <c r="C5263" s="310" t="s">
        <v>98</v>
      </c>
      <c r="D5263" s="311" t="s">
        <v>20747</v>
      </c>
      <c r="E5263" s="312" t="s">
        <v>7875</v>
      </c>
    </row>
    <row r="5264" spans="1:5" ht="54">
      <c r="A5264" s="309">
        <v>101237</v>
      </c>
      <c r="B5264" s="310" t="s">
        <v>9799</v>
      </c>
      <c r="C5264" s="310" t="s">
        <v>98</v>
      </c>
      <c r="D5264" s="311" t="s">
        <v>14196</v>
      </c>
      <c r="E5264" s="312" t="s">
        <v>7875</v>
      </c>
    </row>
    <row r="5265" spans="1:5" ht="54">
      <c r="A5265" s="309">
        <v>101238</v>
      </c>
      <c r="B5265" s="310" t="s">
        <v>9800</v>
      </c>
      <c r="C5265" s="310" t="s">
        <v>98</v>
      </c>
      <c r="D5265" s="311" t="s">
        <v>20748</v>
      </c>
      <c r="E5265" s="312" t="s">
        <v>7875</v>
      </c>
    </row>
    <row r="5266" spans="1:5" ht="54">
      <c r="A5266" s="309">
        <v>101239</v>
      </c>
      <c r="B5266" s="310" t="s">
        <v>9801</v>
      </c>
      <c r="C5266" s="310" t="s">
        <v>98</v>
      </c>
      <c r="D5266" s="311" t="s">
        <v>12657</v>
      </c>
      <c r="E5266" s="312" t="s">
        <v>7875</v>
      </c>
    </row>
    <row r="5267" spans="1:5" ht="54">
      <c r="A5267" s="309">
        <v>101240</v>
      </c>
      <c r="B5267" s="310" t="s">
        <v>9802</v>
      </c>
      <c r="C5267" s="310" t="s">
        <v>98</v>
      </c>
      <c r="D5267" s="311" t="s">
        <v>17885</v>
      </c>
      <c r="E5267" s="312" t="s">
        <v>7875</v>
      </c>
    </row>
    <row r="5268" spans="1:5" ht="54">
      <c r="A5268" s="309">
        <v>101241</v>
      </c>
      <c r="B5268" s="310" t="s">
        <v>9803</v>
      </c>
      <c r="C5268" s="310" t="s">
        <v>98</v>
      </c>
      <c r="D5268" s="311" t="s">
        <v>17647</v>
      </c>
      <c r="E5268" s="312" t="s">
        <v>7875</v>
      </c>
    </row>
    <row r="5269" spans="1:5" ht="54">
      <c r="A5269" s="309">
        <v>101242</v>
      </c>
      <c r="B5269" s="310" t="s">
        <v>9804</v>
      </c>
      <c r="C5269" s="310" t="s">
        <v>98</v>
      </c>
      <c r="D5269" s="311" t="s">
        <v>15055</v>
      </c>
      <c r="E5269" s="312" t="s">
        <v>7875</v>
      </c>
    </row>
    <row r="5270" spans="1:5" ht="54">
      <c r="A5270" s="309">
        <v>101243</v>
      </c>
      <c r="B5270" s="310" t="s">
        <v>9805</v>
      </c>
      <c r="C5270" s="310" t="s">
        <v>98</v>
      </c>
      <c r="D5270" s="311" t="s">
        <v>20343</v>
      </c>
      <c r="E5270" s="312" t="s">
        <v>7875</v>
      </c>
    </row>
    <row r="5271" spans="1:5" ht="54">
      <c r="A5271" s="309">
        <v>101244</v>
      </c>
      <c r="B5271" s="310" t="s">
        <v>9806</v>
      </c>
      <c r="C5271" s="310" t="s">
        <v>98</v>
      </c>
      <c r="D5271" s="311" t="s">
        <v>13352</v>
      </c>
      <c r="E5271" s="312" t="s">
        <v>7875</v>
      </c>
    </row>
    <row r="5272" spans="1:5" ht="54">
      <c r="A5272" s="309">
        <v>101245</v>
      </c>
      <c r="B5272" s="310" t="s">
        <v>9807</v>
      </c>
      <c r="C5272" s="310" t="s">
        <v>98</v>
      </c>
      <c r="D5272" s="311" t="s">
        <v>19454</v>
      </c>
      <c r="E5272" s="312" t="s">
        <v>7875</v>
      </c>
    </row>
    <row r="5273" spans="1:5" ht="54">
      <c r="A5273" s="309">
        <v>101246</v>
      </c>
      <c r="B5273" s="310" t="s">
        <v>9808</v>
      </c>
      <c r="C5273" s="310" t="s">
        <v>98</v>
      </c>
      <c r="D5273" s="311" t="s">
        <v>16283</v>
      </c>
      <c r="E5273" s="312" t="s">
        <v>7875</v>
      </c>
    </row>
    <row r="5274" spans="1:5" ht="54">
      <c r="A5274" s="309">
        <v>101247</v>
      </c>
      <c r="B5274" s="310" t="s">
        <v>9809</v>
      </c>
      <c r="C5274" s="310" t="s">
        <v>98</v>
      </c>
      <c r="D5274" s="311" t="s">
        <v>15203</v>
      </c>
      <c r="E5274" s="312" t="s">
        <v>7875</v>
      </c>
    </row>
    <row r="5275" spans="1:5" ht="54">
      <c r="A5275" s="309">
        <v>101248</v>
      </c>
      <c r="B5275" s="310" t="s">
        <v>9810</v>
      </c>
      <c r="C5275" s="310" t="s">
        <v>98</v>
      </c>
      <c r="D5275" s="311" t="s">
        <v>13242</v>
      </c>
      <c r="E5275" s="312" t="s">
        <v>7875</v>
      </c>
    </row>
    <row r="5276" spans="1:5" ht="54">
      <c r="A5276" s="309">
        <v>101249</v>
      </c>
      <c r="B5276" s="310" t="s">
        <v>9811</v>
      </c>
      <c r="C5276" s="310" t="s">
        <v>98</v>
      </c>
      <c r="D5276" s="311" t="s">
        <v>17338</v>
      </c>
      <c r="E5276" s="312" t="s">
        <v>7875</v>
      </c>
    </row>
    <row r="5277" spans="1:5" ht="54">
      <c r="A5277" s="309">
        <v>101250</v>
      </c>
      <c r="B5277" s="310" t="s">
        <v>9812</v>
      </c>
      <c r="C5277" s="310" t="s">
        <v>98</v>
      </c>
      <c r="D5277" s="311" t="s">
        <v>12935</v>
      </c>
      <c r="E5277" s="312" t="s">
        <v>7875</v>
      </c>
    </row>
    <row r="5278" spans="1:5" ht="54">
      <c r="A5278" s="309">
        <v>101251</v>
      </c>
      <c r="B5278" s="310" t="s">
        <v>9813</v>
      </c>
      <c r="C5278" s="310" t="s">
        <v>98</v>
      </c>
      <c r="D5278" s="311" t="s">
        <v>14134</v>
      </c>
      <c r="E5278" s="312" t="s">
        <v>7875</v>
      </c>
    </row>
    <row r="5279" spans="1:5" ht="54">
      <c r="A5279" s="309">
        <v>101252</v>
      </c>
      <c r="B5279" s="310" t="s">
        <v>9814</v>
      </c>
      <c r="C5279" s="310" t="s">
        <v>98</v>
      </c>
      <c r="D5279" s="311" t="s">
        <v>17619</v>
      </c>
      <c r="E5279" s="312" t="s">
        <v>7875</v>
      </c>
    </row>
    <row r="5280" spans="1:5" ht="54">
      <c r="A5280" s="309">
        <v>101253</v>
      </c>
      <c r="B5280" s="310" t="s">
        <v>9815</v>
      </c>
      <c r="C5280" s="310" t="s">
        <v>98</v>
      </c>
      <c r="D5280" s="311" t="s">
        <v>17602</v>
      </c>
      <c r="E5280" s="312" t="s">
        <v>7875</v>
      </c>
    </row>
    <row r="5281" spans="1:5" ht="54">
      <c r="A5281" s="309">
        <v>101254</v>
      </c>
      <c r="B5281" s="310" t="s">
        <v>9816</v>
      </c>
      <c r="C5281" s="310" t="s">
        <v>98</v>
      </c>
      <c r="D5281" s="311" t="s">
        <v>18952</v>
      </c>
      <c r="E5281" s="312" t="s">
        <v>7875</v>
      </c>
    </row>
    <row r="5282" spans="1:5" ht="54">
      <c r="A5282" s="309">
        <v>101255</v>
      </c>
      <c r="B5282" s="310" t="s">
        <v>9817</v>
      </c>
      <c r="C5282" s="310" t="s">
        <v>98</v>
      </c>
      <c r="D5282" s="311" t="s">
        <v>15577</v>
      </c>
      <c r="E5282" s="312" t="s">
        <v>7875</v>
      </c>
    </row>
    <row r="5283" spans="1:5" ht="54">
      <c r="A5283" s="309">
        <v>101256</v>
      </c>
      <c r="B5283" s="310" t="s">
        <v>9818</v>
      </c>
      <c r="C5283" s="310" t="s">
        <v>98</v>
      </c>
      <c r="D5283" s="311" t="s">
        <v>20749</v>
      </c>
      <c r="E5283" s="312" t="s">
        <v>7875</v>
      </c>
    </row>
    <row r="5284" spans="1:5" ht="54">
      <c r="A5284" s="309">
        <v>101257</v>
      </c>
      <c r="B5284" s="310" t="s">
        <v>9819</v>
      </c>
      <c r="C5284" s="310" t="s">
        <v>98</v>
      </c>
      <c r="D5284" s="311" t="s">
        <v>18875</v>
      </c>
      <c r="E5284" s="312" t="s">
        <v>7875</v>
      </c>
    </row>
    <row r="5285" spans="1:5" ht="54">
      <c r="A5285" s="309">
        <v>101258</v>
      </c>
      <c r="B5285" s="310" t="s">
        <v>9820</v>
      </c>
      <c r="C5285" s="310" t="s">
        <v>98</v>
      </c>
      <c r="D5285" s="311" t="s">
        <v>20750</v>
      </c>
      <c r="E5285" s="312" t="s">
        <v>7875</v>
      </c>
    </row>
    <row r="5286" spans="1:5" ht="54">
      <c r="A5286" s="309">
        <v>101259</v>
      </c>
      <c r="B5286" s="310" t="s">
        <v>9821</v>
      </c>
      <c r="C5286" s="310" t="s">
        <v>98</v>
      </c>
      <c r="D5286" s="311" t="s">
        <v>13764</v>
      </c>
      <c r="E5286" s="312" t="s">
        <v>7875</v>
      </c>
    </row>
    <row r="5287" spans="1:5" ht="54">
      <c r="A5287" s="309">
        <v>101260</v>
      </c>
      <c r="B5287" s="310" t="s">
        <v>9822</v>
      </c>
      <c r="C5287" s="310" t="s">
        <v>98</v>
      </c>
      <c r="D5287" s="311" t="s">
        <v>17257</v>
      </c>
      <c r="E5287" s="312" t="s">
        <v>7875</v>
      </c>
    </row>
    <row r="5288" spans="1:5" ht="54">
      <c r="A5288" s="309">
        <v>101261</v>
      </c>
      <c r="B5288" s="310" t="s">
        <v>9823</v>
      </c>
      <c r="C5288" s="310" t="s">
        <v>98</v>
      </c>
      <c r="D5288" s="311" t="s">
        <v>13779</v>
      </c>
      <c r="E5288" s="312" t="s">
        <v>7875</v>
      </c>
    </row>
    <row r="5289" spans="1:5" ht="54">
      <c r="A5289" s="309">
        <v>101262</v>
      </c>
      <c r="B5289" s="310" t="s">
        <v>9824</v>
      </c>
      <c r="C5289" s="310" t="s">
        <v>98</v>
      </c>
      <c r="D5289" s="311" t="s">
        <v>13605</v>
      </c>
      <c r="E5289" s="312" t="s">
        <v>7875</v>
      </c>
    </row>
    <row r="5290" spans="1:5" ht="54">
      <c r="A5290" s="309">
        <v>101263</v>
      </c>
      <c r="B5290" s="310" t="s">
        <v>9825</v>
      </c>
      <c r="C5290" s="310" t="s">
        <v>98</v>
      </c>
      <c r="D5290" s="311" t="s">
        <v>13786</v>
      </c>
      <c r="E5290" s="312" t="s">
        <v>7875</v>
      </c>
    </row>
    <row r="5291" spans="1:5" ht="54">
      <c r="A5291" s="309">
        <v>101264</v>
      </c>
      <c r="B5291" s="310" t="s">
        <v>9826</v>
      </c>
      <c r="C5291" s="310" t="s">
        <v>98</v>
      </c>
      <c r="D5291" s="311" t="s">
        <v>15055</v>
      </c>
      <c r="E5291" s="312" t="s">
        <v>7875</v>
      </c>
    </row>
    <row r="5292" spans="1:5" ht="54">
      <c r="A5292" s="309">
        <v>101265</v>
      </c>
      <c r="B5292" s="310" t="s">
        <v>9827</v>
      </c>
      <c r="C5292" s="310" t="s">
        <v>98</v>
      </c>
      <c r="D5292" s="311" t="s">
        <v>16350</v>
      </c>
      <c r="E5292" s="312" t="s">
        <v>7875</v>
      </c>
    </row>
    <row r="5293" spans="1:5" ht="54">
      <c r="A5293" s="309">
        <v>101266</v>
      </c>
      <c r="B5293" s="310" t="s">
        <v>9828</v>
      </c>
      <c r="C5293" s="310" t="s">
        <v>98</v>
      </c>
      <c r="D5293" s="311" t="s">
        <v>13546</v>
      </c>
      <c r="E5293" s="312" t="s">
        <v>7875</v>
      </c>
    </row>
    <row r="5294" spans="1:5" ht="54">
      <c r="A5294" s="309">
        <v>101267</v>
      </c>
      <c r="B5294" s="310" t="s">
        <v>9829</v>
      </c>
      <c r="C5294" s="310" t="s">
        <v>98</v>
      </c>
      <c r="D5294" s="311" t="s">
        <v>16121</v>
      </c>
      <c r="E5294" s="312" t="s">
        <v>7875</v>
      </c>
    </row>
    <row r="5295" spans="1:5" ht="54">
      <c r="A5295" s="309">
        <v>101268</v>
      </c>
      <c r="B5295" s="310" t="s">
        <v>9830</v>
      </c>
      <c r="C5295" s="310" t="s">
        <v>98</v>
      </c>
      <c r="D5295" s="311" t="s">
        <v>17348</v>
      </c>
      <c r="E5295" s="312" t="s">
        <v>7875</v>
      </c>
    </row>
    <row r="5296" spans="1:5" ht="54">
      <c r="A5296" s="309">
        <v>101269</v>
      </c>
      <c r="B5296" s="310" t="s">
        <v>9831</v>
      </c>
      <c r="C5296" s="310" t="s">
        <v>98</v>
      </c>
      <c r="D5296" s="311" t="s">
        <v>17557</v>
      </c>
      <c r="E5296" s="312" t="s">
        <v>7875</v>
      </c>
    </row>
    <row r="5297" spans="1:5" ht="54">
      <c r="A5297" s="309">
        <v>101270</v>
      </c>
      <c r="B5297" s="310" t="s">
        <v>9832</v>
      </c>
      <c r="C5297" s="310" t="s">
        <v>98</v>
      </c>
      <c r="D5297" s="311" t="s">
        <v>17350</v>
      </c>
      <c r="E5297" s="312" t="s">
        <v>7875</v>
      </c>
    </row>
    <row r="5298" spans="1:5" ht="54">
      <c r="A5298" s="309">
        <v>101271</v>
      </c>
      <c r="B5298" s="310" t="s">
        <v>9833</v>
      </c>
      <c r="C5298" s="310" t="s">
        <v>98</v>
      </c>
      <c r="D5298" s="311" t="s">
        <v>15880</v>
      </c>
      <c r="E5298" s="312" t="s">
        <v>7875</v>
      </c>
    </row>
    <row r="5299" spans="1:5" ht="54">
      <c r="A5299" s="309">
        <v>101272</v>
      </c>
      <c r="B5299" s="310" t="s">
        <v>9834</v>
      </c>
      <c r="C5299" s="310" t="s">
        <v>98</v>
      </c>
      <c r="D5299" s="311" t="s">
        <v>14810</v>
      </c>
      <c r="E5299" s="312" t="s">
        <v>7875</v>
      </c>
    </row>
    <row r="5300" spans="1:5" ht="54">
      <c r="A5300" s="309">
        <v>101273</v>
      </c>
      <c r="B5300" s="310" t="s">
        <v>9835</v>
      </c>
      <c r="C5300" s="310" t="s">
        <v>98</v>
      </c>
      <c r="D5300" s="311" t="s">
        <v>17571</v>
      </c>
      <c r="E5300" s="312" t="s">
        <v>7875</v>
      </c>
    </row>
    <row r="5301" spans="1:5" ht="54">
      <c r="A5301" s="309">
        <v>101274</v>
      </c>
      <c r="B5301" s="310" t="s">
        <v>9836</v>
      </c>
      <c r="C5301" s="310" t="s">
        <v>98</v>
      </c>
      <c r="D5301" s="311" t="s">
        <v>15946</v>
      </c>
      <c r="E5301" s="312" t="s">
        <v>7875</v>
      </c>
    </row>
    <row r="5302" spans="1:5" ht="54">
      <c r="A5302" s="309">
        <v>101275</v>
      </c>
      <c r="B5302" s="310" t="s">
        <v>9837</v>
      </c>
      <c r="C5302" s="310" t="s">
        <v>98</v>
      </c>
      <c r="D5302" s="311" t="s">
        <v>14171</v>
      </c>
      <c r="E5302" s="312" t="s">
        <v>7875</v>
      </c>
    </row>
    <row r="5303" spans="1:5" ht="54">
      <c r="A5303" s="309">
        <v>101276</v>
      </c>
      <c r="B5303" s="310" t="s">
        <v>9838</v>
      </c>
      <c r="C5303" s="310" t="s">
        <v>98</v>
      </c>
      <c r="D5303" s="311" t="s">
        <v>17352</v>
      </c>
      <c r="E5303" s="312" t="s">
        <v>7875</v>
      </c>
    </row>
    <row r="5304" spans="1:5" ht="54">
      <c r="A5304" s="309">
        <v>101277</v>
      </c>
      <c r="B5304" s="310" t="s">
        <v>9839</v>
      </c>
      <c r="C5304" s="310" t="s">
        <v>98</v>
      </c>
      <c r="D5304" s="311" t="s">
        <v>13156</v>
      </c>
      <c r="E5304" s="312" t="s">
        <v>7875</v>
      </c>
    </row>
    <row r="5305" spans="1:5" ht="27">
      <c r="A5305" s="309">
        <v>102354</v>
      </c>
      <c r="B5305" s="310" t="s">
        <v>9840</v>
      </c>
      <c r="C5305" s="310" t="s">
        <v>98</v>
      </c>
      <c r="D5305" s="311" t="s">
        <v>20751</v>
      </c>
      <c r="E5305" s="312" t="s">
        <v>7875</v>
      </c>
    </row>
    <row r="5306" spans="1:5" ht="27">
      <c r="A5306" s="309">
        <v>102355</v>
      </c>
      <c r="B5306" s="310" t="s">
        <v>9841</v>
      </c>
      <c r="C5306" s="310" t="s">
        <v>98</v>
      </c>
      <c r="D5306" s="311" t="s">
        <v>20752</v>
      </c>
      <c r="E5306" s="312" t="s">
        <v>7875</v>
      </c>
    </row>
    <row r="5307" spans="1:5" ht="27">
      <c r="A5307" s="309">
        <v>102360</v>
      </c>
      <c r="B5307" s="310" t="s">
        <v>9842</v>
      </c>
      <c r="C5307" s="310" t="s">
        <v>98</v>
      </c>
      <c r="D5307" s="311" t="s">
        <v>15045</v>
      </c>
      <c r="E5307" s="312" t="s">
        <v>7875</v>
      </c>
    </row>
    <row r="5308" spans="1:5" ht="27">
      <c r="A5308" s="309">
        <v>102361</v>
      </c>
      <c r="B5308" s="310" t="s">
        <v>9843</v>
      </c>
      <c r="C5308" s="310" t="s">
        <v>98</v>
      </c>
      <c r="D5308" s="311" t="s">
        <v>20276</v>
      </c>
      <c r="E5308" s="312" t="s">
        <v>7875</v>
      </c>
    </row>
    <row r="5309" spans="1:5" ht="40.5">
      <c r="A5309" s="309">
        <v>90082</v>
      </c>
      <c r="B5309" s="310" t="s">
        <v>12021</v>
      </c>
      <c r="C5309" s="310" t="s">
        <v>98</v>
      </c>
      <c r="D5309" s="311" t="s">
        <v>17556</v>
      </c>
      <c r="E5309" s="312" t="s">
        <v>7875</v>
      </c>
    </row>
    <row r="5310" spans="1:5" ht="40.5">
      <c r="A5310" s="309">
        <v>90084</v>
      </c>
      <c r="B5310" s="310" t="s">
        <v>12022</v>
      </c>
      <c r="C5310" s="310" t="s">
        <v>98</v>
      </c>
      <c r="D5310" s="311" t="s">
        <v>17517</v>
      </c>
      <c r="E5310" s="312" t="s">
        <v>7875</v>
      </c>
    </row>
    <row r="5311" spans="1:5" ht="40.5">
      <c r="A5311" s="309">
        <v>90086</v>
      </c>
      <c r="B5311" s="310" t="s">
        <v>12023</v>
      </c>
      <c r="C5311" s="310" t="s">
        <v>98</v>
      </c>
      <c r="D5311" s="311" t="s">
        <v>17669</v>
      </c>
      <c r="E5311" s="312" t="s">
        <v>7875</v>
      </c>
    </row>
    <row r="5312" spans="1:5" ht="40.5">
      <c r="A5312" s="309">
        <v>90087</v>
      </c>
      <c r="B5312" s="310" t="s">
        <v>12024</v>
      </c>
      <c r="C5312" s="310" t="s">
        <v>98</v>
      </c>
      <c r="D5312" s="311" t="s">
        <v>13546</v>
      </c>
      <c r="E5312" s="312" t="s">
        <v>7875</v>
      </c>
    </row>
    <row r="5313" spans="1:5" ht="40.5">
      <c r="A5313" s="309">
        <v>90090</v>
      </c>
      <c r="B5313" s="310" t="s">
        <v>12025</v>
      </c>
      <c r="C5313" s="310" t="s">
        <v>98</v>
      </c>
      <c r="D5313" s="311" t="s">
        <v>19450</v>
      </c>
      <c r="E5313" s="312" t="s">
        <v>7875</v>
      </c>
    </row>
    <row r="5314" spans="1:5" ht="40.5">
      <c r="A5314" s="309">
        <v>90091</v>
      </c>
      <c r="B5314" s="310" t="s">
        <v>12026</v>
      </c>
      <c r="C5314" s="310" t="s">
        <v>98</v>
      </c>
      <c r="D5314" s="311" t="s">
        <v>13536</v>
      </c>
      <c r="E5314" s="312" t="s">
        <v>7875</v>
      </c>
    </row>
    <row r="5315" spans="1:5" ht="40.5">
      <c r="A5315" s="309">
        <v>90092</v>
      </c>
      <c r="B5315" s="310" t="s">
        <v>12027</v>
      </c>
      <c r="C5315" s="310" t="s">
        <v>98</v>
      </c>
      <c r="D5315" s="311" t="s">
        <v>13042</v>
      </c>
      <c r="E5315" s="312" t="s">
        <v>7875</v>
      </c>
    </row>
    <row r="5316" spans="1:5" ht="40.5">
      <c r="A5316" s="309">
        <v>90094</v>
      </c>
      <c r="B5316" s="310" t="s">
        <v>12028</v>
      </c>
      <c r="C5316" s="310" t="s">
        <v>98</v>
      </c>
      <c r="D5316" s="311" t="s">
        <v>13545</v>
      </c>
      <c r="E5316" s="312" t="s">
        <v>7875</v>
      </c>
    </row>
    <row r="5317" spans="1:5" ht="40.5">
      <c r="A5317" s="309">
        <v>90095</v>
      </c>
      <c r="B5317" s="310" t="s">
        <v>12029</v>
      </c>
      <c r="C5317" s="310" t="s">
        <v>98</v>
      </c>
      <c r="D5317" s="311" t="s">
        <v>17042</v>
      </c>
      <c r="E5317" s="312" t="s">
        <v>7875</v>
      </c>
    </row>
    <row r="5318" spans="1:5" ht="40.5">
      <c r="A5318" s="309">
        <v>90098</v>
      </c>
      <c r="B5318" s="310" t="s">
        <v>12030</v>
      </c>
      <c r="C5318" s="310" t="s">
        <v>98</v>
      </c>
      <c r="D5318" s="311" t="s">
        <v>17666</v>
      </c>
      <c r="E5318" s="312" t="s">
        <v>7875</v>
      </c>
    </row>
    <row r="5319" spans="1:5" ht="40.5">
      <c r="A5319" s="309">
        <v>90099</v>
      </c>
      <c r="B5319" s="310" t="s">
        <v>12031</v>
      </c>
      <c r="C5319" s="310" t="s">
        <v>98</v>
      </c>
      <c r="D5319" s="311" t="s">
        <v>15387</v>
      </c>
      <c r="E5319" s="312" t="s">
        <v>7875</v>
      </c>
    </row>
    <row r="5320" spans="1:5" ht="40.5">
      <c r="A5320" s="309">
        <v>90100</v>
      </c>
      <c r="B5320" s="310" t="s">
        <v>12032</v>
      </c>
      <c r="C5320" s="310" t="s">
        <v>98</v>
      </c>
      <c r="D5320" s="311" t="s">
        <v>17800</v>
      </c>
      <c r="E5320" s="312" t="s">
        <v>7875</v>
      </c>
    </row>
    <row r="5321" spans="1:5" ht="40.5">
      <c r="A5321" s="309">
        <v>90101</v>
      </c>
      <c r="B5321" s="310" t="s">
        <v>12033</v>
      </c>
      <c r="C5321" s="310" t="s">
        <v>98</v>
      </c>
      <c r="D5321" s="311" t="s">
        <v>13194</v>
      </c>
      <c r="E5321" s="312" t="s">
        <v>7875</v>
      </c>
    </row>
    <row r="5322" spans="1:5" ht="40.5">
      <c r="A5322" s="309">
        <v>90102</v>
      </c>
      <c r="B5322" s="310" t="s">
        <v>12034</v>
      </c>
      <c r="C5322" s="310" t="s">
        <v>98</v>
      </c>
      <c r="D5322" s="311" t="s">
        <v>12625</v>
      </c>
      <c r="E5322" s="312" t="s">
        <v>7875</v>
      </c>
    </row>
    <row r="5323" spans="1:5" ht="40.5">
      <c r="A5323" s="309">
        <v>90105</v>
      </c>
      <c r="B5323" s="310" t="s">
        <v>12035</v>
      </c>
      <c r="C5323" s="310" t="s">
        <v>98</v>
      </c>
      <c r="D5323" s="311" t="s">
        <v>17084</v>
      </c>
      <c r="E5323" s="312" t="s">
        <v>7875</v>
      </c>
    </row>
    <row r="5324" spans="1:5" ht="40.5">
      <c r="A5324" s="309">
        <v>90106</v>
      </c>
      <c r="B5324" s="310" t="s">
        <v>12036</v>
      </c>
      <c r="C5324" s="310" t="s">
        <v>98</v>
      </c>
      <c r="D5324" s="311" t="s">
        <v>19985</v>
      </c>
      <c r="E5324" s="312" t="s">
        <v>7875</v>
      </c>
    </row>
    <row r="5325" spans="1:5" ht="54">
      <c r="A5325" s="309">
        <v>90107</v>
      </c>
      <c r="B5325" s="310" t="s">
        <v>12037</v>
      </c>
      <c r="C5325" s="310" t="s">
        <v>98</v>
      </c>
      <c r="D5325" s="311" t="s">
        <v>17692</v>
      </c>
      <c r="E5325" s="312" t="s">
        <v>7875</v>
      </c>
    </row>
    <row r="5326" spans="1:5" ht="40.5">
      <c r="A5326" s="309">
        <v>90108</v>
      </c>
      <c r="B5326" s="310" t="s">
        <v>12038</v>
      </c>
      <c r="C5326" s="310" t="s">
        <v>98</v>
      </c>
      <c r="D5326" s="311" t="s">
        <v>17879</v>
      </c>
      <c r="E5326" s="312" t="s">
        <v>7875</v>
      </c>
    </row>
    <row r="5327" spans="1:5" ht="13.5">
      <c r="A5327" s="309">
        <v>93358</v>
      </c>
      <c r="B5327" s="310" t="s">
        <v>9844</v>
      </c>
      <c r="C5327" s="310" t="s">
        <v>98</v>
      </c>
      <c r="D5327" s="311" t="s">
        <v>20753</v>
      </c>
      <c r="E5327" s="312" t="s">
        <v>7875</v>
      </c>
    </row>
    <row r="5328" spans="1:5" ht="40.5">
      <c r="A5328" s="309">
        <v>102276</v>
      </c>
      <c r="B5328" s="310" t="s">
        <v>12039</v>
      </c>
      <c r="C5328" s="310" t="s">
        <v>98</v>
      </c>
      <c r="D5328" s="311" t="s">
        <v>18027</v>
      </c>
      <c r="E5328" s="312" t="s">
        <v>7875</v>
      </c>
    </row>
    <row r="5329" spans="1:5" ht="40.5">
      <c r="A5329" s="309">
        <v>102277</v>
      </c>
      <c r="B5329" s="310" t="s">
        <v>12040</v>
      </c>
      <c r="C5329" s="310" t="s">
        <v>98</v>
      </c>
      <c r="D5329" s="311" t="s">
        <v>20754</v>
      </c>
      <c r="E5329" s="312" t="s">
        <v>7875</v>
      </c>
    </row>
    <row r="5330" spans="1:5" ht="40.5">
      <c r="A5330" s="309">
        <v>102278</v>
      </c>
      <c r="B5330" s="310" t="s">
        <v>12041</v>
      </c>
      <c r="C5330" s="310" t="s">
        <v>98</v>
      </c>
      <c r="D5330" s="311" t="s">
        <v>13834</v>
      </c>
      <c r="E5330" s="312" t="s">
        <v>7875</v>
      </c>
    </row>
    <row r="5331" spans="1:5" ht="40.5">
      <c r="A5331" s="309">
        <v>102279</v>
      </c>
      <c r="B5331" s="310" t="s">
        <v>12042</v>
      </c>
      <c r="C5331" s="310" t="s">
        <v>98</v>
      </c>
      <c r="D5331" s="311" t="s">
        <v>17639</v>
      </c>
      <c r="E5331" s="312" t="s">
        <v>7875</v>
      </c>
    </row>
    <row r="5332" spans="1:5" ht="40.5">
      <c r="A5332" s="309">
        <v>102280</v>
      </c>
      <c r="B5332" s="310" t="s">
        <v>12043</v>
      </c>
      <c r="C5332" s="310" t="s">
        <v>98</v>
      </c>
      <c r="D5332" s="311" t="s">
        <v>17180</v>
      </c>
      <c r="E5332" s="312" t="s">
        <v>7875</v>
      </c>
    </row>
    <row r="5333" spans="1:5" ht="40.5">
      <c r="A5333" s="309">
        <v>102281</v>
      </c>
      <c r="B5333" s="310" t="s">
        <v>12044</v>
      </c>
      <c r="C5333" s="310" t="s">
        <v>98</v>
      </c>
      <c r="D5333" s="311" t="s">
        <v>20755</v>
      </c>
      <c r="E5333" s="312" t="s">
        <v>7875</v>
      </c>
    </row>
    <row r="5334" spans="1:5" ht="40.5">
      <c r="A5334" s="309">
        <v>102282</v>
      </c>
      <c r="B5334" s="310" t="s">
        <v>12045</v>
      </c>
      <c r="C5334" s="310" t="s">
        <v>98</v>
      </c>
      <c r="D5334" s="311" t="s">
        <v>15387</v>
      </c>
      <c r="E5334" s="312" t="s">
        <v>7875</v>
      </c>
    </row>
    <row r="5335" spans="1:5" ht="40.5">
      <c r="A5335" s="309">
        <v>102283</v>
      </c>
      <c r="B5335" s="310" t="s">
        <v>12046</v>
      </c>
      <c r="C5335" s="310" t="s">
        <v>98</v>
      </c>
      <c r="D5335" s="311" t="s">
        <v>12634</v>
      </c>
      <c r="E5335" s="312" t="s">
        <v>7875</v>
      </c>
    </row>
    <row r="5336" spans="1:5" ht="40.5">
      <c r="A5336" s="309">
        <v>102284</v>
      </c>
      <c r="B5336" s="310" t="s">
        <v>12047</v>
      </c>
      <c r="C5336" s="310" t="s">
        <v>98</v>
      </c>
      <c r="D5336" s="311" t="s">
        <v>14913</v>
      </c>
      <c r="E5336" s="312" t="s">
        <v>7875</v>
      </c>
    </row>
    <row r="5337" spans="1:5" ht="40.5">
      <c r="A5337" s="309">
        <v>102285</v>
      </c>
      <c r="B5337" s="310" t="s">
        <v>12048</v>
      </c>
      <c r="C5337" s="310" t="s">
        <v>98</v>
      </c>
      <c r="D5337" s="311" t="s">
        <v>16268</v>
      </c>
      <c r="E5337" s="312" t="s">
        <v>7875</v>
      </c>
    </row>
    <row r="5338" spans="1:5" ht="40.5">
      <c r="A5338" s="309">
        <v>102286</v>
      </c>
      <c r="B5338" s="310" t="s">
        <v>12049</v>
      </c>
      <c r="C5338" s="310" t="s">
        <v>98</v>
      </c>
      <c r="D5338" s="311" t="s">
        <v>14465</v>
      </c>
      <c r="E5338" s="312" t="s">
        <v>7875</v>
      </c>
    </row>
    <row r="5339" spans="1:5" ht="40.5">
      <c r="A5339" s="309">
        <v>102287</v>
      </c>
      <c r="B5339" s="310" t="s">
        <v>12050</v>
      </c>
      <c r="C5339" s="310" t="s">
        <v>98</v>
      </c>
      <c r="D5339" s="311" t="s">
        <v>19991</v>
      </c>
      <c r="E5339" s="312" t="s">
        <v>7875</v>
      </c>
    </row>
    <row r="5340" spans="1:5" ht="40.5">
      <c r="A5340" s="309">
        <v>102288</v>
      </c>
      <c r="B5340" s="310" t="s">
        <v>12051</v>
      </c>
      <c r="C5340" s="310" t="s">
        <v>98</v>
      </c>
      <c r="D5340" s="311" t="s">
        <v>17542</v>
      </c>
      <c r="E5340" s="312" t="s">
        <v>7875</v>
      </c>
    </row>
    <row r="5341" spans="1:5" ht="40.5">
      <c r="A5341" s="309">
        <v>102289</v>
      </c>
      <c r="B5341" s="310" t="s">
        <v>12052</v>
      </c>
      <c r="C5341" s="310" t="s">
        <v>98</v>
      </c>
      <c r="D5341" s="311" t="s">
        <v>20103</v>
      </c>
      <c r="E5341" s="312" t="s">
        <v>7875</v>
      </c>
    </row>
    <row r="5342" spans="1:5" ht="40.5">
      <c r="A5342" s="309">
        <v>102290</v>
      </c>
      <c r="B5342" s="310" t="s">
        <v>12053</v>
      </c>
      <c r="C5342" s="310" t="s">
        <v>98</v>
      </c>
      <c r="D5342" s="311" t="s">
        <v>20756</v>
      </c>
      <c r="E5342" s="312" t="s">
        <v>7875</v>
      </c>
    </row>
    <row r="5343" spans="1:5" ht="40.5">
      <c r="A5343" s="309">
        <v>102291</v>
      </c>
      <c r="B5343" s="310" t="s">
        <v>12054</v>
      </c>
      <c r="C5343" s="310" t="s">
        <v>98</v>
      </c>
      <c r="D5343" s="311" t="s">
        <v>17878</v>
      </c>
      <c r="E5343" s="312" t="s">
        <v>7875</v>
      </c>
    </row>
    <row r="5344" spans="1:5" ht="40.5">
      <c r="A5344" s="309">
        <v>102292</v>
      </c>
      <c r="B5344" s="310" t="s">
        <v>12055</v>
      </c>
      <c r="C5344" s="310" t="s">
        <v>98</v>
      </c>
      <c r="D5344" s="311" t="s">
        <v>14735</v>
      </c>
      <c r="E5344" s="312" t="s">
        <v>7875</v>
      </c>
    </row>
    <row r="5345" spans="1:5" ht="40.5">
      <c r="A5345" s="309">
        <v>102293</v>
      </c>
      <c r="B5345" s="310" t="s">
        <v>12056</v>
      </c>
      <c r="C5345" s="310" t="s">
        <v>98</v>
      </c>
      <c r="D5345" s="311" t="s">
        <v>14058</v>
      </c>
      <c r="E5345" s="312" t="s">
        <v>7875</v>
      </c>
    </row>
    <row r="5346" spans="1:5" ht="40.5">
      <c r="A5346" s="309">
        <v>102294</v>
      </c>
      <c r="B5346" s="310" t="s">
        <v>12057</v>
      </c>
      <c r="C5346" s="310" t="s">
        <v>98</v>
      </c>
      <c r="D5346" s="311" t="s">
        <v>12603</v>
      </c>
      <c r="E5346" s="312" t="s">
        <v>7875</v>
      </c>
    </row>
    <row r="5347" spans="1:5" ht="40.5">
      <c r="A5347" s="309">
        <v>102295</v>
      </c>
      <c r="B5347" s="310" t="s">
        <v>12058</v>
      </c>
      <c r="C5347" s="310" t="s">
        <v>98</v>
      </c>
      <c r="D5347" s="311" t="s">
        <v>15466</v>
      </c>
      <c r="E5347" s="312" t="s">
        <v>7875</v>
      </c>
    </row>
    <row r="5348" spans="1:5" ht="40.5">
      <c r="A5348" s="309">
        <v>102296</v>
      </c>
      <c r="B5348" s="310" t="s">
        <v>12059</v>
      </c>
      <c r="C5348" s="310" t="s">
        <v>98</v>
      </c>
      <c r="D5348" s="311" t="s">
        <v>12658</v>
      </c>
      <c r="E5348" s="312" t="s">
        <v>7875</v>
      </c>
    </row>
    <row r="5349" spans="1:5" ht="40.5">
      <c r="A5349" s="309">
        <v>102297</v>
      </c>
      <c r="B5349" s="310" t="s">
        <v>12060</v>
      </c>
      <c r="C5349" s="310" t="s">
        <v>98</v>
      </c>
      <c r="D5349" s="311" t="s">
        <v>13843</v>
      </c>
      <c r="E5349" s="312" t="s">
        <v>7875</v>
      </c>
    </row>
    <row r="5350" spans="1:5" ht="40.5">
      <c r="A5350" s="309">
        <v>102298</v>
      </c>
      <c r="B5350" s="310" t="s">
        <v>12061</v>
      </c>
      <c r="C5350" s="310" t="s">
        <v>98</v>
      </c>
      <c r="D5350" s="311" t="s">
        <v>16822</v>
      </c>
      <c r="E5350" s="312" t="s">
        <v>7875</v>
      </c>
    </row>
    <row r="5351" spans="1:5" ht="40.5">
      <c r="A5351" s="309">
        <v>102299</v>
      </c>
      <c r="B5351" s="310" t="s">
        <v>12062</v>
      </c>
      <c r="C5351" s="310" t="s">
        <v>98</v>
      </c>
      <c r="D5351" s="311" t="s">
        <v>14381</v>
      </c>
      <c r="E5351" s="312" t="s">
        <v>7875</v>
      </c>
    </row>
    <row r="5352" spans="1:5" ht="40.5">
      <c r="A5352" s="309">
        <v>102300</v>
      </c>
      <c r="B5352" s="310" t="s">
        <v>12063</v>
      </c>
      <c r="C5352" s="310" t="s">
        <v>98</v>
      </c>
      <c r="D5352" s="311" t="s">
        <v>20757</v>
      </c>
      <c r="E5352" s="312" t="s">
        <v>7875</v>
      </c>
    </row>
    <row r="5353" spans="1:5" ht="40.5">
      <c r="A5353" s="309">
        <v>102301</v>
      </c>
      <c r="B5353" s="310" t="s">
        <v>12064</v>
      </c>
      <c r="C5353" s="310" t="s">
        <v>98</v>
      </c>
      <c r="D5353" s="311" t="s">
        <v>13332</v>
      </c>
      <c r="E5353" s="312" t="s">
        <v>7875</v>
      </c>
    </row>
    <row r="5354" spans="1:5" ht="40.5">
      <c r="A5354" s="309">
        <v>102302</v>
      </c>
      <c r="B5354" s="310" t="s">
        <v>12065</v>
      </c>
      <c r="C5354" s="310" t="s">
        <v>98</v>
      </c>
      <c r="D5354" s="311" t="s">
        <v>20758</v>
      </c>
      <c r="E5354" s="312" t="s">
        <v>7875</v>
      </c>
    </row>
    <row r="5355" spans="1:5" ht="40.5">
      <c r="A5355" s="309">
        <v>102303</v>
      </c>
      <c r="B5355" s="310" t="s">
        <v>12066</v>
      </c>
      <c r="C5355" s="310" t="s">
        <v>98</v>
      </c>
      <c r="D5355" s="311" t="s">
        <v>20759</v>
      </c>
      <c r="E5355" s="312" t="s">
        <v>7875</v>
      </c>
    </row>
    <row r="5356" spans="1:5" ht="40.5">
      <c r="A5356" s="309">
        <v>102304</v>
      </c>
      <c r="B5356" s="310" t="s">
        <v>12067</v>
      </c>
      <c r="C5356" s="310" t="s">
        <v>98</v>
      </c>
      <c r="D5356" s="311" t="s">
        <v>13295</v>
      </c>
      <c r="E5356" s="312" t="s">
        <v>7875</v>
      </c>
    </row>
    <row r="5357" spans="1:5" ht="40.5">
      <c r="A5357" s="309">
        <v>102305</v>
      </c>
      <c r="B5357" s="310" t="s">
        <v>12068</v>
      </c>
      <c r="C5357" s="310" t="s">
        <v>98</v>
      </c>
      <c r="D5357" s="311" t="s">
        <v>14952</v>
      </c>
      <c r="E5357" s="312" t="s">
        <v>7875</v>
      </c>
    </row>
    <row r="5358" spans="1:5" ht="40.5">
      <c r="A5358" s="309">
        <v>102306</v>
      </c>
      <c r="B5358" s="310" t="s">
        <v>12069</v>
      </c>
      <c r="C5358" s="310" t="s">
        <v>98</v>
      </c>
      <c r="D5358" s="311" t="s">
        <v>13695</v>
      </c>
      <c r="E5358" s="312" t="s">
        <v>7875</v>
      </c>
    </row>
    <row r="5359" spans="1:5" ht="40.5">
      <c r="A5359" s="309">
        <v>102307</v>
      </c>
      <c r="B5359" s="310" t="s">
        <v>12070</v>
      </c>
      <c r="C5359" s="310" t="s">
        <v>98</v>
      </c>
      <c r="D5359" s="311" t="s">
        <v>13842</v>
      </c>
      <c r="E5359" s="312" t="s">
        <v>7875</v>
      </c>
    </row>
    <row r="5360" spans="1:5" ht="40.5">
      <c r="A5360" s="309">
        <v>102308</v>
      </c>
      <c r="B5360" s="310" t="s">
        <v>12071</v>
      </c>
      <c r="C5360" s="310" t="s">
        <v>98</v>
      </c>
      <c r="D5360" s="311" t="s">
        <v>13165</v>
      </c>
      <c r="E5360" s="312" t="s">
        <v>7875</v>
      </c>
    </row>
    <row r="5361" spans="1:5" ht="40.5">
      <c r="A5361" s="309">
        <v>102309</v>
      </c>
      <c r="B5361" s="310" t="s">
        <v>12072</v>
      </c>
      <c r="C5361" s="310" t="s">
        <v>98</v>
      </c>
      <c r="D5361" s="311" t="s">
        <v>13946</v>
      </c>
      <c r="E5361" s="312" t="s">
        <v>7875</v>
      </c>
    </row>
    <row r="5362" spans="1:5" ht="40.5">
      <c r="A5362" s="309">
        <v>102310</v>
      </c>
      <c r="B5362" s="310" t="s">
        <v>12073</v>
      </c>
      <c r="C5362" s="310" t="s">
        <v>98</v>
      </c>
      <c r="D5362" s="311" t="s">
        <v>13544</v>
      </c>
      <c r="E5362" s="312" t="s">
        <v>7875</v>
      </c>
    </row>
    <row r="5363" spans="1:5" ht="40.5">
      <c r="A5363" s="309">
        <v>102311</v>
      </c>
      <c r="B5363" s="310" t="s">
        <v>12074</v>
      </c>
      <c r="C5363" s="310" t="s">
        <v>98</v>
      </c>
      <c r="D5363" s="311" t="s">
        <v>12647</v>
      </c>
      <c r="E5363" s="312" t="s">
        <v>7875</v>
      </c>
    </row>
    <row r="5364" spans="1:5" ht="40.5">
      <c r="A5364" s="309">
        <v>102312</v>
      </c>
      <c r="B5364" s="310" t="s">
        <v>12075</v>
      </c>
      <c r="C5364" s="310" t="s">
        <v>98</v>
      </c>
      <c r="D5364" s="311" t="s">
        <v>13998</v>
      </c>
      <c r="E5364" s="312" t="s">
        <v>7875</v>
      </c>
    </row>
    <row r="5365" spans="1:5" ht="40.5">
      <c r="A5365" s="309">
        <v>102313</v>
      </c>
      <c r="B5365" s="310" t="s">
        <v>12076</v>
      </c>
      <c r="C5365" s="310" t="s">
        <v>98</v>
      </c>
      <c r="D5365" s="311" t="s">
        <v>19452</v>
      </c>
      <c r="E5365" s="312" t="s">
        <v>7875</v>
      </c>
    </row>
    <row r="5366" spans="1:5" ht="40.5">
      <c r="A5366" s="309">
        <v>102314</v>
      </c>
      <c r="B5366" s="310" t="s">
        <v>12077</v>
      </c>
      <c r="C5366" s="310" t="s">
        <v>98</v>
      </c>
      <c r="D5366" s="311" t="s">
        <v>14170</v>
      </c>
      <c r="E5366" s="312" t="s">
        <v>7875</v>
      </c>
    </row>
    <row r="5367" spans="1:5" ht="40.5">
      <c r="A5367" s="309">
        <v>102315</v>
      </c>
      <c r="B5367" s="310" t="s">
        <v>12078</v>
      </c>
      <c r="C5367" s="310" t="s">
        <v>98</v>
      </c>
      <c r="D5367" s="311" t="s">
        <v>17084</v>
      </c>
      <c r="E5367" s="312" t="s">
        <v>7875</v>
      </c>
    </row>
    <row r="5368" spans="1:5" ht="40.5">
      <c r="A5368" s="309">
        <v>102316</v>
      </c>
      <c r="B5368" s="310" t="s">
        <v>12079</v>
      </c>
      <c r="C5368" s="310" t="s">
        <v>98</v>
      </c>
      <c r="D5368" s="311" t="s">
        <v>17123</v>
      </c>
      <c r="E5368" s="312" t="s">
        <v>7875</v>
      </c>
    </row>
    <row r="5369" spans="1:5" ht="40.5">
      <c r="A5369" s="309">
        <v>102317</v>
      </c>
      <c r="B5369" s="310" t="s">
        <v>12080</v>
      </c>
      <c r="C5369" s="310" t="s">
        <v>98</v>
      </c>
      <c r="D5369" s="311" t="s">
        <v>15254</v>
      </c>
      <c r="E5369" s="312" t="s">
        <v>7875</v>
      </c>
    </row>
    <row r="5370" spans="1:5" ht="40.5">
      <c r="A5370" s="309">
        <v>102318</v>
      </c>
      <c r="B5370" s="310" t="s">
        <v>12081</v>
      </c>
      <c r="C5370" s="310" t="s">
        <v>98</v>
      </c>
      <c r="D5370" s="311" t="s">
        <v>15158</v>
      </c>
      <c r="E5370" s="312" t="s">
        <v>7875</v>
      </c>
    </row>
    <row r="5371" spans="1:5" ht="40.5">
      <c r="A5371" s="309">
        <v>102319</v>
      </c>
      <c r="B5371" s="310" t="s">
        <v>12082</v>
      </c>
      <c r="C5371" s="310" t="s">
        <v>98</v>
      </c>
      <c r="D5371" s="311" t="s">
        <v>17185</v>
      </c>
      <c r="E5371" s="312" t="s">
        <v>7875</v>
      </c>
    </row>
    <row r="5372" spans="1:5" ht="40.5">
      <c r="A5372" s="309">
        <v>102320</v>
      </c>
      <c r="B5372" s="310" t="s">
        <v>12083</v>
      </c>
      <c r="C5372" s="310" t="s">
        <v>98</v>
      </c>
      <c r="D5372" s="311" t="s">
        <v>19435</v>
      </c>
      <c r="E5372" s="312" t="s">
        <v>7875</v>
      </c>
    </row>
    <row r="5373" spans="1:5" ht="40.5">
      <c r="A5373" s="309">
        <v>102321</v>
      </c>
      <c r="B5373" s="310" t="s">
        <v>12084</v>
      </c>
      <c r="C5373" s="310" t="s">
        <v>98</v>
      </c>
      <c r="D5373" s="311" t="s">
        <v>13216</v>
      </c>
      <c r="E5373" s="312" t="s">
        <v>7875</v>
      </c>
    </row>
    <row r="5374" spans="1:5" ht="40.5">
      <c r="A5374" s="309">
        <v>102322</v>
      </c>
      <c r="B5374" s="310" t="s">
        <v>12085</v>
      </c>
      <c r="C5374" s="310" t="s">
        <v>98</v>
      </c>
      <c r="D5374" s="311" t="s">
        <v>17379</v>
      </c>
      <c r="E5374" s="312" t="s">
        <v>7875</v>
      </c>
    </row>
    <row r="5375" spans="1:5" ht="40.5">
      <c r="A5375" s="309">
        <v>102323</v>
      </c>
      <c r="B5375" s="310" t="s">
        <v>12086</v>
      </c>
      <c r="C5375" s="310" t="s">
        <v>98</v>
      </c>
      <c r="D5375" s="311" t="s">
        <v>20760</v>
      </c>
      <c r="E5375" s="312" t="s">
        <v>7875</v>
      </c>
    </row>
    <row r="5376" spans="1:5" ht="40.5">
      <c r="A5376" s="309">
        <v>102324</v>
      </c>
      <c r="B5376" s="310" t="s">
        <v>12087</v>
      </c>
      <c r="C5376" s="310" t="s">
        <v>98</v>
      </c>
      <c r="D5376" s="311" t="s">
        <v>17984</v>
      </c>
      <c r="E5376" s="312" t="s">
        <v>7875</v>
      </c>
    </row>
    <row r="5377" spans="1:5" ht="40.5">
      <c r="A5377" s="309">
        <v>102325</v>
      </c>
      <c r="B5377" s="310" t="s">
        <v>12088</v>
      </c>
      <c r="C5377" s="310" t="s">
        <v>98</v>
      </c>
      <c r="D5377" s="311" t="s">
        <v>20761</v>
      </c>
      <c r="E5377" s="312" t="s">
        <v>7875</v>
      </c>
    </row>
    <row r="5378" spans="1:5" ht="40.5">
      <c r="A5378" s="309">
        <v>102326</v>
      </c>
      <c r="B5378" s="310" t="s">
        <v>12089</v>
      </c>
      <c r="C5378" s="310" t="s">
        <v>98</v>
      </c>
      <c r="D5378" s="311" t="s">
        <v>14157</v>
      </c>
      <c r="E5378" s="312" t="s">
        <v>7875</v>
      </c>
    </row>
    <row r="5379" spans="1:5" ht="40.5">
      <c r="A5379" s="309">
        <v>102327</v>
      </c>
      <c r="B5379" s="310" t="s">
        <v>12090</v>
      </c>
      <c r="C5379" s="310" t="s">
        <v>98</v>
      </c>
      <c r="D5379" s="311" t="s">
        <v>17874</v>
      </c>
      <c r="E5379" s="312" t="s">
        <v>7875</v>
      </c>
    </row>
    <row r="5380" spans="1:5" ht="40.5">
      <c r="A5380" s="309">
        <v>102328</v>
      </c>
      <c r="B5380" s="310" t="s">
        <v>12091</v>
      </c>
      <c r="C5380" s="310" t="s">
        <v>98</v>
      </c>
      <c r="D5380" s="311" t="s">
        <v>16972</v>
      </c>
      <c r="E5380" s="312" t="s">
        <v>7875</v>
      </c>
    </row>
    <row r="5381" spans="1:5" ht="40.5">
      <c r="A5381" s="309">
        <v>102329</v>
      </c>
      <c r="B5381" s="310" t="s">
        <v>12092</v>
      </c>
      <c r="C5381" s="310" t="s">
        <v>98</v>
      </c>
      <c r="D5381" s="311" t="s">
        <v>17640</v>
      </c>
      <c r="E5381" s="312" t="s">
        <v>7875</v>
      </c>
    </row>
    <row r="5382" spans="1:5" ht="40.5">
      <c r="A5382" s="309">
        <v>94304</v>
      </c>
      <c r="B5382" s="310" t="s">
        <v>2209</v>
      </c>
      <c r="C5382" s="310" t="s">
        <v>98</v>
      </c>
      <c r="D5382" s="311" t="s">
        <v>20762</v>
      </c>
      <c r="E5382" s="312" t="s">
        <v>7875</v>
      </c>
    </row>
    <row r="5383" spans="1:5" ht="40.5">
      <c r="A5383" s="309">
        <v>94305</v>
      </c>
      <c r="B5383" s="310" t="s">
        <v>2210</v>
      </c>
      <c r="C5383" s="310" t="s">
        <v>98</v>
      </c>
      <c r="D5383" s="311" t="s">
        <v>17806</v>
      </c>
      <c r="E5383" s="312" t="s">
        <v>7875</v>
      </c>
    </row>
    <row r="5384" spans="1:5" ht="40.5">
      <c r="A5384" s="309">
        <v>94306</v>
      </c>
      <c r="B5384" s="310" t="s">
        <v>2211</v>
      </c>
      <c r="C5384" s="310" t="s">
        <v>98</v>
      </c>
      <c r="D5384" s="311" t="s">
        <v>20763</v>
      </c>
      <c r="E5384" s="312" t="s">
        <v>7875</v>
      </c>
    </row>
    <row r="5385" spans="1:5" ht="40.5">
      <c r="A5385" s="309">
        <v>94307</v>
      </c>
      <c r="B5385" s="310" t="s">
        <v>2212</v>
      </c>
      <c r="C5385" s="310" t="s">
        <v>98</v>
      </c>
      <c r="D5385" s="311" t="s">
        <v>18113</v>
      </c>
      <c r="E5385" s="312" t="s">
        <v>7875</v>
      </c>
    </row>
    <row r="5386" spans="1:5" ht="40.5">
      <c r="A5386" s="309">
        <v>94308</v>
      </c>
      <c r="B5386" s="310" t="s">
        <v>2213</v>
      </c>
      <c r="C5386" s="310" t="s">
        <v>98</v>
      </c>
      <c r="D5386" s="311" t="s">
        <v>20764</v>
      </c>
      <c r="E5386" s="312" t="s">
        <v>7875</v>
      </c>
    </row>
    <row r="5387" spans="1:5" ht="40.5">
      <c r="A5387" s="309">
        <v>94309</v>
      </c>
      <c r="B5387" s="310" t="s">
        <v>2214</v>
      </c>
      <c r="C5387" s="310" t="s">
        <v>98</v>
      </c>
      <c r="D5387" s="311" t="s">
        <v>13637</v>
      </c>
      <c r="E5387" s="312" t="s">
        <v>7875</v>
      </c>
    </row>
    <row r="5388" spans="1:5" ht="40.5">
      <c r="A5388" s="309">
        <v>94310</v>
      </c>
      <c r="B5388" s="310" t="s">
        <v>2215</v>
      </c>
      <c r="C5388" s="310" t="s">
        <v>98</v>
      </c>
      <c r="D5388" s="311" t="s">
        <v>14814</v>
      </c>
      <c r="E5388" s="312" t="s">
        <v>7875</v>
      </c>
    </row>
    <row r="5389" spans="1:5" ht="40.5">
      <c r="A5389" s="309">
        <v>94315</v>
      </c>
      <c r="B5389" s="310" t="s">
        <v>2216</v>
      </c>
      <c r="C5389" s="310" t="s">
        <v>98</v>
      </c>
      <c r="D5389" s="311" t="s">
        <v>17835</v>
      </c>
      <c r="E5389" s="312" t="s">
        <v>7875</v>
      </c>
    </row>
    <row r="5390" spans="1:5" ht="40.5">
      <c r="A5390" s="309">
        <v>94316</v>
      </c>
      <c r="B5390" s="310" t="s">
        <v>2217</v>
      </c>
      <c r="C5390" s="310" t="s">
        <v>98</v>
      </c>
      <c r="D5390" s="311" t="s">
        <v>17373</v>
      </c>
      <c r="E5390" s="312" t="s">
        <v>7875</v>
      </c>
    </row>
    <row r="5391" spans="1:5" ht="40.5">
      <c r="A5391" s="309">
        <v>94317</v>
      </c>
      <c r="B5391" s="310" t="s">
        <v>2218</v>
      </c>
      <c r="C5391" s="310" t="s">
        <v>98</v>
      </c>
      <c r="D5391" s="311" t="s">
        <v>20765</v>
      </c>
      <c r="E5391" s="312" t="s">
        <v>7875</v>
      </c>
    </row>
    <row r="5392" spans="1:5" ht="40.5">
      <c r="A5392" s="309">
        <v>94318</v>
      </c>
      <c r="B5392" s="310" t="s">
        <v>2219</v>
      </c>
      <c r="C5392" s="310" t="s">
        <v>98</v>
      </c>
      <c r="D5392" s="311" t="s">
        <v>20367</v>
      </c>
      <c r="E5392" s="312" t="s">
        <v>7875</v>
      </c>
    </row>
    <row r="5393" spans="1:5" ht="13.5">
      <c r="A5393" s="309">
        <v>94319</v>
      </c>
      <c r="B5393" s="310" t="s">
        <v>2220</v>
      </c>
      <c r="C5393" s="310" t="s">
        <v>98</v>
      </c>
      <c r="D5393" s="311" t="s">
        <v>20766</v>
      </c>
      <c r="E5393" s="312" t="s">
        <v>7875</v>
      </c>
    </row>
    <row r="5394" spans="1:5" ht="40.5">
      <c r="A5394" s="309">
        <v>94327</v>
      </c>
      <c r="B5394" s="310" t="s">
        <v>2221</v>
      </c>
      <c r="C5394" s="310" t="s">
        <v>98</v>
      </c>
      <c r="D5394" s="311" t="s">
        <v>13478</v>
      </c>
      <c r="E5394" s="312" t="s">
        <v>7875</v>
      </c>
    </row>
    <row r="5395" spans="1:5" ht="40.5">
      <c r="A5395" s="309">
        <v>94328</v>
      </c>
      <c r="B5395" s="310" t="s">
        <v>2222</v>
      </c>
      <c r="C5395" s="310" t="s">
        <v>98</v>
      </c>
      <c r="D5395" s="311" t="s">
        <v>20767</v>
      </c>
      <c r="E5395" s="312" t="s">
        <v>7875</v>
      </c>
    </row>
    <row r="5396" spans="1:5" ht="40.5">
      <c r="A5396" s="309">
        <v>94329</v>
      </c>
      <c r="B5396" s="310" t="s">
        <v>2223</v>
      </c>
      <c r="C5396" s="310" t="s">
        <v>98</v>
      </c>
      <c r="D5396" s="311" t="s">
        <v>16006</v>
      </c>
      <c r="E5396" s="312" t="s">
        <v>7875</v>
      </c>
    </row>
    <row r="5397" spans="1:5" ht="40.5">
      <c r="A5397" s="309">
        <v>94330</v>
      </c>
      <c r="B5397" s="310" t="s">
        <v>2224</v>
      </c>
      <c r="C5397" s="310" t="s">
        <v>98</v>
      </c>
      <c r="D5397" s="311" t="s">
        <v>20768</v>
      </c>
      <c r="E5397" s="312" t="s">
        <v>7875</v>
      </c>
    </row>
    <row r="5398" spans="1:5" ht="40.5">
      <c r="A5398" s="309">
        <v>94331</v>
      </c>
      <c r="B5398" s="310" t="s">
        <v>2225</v>
      </c>
      <c r="C5398" s="310" t="s">
        <v>98</v>
      </c>
      <c r="D5398" s="311" t="s">
        <v>20113</v>
      </c>
      <c r="E5398" s="312" t="s">
        <v>7875</v>
      </c>
    </row>
    <row r="5399" spans="1:5" ht="40.5">
      <c r="A5399" s="309">
        <v>94332</v>
      </c>
      <c r="B5399" s="310" t="s">
        <v>2226</v>
      </c>
      <c r="C5399" s="310" t="s">
        <v>98</v>
      </c>
      <c r="D5399" s="311" t="s">
        <v>17644</v>
      </c>
      <c r="E5399" s="312" t="s">
        <v>7875</v>
      </c>
    </row>
    <row r="5400" spans="1:5" ht="40.5">
      <c r="A5400" s="309">
        <v>94333</v>
      </c>
      <c r="B5400" s="310" t="s">
        <v>2227</v>
      </c>
      <c r="C5400" s="310" t="s">
        <v>98</v>
      </c>
      <c r="D5400" s="311" t="s">
        <v>20769</v>
      </c>
      <c r="E5400" s="312" t="s">
        <v>7875</v>
      </c>
    </row>
    <row r="5401" spans="1:5" ht="40.5">
      <c r="A5401" s="309">
        <v>94338</v>
      </c>
      <c r="B5401" s="310" t="s">
        <v>2228</v>
      </c>
      <c r="C5401" s="310" t="s">
        <v>98</v>
      </c>
      <c r="D5401" s="311" t="s">
        <v>20770</v>
      </c>
      <c r="E5401" s="312" t="s">
        <v>7875</v>
      </c>
    </row>
    <row r="5402" spans="1:5" ht="40.5">
      <c r="A5402" s="309">
        <v>94339</v>
      </c>
      <c r="B5402" s="310" t="s">
        <v>2229</v>
      </c>
      <c r="C5402" s="310" t="s">
        <v>98</v>
      </c>
      <c r="D5402" s="311" t="s">
        <v>20771</v>
      </c>
      <c r="E5402" s="312" t="s">
        <v>7875</v>
      </c>
    </row>
    <row r="5403" spans="1:5" ht="40.5">
      <c r="A5403" s="309">
        <v>94340</v>
      </c>
      <c r="B5403" s="310" t="s">
        <v>2230</v>
      </c>
      <c r="C5403" s="310" t="s">
        <v>98</v>
      </c>
      <c r="D5403" s="311" t="s">
        <v>20772</v>
      </c>
      <c r="E5403" s="312" t="s">
        <v>7875</v>
      </c>
    </row>
    <row r="5404" spans="1:5" ht="40.5">
      <c r="A5404" s="309">
        <v>94341</v>
      </c>
      <c r="B5404" s="310" t="s">
        <v>2231</v>
      </c>
      <c r="C5404" s="310" t="s">
        <v>98</v>
      </c>
      <c r="D5404" s="311" t="s">
        <v>20773</v>
      </c>
      <c r="E5404" s="312" t="s">
        <v>7875</v>
      </c>
    </row>
    <row r="5405" spans="1:5" ht="13.5">
      <c r="A5405" s="309">
        <v>94342</v>
      </c>
      <c r="B5405" s="310" t="s">
        <v>2232</v>
      </c>
      <c r="C5405" s="310" t="s">
        <v>98</v>
      </c>
      <c r="D5405" s="311" t="s">
        <v>14120</v>
      </c>
      <c r="E5405" s="312" t="s">
        <v>7875</v>
      </c>
    </row>
    <row r="5406" spans="1:5" ht="27">
      <c r="A5406" s="309">
        <v>96385</v>
      </c>
      <c r="B5406" s="310" t="s">
        <v>9845</v>
      </c>
      <c r="C5406" s="310" t="s">
        <v>98</v>
      </c>
      <c r="D5406" s="311" t="s">
        <v>20774</v>
      </c>
      <c r="E5406" s="312" t="s">
        <v>7875</v>
      </c>
    </row>
    <row r="5407" spans="1:5" ht="27">
      <c r="A5407" s="309">
        <v>96386</v>
      </c>
      <c r="B5407" s="310" t="s">
        <v>9846</v>
      </c>
      <c r="C5407" s="310" t="s">
        <v>98</v>
      </c>
      <c r="D5407" s="311" t="s">
        <v>15384</v>
      </c>
      <c r="E5407" s="312" t="s">
        <v>7875</v>
      </c>
    </row>
    <row r="5408" spans="1:5" ht="40.5">
      <c r="A5408" s="309">
        <v>93360</v>
      </c>
      <c r="B5408" s="310" t="s">
        <v>7696</v>
      </c>
      <c r="C5408" s="310" t="s">
        <v>98</v>
      </c>
      <c r="D5408" s="311" t="s">
        <v>19963</v>
      </c>
      <c r="E5408" s="312" t="s">
        <v>7875</v>
      </c>
    </row>
    <row r="5409" spans="1:5" ht="40.5">
      <c r="A5409" s="309">
        <v>93361</v>
      </c>
      <c r="B5409" s="310" t="s">
        <v>7697</v>
      </c>
      <c r="C5409" s="310" t="s">
        <v>98</v>
      </c>
      <c r="D5409" s="311" t="s">
        <v>16643</v>
      </c>
      <c r="E5409" s="312" t="s">
        <v>7875</v>
      </c>
    </row>
    <row r="5410" spans="1:5" ht="40.5">
      <c r="A5410" s="309">
        <v>93362</v>
      </c>
      <c r="B5410" s="310" t="s">
        <v>7698</v>
      </c>
      <c r="C5410" s="310" t="s">
        <v>98</v>
      </c>
      <c r="D5410" s="311" t="s">
        <v>17381</v>
      </c>
      <c r="E5410" s="312" t="s">
        <v>7875</v>
      </c>
    </row>
    <row r="5411" spans="1:5" ht="40.5">
      <c r="A5411" s="309">
        <v>93363</v>
      </c>
      <c r="B5411" s="310" t="s">
        <v>7699</v>
      </c>
      <c r="C5411" s="310" t="s">
        <v>98</v>
      </c>
      <c r="D5411" s="311" t="s">
        <v>12676</v>
      </c>
      <c r="E5411" s="312" t="s">
        <v>7875</v>
      </c>
    </row>
    <row r="5412" spans="1:5" ht="54">
      <c r="A5412" s="309">
        <v>93364</v>
      </c>
      <c r="B5412" s="310" t="s">
        <v>2233</v>
      </c>
      <c r="C5412" s="310" t="s">
        <v>98</v>
      </c>
      <c r="D5412" s="311" t="s">
        <v>7626</v>
      </c>
      <c r="E5412" s="312" t="s">
        <v>7875</v>
      </c>
    </row>
    <row r="5413" spans="1:5" ht="40.5">
      <c r="A5413" s="309">
        <v>93365</v>
      </c>
      <c r="B5413" s="310" t="s">
        <v>7700</v>
      </c>
      <c r="C5413" s="310" t="s">
        <v>98</v>
      </c>
      <c r="D5413" s="311" t="s">
        <v>17400</v>
      </c>
      <c r="E5413" s="312" t="s">
        <v>7875</v>
      </c>
    </row>
    <row r="5414" spans="1:5" ht="40.5">
      <c r="A5414" s="309">
        <v>93366</v>
      </c>
      <c r="B5414" s="310" t="s">
        <v>7701</v>
      </c>
      <c r="C5414" s="310" t="s">
        <v>98</v>
      </c>
      <c r="D5414" s="311" t="s">
        <v>13053</v>
      </c>
      <c r="E5414" s="312" t="s">
        <v>7875</v>
      </c>
    </row>
    <row r="5415" spans="1:5" ht="40.5">
      <c r="A5415" s="309">
        <v>93367</v>
      </c>
      <c r="B5415" s="310" t="s">
        <v>7702</v>
      </c>
      <c r="C5415" s="310" t="s">
        <v>98</v>
      </c>
      <c r="D5415" s="311" t="s">
        <v>17256</v>
      </c>
      <c r="E5415" s="312" t="s">
        <v>7875</v>
      </c>
    </row>
    <row r="5416" spans="1:5" ht="40.5">
      <c r="A5416" s="309">
        <v>93368</v>
      </c>
      <c r="B5416" s="310" t="s">
        <v>7703</v>
      </c>
      <c r="C5416" s="310" t="s">
        <v>98</v>
      </c>
      <c r="D5416" s="311" t="s">
        <v>15542</v>
      </c>
      <c r="E5416" s="312" t="s">
        <v>7875</v>
      </c>
    </row>
    <row r="5417" spans="1:5" ht="54">
      <c r="A5417" s="309">
        <v>93369</v>
      </c>
      <c r="B5417" s="310" t="s">
        <v>2234</v>
      </c>
      <c r="C5417" s="310" t="s">
        <v>98</v>
      </c>
      <c r="D5417" s="311" t="s">
        <v>19449</v>
      </c>
      <c r="E5417" s="312" t="s">
        <v>7875</v>
      </c>
    </row>
    <row r="5418" spans="1:5" ht="40.5">
      <c r="A5418" s="309">
        <v>93370</v>
      </c>
      <c r="B5418" s="310" t="s">
        <v>7704</v>
      </c>
      <c r="C5418" s="310" t="s">
        <v>98</v>
      </c>
      <c r="D5418" s="311" t="s">
        <v>17283</v>
      </c>
      <c r="E5418" s="312" t="s">
        <v>7875</v>
      </c>
    </row>
    <row r="5419" spans="1:5" ht="54">
      <c r="A5419" s="309">
        <v>93371</v>
      </c>
      <c r="B5419" s="310" t="s">
        <v>2235</v>
      </c>
      <c r="C5419" s="310" t="s">
        <v>98</v>
      </c>
      <c r="D5419" s="311" t="s">
        <v>20014</v>
      </c>
      <c r="E5419" s="312" t="s">
        <v>7875</v>
      </c>
    </row>
    <row r="5420" spans="1:5" ht="40.5">
      <c r="A5420" s="309">
        <v>93372</v>
      </c>
      <c r="B5420" s="310" t="s">
        <v>7705</v>
      </c>
      <c r="C5420" s="310" t="s">
        <v>98</v>
      </c>
      <c r="D5420" s="311" t="s">
        <v>13919</v>
      </c>
      <c r="E5420" s="312" t="s">
        <v>7875</v>
      </c>
    </row>
    <row r="5421" spans="1:5" ht="54">
      <c r="A5421" s="309">
        <v>93373</v>
      </c>
      <c r="B5421" s="310" t="s">
        <v>2236</v>
      </c>
      <c r="C5421" s="310" t="s">
        <v>98</v>
      </c>
      <c r="D5421" s="311" t="s">
        <v>20465</v>
      </c>
      <c r="E5421" s="312" t="s">
        <v>7875</v>
      </c>
    </row>
    <row r="5422" spans="1:5" ht="40.5">
      <c r="A5422" s="309">
        <v>93374</v>
      </c>
      <c r="B5422" s="310" t="s">
        <v>2237</v>
      </c>
      <c r="C5422" s="310" t="s">
        <v>98</v>
      </c>
      <c r="D5422" s="311" t="s">
        <v>17895</v>
      </c>
      <c r="E5422" s="312" t="s">
        <v>7875</v>
      </c>
    </row>
    <row r="5423" spans="1:5" ht="40.5">
      <c r="A5423" s="309">
        <v>93375</v>
      </c>
      <c r="B5423" s="310" t="s">
        <v>7706</v>
      </c>
      <c r="C5423" s="310" t="s">
        <v>98</v>
      </c>
      <c r="D5423" s="311" t="s">
        <v>13795</v>
      </c>
      <c r="E5423" s="312" t="s">
        <v>7875</v>
      </c>
    </row>
    <row r="5424" spans="1:5" ht="40.5">
      <c r="A5424" s="309">
        <v>93376</v>
      </c>
      <c r="B5424" s="310" t="s">
        <v>7707</v>
      </c>
      <c r="C5424" s="310" t="s">
        <v>98</v>
      </c>
      <c r="D5424" s="311" t="s">
        <v>13604</v>
      </c>
      <c r="E5424" s="312" t="s">
        <v>7875</v>
      </c>
    </row>
    <row r="5425" spans="1:5" ht="54">
      <c r="A5425" s="309">
        <v>93377</v>
      </c>
      <c r="B5425" s="310" t="s">
        <v>2238</v>
      </c>
      <c r="C5425" s="310" t="s">
        <v>98</v>
      </c>
      <c r="D5425" s="311" t="s">
        <v>16845</v>
      </c>
      <c r="E5425" s="312" t="s">
        <v>7875</v>
      </c>
    </row>
    <row r="5426" spans="1:5" ht="40.5">
      <c r="A5426" s="309">
        <v>93378</v>
      </c>
      <c r="B5426" s="310" t="s">
        <v>7708</v>
      </c>
      <c r="C5426" s="310" t="s">
        <v>98</v>
      </c>
      <c r="D5426" s="311" t="s">
        <v>13136</v>
      </c>
      <c r="E5426" s="312" t="s">
        <v>7875</v>
      </c>
    </row>
    <row r="5427" spans="1:5" ht="40.5">
      <c r="A5427" s="309">
        <v>93379</v>
      </c>
      <c r="B5427" s="310" t="s">
        <v>7709</v>
      </c>
      <c r="C5427" s="310" t="s">
        <v>98</v>
      </c>
      <c r="D5427" s="311" t="s">
        <v>17529</v>
      </c>
      <c r="E5427" s="312" t="s">
        <v>7875</v>
      </c>
    </row>
    <row r="5428" spans="1:5" ht="40.5">
      <c r="A5428" s="309">
        <v>93380</v>
      </c>
      <c r="B5428" s="310" t="s">
        <v>7710</v>
      </c>
      <c r="C5428" s="310" t="s">
        <v>98</v>
      </c>
      <c r="D5428" s="311" t="s">
        <v>20775</v>
      </c>
      <c r="E5428" s="312" t="s">
        <v>7875</v>
      </c>
    </row>
    <row r="5429" spans="1:5" ht="54">
      <c r="A5429" s="309">
        <v>93381</v>
      </c>
      <c r="B5429" s="310" t="s">
        <v>2239</v>
      </c>
      <c r="C5429" s="310" t="s">
        <v>98</v>
      </c>
      <c r="D5429" s="311" t="s">
        <v>13329</v>
      </c>
      <c r="E5429" s="312" t="s">
        <v>7875</v>
      </c>
    </row>
    <row r="5430" spans="1:5" ht="13.5">
      <c r="A5430" s="309">
        <v>93382</v>
      </c>
      <c r="B5430" s="310" t="s">
        <v>2240</v>
      </c>
      <c r="C5430" s="310" t="s">
        <v>98</v>
      </c>
      <c r="D5430" s="311" t="s">
        <v>20776</v>
      </c>
      <c r="E5430" s="312" t="s">
        <v>7875</v>
      </c>
    </row>
    <row r="5431" spans="1:5" ht="13.5">
      <c r="A5431" s="309">
        <v>96995</v>
      </c>
      <c r="B5431" s="310" t="s">
        <v>3195</v>
      </c>
      <c r="C5431" s="310" t="s">
        <v>98</v>
      </c>
      <c r="D5431" s="311" t="s">
        <v>20777</v>
      </c>
      <c r="E5431" s="312" t="s">
        <v>7875</v>
      </c>
    </row>
    <row r="5432" spans="1:5" ht="27">
      <c r="A5432" s="309">
        <v>97916</v>
      </c>
      <c r="B5432" s="310" t="s">
        <v>9847</v>
      </c>
      <c r="C5432" s="310" t="s">
        <v>2241</v>
      </c>
      <c r="D5432" s="311" t="s">
        <v>14859</v>
      </c>
      <c r="E5432" s="312" t="s">
        <v>7875</v>
      </c>
    </row>
    <row r="5433" spans="1:5" ht="27">
      <c r="A5433" s="309">
        <v>97917</v>
      </c>
      <c r="B5433" s="310" t="s">
        <v>9848</v>
      </c>
      <c r="C5433" s="310" t="s">
        <v>2241</v>
      </c>
      <c r="D5433" s="311" t="s">
        <v>12899</v>
      </c>
      <c r="E5433" s="312" t="s">
        <v>7875</v>
      </c>
    </row>
    <row r="5434" spans="1:5" ht="27">
      <c r="A5434" s="309">
        <v>97918</v>
      </c>
      <c r="B5434" s="310" t="s">
        <v>9849</v>
      </c>
      <c r="C5434" s="310" t="s">
        <v>2241</v>
      </c>
      <c r="D5434" s="311" t="s">
        <v>17868</v>
      </c>
      <c r="E5434" s="312" t="s">
        <v>7875</v>
      </c>
    </row>
    <row r="5435" spans="1:5" ht="27">
      <c r="A5435" s="309">
        <v>97919</v>
      </c>
      <c r="B5435" s="310" t="s">
        <v>9850</v>
      </c>
      <c r="C5435" s="310" t="s">
        <v>2241</v>
      </c>
      <c r="D5435" s="311" t="s">
        <v>12928</v>
      </c>
      <c r="E5435" s="312" t="s">
        <v>7875</v>
      </c>
    </row>
    <row r="5436" spans="1:5" ht="27">
      <c r="A5436" s="309">
        <v>101616</v>
      </c>
      <c r="B5436" s="310" t="s">
        <v>9851</v>
      </c>
      <c r="C5436" s="310" t="s">
        <v>88</v>
      </c>
      <c r="D5436" s="311" t="s">
        <v>14712</v>
      </c>
      <c r="E5436" s="312" t="s">
        <v>7875</v>
      </c>
    </row>
    <row r="5437" spans="1:5" ht="27">
      <c r="A5437" s="309">
        <v>101617</v>
      </c>
      <c r="B5437" s="310" t="s">
        <v>9852</v>
      </c>
      <c r="C5437" s="310" t="s">
        <v>88</v>
      </c>
      <c r="D5437" s="311" t="s">
        <v>14495</v>
      </c>
      <c r="E5437" s="312" t="s">
        <v>7875</v>
      </c>
    </row>
    <row r="5438" spans="1:5" ht="27">
      <c r="A5438" s="309">
        <v>101618</v>
      </c>
      <c r="B5438" s="310" t="s">
        <v>9853</v>
      </c>
      <c r="C5438" s="310" t="s">
        <v>98</v>
      </c>
      <c r="D5438" s="311" t="s">
        <v>20778</v>
      </c>
      <c r="E5438" s="312" t="s">
        <v>7875</v>
      </c>
    </row>
    <row r="5439" spans="1:5" ht="27">
      <c r="A5439" s="309">
        <v>101619</v>
      </c>
      <c r="B5439" s="310" t="s">
        <v>9854</v>
      </c>
      <c r="C5439" s="310" t="s">
        <v>98</v>
      </c>
      <c r="D5439" s="311" t="s">
        <v>20779</v>
      </c>
      <c r="E5439" s="312" t="s">
        <v>7875</v>
      </c>
    </row>
    <row r="5440" spans="1:5" ht="27">
      <c r="A5440" s="309">
        <v>101620</v>
      </c>
      <c r="B5440" s="310" t="s">
        <v>9855</v>
      </c>
      <c r="C5440" s="310" t="s">
        <v>98</v>
      </c>
      <c r="D5440" s="311" t="s">
        <v>20780</v>
      </c>
      <c r="E5440" s="312" t="s">
        <v>7875</v>
      </c>
    </row>
    <row r="5441" spans="1:5" ht="27">
      <c r="A5441" s="309">
        <v>101621</v>
      </c>
      <c r="B5441" s="310" t="s">
        <v>9856</v>
      </c>
      <c r="C5441" s="310" t="s">
        <v>98</v>
      </c>
      <c r="D5441" s="311" t="s">
        <v>20781</v>
      </c>
      <c r="E5441" s="312" t="s">
        <v>7875</v>
      </c>
    </row>
    <row r="5442" spans="1:5" ht="27">
      <c r="A5442" s="309">
        <v>101622</v>
      </c>
      <c r="B5442" s="310" t="s">
        <v>9857</v>
      </c>
      <c r="C5442" s="310" t="s">
        <v>98</v>
      </c>
      <c r="D5442" s="311" t="s">
        <v>20782</v>
      </c>
      <c r="E5442" s="312" t="s">
        <v>7875</v>
      </c>
    </row>
    <row r="5443" spans="1:5" ht="27">
      <c r="A5443" s="309">
        <v>101623</v>
      </c>
      <c r="B5443" s="310" t="s">
        <v>9858</v>
      </c>
      <c r="C5443" s="310" t="s">
        <v>98</v>
      </c>
      <c r="D5443" s="311" t="s">
        <v>20783</v>
      </c>
      <c r="E5443" s="312" t="s">
        <v>7875</v>
      </c>
    </row>
    <row r="5444" spans="1:5" ht="27">
      <c r="A5444" s="309">
        <v>101624</v>
      </c>
      <c r="B5444" s="310" t="s">
        <v>9859</v>
      </c>
      <c r="C5444" s="310" t="s">
        <v>98</v>
      </c>
      <c r="D5444" s="311" t="s">
        <v>20784</v>
      </c>
      <c r="E5444" s="312" t="s">
        <v>7875</v>
      </c>
    </row>
    <row r="5445" spans="1:5" ht="27">
      <c r="A5445" s="309">
        <v>101625</v>
      </c>
      <c r="B5445" s="310" t="s">
        <v>9860</v>
      </c>
      <c r="C5445" s="310" t="s">
        <v>98</v>
      </c>
      <c r="D5445" s="311" t="s">
        <v>20785</v>
      </c>
      <c r="E5445" s="312" t="s">
        <v>7875</v>
      </c>
    </row>
    <row r="5446" spans="1:5" ht="13.5">
      <c r="A5446" s="309">
        <v>95606</v>
      </c>
      <c r="B5446" s="310" t="s">
        <v>2243</v>
      </c>
      <c r="C5446" s="310" t="s">
        <v>98</v>
      </c>
      <c r="D5446" s="311" t="s">
        <v>12608</v>
      </c>
      <c r="E5446" s="312" t="s">
        <v>7875</v>
      </c>
    </row>
    <row r="5447" spans="1:5" ht="27">
      <c r="A5447" s="309">
        <v>101159</v>
      </c>
      <c r="B5447" s="310" t="s">
        <v>9861</v>
      </c>
      <c r="C5447" s="310" t="s">
        <v>88</v>
      </c>
      <c r="D5447" s="311" t="s">
        <v>20786</v>
      </c>
      <c r="E5447" s="312" t="s">
        <v>7875</v>
      </c>
    </row>
    <row r="5448" spans="1:5" ht="27">
      <c r="A5448" s="309">
        <v>103322</v>
      </c>
      <c r="B5448" s="310" t="s">
        <v>17730</v>
      </c>
      <c r="C5448" s="310" t="s">
        <v>88</v>
      </c>
      <c r="D5448" s="311" t="s">
        <v>20787</v>
      </c>
      <c r="E5448" s="312" t="s">
        <v>7875</v>
      </c>
    </row>
    <row r="5449" spans="1:5" ht="27">
      <c r="A5449" s="309">
        <v>103323</v>
      </c>
      <c r="B5449" s="310" t="s">
        <v>17731</v>
      </c>
      <c r="C5449" s="310" t="s">
        <v>88</v>
      </c>
      <c r="D5449" s="311" t="s">
        <v>20788</v>
      </c>
      <c r="E5449" s="312" t="s">
        <v>7875</v>
      </c>
    </row>
    <row r="5450" spans="1:5" ht="27">
      <c r="A5450" s="309">
        <v>103324</v>
      </c>
      <c r="B5450" s="310" t="s">
        <v>17732</v>
      </c>
      <c r="C5450" s="310" t="s">
        <v>88</v>
      </c>
      <c r="D5450" s="313" t="s">
        <v>20200</v>
      </c>
      <c r="E5450" s="312" t="s">
        <v>7875</v>
      </c>
    </row>
    <row r="5451" spans="1:5" ht="27">
      <c r="A5451" s="309">
        <v>103325</v>
      </c>
      <c r="B5451" s="310" t="s">
        <v>17733</v>
      </c>
      <c r="C5451" s="310" t="s">
        <v>88</v>
      </c>
      <c r="D5451" s="313" t="s">
        <v>20789</v>
      </c>
      <c r="E5451" s="312" t="s">
        <v>7875</v>
      </c>
    </row>
    <row r="5452" spans="1:5" ht="27">
      <c r="A5452" s="309">
        <v>103326</v>
      </c>
      <c r="B5452" s="310" t="s">
        <v>17734</v>
      </c>
      <c r="C5452" s="310" t="s">
        <v>88</v>
      </c>
      <c r="D5452" s="313" t="s">
        <v>20790</v>
      </c>
      <c r="E5452" s="312" t="s">
        <v>7875</v>
      </c>
    </row>
    <row r="5453" spans="1:5" ht="27">
      <c r="A5453" s="309">
        <v>103327</v>
      </c>
      <c r="B5453" s="310" t="s">
        <v>17735</v>
      </c>
      <c r="C5453" s="310" t="s">
        <v>88</v>
      </c>
      <c r="D5453" s="313" t="s">
        <v>20791</v>
      </c>
      <c r="E5453" s="312" t="s">
        <v>7875</v>
      </c>
    </row>
    <row r="5454" spans="1:5" ht="27">
      <c r="A5454" s="309">
        <v>103328</v>
      </c>
      <c r="B5454" s="310" t="s">
        <v>17736</v>
      </c>
      <c r="C5454" s="310" t="s">
        <v>88</v>
      </c>
      <c r="D5454" s="313" t="s">
        <v>20792</v>
      </c>
      <c r="E5454" s="312" t="s">
        <v>7875</v>
      </c>
    </row>
    <row r="5455" spans="1:5" ht="27">
      <c r="A5455" s="309">
        <v>103329</v>
      </c>
      <c r="B5455" s="310" t="s">
        <v>17737</v>
      </c>
      <c r="C5455" s="310" t="s">
        <v>88</v>
      </c>
      <c r="D5455" s="313" t="s">
        <v>20793</v>
      </c>
      <c r="E5455" s="312" t="s">
        <v>7875</v>
      </c>
    </row>
    <row r="5456" spans="1:5" ht="27">
      <c r="A5456" s="309">
        <v>103330</v>
      </c>
      <c r="B5456" s="310" t="s">
        <v>17738</v>
      </c>
      <c r="C5456" s="310" t="s">
        <v>88</v>
      </c>
      <c r="D5456" s="311" t="s">
        <v>20794</v>
      </c>
      <c r="E5456" s="312" t="s">
        <v>7875</v>
      </c>
    </row>
    <row r="5457" spans="1:5" ht="27">
      <c r="A5457" s="309">
        <v>103331</v>
      </c>
      <c r="B5457" s="310" t="s">
        <v>17739</v>
      </c>
      <c r="C5457" s="310" t="s">
        <v>88</v>
      </c>
      <c r="D5457" s="311" t="s">
        <v>20795</v>
      </c>
      <c r="E5457" s="312" t="s">
        <v>7875</v>
      </c>
    </row>
    <row r="5458" spans="1:5" ht="27">
      <c r="A5458" s="309">
        <v>103332</v>
      </c>
      <c r="B5458" s="310" t="s">
        <v>17740</v>
      </c>
      <c r="C5458" s="310" t="s">
        <v>88</v>
      </c>
      <c r="D5458" s="311" t="s">
        <v>20796</v>
      </c>
      <c r="E5458" s="312" t="s">
        <v>7875</v>
      </c>
    </row>
    <row r="5459" spans="1:5" ht="27">
      <c r="A5459" s="309">
        <v>103333</v>
      </c>
      <c r="B5459" s="310" t="s">
        <v>17741</v>
      </c>
      <c r="C5459" s="310" t="s">
        <v>88</v>
      </c>
      <c r="D5459" s="311" t="s">
        <v>20797</v>
      </c>
      <c r="E5459" s="312" t="s">
        <v>7875</v>
      </c>
    </row>
    <row r="5460" spans="1:5" ht="40.5">
      <c r="A5460" s="309">
        <v>103334</v>
      </c>
      <c r="B5460" s="310" t="s">
        <v>17742</v>
      </c>
      <c r="C5460" s="310" t="s">
        <v>88</v>
      </c>
      <c r="D5460" s="311" t="s">
        <v>20798</v>
      </c>
      <c r="E5460" s="312" t="s">
        <v>7875</v>
      </c>
    </row>
    <row r="5461" spans="1:5" ht="40.5">
      <c r="A5461" s="309">
        <v>103335</v>
      </c>
      <c r="B5461" s="310" t="s">
        <v>17743</v>
      </c>
      <c r="C5461" s="310" t="s">
        <v>88</v>
      </c>
      <c r="D5461" s="311" t="s">
        <v>20799</v>
      </c>
      <c r="E5461" s="312" t="s">
        <v>7875</v>
      </c>
    </row>
    <row r="5462" spans="1:5" ht="27">
      <c r="A5462" s="309">
        <v>103350</v>
      </c>
      <c r="B5462" s="310" t="s">
        <v>17744</v>
      </c>
      <c r="C5462" s="310" t="s">
        <v>88</v>
      </c>
      <c r="D5462" s="311" t="s">
        <v>18540</v>
      </c>
      <c r="E5462" s="312" t="s">
        <v>7875</v>
      </c>
    </row>
    <row r="5463" spans="1:5" ht="27">
      <c r="A5463" s="309">
        <v>103351</v>
      </c>
      <c r="B5463" s="310" t="s">
        <v>17745</v>
      </c>
      <c r="C5463" s="310" t="s">
        <v>88</v>
      </c>
      <c r="D5463" s="311" t="s">
        <v>20800</v>
      </c>
      <c r="E5463" s="312" t="s">
        <v>7875</v>
      </c>
    </row>
    <row r="5464" spans="1:5" ht="27">
      <c r="A5464" s="309">
        <v>103356</v>
      </c>
      <c r="B5464" s="310" t="s">
        <v>17746</v>
      </c>
      <c r="C5464" s="310" t="s">
        <v>88</v>
      </c>
      <c r="D5464" s="311" t="s">
        <v>17547</v>
      </c>
      <c r="E5464" s="312" t="s">
        <v>7875</v>
      </c>
    </row>
    <row r="5465" spans="1:5" ht="27">
      <c r="A5465" s="309">
        <v>103357</v>
      </c>
      <c r="B5465" s="310" t="s">
        <v>17747</v>
      </c>
      <c r="C5465" s="310" t="s">
        <v>88</v>
      </c>
      <c r="D5465" s="311" t="s">
        <v>20801</v>
      </c>
      <c r="E5465" s="312" t="s">
        <v>7875</v>
      </c>
    </row>
    <row r="5466" spans="1:5" ht="40.5">
      <c r="A5466" s="309">
        <v>89282</v>
      </c>
      <c r="B5466" s="310" t="s">
        <v>2244</v>
      </c>
      <c r="C5466" s="310" t="s">
        <v>88</v>
      </c>
      <c r="D5466" s="311" t="s">
        <v>20802</v>
      </c>
      <c r="E5466" s="312" t="s">
        <v>7875</v>
      </c>
    </row>
    <row r="5467" spans="1:5" ht="40.5">
      <c r="A5467" s="309">
        <v>89283</v>
      </c>
      <c r="B5467" s="310" t="s">
        <v>2245</v>
      </c>
      <c r="C5467" s="310" t="s">
        <v>88</v>
      </c>
      <c r="D5467" s="311" t="s">
        <v>16963</v>
      </c>
      <c r="E5467" s="312" t="s">
        <v>7875</v>
      </c>
    </row>
    <row r="5468" spans="1:5" ht="40.5">
      <c r="A5468" s="309">
        <v>89284</v>
      </c>
      <c r="B5468" s="310" t="s">
        <v>2246</v>
      </c>
      <c r="C5468" s="310" t="s">
        <v>88</v>
      </c>
      <c r="D5468" s="311" t="s">
        <v>20803</v>
      </c>
      <c r="E5468" s="312" t="s">
        <v>7875</v>
      </c>
    </row>
    <row r="5469" spans="1:5" ht="40.5">
      <c r="A5469" s="309">
        <v>89285</v>
      </c>
      <c r="B5469" s="310" t="s">
        <v>2247</v>
      </c>
      <c r="C5469" s="310" t="s">
        <v>88</v>
      </c>
      <c r="D5469" s="311" t="s">
        <v>20804</v>
      </c>
      <c r="E5469" s="312" t="s">
        <v>7875</v>
      </c>
    </row>
    <row r="5470" spans="1:5" ht="40.5">
      <c r="A5470" s="309">
        <v>89286</v>
      </c>
      <c r="B5470" s="310" t="s">
        <v>2248</v>
      </c>
      <c r="C5470" s="310" t="s">
        <v>88</v>
      </c>
      <c r="D5470" s="311" t="s">
        <v>20805</v>
      </c>
      <c r="E5470" s="312" t="s">
        <v>7875</v>
      </c>
    </row>
    <row r="5471" spans="1:5" ht="40.5">
      <c r="A5471" s="309">
        <v>89287</v>
      </c>
      <c r="B5471" s="310" t="s">
        <v>2249</v>
      </c>
      <c r="C5471" s="310" t="s">
        <v>88</v>
      </c>
      <c r="D5471" s="311" t="s">
        <v>20806</v>
      </c>
      <c r="E5471" s="312" t="s">
        <v>7875</v>
      </c>
    </row>
    <row r="5472" spans="1:5" ht="40.5">
      <c r="A5472" s="309">
        <v>89288</v>
      </c>
      <c r="B5472" s="310" t="s">
        <v>2250</v>
      </c>
      <c r="C5472" s="310" t="s">
        <v>88</v>
      </c>
      <c r="D5472" s="311" t="s">
        <v>20807</v>
      </c>
      <c r="E5472" s="312" t="s">
        <v>7875</v>
      </c>
    </row>
    <row r="5473" spans="1:5" ht="40.5">
      <c r="A5473" s="309">
        <v>89289</v>
      </c>
      <c r="B5473" s="310" t="s">
        <v>2251</v>
      </c>
      <c r="C5473" s="310" t="s">
        <v>88</v>
      </c>
      <c r="D5473" s="311" t="s">
        <v>20808</v>
      </c>
      <c r="E5473" s="312" t="s">
        <v>7875</v>
      </c>
    </row>
    <row r="5474" spans="1:5" ht="40.5">
      <c r="A5474" s="309">
        <v>89290</v>
      </c>
      <c r="B5474" s="310" t="s">
        <v>2252</v>
      </c>
      <c r="C5474" s="310" t="s">
        <v>88</v>
      </c>
      <c r="D5474" s="311" t="s">
        <v>20809</v>
      </c>
      <c r="E5474" s="312" t="s">
        <v>7875</v>
      </c>
    </row>
    <row r="5475" spans="1:5" ht="40.5">
      <c r="A5475" s="309">
        <v>89291</v>
      </c>
      <c r="B5475" s="310" t="s">
        <v>2253</v>
      </c>
      <c r="C5475" s="310" t="s">
        <v>88</v>
      </c>
      <c r="D5475" s="311" t="s">
        <v>17676</v>
      </c>
      <c r="E5475" s="312" t="s">
        <v>7875</v>
      </c>
    </row>
    <row r="5476" spans="1:5" ht="40.5">
      <c r="A5476" s="309">
        <v>89292</v>
      </c>
      <c r="B5476" s="310" t="s">
        <v>2254</v>
      </c>
      <c r="C5476" s="310" t="s">
        <v>88</v>
      </c>
      <c r="D5476" s="311" t="s">
        <v>18115</v>
      </c>
      <c r="E5476" s="312" t="s">
        <v>7875</v>
      </c>
    </row>
    <row r="5477" spans="1:5" ht="40.5">
      <c r="A5477" s="309">
        <v>89293</v>
      </c>
      <c r="B5477" s="310" t="s">
        <v>2255</v>
      </c>
      <c r="C5477" s="310" t="s">
        <v>88</v>
      </c>
      <c r="D5477" s="311" t="s">
        <v>20810</v>
      </c>
      <c r="E5477" s="312" t="s">
        <v>7875</v>
      </c>
    </row>
    <row r="5478" spans="1:5" ht="40.5">
      <c r="A5478" s="309">
        <v>89294</v>
      </c>
      <c r="B5478" s="310" t="s">
        <v>2256</v>
      </c>
      <c r="C5478" s="310" t="s">
        <v>88</v>
      </c>
      <c r="D5478" s="311" t="s">
        <v>20811</v>
      </c>
      <c r="E5478" s="312" t="s">
        <v>7875</v>
      </c>
    </row>
    <row r="5479" spans="1:5" ht="40.5">
      <c r="A5479" s="309">
        <v>89295</v>
      </c>
      <c r="B5479" s="310" t="s">
        <v>2257</v>
      </c>
      <c r="C5479" s="310" t="s">
        <v>88</v>
      </c>
      <c r="D5479" s="311" t="s">
        <v>17372</v>
      </c>
      <c r="E5479" s="312" t="s">
        <v>7875</v>
      </c>
    </row>
    <row r="5480" spans="1:5" ht="40.5">
      <c r="A5480" s="309">
        <v>89296</v>
      </c>
      <c r="B5480" s="310" t="s">
        <v>2258</v>
      </c>
      <c r="C5480" s="310" t="s">
        <v>88</v>
      </c>
      <c r="D5480" s="311" t="s">
        <v>17262</v>
      </c>
      <c r="E5480" s="312" t="s">
        <v>7875</v>
      </c>
    </row>
    <row r="5481" spans="1:5" ht="40.5">
      <c r="A5481" s="309">
        <v>89297</v>
      </c>
      <c r="B5481" s="310" t="s">
        <v>2259</v>
      </c>
      <c r="C5481" s="310" t="s">
        <v>88</v>
      </c>
      <c r="D5481" s="311" t="s">
        <v>14422</v>
      </c>
      <c r="E5481" s="312" t="s">
        <v>7875</v>
      </c>
    </row>
    <row r="5482" spans="1:5" ht="40.5">
      <c r="A5482" s="309">
        <v>89298</v>
      </c>
      <c r="B5482" s="310" t="s">
        <v>2260</v>
      </c>
      <c r="C5482" s="310" t="s">
        <v>88</v>
      </c>
      <c r="D5482" s="311" t="s">
        <v>18045</v>
      </c>
      <c r="E5482" s="312" t="s">
        <v>7875</v>
      </c>
    </row>
    <row r="5483" spans="1:5" ht="40.5">
      <c r="A5483" s="309">
        <v>89299</v>
      </c>
      <c r="B5483" s="310" t="s">
        <v>2261</v>
      </c>
      <c r="C5483" s="310" t="s">
        <v>88</v>
      </c>
      <c r="D5483" s="311" t="s">
        <v>20812</v>
      </c>
      <c r="E5483" s="312" t="s">
        <v>7875</v>
      </c>
    </row>
    <row r="5484" spans="1:5" ht="40.5">
      <c r="A5484" s="309">
        <v>89300</v>
      </c>
      <c r="B5484" s="310" t="s">
        <v>2262</v>
      </c>
      <c r="C5484" s="310" t="s">
        <v>88</v>
      </c>
      <c r="D5484" s="311" t="s">
        <v>20813</v>
      </c>
      <c r="E5484" s="312" t="s">
        <v>7875</v>
      </c>
    </row>
    <row r="5485" spans="1:5" ht="40.5">
      <c r="A5485" s="309">
        <v>89301</v>
      </c>
      <c r="B5485" s="310" t="s">
        <v>2263</v>
      </c>
      <c r="C5485" s="310" t="s">
        <v>88</v>
      </c>
      <c r="D5485" s="311" t="s">
        <v>20814</v>
      </c>
      <c r="E5485" s="312" t="s">
        <v>7875</v>
      </c>
    </row>
    <row r="5486" spans="1:5" ht="40.5">
      <c r="A5486" s="309">
        <v>89302</v>
      </c>
      <c r="B5486" s="310" t="s">
        <v>2264</v>
      </c>
      <c r="C5486" s="310" t="s">
        <v>88</v>
      </c>
      <c r="D5486" s="311" t="s">
        <v>20815</v>
      </c>
      <c r="E5486" s="312" t="s">
        <v>7875</v>
      </c>
    </row>
    <row r="5487" spans="1:5" ht="40.5">
      <c r="A5487" s="309">
        <v>89303</v>
      </c>
      <c r="B5487" s="310" t="s">
        <v>2265</v>
      </c>
      <c r="C5487" s="310" t="s">
        <v>88</v>
      </c>
      <c r="D5487" s="313" t="s">
        <v>20816</v>
      </c>
      <c r="E5487" s="312" t="s">
        <v>7875</v>
      </c>
    </row>
    <row r="5488" spans="1:5" ht="40.5">
      <c r="A5488" s="309">
        <v>89304</v>
      </c>
      <c r="B5488" s="310" t="s">
        <v>2266</v>
      </c>
      <c r="C5488" s="310" t="s">
        <v>88</v>
      </c>
      <c r="D5488" s="313" t="s">
        <v>20817</v>
      </c>
      <c r="E5488" s="312" t="s">
        <v>7875</v>
      </c>
    </row>
    <row r="5489" spans="1:5" ht="40.5">
      <c r="A5489" s="309">
        <v>89305</v>
      </c>
      <c r="B5489" s="310" t="s">
        <v>2267</v>
      </c>
      <c r="C5489" s="310" t="s">
        <v>88</v>
      </c>
      <c r="D5489" s="313" t="s">
        <v>20818</v>
      </c>
      <c r="E5489" s="312" t="s">
        <v>7875</v>
      </c>
    </row>
    <row r="5490" spans="1:5" ht="40.5">
      <c r="A5490" s="309">
        <v>89306</v>
      </c>
      <c r="B5490" s="310" t="s">
        <v>2268</v>
      </c>
      <c r="C5490" s="310" t="s">
        <v>88</v>
      </c>
      <c r="D5490" s="313" t="s">
        <v>20819</v>
      </c>
      <c r="E5490" s="312" t="s">
        <v>7875</v>
      </c>
    </row>
    <row r="5491" spans="1:5" ht="40.5">
      <c r="A5491" s="309">
        <v>89307</v>
      </c>
      <c r="B5491" s="310" t="s">
        <v>2269</v>
      </c>
      <c r="C5491" s="310" t="s">
        <v>88</v>
      </c>
      <c r="D5491" s="313" t="s">
        <v>20820</v>
      </c>
      <c r="E5491" s="312" t="s">
        <v>7875</v>
      </c>
    </row>
    <row r="5492" spans="1:5" ht="40.5">
      <c r="A5492" s="309">
        <v>89308</v>
      </c>
      <c r="B5492" s="310" t="s">
        <v>2270</v>
      </c>
      <c r="C5492" s="310" t="s">
        <v>88</v>
      </c>
      <c r="D5492" s="313" t="s">
        <v>20821</v>
      </c>
      <c r="E5492" s="312" t="s">
        <v>7875</v>
      </c>
    </row>
    <row r="5493" spans="1:5" ht="40.5">
      <c r="A5493" s="309">
        <v>89309</v>
      </c>
      <c r="B5493" s="310" t="s">
        <v>2271</v>
      </c>
      <c r="C5493" s="310" t="s">
        <v>88</v>
      </c>
      <c r="D5493" s="313" t="s">
        <v>20822</v>
      </c>
      <c r="E5493" s="312" t="s">
        <v>7875</v>
      </c>
    </row>
    <row r="5494" spans="1:5" ht="40.5">
      <c r="A5494" s="309">
        <v>89310</v>
      </c>
      <c r="B5494" s="310" t="s">
        <v>2272</v>
      </c>
      <c r="C5494" s="310" t="s">
        <v>88</v>
      </c>
      <c r="D5494" s="311" t="s">
        <v>20823</v>
      </c>
      <c r="E5494" s="312" t="s">
        <v>7875</v>
      </c>
    </row>
    <row r="5495" spans="1:5" ht="40.5">
      <c r="A5495" s="309">
        <v>89311</v>
      </c>
      <c r="B5495" s="310" t="s">
        <v>2273</v>
      </c>
      <c r="C5495" s="310" t="s">
        <v>88</v>
      </c>
      <c r="D5495" s="311" t="s">
        <v>17861</v>
      </c>
      <c r="E5495" s="312" t="s">
        <v>7875</v>
      </c>
    </row>
    <row r="5496" spans="1:5" ht="40.5">
      <c r="A5496" s="309">
        <v>89312</v>
      </c>
      <c r="B5496" s="310" t="s">
        <v>2274</v>
      </c>
      <c r="C5496" s="310" t="s">
        <v>88</v>
      </c>
      <c r="D5496" s="311" t="s">
        <v>20824</v>
      </c>
      <c r="E5496" s="312" t="s">
        <v>7875</v>
      </c>
    </row>
    <row r="5497" spans="1:5" ht="40.5">
      <c r="A5497" s="309">
        <v>89313</v>
      </c>
      <c r="B5497" s="310" t="s">
        <v>2275</v>
      </c>
      <c r="C5497" s="310" t="s">
        <v>88</v>
      </c>
      <c r="D5497" s="311" t="s">
        <v>20825</v>
      </c>
      <c r="E5497" s="312" t="s">
        <v>7875</v>
      </c>
    </row>
    <row r="5498" spans="1:5" ht="13.5">
      <c r="A5498" s="309">
        <v>101157</v>
      </c>
      <c r="B5498" s="310" t="s">
        <v>12093</v>
      </c>
      <c r="C5498" s="310" t="s">
        <v>88</v>
      </c>
      <c r="D5498" s="311" t="s">
        <v>20826</v>
      </c>
      <c r="E5498" s="312" t="s">
        <v>7875</v>
      </c>
    </row>
    <row r="5499" spans="1:5" ht="13.5">
      <c r="A5499" s="309">
        <v>101158</v>
      </c>
      <c r="B5499" s="310" t="s">
        <v>12094</v>
      </c>
      <c r="C5499" s="310" t="s">
        <v>88</v>
      </c>
      <c r="D5499" s="311" t="s">
        <v>20827</v>
      </c>
      <c r="E5499" s="312" t="s">
        <v>7875</v>
      </c>
    </row>
    <row r="5500" spans="1:5" ht="27">
      <c r="A5500" s="309">
        <v>101162</v>
      </c>
      <c r="B5500" s="310" t="s">
        <v>9862</v>
      </c>
      <c r="C5500" s="310" t="s">
        <v>88</v>
      </c>
      <c r="D5500" s="311" t="s">
        <v>20828</v>
      </c>
      <c r="E5500" s="312" t="s">
        <v>7875</v>
      </c>
    </row>
    <row r="5501" spans="1:5" ht="27">
      <c r="A5501" s="309">
        <v>103316</v>
      </c>
      <c r="B5501" s="310" t="s">
        <v>17752</v>
      </c>
      <c r="C5501" s="310" t="s">
        <v>88</v>
      </c>
      <c r="D5501" s="311" t="s">
        <v>20829</v>
      </c>
      <c r="E5501" s="312" t="s">
        <v>7875</v>
      </c>
    </row>
    <row r="5502" spans="1:5" ht="27">
      <c r="A5502" s="309">
        <v>103317</v>
      </c>
      <c r="B5502" s="310" t="s">
        <v>17753</v>
      </c>
      <c r="C5502" s="310" t="s">
        <v>88</v>
      </c>
      <c r="D5502" s="311" t="s">
        <v>20830</v>
      </c>
      <c r="E5502" s="312" t="s">
        <v>7875</v>
      </c>
    </row>
    <row r="5503" spans="1:5" ht="27">
      <c r="A5503" s="309">
        <v>103318</v>
      </c>
      <c r="B5503" s="310" t="s">
        <v>17755</v>
      </c>
      <c r="C5503" s="310" t="s">
        <v>88</v>
      </c>
      <c r="D5503" s="311" t="s">
        <v>17277</v>
      </c>
      <c r="E5503" s="312" t="s">
        <v>7875</v>
      </c>
    </row>
    <row r="5504" spans="1:5" ht="27">
      <c r="A5504" s="309">
        <v>103319</v>
      </c>
      <c r="B5504" s="310" t="s">
        <v>17756</v>
      </c>
      <c r="C5504" s="310" t="s">
        <v>88</v>
      </c>
      <c r="D5504" s="311" t="s">
        <v>20831</v>
      </c>
      <c r="E5504" s="312" t="s">
        <v>7875</v>
      </c>
    </row>
    <row r="5505" spans="1:5" ht="27">
      <c r="A5505" s="309">
        <v>103320</v>
      </c>
      <c r="B5505" s="310" t="s">
        <v>17757</v>
      </c>
      <c r="C5505" s="310" t="s">
        <v>88</v>
      </c>
      <c r="D5505" s="311" t="s">
        <v>17312</v>
      </c>
      <c r="E5505" s="312" t="s">
        <v>7875</v>
      </c>
    </row>
    <row r="5506" spans="1:5" ht="27">
      <c r="A5506" s="309">
        <v>103321</v>
      </c>
      <c r="B5506" s="310" t="s">
        <v>17758</v>
      </c>
      <c r="C5506" s="310" t="s">
        <v>88</v>
      </c>
      <c r="D5506" s="311" t="s">
        <v>20832</v>
      </c>
      <c r="E5506" s="312" t="s">
        <v>7875</v>
      </c>
    </row>
    <row r="5507" spans="1:5" ht="27">
      <c r="A5507" s="309">
        <v>103336</v>
      </c>
      <c r="B5507" s="310" t="s">
        <v>17759</v>
      </c>
      <c r="C5507" s="310" t="s">
        <v>88</v>
      </c>
      <c r="D5507" s="311" t="s">
        <v>19596</v>
      </c>
      <c r="E5507" s="312" t="s">
        <v>7875</v>
      </c>
    </row>
    <row r="5508" spans="1:5" ht="27">
      <c r="A5508" s="309">
        <v>103337</v>
      </c>
      <c r="B5508" s="310" t="s">
        <v>17760</v>
      </c>
      <c r="C5508" s="310" t="s">
        <v>88</v>
      </c>
      <c r="D5508" s="313" t="s">
        <v>18207</v>
      </c>
      <c r="E5508" s="312" t="s">
        <v>7875</v>
      </c>
    </row>
    <row r="5509" spans="1:5" ht="27">
      <c r="A5509" s="309">
        <v>103338</v>
      </c>
      <c r="B5509" s="310" t="s">
        <v>17762</v>
      </c>
      <c r="C5509" s="310" t="s">
        <v>88</v>
      </c>
      <c r="D5509" s="313" t="s">
        <v>20833</v>
      </c>
      <c r="E5509" s="312" t="s">
        <v>7875</v>
      </c>
    </row>
    <row r="5510" spans="1:5" ht="27">
      <c r="A5510" s="309">
        <v>103339</v>
      </c>
      <c r="B5510" s="310" t="s">
        <v>17763</v>
      </c>
      <c r="C5510" s="310" t="s">
        <v>88</v>
      </c>
      <c r="D5510" s="313" t="s">
        <v>20834</v>
      </c>
      <c r="E5510" s="312" t="s">
        <v>7875</v>
      </c>
    </row>
    <row r="5511" spans="1:5" ht="27">
      <c r="A5511" s="309">
        <v>103340</v>
      </c>
      <c r="B5511" s="310" t="s">
        <v>17764</v>
      </c>
      <c r="C5511" s="310" t="s">
        <v>88</v>
      </c>
      <c r="D5511" s="311" t="s">
        <v>20835</v>
      </c>
      <c r="E5511" s="312" t="s">
        <v>7875</v>
      </c>
    </row>
    <row r="5512" spans="1:5" ht="27">
      <c r="A5512" s="309">
        <v>103341</v>
      </c>
      <c r="B5512" s="310" t="s">
        <v>17765</v>
      </c>
      <c r="C5512" s="310" t="s">
        <v>88</v>
      </c>
      <c r="D5512" s="311" t="s">
        <v>20836</v>
      </c>
      <c r="E5512" s="312" t="s">
        <v>7875</v>
      </c>
    </row>
    <row r="5513" spans="1:5" ht="27">
      <c r="A5513" s="309">
        <v>103342</v>
      </c>
      <c r="B5513" s="310" t="s">
        <v>17766</v>
      </c>
      <c r="C5513" s="310" t="s">
        <v>88</v>
      </c>
      <c r="D5513" s="311" t="s">
        <v>20837</v>
      </c>
      <c r="E5513" s="312" t="s">
        <v>7875</v>
      </c>
    </row>
    <row r="5514" spans="1:5" ht="27">
      <c r="A5514" s="309">
        <v>103343</v>
      </c>
      <c r="B5514" s="310" t="s">
        <v>17768</v>
      </c>
      <c r="C5514" s="310" t="s">
        <v>88</v>
      </c>
      <c r="D5514" s="311" t="s">
        <v>20838</v>
      </c>
      <c r="E5514" s="312" t="s">
        <v>7875</v>
      </c>
    </row>
    <row r="5515" spans="1:5" ht="40.5">
      <c r="A5515" s="309">
        <v>89453</v>
      </c>
      <c r="B5515" s="310" t="s">
        <v>2276</v>
      </c>
      <c r="C5515" s="310" t="s">
        <v>88</v>
      </c>
      <c r="D5515" s="311" t="s">
        <v>20839</v>
      </c>
      <c r="E5515" s="312" t="s">
        <v>7875</v>
      </c>
    </row>
    <row r="5516" spans="1:5" ht="40.5">
      <c r="A5516" s="309">
        <v>89454</v>
      </c>
      <c r="B5516" s="310" t="s">
        <v>2277</v>
      </c>
      <c r="C5516" s="310" t="s">
        <v>88</v>
      </c>
      <c r="D5516" s="311" t="s">
        <v>18360</v>
      </c>
      <c r="E5516" s="312" t="s">
        <v>7875</v>
      </c>
    </row>
    <row r="5517" spans="1:5" ht="40.5">
      <c r="A5517" s="309">
        <v>89455</v>
      </c>
      <c r="B5517" s="310" t="s">
        <v>2278</v>
      </c>
      <c r="C5517" s="310" t="s">
        <v>88</v>
      </c>
      <c r="D5517" s="313" t="s">
        <v>20840</v>
      </c>
      <c r="E5517" s="312" t="s">
        <v>7875</v>
      </c>
    </row>
    <row r="5518" spans="1:5" ht="40.5">
      <c r="A5518" s="309">
        <v>89456</v>
      </c>
      <c r="B5518" s="310" t="s">
        <v>2279</v>
      </c>
      <c r="C5518" s="310" t="s">
        <v>88</v>
      </c>
      <c r="D5518" s="313" t="s">
        <v>20841</v>
      </c>
      <c r="E5518" s="312" t="s">
        <v>7875</v>
      </c>
    </row>
    <row r="5519" spans="1:5" ht="40.5">
      <c r="A5519" s="309">
        <v>89457</v>
      </c>
      <c r="B5519" s="310" t="s">
        <v>2280</v>
      </c>
      <c r="C5519" s="310" t="s">
        <v>88</v>
      </c>
      <c r="D5519" s="313" t="s">
        <v>19935</v>
      </c>
      <c r="E5519" s="312" t="s">
        <v>7875</v>
      </c>
    </row>
    <row r="5520" spans="1:5" ht="40.5">
      <c r="A5520" s="309">
        <v>89458</v>
      </c>
      <c r="B5520" s="310" t="s">
        <v>2281</v>
      </c>
      <c r="C5520" s="310" t="s">
        <v>88</v>
      </c>
      <c r="D5520" s="313" t="s">
        <v>12780</v>
      </c>
      <c r="E5520" s="312" t="s">
        <v>7875</v>
      </c>
    </row>
    <row r="5521" spans="1:5" ht="40.5">
      <c r="A5521" s="309">
        <v>89459</v>
      </c>
      <c r="B5521" s="310" t="s">
        <v>2282</v>
      </c>
      <c r="C5521" s="310" t="s">
        <v>88</v>
      </c>
      <c r="D5521" s="313" t="s">
        <v>17581</v>
      </c>
      <c r="E5521" s="312" t="s">
        <v>7875</v>
      </c>
    </row>
    <row r="5522" spans="1:5" ht="40.5">
      <c r="A5522" s="309">
        <v>89460</v>
      </c>
      <c r="B5522" s="310" t="s">
        <v>2283</v>
      </c>
      <c r="C5522" s="310" t="s">
        <v>88</v>
      </c>
      <c r="D5522" s="313" t="s">
        <v>20842</v>
      </c>
      <c r="E5522" s="312" t="s">
        <v>7875</v>
      </c>
    </row>
    <row r="5523" spans="1:5" ht="40.5">
      <c r="A5523" s="309">
        <v>89462</v>
      </c>
      <c r="B5523" s="310" t="s">
        <v>2284</v>
      </c>
      <c r="C5523" s="310" t="s">
        <v>88</v>
      </c>
      <c r="D5523" s="313" t="s">
        <v>20843</v>
      </c>
      <c r="E5523" s="312" t="s">
        <v>7875</v>
      </c>
    </row>
    <row r="5524" spans="1:5" ht="40.5">
      <c r="A5524" s="309">
        <v>89463</v>
      </c>
      <c r="B5524" s="310" t="s">
        <v>2285</v>
      </c>
      <c r="C5524" s="310" t="s">
        <v>88</v>
      </c>
      <c r="D5524" s="313" t="s">
        <v>20844</v>
      </c>
      <c r="E5524" s="312" t="s">
        <v>7875</v>
      </c>
    </row>
    <row r="5525" spans="1:5" ht="40.5">
      <c r="A5525" s="309">
        <v>89464</v>
      </c>
      <c r="B5525" s="310" t="s">
        <v>2286</v>
      </c>
      <c r="C5525" s="310" t="s">
        <v>88</v>
      </c>
      <c r="D5525" s="313" t="s">
        <v>20845</v>
      </c>
      <c r="E5525" s="312" t="s">
        <v>7875</v>
      </c>
    </row>
    <row r="5526" spans="1:5" ht="40.5">
      <c r="A5526" s="309">
        <v>89465</v>
      </c>
      <c r="B5526" s="310" t="s">
        <v>2287</v>
      </c>
      <c r="C5526" s="310" t="s">
        <v>88</v>
      </c>
      <c r="D5526" s="311" t="s">
        <v>20846</v>
      </c>
      <c r="E5526" s="312" t="s">
        <v>7875</v>
      </c>
    </row>
    <row r="5527" spans="1:5" ht="40.5">
      <c r="A5527" s="309">
        <v>89466</v>
      </c>
      <c r="B5527" s="310" t="s">
        <v>2288</v>
      </c>
      <c r="C5527" s="310" t="s">
        <v>88</v>
      </c>
      <c r="D5527" s="313" t="s">
        <v>20847</v>
      </c>
      <c r="E5527" s="312" t="s">
        <v>7875</v>
      </c>
    </row>
    <row r="5528" spans="1:5" ht="40.5">
      <c r="A5528" s="309">
        <v>89467</v>
      </c>
      <c r="B5528" s="310" t="s">
        <v>2289</v>
      </c>
      <c r="C5528" s="310" t="s">
        <v>88</v>
      </c>
      <c r="D5528" s="313" t="s">
        <v>20848</v>
      </c>
      <c r="E5528" s="312" t="s">
        <v>7875</v>
      </c>
    </row>
    <row r="5529" spans="1:5" ht="40.5">
      <c r="A5529" s="309">
        <v>89468</v>
      </c>
      <c r="B5529" s="310" t="s">
        <v>2290</v>
      </c>
      <c r="C5529" s="310" t="s">
        <v>88</v>
      </c>
      <c r="D5529" s="313" t="s">
        <v>20849</v>
      </c>
      <c r="E5529" s="312" t="s">
        <v>7875</v>
      </c>
    </row>
    <row r="5530" spans="1:5" ht="40.5">
      <c r="A5530" s="309">
        <v>89469</v>
      </c>
      <c r="B5530" s="310" t="s">
        <v>2291</v>
      </c>
      <c r="C5530" s="310" t="s">
        <v>88</v>
      </c>
      <c r="D5530" s="313" t="s">
        <v>17839</v>
      </c>
      <c r="E5530" s="312" t="s">
        <v>7875</v>
      </c>
    </row>
    <row r="5531" spans="1:5" ht="40.5">
      <c r="A5531" s="309">
        <v>89470</v>
      </c>
      <c r="B5531" s="310" t="s">
        <v>2292</v>
      </c>
      <c r="C5531" s="310" t="s">
        <v>88</v>
      </c>
      <c r="D5531" s="313" t="s">
        <v>17772</v>
      </c>
      <c r="E5531" s="312" t="s">
        <v>7875</v>
      </c>
    </row>
    <row r="5532" spans="1:5" ht="40.5">
      <c r="A5532" s="309">
        <v>89471</v>
      </c>
      <c r="B5532" s="310" t="s">
        <v>2293</v>
      </c>
      <c r="C5532" s="310" t="s">
        <v>88</v>
      </c>
      <c r="D5532" s="311" t="s">
        <v>17441</v>
      </c>
      <c r="E5532" s="312" t="s">
        <v>7875</v>
      </c>
    </row>
    <row r="5533" spans="1:5" ht="40.5">
      <c r="A5533" s="309">
        <v>89472</v>
      </c>
      <c r="B5533" s="310" t="s">
        <v>2294</v>
      </c>
      <c r="C5533" s="310" t="s">
        <v>88</v>
      </c>
      <c r="D5533" s="311" t="s">
        <v>20850</v>
      </c>
      <c r="E5533" s="312" t="s">
        <v>7875</v>
      </c>
    </row>
    <row r="5534" spans="1:5" ht="40.5">
      <c r="A5534" s="309">
        <v>89473</v>
      </c>
      <c r="B5534" s="310" t="s">
        <v>2295</v>
      </c>
      <c r="C5534" s="310" t="s">
        <v>88</v>
      </c>
      <c r="D5534" s="311" t="s">
        <v>20851</v>
      </c>
      <c r="E5534" s="312" t="s">
        <v>7875</v>
      </c>
    </row>
    <row r="5535" spans="1:5" ht="40.5">
      <c r="A5535" s="309">
        <v>89474</v>
      </c>
      <c r="B5535" s="310" t="s">
        <v>2296</v>
      </c>
      <c r="C5535" s="310" t="s">
        <v>88</v>
      </c>
      <c r="D5535" s="311" t="s">
        <v>20852</v>
      </c>
      <c r="E5535" s="312" t="s">
        <v>7875</v>
      </c>
    </row>
    <row r="5536" spans="1:5" ht="40.5">
      <c r="A5536" s="309">
        <v>89475</v>
      </c>
      <c r="B5536" s="310" t="s">
        <v>2297</v>
      </c>
      <c r="C5536" s="310" t="s">
        <v>88</v>
      </c>
      <c r="D5536" s="311" t="s">
        <v>16628</v>
      </c>
      <c r="E5536" s="312" t="s">
        <v>7875</v>
      </c>
    </row>
    <row r="5537" spans="1:5" ht="40.5">
      <c r="A5537" s="309">
        <v>89476</v>
      </c>
      <c r="B5537" s="310" t="s">
        <v>2298</v>
      </c>
      <c r="C5537" s="310" t="s">
        <v>88</v>
      </c>
      <c r="D5537" s="311" t="s">
        <v>13912</v>
      </c>
      <c r="E5537" s="312" t="s">
        <v>7875</v>
      </c>
    </row>
    <row r="5538" spans="1:5" ht="40.5">
      <c r="A5538" s="309">
        <v>89477</v>
      </c>
      <c r="B5538" s="310" t="s">
        <v>2299</v>
      </c>
      <c r="C5538" s="310" t="s">
        <v>88</v>
      </c>
      <c r="D5538" s="311" t="s">
        <v>20853</v>
      </c>
      <c r="E5538" s="312" t="s">
        <v>7875</v>
      </c>
    </row>
    <row r="5539" spans="1:5" ht="40.5">
      <c r="A5539" s="309">
        <v>89478</v>
      </c>
      <c r="B5539" s="310" t="s">
        <v>2300</v>
      </c>
      <c r="C5539" s="310" t="s">
        <v>88</v>
      </c>
      <c r="D5539" s="311" t="s">
        <v>20854</v>
      </c>
      <c r="E5539" s="312" t="s">
        <v>7875</v>
      </c>
    </row>
    <row r="5540" spans="1:5" ht="40.5">
      <c r="A5540" s="309">
        <v>89479</v>
      </c>
      <c r="B5540" s="310" t="s">
        <v>2301</v>
      </c>
      <c r="C5540" s="310" t="s">
        <v>88</v>
      </c>
      <c r="D5540" s="311" t="s">
        <v>20855</v>
      </c>
      <c r="E5540" s="312" t="s">
        <v>7875</v>
      </c>
    </row>
    <row r="5541" spans="1:5" ht="40.5">
      <c r="A5541" s="309">
        <v>89480</v>
      </c>
      <c r="B5541" s="310" t="s">
        <v>2302</v>
      </c>
      <c r="C5541" s="310" t="s">
        <v>88</v>
      </c>
      <c r="D5541" s="311" t="s">
        <v>20856</v>
      </c>
      <c r="E5541" s="312" t="s">
        <v>7875</v>
      </c>
    </row>
    <row r="5542" spans="1:5" ht="40.5">
      <c r="A5542" s="309">
        <v>89483</v>
      </c>
      <c r="B5542" s="310" t="s">
        <v>2303</v>
      </c>
      <c r="C5542" s="310" t="s">
        <v>88</v>
      </c>
      <c r="D5542" s="311" t="s">
        <v>20857</v>
      </c>
      <c r="E5542" s="312" t="s">
        <v>7875</v>
      </c>
    </row>
    <row r="5543" spans="1:5" ht="40.5">
      <c r="A5543" s="309">
        <v>89484</v>
      </c>
      <c r="B5543" s="310" t="s">
        <v>2304</v>
      </c>
      <c r="C5543" s="310" t="s">
        <v>88</v>
      </c>
      <c r="D5543" s="311" t="s">
        <v>20858</v>
      </c>
      <c r="E5543" s="312" t="s">
        <v>7875</v>
      </c>
    </row>
    <row r="5544" spans="1:5" ht="40.5">
      <c r="A5544" s="309">
        <v>89486</v>
      </c>
      <c r="B5544" s="310" t="s">
        <v>2305</v>
      </c>
      <c r="C5544" s="310" t="s">
        <v>88</v>
      </c>
      <c r="D5544" s="311" t="s">
        <v>13478</v>
      </c>
      <c r="E5544" s="312" t="s">
        <v>7875</v>
      </c>
    </row>
    <row r="5545" spans="1:5" ht="40.5">
      <c r="A5545" s="309">
        <v>89487</v>
      </c>
      <c r="B5545" s="310" t="s">
        <v>2306</v>
      </c>
      <c r="C5545" s="310" t="s">
        <v>88</v>
      </c>
      <c r="D5545" s="311" t="s">
        <v>20859</v>
      </c>
      <c r="E5545" s="312" t="s">
        <v>7875</v>
      </c>
    </row>
    <row r="5546" spans="1:5" ht="40.5">
      <c r="A5546" s="309">
        <v>89488</v>
      </c>
      <c r="B5546" s="310" t="s">
        <v>2307</v>
      </c>
      <c r="C5546" s="310" t="s">
        <v>88</v>
      </c>
      <c r="D5546" s="311" t="s">
        <v>20860</v>
      </c>
      <c r="E5546" s="312" t="s">
        <v>7875</v>
      </c>
    </row>
    <row r="5547" spans="1:5" ht="40.5">
      <c r="A5547" s="309">
        <v>91815</v>
      </c>
      <c r="B5547" s="310" t="s">
        <v>2308</v>
      </c>
      <c r="C5547" s="310" t="s">
        <v>88</v>
      </c>
      <c r="D5547" s="311" t="s">
        <v>20861</v>
      </c>
      <c r="E5547" s="312" t="s">
        <v>7875</v>
      </c>
    </row>
    <row r="5548" spans="1:5" ht="40.5">
      <c r="A5548" s="309">
        <v>91816</v>
      </c>
      <c r="B5548" s="310" t="s">
        <v>2309</v>
      </c>
      <c r="C5548" s="310" t="s">
        <v>88</v>
      </c>
      <c r="D5548" s="311" t="s">
        <v>20862</v>
      </c>
      <c r="E5548" s="312" t="s">
        <v>7875</v>
      </c>
    </row>
    <row r="5549" spans="1:5" ht="27">
      <c r="A5549" s="309">
        <v>101161</v>
      </c>
      <c r="B5549" s="310" t="s">
        <v>9863</v>
      </c>
      <c r="C5549" s="310" t="s">
        <v>88</v>
      </c>
      <c r="D5549" s="311" t="s">
        <v>20863</v>
      </c>
      <c r="E5549" s="312" t="s">
        <v>7875</v>
      </c>
    </row>
    <row r="5550" spans="1:5" ht="27">
      <c r="A5550" s="309">
        <v>101163</v>
      </c>
      <c r="B5550" s="310" t="s">
        <v>9864</v>
      </c>
      <c r="C5550" s="310" t="s">
        <v>88</v>
      </c>
      <c r="D5550" s="311" t="s">
        <v>20864</v>
      </c>
      <c r="E5550" s="312" t="s">
        <v>7875</v>
      </c>
    </row>
    <row r="5551" spans="1:5" ht="27">
      <c r="A5551" s="309">
        <v>101164</v>
      </c>
      <c r="B5551" s="310" t="s">
        <v>9865</v>
      </c>
      <c r="C5551" s="310" t="s">
        <v>88</v>
      </c>
      <c r="D5551" s="311" t="s">
        <v>20865</v>
      </c>
      <c r="E5551" s="312" t="s">
        <v>7875</v>
      </c>
    </row>
    <row r="5552" spans="1:5" ht="27">
      <c r="A5552" s="309">
        <v>96358</v>
      </c>
      <c r="B5552" s="310" t="s">
        <v>2310</v>
      </c>
      <c r="C5552" s="310" t="s">
        <v>88</v>
      </c>
      <c r="D5552" s="311" t="s">
        <v>20866</v>
      </c>
      <c r="E5552" s="312" t="s">
        <v>7875</v>
      </c>
    </row>
    <row r="5553" spans="1:5" ht="27">
      <c r="A5553" s="309">
        <v>96359</v>
      </c>
      <c r="B5553" s="310" t="s">
        <v>2311</v>
      </c>
      <c r="C5553" s="310" t="s">
        <v>88</v>
      </c>
      <c r="D5553" s="311" t="s">
        <v>20867</v>
      </c>
      <c r="E5553" s="312" t="s">
        <v>7875</v>
      </c>
    </row>
    <row r="5554" spans="1:5" ht="27">
      <c r="A5554" s="309">
        <v>96360</v>
      </c>
      <c r="B5554" s="310" t="s">
        <v>2312</v>
      </c>
      <c r="C5554" s="310" t="s">
        <v>88</v>
      </c>
      <c r="D5554" s="311" t="s">
        <v>20868</v>
      </c>
      <c r="E5554" s="312" t="s">
        <v>7875</v>
      </c>
    </row>
    <row r="5555" spans="1:5" ht="27">
      <c r="A5555" s="309">
        <v>96361</v>
      </c>
      <c r="B5555" s="310" t="s">
        <v>2313</v>
      </c>
      <c r="C5555" s="310" t="s">
        <v>88</v>
      </c>
      <c r="D5555" s="311" t="s">
        <v>20869</v>
      </c>
      <c r="E5555" s="312" t="s">
        <v>7875</v>
      </c>
    </row>
    <row r="5556" spans="1:5" ht="40.5">
      <c r="A5556" s="309">
        <v>96362</v>
      </c>
      <c r="B5556" s="310" t="s">
        <v>2314</v>
      </c>
      <c r="C5556" s="310" t="s">
        <v>88</v>
      </c>
      <c r="D5556" s="311" t="s">
        <v>20870</v>
      </c>
      <c r="E5556" s="312" t="s">
        <v>7875</v>
      </c>
    </row>
    <row r="5557" spans="1:5" ht="40.5">
      <c r="A5557" s="309">
        <v>96363</v>
      </c>
      <c r="B5557" s="310" t="s">
        <v>2315</v>
      </c>
      <c r="C5557" s="310" t="s">
        <v>88</v>
      </c>
      <c r="D5557" s="311" t="s">
        <v>20714</v>
      </c>
      <c r="E5557" s="312" t="s">
        <v>7875</v>
      </c>
    </row>
    <row r="5558" spans="1:5" ht="40.5">
      <c r="A5558" s="309">
        <v>96364</v>
      </c>
      <c r="B5558" s="310" t="s">
        <v>2316</v>
      </c>
      <c r="C5558" s="310" t="s">
        <v>88</v>
      </c>
      <c r="D5558" s="311" t="s">
        <v>20871</v>
      </c>
      <c r="E5558" s="312" t="s">
        <v>7875</v>
      </c>
    </row>
    <row r="5559" spans="1:5" ht="40.5">
      <c r="A5559" s="309">
        <v>96365</v>
      </c>
      <c r="B5559" s="310" t="s">
        <v>2317</v>
      </c>
      <c r="C5559" s="310" t="s">
        <v>88</v>
      </c>
      <c r="D5559" s="311" t="s">
        <v>20872</v>
      </c>
      <c r="E5559" s="312" t="s">
        <v>7875</v>
      </c>
    </row>
    <row r="5560" spans="1:5" ht="27">
      <c r="A5560" s="309">
        <v>96366</v>
      </c>
      <c r="B5560" s="310" t="s">
        <v>2318</v>
      </c>
      <c r="C5560" s="310" t="s">
        <v>88</v>
      </c>
      <c r="D5560" s="311" t="s">
        <v>20873</v>
      </c>
      <c r="E5560" s="312" t="s">
        <v>7875</v>
      </c>
    </row>
    <row r="5561" spans="1:5" ht="27">
      <c r="A5561" s="309">
        <v>96367</v>
      </c>
      <c r="B5561" s="310" t="s">
        <v>2319</v>
      </c>
      <c r="C5561" s="310" t="s">
        <v>88</v>
      </c>
      <c r="D5561" s="311" t="s">
        <v>20874</v>
      </c>
      <c r="E5561" s="312" t="s">
        <v>7875</v>
      </c>
    </row>
    <row r="5562" spans="1:5" ht="27">
      <c r="A5562" s="309">
        <v>96368</v>
      </c>
      <c r="B5562" s="310" t="s">
        <v>2320</v>
      </c>
      <c r="C5562" s="310" t="s">
        <v>88</v>
      </c>
      <c r="D5562" s="311" t="s">
        <v>20875</v>
      </c>
      <c r="E5562" s="312" t="s">
        <v>7875</v>
      </c>
    </row>
    <row r="5563" spans="1:5" ht="27">
      <c r="A5563" s="309">
        <v>96369</v>
      </c>
      <c r="B5563" s="310" t="s">
        <v>2321</v>
      </c>
      <c r="C5563" s="310" t="s">
        <v>88</v>
      </c>
      <c r="D5563" s="311" t="s">
        <v>18564</v>
      </c>
      <c r="E5563" s="312" t="s">
        <v>7875</v>
      </c>
    </row>
    <row r="5564" spans="1:5" ht="27">
      <c r="A5564" s="309">
        <v>96370</v>
      </c>
      <c r="B5564" s="310" t="s">
        <v>2322</v>
      </c>
      <c r="C5564" s="310" t="s">
        <v>88</v>
      </c>
      <c r="D5564" s="311" t="s">
        <v>20876</v>
      </c>
      <c r="E5564" s="312" t="s">
        <v>7875</v>
      </c>
    </row>
    <row r="5565" spans="1:5" ht="27">
      <c r="A5565" s="309">
        <v>96371</v>
      </c>
      <c r="B5565" s="310" t="s">
        <v>2323</v>
      </c>
      <c r="C5565" s="310" t="s">
        <v>88</v>
      </c>
      <c r="D5565" s="311" t="s">
        <v>18206</v>
      </c>
      <c r="E5565" s="312" t="s">
        <v>7875</v>
      </c>
    </row>
    <row r="5566" spans="1:5" ht="13.5">
      <c r="A5566" s="309">
        <v>96373</v>
      </c>
      <c r="B5566" s="310" t="s">
        <v>2324</v>
      </c>
      <c r="C5566" s="310" t="s">
        <v>6</v>
      </c>
      <c r="D5566" s="311" t="s">
        <v>17569</v>
      </c>
      <c r="E5566" s="312" t="s">
        <v>7875</v>
      </c>
    </row>
    <row r="5567" spans="1:5" ht="13.5">
      <c r="A5567" s="309">
        <v>96374</v>
      </c>
      <c r="B5567" s="310" t="s">
        <v>2325</v>
      </c>
      <c r="C5567" s="310" t="s">
        <v>6</v>
      </c>
      <c r="D5567" s="311" t="s">
        <v>12891</v>
      </c>
      <c r="E5567" s="312" t="s">
        <v>7875</v>
      </c>
    </row>
    <row r="5568" spans="1:5" ht="13.5">
      <c r="A5568" s="309">
        <v>102235</v>
      </c>
      <c r="B5568" s="310" t="s">
        <v>9866</v>
      </c>
      <c r="C5568" s="310" t="s">
        <v>88</v>
      </c>
      <c r="D5568" s="311" t="s">
        <v>20877</v>
      </c>
      <c r="E5568" s="312" t="s">
        <v>7875</v>
      </c>
    </row>
    <row r="5569" spans="1:5" ht="27">
      <c r="A5569" s="309">
        <v>102253</v>
      </c>
      <c r="B5569" s="310" t="s">
        <v>9867</v>
      </c>
      <c r="C5569" s="310" t="s">
        <v>88</v>
      </c>
      <c r="D5569" s="311" t="s">
        <v>20878</v>
      </c>
      <c r="E5569" s="312" t="s">
        <v>7875</v>
      </c>
    </row>
    <row r="5570" spans="1:5" ht="27">
      <c r="A5570" s="309">
        <v>102254</v>
      </c>
      <c r="B5570" s="310" t="s">
        <v>9868</v>
      </c>
      <c r="C5570" s="310" t="s">
        <v>88</v>
      </c>
      <c r="D5570" s="311" t="s">
        <v>20879</v>
      </c>
      <c r="E5570" s="312" t="s">
        <v>7875</v>
      </c>
    </row>
    <row r="5571" spans="1:5" ht="27">
      <c r="A5571" s="309">
        <v>102255</v>
      </c>
      <c r="B5571" s="310" t="s">
        <v>9869</v>
      </c>
      <c r="C5571" s="310" t="s">
        <v>88</v>
      </c>
      <c r="D5571" s="311" t="s">
        <v>20880</v>
      </c>
      <c r="E5571" s="312" t="s">
        <v>7875</v>
      </c>
    </row>
    <row r="5572" spans="1:5" ht="27">
      <c r="A5572" s="309">
        <v>102256</v>
      </c>
      <c r="B5572" s="310" t="s">
        <v>9870</v>
      </c>
      <c r="C5572" s="310" t="s">
        <v>88</v>
      </c>
      <c r="D5572" s="311" t="s">
        <v>20881</v>
      </c>
      <c r="E5572" s="312" t="s">
        <v>7875</v>
      </c>
    </row>
    <row r="5573" spans="1:5" ht="27">
      <c r="A5573" s="309">
        <v>102257</v>
      </c>
      <c r="B5573" s="310" t="s">
        <v>9871</v>
      </c>
      <c r="C5573" s="310" t="s">
        <v>88</v>
      </c>
      <c r="D5573" s="311" t="s">
        <v>20882</v>
      </c>
      <c r="E5573" s="312" t="s">
        <v>7875</v>
      </c>
    </row>
    <row r="5574" spans="1:5" ht="27">
      <c r="A5574" s="309">
        <v>102258</v>
      </c>
      <c r="B5574" s="310" t="s">
        <v>9872</v>
      </c>
      <c r="C5574" s="310" t="s">
        <v>88</v>
      </c>
      <c r="D5574" s="311" t="s">
        <v>20883</v>
      </c>
      <c r="E5574" s="312" t="s">
        <v>7875</v>
      </c>
    </row>
    <row r="5575" spans="1:5" ht="27">
      <c r="A5575" s="309">
        <v>101154</v>
      </c>
      <c r="B5575" s="310" t="s">
        <v>9873</v>
      </c>
      <c r="C5575" s="310" t="s">
        <v>88</v>
      </c>
      <c r="D5575" s="311" t="s">
        <v>20884</v>
      </c>
      <c r="E5575" s="312" t="s">
        <v>7875</v>
      </c>
    </row>
    <row r="5576" spans="1:5" ht="27">
      <c r="A5576" s="309">
        <v>101155</v>
      </c>
      <c r="B5576" s="310" t="s">
        <v>9874</v>
      </c>
      <c r="C5576" s="310" t="s">
        <v>88</v>
      </c>
      <c r="D5576" s="311" t="s">
        <v>20885</v>
      </c>
      <c r="E5576" s="312" t="s">
        <v>7875</v>
      </c>
    </row>
    <row r="5577" spans="1:5" ht="27">
      <c r="A5577" s="309">
        <v>101156</v>
      </c>
      <c r="B5577" s="310" t="s">
        <v>9875</v>
      </c>
      <c r="C5577" s="310" t="s">
        <v>88</v>
      </c>
      <c r="D5577" s="311" t="s">
        <v>20886</v>
      </c>
      <c r="E5577" s="312" t="s">
        <v>7875</v>
      </c>
    </row>
    <row r="5578" spans="1:5" ht="27">
      <c r="A5578" s="309">
        <v>101810</v>
      </c>
      <c r="B5578" s="310" t="s">
        <v>9876</v>
      </c>
      <c r="C5578" s="310" t="s">
        <v>98</v>
      </c>
      <c r="D5578" s="311" t="s">
        <v>20887</v>
      </c>
      <c r="E5578" s="312" t="s">
        <v>7875</v>
      </c>
    </row>
    <row r="5579" spans="1:5" ht="27">
      <c r="A5579" s="309">
        <v>101811</v>
      </c>
      <c r="B5579" s="310" t="s">
        <v>9877</v>
      </c>
      <c r="C5579" s="310" t="s">
        <v>98</v>
      </c>
      <c r="D5579" s="311" t="s">
        <v>20888</v>
      </c>
      <c r="E5579" s="312" t="s">
        <v>7875</v>
      </c>
    </row>
    <row r="5580" spans="1:5" ht="27">
      <c r="A5580" s="309">
        <v>101812</v>
      </c>
      <c r="B5580" s="310" t="s">
        <v>9878</v>
      </c>
      <c r="C5580" s="310" t="s">
        <v>98</v>
      </c>
      <c r="D5580" s="311" t="s">
        <v>20889</v>
      </c>
      <c r="E5580" s="312" t="s">
        <v>7875</v>
      </c>
    </row>
    <row r="5581" spans="1:5" ht="27">
      <c r="A5581" s="309">
        <v>101813</v>
      </c>
      <c r="B5581" s="310" t="s">
        <v>9879</v>
      </c>
      <c r="C5581" s="310" t="s">
        <v>98</v>
      </c>
      <c r="D5581" s="311" t="s">
        <v>20890</v>
      </c>
      <c r="E5581" s="312" t="s">
        <v>7875</v>
      </c>
    </row>
    <row r="5582" spans="1:5" ht="40.5">
      <c r="A5582" s="309">
        <v>101814</v>
      </c>
      <c r="B5582" s="310" t="s">
        <v>9880</v>
      </c>
      <c r="C5582" s="310" t="s">
        <v>88</v>
      </c>
      <c r="D5582" s="311" t="s">
        <v>17254</v>
      </c>
      <c r="E5582" s="312" t="s">
        <v>7875</v>
      </c>
    </row>
    <row r="5583" spans="1:5" ht="40.5">
      <c r="A5583" s="309">
        <v>101815</v>
      </c>
      <c r="B5583" s="310" t="s">
        <v>9881</v>
      </c>
      <c r="C5583" s="310" t="s">
        <v>88</v>
      </c>
      <c r="D5583" s="311" t="s">
        <v>20891</v>
      </c>
      <c r="E5583" s="312" t="s">
        <v>7875</v>
      </c>
    </row>
    <row r="5584" spans="1:5" ht="40.5">
      <c r="A5584" s="309">
        <v>101816</v>
      </c>
      <c r="B5584" s="310" t="s">
        <v>9882</v>
      </c>
      <c r="C5584" s="310" t="s">
        <v>88</v>
      </c>
      <c r="D5584" s="311" t="s">
        <v>14435</v>
      </c>
      <c r="E5584" s="312" t="s">
        <v>7875</v>
      </c>
    </row>
    <row r="5585" spans="1:5" ht="40.5">
      <c r="A5585" s="309">
        <v>101817</v>
      </c>
      <c r="B5585" s="310" t="s">
        <v>9883</v>
      </c>
      <c r="C5585" s="310" t="s">
        <v>88</v>
      </c>
      <c r="D5585" s="311" t="s">
        <v>18583</v>
      </c>
      <c r="E5585" s="312" t="s">
        <v>7875</v>
      </c>
    </row>
    <row r="5586" spans="1:5" ht="40.5">
      <c r="A5586" s="309">
        <v>101818</v>
      </c>
      <c r="B5586" s="310" t="s">
        <v>9884</v>
      </c>
      <c r="C5586" s="310" t="s">
        <v>88</v>
      </c>
      <c r="D5586" s="311" t="s">
        <v>20892</v>
      </c>
      <c r="E5586" s="312" t="s">
        <v>7875</v>
      </c>
    </row>
    <row r="5587" spans="1:5" ht="40.5">
      <c r="A5587" s="309">
        <v>101819</v>
      </c>
      <c r="B5587" s="310" t="s">
        <v>9885</v>
      </c>
      <c r="C5587" s="310" t="s">
        <v>88</v>
      </c>
      <c r="D5587" s="311" t="s">
        <v>20893</v>
      </c>
      <c r="E5587" s="312" t="s">
        <v>7875</v>
      </c>
    </row>
    <row r="5588" spans="1:5" ht="40.5">
      <c r="A5588" s="309">
        <v>101820</v>
      </c>
      <c r="B5588" s="310" t="s">
        <v>9886</v>
      </c>
      <c r="C5588" s="310" t="s">
        <v>88</v>
      </c>
      <c r="D5588" s="311" t="s">
        <v>20894</v>
      </c>
      <c r="E5588" s="312" t="s">
        <v>7875</v>
      </c>
    </row>
    <row r="5589" spans="1:5" ht="27">
      <c r="A5589" s="309">
        <v>101822</v>
      </c>
      <c r="B5589" s="310" t="s">
        <v>9887</v>
      </c>
      <c r="C5589" s="310" t="s">
        <v>98</v>
      </c>
      <c r="D5589" s="311" t="s">
        <v>20895</v>
      </c>
      <c r="E5589" s="312" t="s">
        <v>7875</v>
      </c>
    </row>
    <row r="5590" spans="1:5" ht="27">
      <c r="A5590" s="309">
        <v>101823</v>
      </c>
      <c r="B5590" s="310" t="s">
        <v>9888</v>
      </c>
      <c r="C5590" s="310" t="s">
        <v>98</v>
      </c>
      <c r="D5590" s="311" t="s">
        <v>17674</v>
      </c>
      <c r="E5590" s="312" t="s">
        <v>7875</v>
      </c>
    </row>
    <row r="5591" spans="1:5" ht="27">
      <c r="A5591" s="309">
        <v>101824</v>
      </c>
      <c r="B5591" s="310" t="s">
        <v>9889</v>
      </c>
      <c r="C5591" s="310" t="s">
        <v>98</v>
      </c>
      <c r="D5591" s="311" t="s">
        <v>18438</v>
      </c>
      <c r="E5591" s="312" t="s">
        <v>7875</v>
      </c>
    </row>
    <row r="5592" spans="1:5" ht="27">
      <c r="A5592" s="309">
        <v>101825</v>
      </c>
      <c r="B5592" s="310" t="s">
        <v>9890</v>
      </c>
      <c r="C5592" s="310" t="s">
        <v>98</v>
      </c>
      <c r="D5592" s="311" t="s">
        <v>20896</v>
      </c>
      <c r="E5592" s="312" t="s">
        <v>7875</v>
      </c>
    </row>
    <row r="5593" spans="1:5" ht="27">
      <c r="A5593" s="309">
        <v>101826</v>
      </c>
      <c r="B5593" s="310" t="s">
        <v>9891</v>
      </c>
      <c r="C5593" s="310" t="s">
        <v>98</v>
      </c>
      <c r="D5593" s="311" t="s">
        <v>20897</v>
      </c>
      <c r="E5593" s="312" t="s">
        <v>7875</v>
      </c>
    </row>
    <row r="5594" spans="1:5" ht="27">
      <c r="A5594" s="309">
        <v>101827</v>
      </c>
      <c r="B5594" s="310" t="s">
        <v>9892</v>
      </c>
      <c r="C5594" s="310" t="s">
        <v>98</v>
      </c>
      <c r="D5594" s="311" t="s">
        <v>20898</v>
      </c>
      <c r="E5594" s="312" t="s">
        <v>7875</v>
      </c>
    </row>
    <row r="5595" spans="1:5" ht="27">
      <c r="A5595" s="309">
        <v>101828</v>
      </c>
      <c r="B5595" s="310" t="s">
        <v>9893</v>
      </c>
      <c r="C5595" s="310" t="s">
        <v>98</v>
      </c>
      <c r="D5595" s="311" t="s">
        <v>20899</v>
      </c>
      <c r="E5595" s="312" t="s">
        <v>7875</v>
      </c>
    </row>
    <row r="5596" spans="1:5" ht="27">
      <c r="A5596" s="309">
        <v>101829</v>
      </c>
      <c r="B5596" s="310" t="s">
        <v>12095</v>
      </c>
      <c r="C5596" s="310" t="s">
        <v>98</v>
      </c>
      <c r="D5596" s="311" t="s">
        <v>20900</v>
      </c>
      <c r="E5596" s="312" t="s">
        <v>7875</v>
      </c>
    </row>
    <row r="5597" spans="1:5" ht="27">
      <c r="A5597" s="309">
        <v>101830</v>
      </c>
      <c r="B5597" s="310" t="s">
        <v>12096</v>
      </c>
      <c r="C5597" s="310" t="s">
        <v>98</v>
      </c>
      <c r="D5597" s="311" t="s">
        <v>20901</v>
      </c>
      <c r="E5597" s="312" t="s">
        <v>7875</v>
      </c>
    </row>
    <row r="5598" spans="1:5" ht="27">
      <c r="A5598" s="309">
        <v>101831</v>
      </c>
      <c r="B5598" s="310" t="s">
        <v>12097</v>
      </c>
      <c r="C5598" s="310" t="s">
        <v>98</v>
      </c>
      <c r="D5598" s="311" t="s">
        <v>20902</v>
      </c>
      <c r="E5598" s="312" t="s">
        <v>7875</v>
      </c>
    </row>
    <row r="5599" spans="1:5" ht="27">
      <c r="A5599" s="309">
        <v>101832</v>
      </c>
      <c r="B5599" s="310" t="s">
        <v>9894</v>
      </c>
      <c r="C5599" s="310" t="s">
        <v>98</v>
      </c>
      <c r="D5599" s="311" t="s">
        <v>20903</v>
      </c>
      <c r="E5599" s="312" t="s">
        <v>7875</v>
      </c>
    </row>
    <row r="5600" spans="1:5" ht="27">
      <c r="A5600" s="309">
        <v>101833</v>
      </c>
      <c r="B5600" s="310" t="s">
        <v>9895</v>
      </c>
      <c r="C5600" s="310" t="s">
        <v>98</v>
      </c>
      <c r="D5600" s="311" t="s">
        <v>20904</v>
      </c>
      <c r="E5600" s="312" t="s">
        <v>7875</v>
      </c>
    </row>
    <row r="5601" spans="1:5" ht="27">
      <c r="A5601" s="309">
        <v>101834</v>
      </c>
      <c r="B5601" s="310" t="s">
        <v>9896</v>
      </c>
      <c r="C5601" s="310" t="s">
        <v>98</v>
      </c>
      <c r="D5601" s="311" t="s">
        <v>20905</v>
      </c>
      <c r="E5601" s="312" t="s">
        <v>7875</v>
      </c>
    </row>
    <row r="5602" spans="1:5" ht="27">
      <c r="A5602" s="309">
        <v>101835</v>
      </c>
      <c r="B5602" s="310" t="s">
        <v>9897</v>
      </c>
      <c r="C5602" s="310" t="s">
        <v>98</v>
      </c>
      <c r="D5602" s="311" t="s">
        <v>20906</v>
      </c>
      <c r="E5602" s="312" t="s">
        <v>7875</v>
      </c>
    </row>
    <row r="5603" spans="1:5" ht="27">
      <c r="A5603" s="309">
        <v>101836</v>
      </c>
      <c r="B5603" s="310" t="s">
        <v>9898</v>
      </c>
      <c r="C5603" s="310" t="s">
        <v>98</v>
      </c>
      <c r="D5603" s="311" t="s">
        <v>20907</v>
      </c>
      <c r="E5603" s="312" t="s">
        <v>7875</v>
      </c>
    </row>
    <row r="5604" spans="1:5" ht="27">
      <c r="A5604" s="309">
        <v>101837</v>
      </c>
      <c r="B5604" s="310" t="s">
        <v>9899</v>
      </c>
      <c r="C5604" s="310" t="s">
        <v>98</v>
      </c>
      <c r="D5604" s="311" t="s">
        <v>16393</v>
      </c>
      <c r="E5604" s="312" t="s">
        <v>7875</v>
      </c>
    </row>
    <row r="5605" spans="1:5" ht="27">
      <c r="A5605" s="309">
        <v>101838</v>
      </c>
      <c r="B5605" s="310" t="s">
        <v>9900</v>
      </c>
      <c r="C5605" s="310" t="s">
        <v>98</v>
      </c>
      <c r="D5605" s="311" t="s">
        <v>13709</v>
      </c>
      <c r="E5605" s="312" t="s">
        <v>7875</v>
      </c>
    </row>
    <row r="5606" spans="1:5" ht="27">
      <c r="A5606" s="309">
        <v>101839</v>
      </c>
      <c r="B5606" s="310" t="s">
        <v>9901</v>
      </c>
      <c r="C5606" s="310" t="s">
        <v>98</v>
      </c>
      <c r="D5606" s="311" t="s">
        <v>20152</v>
      </c>
      <c r="E5606" s="312" t="s">
        <v>7875</v>
      </c>
    </row>
    <row r="5607" spans="1:5" ht="27">
      <c r="A5607" s="309">
        <v>101840</v>
      </c>
      <c r="B5607" s="310" t="s">
        <v>9902</v>
      </c>
      <c r="C5607" s="310" t="s">
        <v>98</v>
      </c>
      <c r="D5607" s="311" t="s">
        <v>20908</v>
      </c>
      <c r="E5607" s="312" t="s">
        <v>7875</v>
      </c>
    </row>
    <row r="5608" spans="1:5" ht="27">
      <c r="A5608" s="309">
        <v>101841</v>
      </c>
      <c r="B5608" s="310" t="s">
        <v>9903</v>
      </c>
      <c r="C5608" s="310" t="s">
        <v>98</v>
      </c>
      <c r="D5608" s="311" t="s">
        <v>20909</v>
      </c>
      <c r="E5608" s="312" t="s">
        <v>7875</v>
      </c>
    </row>
    <row r="5609" spans="1:5" ht="27">
      <c r="A5609" s="309">
        <v>101842</v>
      </c>
      <c r="B5609" s="310" t="s">
        <v>9904</v>
      </c>
      <c r="C5609" s="310" t="s">
        <v>98</v>
      </c>
      <c r="D5609" s="311" t="s">
        <v>20910</v>
      </c>
      <c r="E5609" s="312" t="s">
        <v>7875</v>
      </c>
    </row>
    <row r="5610" spans="1:5" ht="27">
      <c r="A5610" s="309">
        <v>101843</v>
      </c>
      <c r="B5610" s="310" t="s">
        <v>12098</v>
      </c>
      <c r="C5610" s="310" t="s">
        <v>98</v>
      </c>
      <c r="D5610" s="311" t="s">
        <v>20911</v>
      </c>
      <c r="E5610" s="312" t="s">
        <v>7875</v>
      </c>
    </row>
    <row r="5611" spans="1:5" ht="27">
      <c r="A5611" s="309">
        <v>101844</v>
      </c>
      <c r="B5611" s="310" t="s">
        <v>12099</v>
      </c>
      <c r="C5611" s="310" t="s">
        <v>98</v>
      </c>
      <c r="D5611" s="311" t="s">
        <v>20912</v>
      </c>
      <c r="E5611" s="312" t="s">
        <v>7875</v>
      </c>
    </row>
    <row r="5612" spans="1:5" ht="27">
      <c r="A5612" s="309">
        <v>101845</v>
      </c>
      <c r="B5612" s="310" t="s">
        <v>12100</v>
      </c>
      <c r="C5612" s="310" t="s">
        <v>98</v>
      </c>
      <c r="D5612" s="311" t="s">
        <v>20913</v>
      </c>
      <c r="E5612" s="312" t="s">
        <v>7875</v>
      </c>
    </row>
    <row r="5613" spans="1:5" ht="27">
      <c r="A5613" s="309">
        <v>101846</v>
      </c>
      <c r="B5613" s="310" t="s">
        <v>9905</v>
      </c>
      <c r="C5613" s="310" t="s">
        <v>98</v>
      </c>
      <c r="D5613" s="311" t="s">
        <v>20914</v>
      </c>
      <c r="E5613" s="312" t="s">
        <v>7875</v>
      </c>
    </row>
    <row r="5614" spans="1:5" ht="27">
      <c r="A5614" s="309">
        <v>101847</v>
      </c>
      <c r="B5614" s="310" t="s">
        <v>9906</v>
      </c>
      <c r="C5614" s="310" t="s">
        <v>98</v>
      </c>
      <c r="D5614" s="311" t="s">
        <v>20915</v>
      </c>
      <c r="E5614" s="312" t="s">
        <v>7875</v>
      </c>
    </row>
    <row r="5615" spans="1:5" ht="27">
      <c r="A5615" s="309">
        <v>101848</v>
      </c>
      <c r="B5615" s="310" t="s">
        <v>9907</v>
      </c>
      <c r="C5615" s="310" t="s">
        <v>98</v>
      </c>
      <c r="D5615" s="311" t="s">
        <v>20916</v>
      </c>
      <c r="E5615" s="312" t="s">
        <v>7875</v>
      </c>
    </row>
    <row r="5616" spans="1:5" ht="27">
      <c r="A5616" s="309">
        <v>101849</v>
      </c>
      <c r="B5616" s="310" t="s">
        <v>9908</v>
      </c>
      <c r="C5616" s="310" t="s">
        <v>98</v>
      </c>
      <c r="D5616" s="311" t="s">
        <v>17311</v>
      </c>
      <c r="E5616" s="312" t="s">
        <v>7875</v>
      </c>
    </row>
    <row r="5617" spans="1:5" ht="27">
      <c r="A5617" s="309">
        <v>101850</v>
      </c>
      <c r="B5617" s="310" t="s">
        <v>9909</v>
      </c>
      <c r="C5617" s="310" t="s">
        <v>88</v>
      </c>
      <c r="D5617" s="311" t="s">
        <v>20917</v>
      </c>
      <c r="E5617" s="312" t="s">
        <v>7875</v>
      </c>
    </row>
    <row r="5618" spans="1:5" ht="40.5">
      <c r="A5618" s="309">
        <v>101851</v>
      </c>
      <c r="B5618" s="310" t="s">
        <v>9910</v>
      </c>
      <c r="C5618" s="310" t="s">
        <v>88</v>
      </c>
      <c r="D5618" s="311" t="s">
        <v>20918</v>
      </c>
      <c r="E5618" s="312" t="s">
        <v>7875</v>
      </c>
    </row>
    <row r="5619" spans="1:5" ht="27">
      <c r="A5619" s="309">
        <v>101852</v>
      </c>
      <c r="B5619" s="310" t="s">
        <v>9911</v>
      </c>
      <c r="C5619" s="310" t="s">
        <v>88</v>
      </c>
      <c r="D5619" s="311" t="s">
        <v>17754</v>
      </c>
      <c r="E5619" s="312" t="s">
        <v>7875</v>
      </c>
    </row>
    <row r="5620" spans="1:5" ht="40.5">
      <c r="A5620" s="309">
        <v>101853</v>
      </c>
      <c r="B5620" s="310" t="s">
        <v>9912</v>
      </c>
      <c r="C5620" s="310" t="s">
        <v>88</v>
      </c>
      <c r="D5620" s="311" t="s">
        <v>20919</v>
      </c>
      <c r="E5620" s="312" t="s">
        <v>7875</v>
      </c>
    </row>
    <row r="5621" spans="1:5" ht="40.5">
      <c r="A5621" s="309">
        <v>101854</v>
      </c>
      <c r="B5621" s="310" t="s">
        <v>9913</v>
      </c>
      <c r="C5621" s="310" t="s">
        <v>88</v>
      </c>
      <c r="D5621" s="311" t="s">
        <v>20920</v>
      </c>
      <c r="E5621" s="312" t="s">
        <v>7875</v>
      </c>
    </row>
    <row r="5622" spans="1:5" ht="40.5">
      <c r="A5622" s="309">
        <v>101855</v>
      </c>
      <c r="B5622" s="310" t="s">
        <v>9914</v>
      </c>
      <c r="C5622" s="310" t="s">
        <v>88</v>
      </c>
      <c r="D5622" s="311" t="s">
        <v>20921</v>
      </c>
      <c r="E5622" s="312" t="s">
        <v>7875</v>
      </c>
    </row>
    <row r="5623" spans="1:5" ht="27">
      <c r="A5623" s="309">
        <v>101856</v>
      </c>
      <c r="B5623" s="310" t="s">
        <v>9915</v>
      </c>
      <c r="C5623" s="310" t="s">
        <v>88</v>
      </c>
      <c r="D5623" s="311" t="s">
        <v>20922</v>
      </c>
      <c r="E5623" s="312" t="s">
        <v>7875</v>
      </c>
    </row>
    <row r="5624" spans="1:5" ht="40.5">
      <c r="A5624" s="309">
        <v>101857</v>
      </c>
      <c r="B5624" s="310" t="s">
        <v>9916</v>
      </c>
      <c r="C5624" s="310" t="s">
        <v>88</v>
      </c>
      <c r="D5624" s="311" t="s">
        <v>16848</v>
      </c>
      <c r="E5624" s="312" t="s">
        <v>7875</v>
      </c>
    </row>
    <row r="5625" spans="1:5" ht="40.5">
      <c r="A5625" s="309">
        <v>101858</v>
      </c>
      <c r="B5625" s="310" t="s">
        <v>9917</v>
      </c>
      <c r="C5625" s="310" t="s">
        <v>88</v>
      </c>
      <c r="D5625" s="311" t="s">
        <v>20923</v>
      </c>
      <c r="E5625" s="312" t="s">
        <v>7875</v>
      </c>
    </row>
    <row r="5626" spans="1:5" ht="40.5">
      <c r="A5626" s="309">
        <v>101859</v>
      </c>
      <c r="B5626" s="310" t="s">
        <v>9918</v>
      </c>
      <c r="C5626" s="310" t="s">
        <v>88</v>
      </c>
      <c r="D5626" s="311" t="s">
        <v>15543</v>
      </c>
      <c r="E5626" s="312" t="s">
        <v>7875</v>
      </c>
    </row>
    <row r="5627" spans="1:5" ht="40.5">
      <c r="A5627" s="309">
        <v>101860</v>
      </c>
      <c r="B5627" s="310" t="s">
        <v>9919</v>
      </c>
      <c r="C5627" s="310" t="s">
        <v>88</v>
      </c>
      <c r="D5627" s="311" t="s">
        <v>12800</v>
      </c>
      <c r="E5627" s="312" t="s">
        <v>7875</v>
      </c>
    </row>
    <row r="5628" spans="1:5" ht="40.5">
      <c r="A5628" s="309">
        <v>101861</v>
      </c>
      <c r="B5628" s="310" t="s">
        <v>9920</v>
      </c>
      <c r="C5628" s="310" t="s">
        <v>88</v>
      </c>
      <c r="D5628" s="311" t="s">
        <v>17641</v>
      </c>
      <c r="E5628" s="312" t="s">
        <v>7875</v>
      </c>
    </row>
    <row r="5629" spans="1:5" ht="40.5">
      <c r="A5629" s="309">
        <v>101862</v>
      </c>
      <c r="B5629" s="310" t="s">
        <v>9921</v>
      </c>
      <c r="C5629" s="310" t="s">
        <v>88</v>
      </c>
      <c r="D5629" s="311" t="s">
        <v>17478</v>
      </c>
      <c r="E5629" s="312" t="s">
        <v>7875</v>
      </c>
    </row>
    <row r="5630" spans="1:5" ht="40.5">
      <c r="A5630" s="309">
        <v>101863</v>
      </c>
      <c r="B5630" s="310" t="s">
        <v>9922</v>
      </c>
      <c r="C5630" s="310" t="s">
        <v>88</v>
      </c>
      <c r="D5630" s="311" t="s">
        <v>13170</v>
      </c>
      <c r="E5630" s="312" t="s">
        <v>7875</v>
      </c>
    </row>
    <row r="5631" spans="1:5" ht="40.5">
      <c r="A5631" s="309">
        <v>101864</v>
      </c>
      <c r="B5631" s="310" t="s">
        <v>9923</v>
      </c>
      <c r="C5631" s="310" t="s">
        <v>88</v>
      </c>
      <c r="D5631" s="311" t="s">
        <v>14151</v>
      </c>
      <c r="E5631" s="312" t="s">
        <v>7875</v>
      </c>
    </row>
    <row r="5632" spans="1:5" ht="40.5">
      <c r="A5632" s="309">
        <v>101865</v>
      </c>
      <c r="B5632" s="310" t="s">
        <v>9924</v>
      </c>
      <c r="C5632" s="310" t="s">
        <v>88</v>
      </c>
      <c r="D5632" s="311" t="s">
        <v>16391</v>
      </c>
      <c r="E5632" s="312" t="s">
        <v>7875</v>
      </c>
    </row>
    <row r="5633" spans="1:5" ht="40.5">
      <c r="A5633" s="309">
        <v>101866</v>
      </c>
      <c r="B5633" s="310" t="s">
        <v>9925</v>
      </c>
      <c r="C5633" s="310" t="s">
        <v>88</v>
      </c>
      <c r="D5633" s="311" t="s">
        <v>14277</v>
      </c>
      <c r="E5633" s="312" t="s">
        <v>7875</v>
      </c>
    </row>
    <row r="5634" spans="1:5" ht="40.5">
      <c r="A5634" s="309">
        <v>101867</v>
      </c>
      <c r="B5634" s="310" t="s">
        <v>9926</v>
      </c>
      <c r="C5634" s="310" t="s">
        <v>88</v>
      </c>
      <c r="D5634" s="311" t="s">
        <v>20029</v>
      </c>
      <c r="E5634" s="312" t="s">
        <v>7875</v>
      </c>
    </row>
    <row r="5635" spans="1:5" ht="40.5">
      <c r="A5635" s="309">
        <v>101868</v>
      </c>
      <c r="B5635" s="310" t="s">
        <v>9927</v>
      </c>
      <c r="C5635" s="310" t="s">
        <v>88</v>
      </c>
      <c r="D5635" s="311" t="s">
        <v>20278</v>
      </c>
      <c r="E5635" s="312" t="s">
        <v>7875</v>
      </c>
    </row>
    <row r="5636" spans="1:5" ht="40.5">
      <c r="A5636" s="309">
        <v>101869</v>
      </c>
      <c r="B5636" s="310" t="s">
        <v>9928</v>
      </c>
      <c r="C5636" s="310" t="s">
        <v>88</v>
      </c>
      <c r="D5636" s="311" t="s">
        <v>14686</v>
      </c>
      <c r="E5636" s="312" t="s">
        <v>7875</v>
      </c>
    </row>
    <row r="5637" spans="1:5" ht="40.5">
      <c r="A5637" s="309">
        <v>101870</v>
      </c>
      <c r="B5637" s="310" t="s">
        <v>9929</v>
      </c>
      <c r="C5637" s="310" t="s">
        <v>88</v>
      </c>
      <c r="D5637" s="311" t="s">
        <v>20924</v>
      </c>
      <c r="E5637" s="312" t="s">
        <v>7875</v>
      </c>
    </row>
    <row r="5638" spans="1:5" ht="27">
      <c r="A5638" s="309">
        <v>102096</v>
      </c>
      <c r="B5638" s="310" t="s">
        <v>9930</v>
      </c>
      <c r="C5638" s="310" t="s">
        <v>98</v>
      </c>
      <c r="D5638" s="311" t="s">
        <v>20925</v>
      </c>
      <c r="E5638" s="312" t="s">
        <v>7875</v>
      </c>
    </row>
    <row r="5639" spans="1:5" ht="27">
      <c r="A5639" s="309">
        <v>102098</v>
      </c>
      <c r="B5639" s="310" t="s">
        <v>9931</v>
      </c>
      <c r="C5639" s="310" t="s">
        <v>98</v>
      </c>
      <c r="D5639" s="311" t="s">
        <v>20926</v>
      </c>
      <c r="E5639" s="312" t="s">
        <v>7875</v>
      </c>
    </row>
    <row r="5640" spans="1:5" ht="27">
      <c r="A5640" s="309">
        <v>102101</v>
      </c>
      <c r="B5640" s="310" t="s">
        <v>9932</v>
      </c>
      <c r="C5640" s="310" t="s">
        <v>88</v>
      </c>
      <c r="D5640" s="311" t="s">
        <v>14486</v>
      </c>
      <c r="E5640" s="312" t="s">
        <v>7875</v>
      </c>
    </row>
    <row r="5641" spans="1:5" ht="40.5">
      <c r="A5641" s="309">
        <v>102988</v>
      </c>
      <c r="B5641" s="310" t="s">
        <v>12101</v>
      </c>
      <c r="C5641" s="310" t="s">
        <v>88</v>
      </c>
      <c r="D5641" s="311" t="s">
        <v>19967</v>
      </c>
      <c r="E5641" s="312" t="s">
        <v>7875</v>
      </c>
    </row>
    <row r="5642" spans="1:5" ht="27">
      <c r="A5642" s="309">
        <v>100576</v>
      </c>
      <c r="B5642" s="310" t="s">
        <v>9933</v>
      </c>
      <c r="C5642" s="310" t="s">
        <v>88</v>
      </c>
      <c r="D5642" s="311" t="s">
        <v>13681</v>
      </c>
      <c r="E5642" s="312" t="s">
        <v>7875</v>
      </c>
    </row>
    <row r="5643" spans="1:5" ht="13.5">
      <c r="A5643" s="309">
        <v>100577</v>
      </c>
      <c r="B5643" s="310" t="s">
        <v>9934</v>
      </c>
      <c r="C5643" s="310" t="s">
        <v>88</v>
      </c>
      <c r="D5643" s="311" t="s">
        <v>17173</v>
      </c>
      <c r="E5643" s="312" t="s">
        <v>7875</v>
      </c>
    </row>
    <row r="5644" spans="1:5" ht="40.5">
      <c r="A5644" s="309">
        <v>96388</v>
      </c>
      <c r="B5644" s="310" t="s">
        <v>9935</v>
      </c>
      <c r="C5644" s="310" t="s">
        <v>98</v>
      </c>
      <c r="D5644" s="311" t="s">
        <v>15820</v>
      </c>
      <c r="E5644" s="312" t="s">
        <v>7875</v>
      </c>
    </row>
    <row r="5645" spans="1:5" ht="40.5">
      <c r="A5645" s="309">
        <v>96389</v>
      </c>
      <c r="B5645" s="310" t="s">
        <v>9936</v>
      </c>
      <c r="C5645" s="310" t="s">
        <v>98</v>
      </c>
      <c r="D5645" s="311" t="s">
        <v>15107</v>
      </c>
      <c r="E5645" s="312" t="s">
        <v>7875</v>
      </c>
    </row>
    <row r="5646" spans="1:5" ht="40.5">
      <c r="A5646" s="309">
        <v>96390</v>
      </c>
      <c r="B5646" s="310" t="s">
        <v>9937</v>
      </c>
      <c r="C5646" s="310" t="s">
        <v>98</v>
      </c>
      <c r="D5646" s="311" t="s">
        <v>19836</v>
      </c>
      <c r="E5646" s="312" t="s">
        <v>7875</v>
      </c>
    </row>
    <row r="5647" spans="1:5" ht="40.5">
      <c r="A5647" s="309">
        <v>96391</v>
      </c>
      <c r="B5647" s="310" t="s">
        <v>9938</v>
      </c>
      <c r="C5647" s="310" t="s">
        <v>98</v>
      </c>
      <c r="D5647" s="311" t="s">
        <v>20927</v>
      </c>
      <c r="E5647" s="312" t="s">
        <v>7875</v>
      </c>
    </row>
    <row r="5648" spans="1:5" ht="40.5">
      <c r="A5648" s="309">
        <v>96392</v>
      </c>
      <c r="B5648" s="310" t="s">
        <v>9939</v>
      </c>
      <c r="C5648" s="310" t="s">
        <v>98</v>
      </c>
      <c r="D5648" s="311" t="s">
        <v>14107</v>
      </c>
      <c r="E5648" s="312" t="s">
        <v>7875</v>
      </c>
    </row>
    <row r="5649" spans="1:5" ht="27">
      <c r="A5649" s="309">
        <v>96396</v>
      </c>
      <c r="B5649" s="310" t="s">
        <v>9940</v>
      </c>
      <c r="C5649" s="310" t="s">
        <v>98</v>
      </c>
      <c r="D5649" s="311" t="s">
        <v>20928</v>
      </c>
      <c r="E5649" s="312" t="s">
        <v>7875</v>
      </c>
    </row>
    <row r="5650" spans="1:5" ht="27">
      <c r="A5650" s="309">
        <v>96397</v>
      </c>
      <c r="B5650" s="310" t="s">
        <v>9941</v>
      </c>
      <c r="C5650" s="310" t="s">
        <v>98</v>
      </c>
      <c r="D5650" s="311" t="s">
        <v>20929</v>
      </c>
      <c r="E5650" s="312" t="s">
        <v>7875</v>
      </c>
    </row>
    <row r="5651" spans="1:5" ht="27">
      <c r="A5651" s="309">
        <v>96398</v>
      </c>
      <c r="B5651" s="310" t="s">
        <v>9942</v>
      </c>
      <c r="C5651" s="310" t="s">
        <v>98</v>
      </c>
      <c r="D5651" s="311" t="s">
        <v>20930</v>
      </c>
      <c r="E5651" s="312" t="s">
        <v>7875</v>
      </c>
    </row>
    <row r="5652" spans="1:5" ht="27">
      <c r="A5652" s="309">
        <v>96399</v>
      </c>
      <c r="B5652" s="310" t="s">
        <v>9943</v>
      </c>
      <c r="C5652" s="310" t="s">
        <v>98</v>
      </c>
      <c r="D5652" s="311" t="s">
        <v>20931</v>
      </c>
      <c r="E5652" s="312" t="s">
        <v>7875</v>
      </c>
    </row>
    <row r="5653" spans="1:5" ht="27">
      <c r="A5653" s="309">
        <v>96400</v>
      </c>
      <c r="B5653" s="310" t="s">
        <v>9944</v>
      </c>
      <c r="C5653" s="310" t="s">
        <v>98</v>
      </c>
      <c r="D5653" s="311" t="s">
        <v>20932</v>
      </c>
      <c r="E5653" s="312" t="s">
        <v>7875</v>
      </c>
    </row>
    <row r="5654" spans="1:5" ht="13.5">
      <c r="A5654" s="309">
        <v>96402</v>
      </c>
      <c r="B5654" s="310" t="s">
        <v>9945</v>
      </c>
      <c r="C5654" s="310" t="s">
        <v>88</v>
      </c>
      <c r="D5654" s="311" t="s">
        <v>12772</v>
      </c>
      <c r="E5654" s="312" t="s">
        <v>7875</v>
      </c>
    </row>
    <row r="5655" spans="1:5" ht="40.5">
      <c r="A5655" s="309">
        <v>100564</v>
      </c>
      <c r="B5655" s="310" t="s">
        <v>9946</v>
      </c>
      <c r="C5655" s="310" t="s">
        <v>98</v>
      </c>
      <c r="D5655" s="311" t="s">
        <v>16841</v>
      </c>
      <c r="E5655" s="312" t="s">
        <v>7875</v>
      </c>
    </row>
    <row r="5656" spans="1:5" ht="40.5">
      <c r="A5656" s="309">
        <v>100565</v>
      </c>
      <c r="B5656" s="310" t="s">
        <v>9947</v>
      </c>
      <c r="C5656" s="310" t="s">
        <v>98</v>
      </c>
      <c r="D5656" s="311" t="s">
        <v>16237</v>
      </c>
      <c r="E5656" s="312" t="s">
        <v>7875</v>
      </c>
    </row>
    <row r="5657" spans="1:5" ht="40.5">
      <c r="A5657" s="309">
        <v>100566</v>
      </c>
      <c r="B5657" s="310" t="s">
        <v>9948</v>
      </c>
      <c r="C5657" s="310" t="s">
        <v>98</v>
      </c>
      <c r="D5657" s="311" t="s">
        <v>13311</v>
      </c>
      <c r="E5657" s="312" t="s">
        <v>7875</v>
      </c>
    </row>
    <row r="5658" spans="1:5" ht="40.5">
      <c r="A5658" s="309">
        <v>100567</v>
      </c>
      <c r="B5658" s="310" t="s">
        <v>9949</v>
      </c>
      <c r="C5658" s="310" t="s">
        <v>98</v>
      </c>
      <c r="D5658" s="311" t="s">
        <v>20933</v>
      </c>
      <c r="E5658" s="312" t="s">
        <v>7875</v>
      </c>
    </row>
    <row r="5659" spans="1:5" ht="40.5">
      <c r="A5659" s="309">
        <v>100568</v>
      </c>
      <c r="B5659" s="310" t="s">
        <v>9950</v>
      </c>
      <c r="C5659" s="310" t="s">
        <v>98</v>
      </c>
      <c r="D5659" s="311" t="s">
        <v>20934</v>
      </c>
      <c r="E5659" s="312" t="s">
        <v>7875</v>
      </c>
    </row>
    <row r="5660" spans="1:5" ht="40.5">
      <c r="A5660" s="309">
        <v>100569</v>
      </c>
      <c r="B5660" s="310" t="s">
        <v>9951</v>
      </c>
      <c r="C5660" s="310" t="s">
        <v>98</v>
      </c>
      <c r="D5660" s="311" t="s">
        <v>20935</v>
      </c>
      <c r="E5660" s="312" t="s">
        <v>7875</v>
      </c>
    </row>
    <row r="5661" spans="1:5" ht="40.5">
      <c r="A5661" s="309">
        <v>100570</v>
      </c>
      <c r="B5661" s="310" t="s">
        <v>9952</v>
      </c>
      <c r="C5661" s="310" t="s">
        <v>98</v>
      </c>
      <c r="D5661" s="311" t="s">
        <v>20936</v>
      </c>
      <c r="E5661" s="312" t="s">
        <v>7875</v>
      </c>
    </row>
    <row r="5662" spans="1:5" ht="40.5">
      <c r="A5662" s="309">
        <v>100571</v>
      </c>
      <c r="B5662" s="310" t="s">
        <v>9953</v>
      </c>
      <c r="C5662" s="310" t="s">
        <v>98</v>
      </c>
      <c r="D5662" s="311" t="s">
        <v>20937</v>
      </c>
      <c r="E5662" s="312" t="s">
        <v>7875</v>
      </c>
    </row>
    <row r="5663" spans="1:5" ht="40.5">
      <c r="A5663" s="309">
        <v>100572</v>
      </c>
      <c r="B5663" s="310" t="s">
        <v>9954</v>
      </c>
      <c r="C5663" s="310" t="s">
        <v>98</v>
      </c>
      <c r="D5663" s="311" t="s">
        <v>20938</v>
      </c>
      <c r="E5663" s="312" t="s">
        <v>7875</v>
      </c>
    </row>
    <row r="5664" spans="1:5" ht="40.5">
      <c r="A5664" s="309">
        <v>100573</v>
      </c>
      <c r="B5664" s="310" t="s">
        <v>9955</v>
      </c>
      <c r="C5664" s="310" t="s">
        <v>98</v>
      </c>
      <c r="D5664" s="311" t="s">
        <v>17364</v>
      </c>
      <c r="E5664" s="312" t="s">
        <v>7875</v>
      </c>
    </row>
    <row r="5665" spans="1:5" ht="13.5">
      <c r="A5665" s="309">
        <v>100574</v>
      </c>
      <c r="B5665" s="310" t="s">
        <v>9956</v>
      </c>
      <c r="C5665" s="310" t="s">
        <v>98</v>
      </c>
      <c r="D5665" s="311" t="s">
        <v>12617</v>
      </c>
      <c r="E5665" s="312" t="s">
        <v>7875</v>
      </c>
    </row>
    <row r="5666" spans="1:5" ht="13.5">
      <c r="A5666" s="309">
        <v>100575</v>
      </c>
      <c r="B5666" s="310" t="s">
        <v>9957</v>
      </c>
      <c r="C5666" s="310" t="s">
        <v>88</v>
      </c>
      <c r="D5666" s="311" t="s">
        <v>15394</v>
      </c>
      <c r="E5666" s="312" t="s">
        <v>7875</v>
      </c>
    </row>
    <row r="5667" spans="1:5" ht="40.5">
      <c r="A5667" s="309">
        <v>101767</v>
      </c>
      <c r="B5667" s="310" t="s">
        <v>9958</v>
      </c>
      <c r="C5667" s="310" t="s">
        <v>98</v>
      </c>
      <c r="D5667" s="311" t="s">
        <v>15716</v>
      </c>
      <c r="E5667" s="312" t="s">
        <v>7875</v>
      </c>
    </row>
    <row r="5668" spans="1:5" ht="40.5">
      <c r="A5668" s="309">
        <v>101768</v>
      </c>
      <c r="B5668" s="310" t="s">
        <v>9959</v>
      </c>
      <c r="C5668" s="310" t="s">
        <v>98</v>
      </c>
      <c r="D5668" s="311" t="s">
        <v>20939</v>
      </c>
      <c r="E5668" s="312" t="s">
        <v>7875</v>
      </c>
    </row>
    <row r="5669" spans="1:5" ht="27">
      <c r="A5669" s="309">
        <v>92391</v>
      </c>
      <c r="B5669" s="310" t="s">
        <v>2326</v>
      </c>
      <c r="C5669" s="310" t="s">
        <v>88</v>
      </c>
      <c r="D5669" s="311" t="s">
        <v>20940</v>
      </c>
      <c r="E5669" s="312" t="s">
        <v>7875</v>
      </c>
    </row>
    <row r="5670" spans="1:5" ht="27">
      <c r="A5670" s="309">
        <v>92392</v>
      </c>
      <c r="B5670" s="310" t="s">
        <v>2327</v>
      </c>
      <c r="C5670" s="310" t="s">
        <v>88</v>
      </c>
      <c r="D5670" s="311" t="s">
        <v>20941</v>
      </c>
      <c r="E5670" s="312" t="s">
        <v>7875</v>
      </c>
    </row>
    <row r="5671" spans="1:5" ht="27">
      <c r="A5671" s="309">
        <v>92393</v>
      </c>
      <c r="B5671" s="310" t="s">
        <v>2328</v>
      </c>
      <c r="C5671" s="310" t="s">
        <v>88</v>
      </c>
      <c r="D5671" s="311" t="s">
        <v>20942</v>
      </c>
      <c r="E5671" s="312" t="s">
        <v>7875</v>
      </c>
    </row>
    <row r="5672" spans="1:5" ht="27">
      <c r="A5672" s="309">
        <v>92394</v>
      </c>
      <c r="B5672" s="310" t="s">
        <v>2329</v>
      </c>
      <c r="C5672" s="310" t="s">
        <v>88</v>
      </c>
      <c r="D5672" s="311" t="s">
        <v>17970</v>
      </c>
      <c r="E5672" s="312" t="s">
        <v>7875</v>
      </c>
    </row>
    <row r="5673" spans="1:5" ht="27">
      <c r="A5673" s="309">
        <v>92395</v>
      </c>
      <c r="B5673" s="310" t="s">
        <v>2330</v>
      </c>
      <c r="C5673" s="310" t="s">
        <v>88</v>
      </c>
      <c r="D5673" s="311" t="s">
        <v>20943</v>
      </c>
      <c r="E5673" s="312" t="s">
        <v>7875</v>
      </c>
    </row>
    <row r="5674" spans="1:5" ht="27">
      <c r="A5674" s="309">
        <v>92396</v>
      </c>
      <c r="B5674" s="310" t="s">
        <v>2331</v>
      </c>
      <c r="C5674" s="310" t="s">
        <v>88</v>
      </c>
      <c r="D5674" s="311" t="s">
        <v>17503</v>
      </c>
      <c r="E5674" s="312" t="s">
        <v>7875</v>
      </c>
    </row>
    <row r="5675" spans="1:5" ht="27">
      <c r="A5675" s="309">
        <v>92397</v>
      </c>
      <c r="B5675" s="310" t="s">
        <v>2332</v>
      </c>
      <c r="C5675" s="310" t="s">
        <v>88</v>
      </c>
      <c r="D5675" s="311" t="s">
        <v>15002</v>
      </c>
      <c r="E5675" s="312" t="s">
        <v>7875</v>
      </c>
    </row>
    <row r="5676" spans="1:5" ht="27">
      <c r="A5676" s="309">
        <v>92398</v>
      </c>
      <c r="B5676" s="310" t="s">
        <v>2333</v>
      </c>
      <c r="C5676" s="310" t="s">
        <v>88</v>
      </c>
      <c r="D5676" s="311" t="s">
        <v>20944</v>
      </c>
      <c r="E5676" s="312" t="s">
        <v>7875</v>
      </c>
    </row>
    <row r="5677" spans="1:5" ht="27">
      <c r="A5677" s="309">
        <v>92399</v>
      </c>
      <c r="B5677" s="310" t="s">
        <v>2334</v>
      </c>
      <c r="C5677" s="310" t="s">
        <v>88</v>
      </c>
      <c r="D5677" s="311" t="s">
        <v>19506</v>
      </c>
      <c r="E5677" s="312" t="s">
        <v>7875</v>
      </c>
    </row>
    <row r="5678" spans="1:5" ht="27">
      <c r="A5678" s="309">
        <v>92400</v>
      </c>
      <c r="B5678" s="310" t="s">
        <v>2335</v>
      </c>
      <c r="C5678" s="310" t="s">
        <v>88</v>
      </c>
      <c r="D5678" s="311" t="s">
        <v>20945</v>
      </c>
      <c r="E5678" s="312" t="s">
        <v>7875</v>
      </c>
    </row>
    <row r="5679" spans="1:5" ht="27">
      <c r="A5679" s="309">
        <v>92401</v>
      </c>
      <c r="B5679" s="310" t="s">
        <v>2336</v>
      </c>
      <c r="C5679" s="310" t="s">
        <v>88</v>
      </c>
      <c r="D5679" s="311" t="s">
        <v>20946</v>
      </c>
      <c r="E5679" s="312" t="s">
        <v>7875</v>
      </c>
    </row>
    <row r="5680" spans="1:5" ht="27">
      <c r="A5680" s="309">
        <v>92402</v>
      </c>
      <c r="B5680" s="310" t="s">
        <v>2337</v>
      </c>
      <c r="C5680" s="310" t="s">
        <v>88</v>
      </c>
      <c r="D5680" s="311" t="s">
        <v>18428</v>
      </c>
      <c r="E5680" s="312" t="s">
        <v>7875</v>
      </c>
    </row>
    <row r="5681" spans="1:5" ht="27">
      <c r="A5681" s="309">
        <v>92403</v>
      </c>
      <c r="B5681" s="310" t="s">
        <v>2338</v>
      </c>
      <c r="C5681" s="310" t="s">
        <v>88</v>
      </c>
      <c r="D5681" s="311" t="s">
        <v>15042</v>
      </c>
      <c r="E5681" s="312" t="s">
        <v>7875</v>
      </c>
    </row>
    <row r="5682" spans="1:5" ht="27">
      <c r="A5682" s="309">
        <v>92404</v>
      </c>
      <c r="B5682" s="310" t="s">
        <v>2339</v>
      </c>
      <c r="C5682" s="310" t="s">
        <v>88</v>
      </c>
      <c r="D5682" s="311" t="s">
        <v>20947</v>
      </c>
      <c r="E5682" s="312" t="s">
        <v>7875</v>
      </c>
    </row>
    <row r="5683" spans="1:5" ht="27">
      <c r="A5683" s="309">
        <v>92405</v>
      </c>
      <c r="B5683" s="310" t="s">
        <v>2340</v>
      </c>
      <c r="C5683" s="310" t="s">
        <v>88</v>
      </c>
      <c r="D5683" s="311" t="s">
        <v>20948</v>
      </c>
      <c r="E5683" s="312" t="s">
        <v>7875</v>
      </c>
    </row>
    <row r="5684" spans="1:5" ht="27">
      <c r="A5684" s="309">
        <v>92406</v>
      </c>
      <c r="B5684" s="310" t="s">
        <v>2341</v>
      </c>
      <c r="C5684" s="310" t="s">
        <v>88</v>
      </c>
      <c r="D5684" s="311" t="s">
        <v>17818</v>
      </c>
      <c r="E5684" s="312" t="s">
        <v>7875</v>
      </c>
    </row>
    <row r="5685" spans="1:5" ht="27">
      <c r="A5685" s="309">
        <v>92407</v>
      </c>
      <c r="B5685" s="310" t="s">
        <v>2342</v>
      </c>
      <c r="C5685" s="310" t="s">
        <v>88</v>
      </c>
      <c r="D5685" s="311" t="s">
        <v>20949</v>
      </c>
      <c r="E5685" s="312" t="s">
        <v>7875</v>
      </c>
    </row>
    <row r="5686" spans="1:5" ht="27">
      <c r="A5686" s="309">
        <v>93679</v>
      </c>
      <c r="B5686" s="310" t="s">
        <v>2343</v>
      </c>
      <c r="C5686" s="310" t="s">
        <v>88</v>
      </c>
      <c r="D5686" s="311" t="s">
        <v>20950</v>
      </c>
      <c r="E5686" s="312" t="s">
        <v>7875</v>
      </c>
    </row>
    <row r="5687" spans="1:5" ht="27">
      <c r="A5687" s="309">
        <v>93680</v>
      </c>
      <c r="B5687" s="310" t="s">
        <v>2344</v>
      </c>
      <c r="C5687" s="310" t="s">
        <v>88</v>
      </c>
      <c r="D5687" s="311" t="s">
        <v>20951</v>
      </c>
      <c r="E5687" s="312" t="s">
        <v>7875</v>
      </c>
    </row>
    <row r="5688" spans="1:5" ht="27">
      <c r="A5688" s="309">
        <v>93681</v>
      </c>
      <c r="B5688" s="310" t="s">
        <v>2345</v>
      </c>
      <c r="C5688" s="310" t="s">
        <v>88</v>
      </c>
      <c r="D5688" s="311" t="s">
        <v>18584</v>
      </c>
      <c r="E5688" s="312" t="s">
        <v>7875</v>
      </c>
    </row>
    <row r="5689" spans="1:5" ht="27">
      <c r="A5689" s="309">
        <v>93682</v>
      </c>
      <c r="B5689" s="310" t="s">
        <v>2346</v>
      </c>
      <c r="C5689" s="310" t="s">
        <v>88</v>
      </c>
      <c r="D5689" s="311" t="s">
        <v>20668</v>
      </c>
      <c r="E5689" s="312" t="s">
        <v>7875</v>
      </c>
    </row>
    <row r="5690" spans="1:5" ht="27">
      <c r="A5690" s="309">
        <v>97104</v>
      </c>
      <c r="B5690" s="310" t="s">
        <v>9960</v>
      </c>
      <c r="C5690" s="310" t="s">
        <v>88</v>
      </c>
      <c r="D5690" s="311" t="s">
        <v>20952</v>
      </c>
      <c r="E5690" s="312" t="s">
        <v>7875</v>
      </c>
    </row>
    <row r="5691" spans="1:5" ht="27">
      <c r="A5691" s="309">
        <v>97105</v>
      </c>
      <c r="B5691" s="310" t="s">
        <v>9961</v>
      </c>
      <c r="C5691" s="310" t="s">
        <v>88</v>
      </c>
      <c r="D5691" s="311" t="s">
        <v>20953</v>
      </c>
      <c r="E5691" s="312" t="s">
        <v>7875</v>
      </c>
    </row>
    <row r="5692" spans="1:5" ht="27">
      <c r="A5692" s="309">
        <v>97106</v>
      </c>
      <c r="B5692" s="310" t="s">
        <v>9962</v>
      </c>
      <c r="C5692" s="310" t="s">
        <v>88</v>
      </c>
      <c r="D5692" s="311" t="s">
        <v>20954</v>
      </c>
      <c r="E5692" s="312" t="s">
        <v>7875</v>
      </c>
    </row>
    <row r="5693" spans="1:5" ht="27">
      <c r="A5693" s="309">
        <v>97107</v>
      </c>
      <c r="B5693" s="310" t="s">
        <v>9963</v>
      </c>
      <c r="C5693" s="310" t="s">
        <v>88</v>
      </c>
      <c r="D5693" s="311" t="s">
        <v>20955</v>
      </c>
      <c r="E5693" s="312" t="s">
        <v>7875</v>
      </c>
    </row>
    <row r="5694" spans="1:5" ht="27">
      <c r="A5694" s="309">
        <v>97108</v>
      </c>
      <c r="B5694" s="310" t="s">
        <v>9964</v>
      </c>
      <c r="C5694" s="310" t="s">
        <v>88</v>
      </c>
      <c r="D5694" s="311" t="s">
        <v>20956</v>
      </c>
      <c r="E5694" s="312" t="s">
        <v>7875</v>
      </c>
    </row>
    <row r="5695" spans="1:5" ht="27">
      <c r="A5695" s="309">
        <v>97109</v>
      </c>
      <c r="B5695" s="310" t="s">
        <v>9965</v>
      </c>
      <c r="C5695" s="310" t="s">
        <v>88</v>
      </c>
      <c r="D5695" s="311" t="s">
        <v>20957</v>
      </c>
      <c r="E5695" s="312" t="s">
        <v>7875</v>
      </c>
    </row>
    <row r="5696" spans="1:5" ht="27">
      <c r="A5696" s="309">
        <v>97110</v>
      </c>
      <c r="B5696" s="310" t="s">
        <v>9966</v>
      </c>
      <c r="C5696" s="310" t="s">
        <v>88</v>
      </c>
      <c r="D5696" s="311" t="s">
        <v>20958</v>
      </c>
      <c r="E5696" s="312" t="s">
        <v>7875</v>
      </c>
    </row>
    <row r="5697" spans="1:5" ht="27">
      <c r="A5697" s="309">
        <v>97111</v>
      </c>
      <c r="B5697" s="310" t="s">
        <v>9967</v>
      </c>
      <c r="C5697" s="310" t="s">
        <v>88</v>
      </c>
      <c r="D5697" s="311" t="s">
        <v>20959</v>
      </c>
      <c r="E5697" s="312" t="s">
        <v>7875</v>
      </c>
    </row>
    <row r="5698" spans="1:5" ht="27">
      <c r="A5698" s="309">
        <v>97112</v>
      </c>
      <c r="B5698" s="310" t="s">
        <v>9968</v>
      </c>
      <c r="C5698" s="310" t="s">
        <v>88</v>
      </c>
      <c r="D5698" s="311" t="s">
        <v>20960</v>
      </c>
      <c r="E5698" s="312" t="s">
        <v>7875</v>
      </c>
    </row>
    <row r="5699" spans="1:5" ht="13.5">
      <c r="A5699" s="309">
        <v>97113</v>
      </c>
      <c r="B5699" s="310" t="s">
        <v>9969</v>
      </c>
      <c r="C5699" s="310" t="s">
        <v>88</v>
      </c>
      <c r="D5699" s="311" t="s">
        <v>12923</v>
      </c>
      <c r="E5699" s="312" t="s">
        <v>7875</v>
      </c>
    </row>
    <row r="5700" spans="1:5" ht="13.5">
      <c r="A5700" s="309">
        <v>97114</v>
      </c>
      <c r="B5700" s="310" t="s">
        <v>3196</v>
      </c>
      <c r="C5700" s="310" t="s">
        <v>6</v>
      </c>
      <c r="D5700" s="311" t="s">
        <v>13128</v>
      </c>
      <c r="E5700" s="312" t="s">
        <v>7875</v>
      </c>
    </row>
    <row r="5701" spans="1:5" ht="27">
      <c r="A5701" s="309">
        <v>97115</v>
      </c>
      <c r="B5701" s="310" t="s">
        <v>3197</v>
      </c>
      <c r="C5701" s="310" t="s">
        <v>57</v>
      </c>
      <c r="D5701" s="311" t="s">
        <v>13572</v>
      </c>
      <c r="E5701" s="312" t="s">
        <v>7875</v>
      </c>
    </row>
    <row r="5702" spans="1:5" ht="27">
      <c r="A5702" s="309">
        <v>97116</v>
      </c>
      <c r="B5702" s="310" t="s">
        <v>9970</v>
      </c>
      <c r="C5702" s="310" t="s">
        <v>57</v>
      </c>
      <c r="D5702" s="311" t="s">
        <v>14799</v>
      </c>
      <c r="E5702" s="312" t="s">
        <v>7875</v>
      </c>
    </row>
    <row r="5703" spans="1:5" ht="27">
      <c r="A5703" s="309">
        <v>97117</v>
      </c>
      <c r="B5703" s="310" t="s">
        <v>9971</v>
      </c>
      <c r="C5703" s="310" t="s">
        <v>57</v>
      </c>
      <c r="D5703" s="311" t="s">
        <v>13121</v>
      </c>
      <c r="E5703" s="312" t="s">
        <v>7875</v>
      </c>
    </row>
    <row r="5704" spans="1:5" ht="27">
      <c r="A5704" s="309">
        <v>97118</v>
      </c>
      <c r="B5704" s="310" t="s">
        <v>9972</v>
      </c>
      <c r="C5704" s="310" t="s">
        <v>57</v>
      </c>
      <c r="D5704" s="311" t="s">
        <v>13618</v>
      </c>
      <c r="E5704" s="312" t="s">
        <v>7875</v>
      </c>
    </row>
    <row r="5705" spans="1:5" ht="27">
      <c r="A5705" s="309">
        <v>97119</v>
      </c>
      <c r="B5705" s="310" t="s">
        <v>9973</v>
      </c>
      <c r="C5705" s="310" t="s">
        <v>57</v>
      </c>
      <c r="D5705" s="311" t="s">
        <v>14507</v>
      </c>
      <c r="E5705" s="312" t="s">
        <v>7875</v>
      </c>
    </row>
    <row r="5706" spans="1:5" ht="27">
      <c r="A5706" s="309">
        <v>97120</v>
      </c>
      <c r="B5706" s="310" t="s">
        <v>3198</v>
      </c>
      <c r="C5706" s="310" t="s">
        <v>57</v>
      </c>
      <c r="D5706" s="311" t="s">
        <v>16821</v>
      </c>
      <c r="E5706" s="312" t="s">
        <v>7875</v>
      </c>
    </row>
    <row r="5707" spans="1:5" ht="13.5">
      <c r="A5707" s="309">
        <v>97802</v>
      </c>
      <c r="B5707" s="310" t="s">
        <v>9974</v>
      </c>
      <c r="C5707" s="310" t="s">
        <v>88</v>
      </c>
      <c r="D5707" s="311" t="s">
        <v>15106</v>
      </c>
      <c r="E5707" s="312" t="s">
        <v>7875</v>
      </c>
    </row>
    <row r="5708" spans="1:5" ht="27">
      <c r="A5708" s="309">
        <v>97803</v>
      </c>
      <c r="B5708" s="310" t="s">
        <v>9975</v>
      </c>
      <c r="C5708" s="310" t="s">
        <v>88</v>
      </c>
      <c r="D5708" s="311" t="s">
        <v>14420</v>
      </c>
      <c r="E5708" s="312" t="s">
        <v>7875</v>
      </c>
    </row>
    <row r="5709" spans="1:5" ht="13.5">
      <c r="A5709" s="309">
        <v>97805</v>
      </c>
      <c r="B5709" s="310" t="s">
        <v>9976</v>
      </c>
      <c r="C5709" s="310" t="s">
        <v>88</v>
      </c>
      <c r="D5709" s="311" t="s">
        <v>17541</v>
      </c>
      <c r="E5709" s="312" t="s">
        <v>7875</v>
      </c>
    </row>
    <row r="5710" spans="1:5" ht="27">
      <c r="A5710" s="309">
        <v>97806</v>
      </c>
      <c r="B5710" s="310" t="s">
        <v>9977</v>
      </c>
      <c r="C5710" s="310" t="s">
        <v>88</v>
      </c>
      <c r="D5710" s="311" t="s">
        <v>17881</v>
      </c>
      <c r="E5710" s="312" t="s">
        <v>7875</v>
      </c>
    </row>
    <row r="5711" spans="1:5" ht="27">
      <c r="A5711" s="309">
        <v>97807</v>
      </c>
      <c r="B5711" s="310" t="s">
        <v>9978</v>
      </c>
      <c r="C5711" s="310" t="s">
        <v>88</v>
      </c>
      <c r="D5711" s="311" t="s">
        <v>19559</v>
      </c>
      <c r="E5711" s="312" t="s">
        <v>7875</v>
      </c>
    </row>
    <row r="5712" spans="1:5" ht="13.5">
      <c r="A5712" s="309">
        <v>97809</v>
      </c>
      <c r="B5712" s="310" t="s">
        <v>9979</v>
      </c>
      <c r="C5712" s="310" t="s">
        <v>88</v>
      </c>
      <c r="D5712" s="311" t="s">
        <v>14440</v>
      </c>
      <c r="E5712" s="312" t="s">
        <v>7875</v>
      </c>
    </row>
    <row r="5713" spans="1:5" ht="27">
      <c r="A5713" s="309">
        <v>97810</v>
      </c>
      <c r="B5713" s="310" t="s">
        <v>9980</v>
      </c>
      <c r="C5713" s="310" t="s">
        <v>88</v>
      </c>
      <c r="D5713" s="311" t="s">
        <v>20748</v>
      </c>
      <c r="E5713" s="312" t="s">
        <v>7875</v>
      </c>
    </row>
    <row r="5714" spans="1:5" ht="27">
      <c r="A5714" s="309">
        <v>97811</v>
      </c>
      <c r="B5714" s="310" t="s">
        <v>9981</v>
      </c>
      <c r="C5714" s="310" t="s">
        <v>88</v>
      </c>
      <c r="D5714" s="313" t="s">
        <v>14922</v>
      </c>
      <c r="E5714" s="312" t="s">
        <v>7875</v>
      </c>
    </row>
    <row r="5715" spans="1:5" ht="13.5">
      <c r="A5715" s="309">
        <v>101167</v>
      </c>
      <c r="B5715" s="310" t="s">
        <v>9982</v>
      </c>
      <c r="C5715" s="310" t="s">
        <v>88</v>
      </c>
      <c r="D5715" s="311" t="s">
        <v>20961</v>
      </c>
      <c r="E5715" s="312" t="s">
        <v>7875</v>
      </c>
    </row>
    <row r="5716" spans="1:5" ht="27">
      <c r="A5716" s="309">
        <v>101168</v>
      </c>
      <c r="B5716" s="310" t="s">
        <v>9983</v>
      </c>
      <c r="C5716" s="310" t="s">
        <v>88</v>
      </c>
      <c r="D5716" s="311" t="s">
        <v>20962</v>
      </c>
      <c r="E5716" s="312" t="s">
        <v>7875</v>
      </c>
    </row>
    <row r="5717" spans="1:5" ht="27">
      <c r="A5717" s="309">
        <v>101169</v>
      </c>
      <c r="B5717" s="310" t="s">
        <v>9984</v>
      </c>
      <c r="C5717" s="310" t="s">
        <v>88</v>
      </c>
      <c r="D5717" s="311" t="s">
        <v>20963</v>
      </c>
      <c r="E5717" s="312" t="s">
        <v>7875</v>
      </c>
    </row>
    <row r="5718" spans="1:5" ht="13.5">
      <c r="A5718" s="309">
        <v>101170</v>
      </c>
      <c r="B5718" s="310" t="s">
        <v>9985</v>
      </c>
      <c r="C5718" s="310" t="s">
        <v>88</v>
      </c>
      <c r="D5718" s="311" t="s">
        <v>18788</v>
      </c>
      <c r="E5718" s="312" t="s">
        <v>7875</v>
      </c>
    </row>
    <row r="5719" spans="1:5" ht="27">
      <c r="A5719" s="309">
        <v>101171</v>
      </c>
      <c r="B5719" s="310" t="s">
        <v>9986</v>
      </c>
      <c r="C5719" s="310" t="s">
        <v>88</v>
      </c>
      <c r="D5719" s="311" t="s">
        <v>17363</v>
      </c>
      <c r="E5719" s="312" t="s">
        <v>7875</v>
      </c>
    </row>
    <row r="5720" spans="1:5" ht="27">
      <c r="A5720" s="309">
        <v>101172</v>
      </c>
      <c r="B5720" s="310" t="s">
        <v>9987</v>
      </c>
      <c r="C5720" s="310" t="s">
        <v>88</v>
      </c>
      <c r="D5720" s="311" t="s">
        <v>18044</v>
      </c>
      <c r="E5720" s="312" t="s">
        <v>7875</v>
      </c>
    </row>
    <row r="5721" spans="1:5" ht="27">
      <c r="A5721" s="309">
        <v>95995</v>
      </c>
      <c r="B5721" s="310" t="s">
        <v>9988</v>
      </c>
      <c r="C5721" s="310" t="s">
        <v>98</v>
      </c>
      <c r="D5721" s="311" t="s">
        <v>20964</v>
      </c>
      <c r="E5721" s="312" t="s">
        <v>7875</v>
      </c>
    </row>
    <row r="5722" spans="1:5" ht="27">
      <c r="A5722" s="309">
        <v>95996</v>
      </c>
      <c r="B5722" s="310" t="s">
        <v>9989</v>
      </c>
      <c r="C5722" s="310" t="s">
        <v>98</v>
      </c>
      <c r="D5722" s="311" t="s">
        <v>20965</v>
      </c>
      <c r="E5722" s="312" t="s">
        <v>7875</v>
      </c>
    </row>
    <row r="5723" spans="1:5" ht="27">
      <c r="A5723" s="309">
        <v>96001</v>
      </c>
      <c r="B5723" s="310" t="s">
        <v>9990</v>
      </c>
      <c r="C5723" s="310" t="s">
        <v>88</v>
      </c>
      <c r="D5723" s="311" t="s">
        <v>15310</v>
      </c>
      <c r="E5723" s="312" t="s">
        <v>7875</v>
      </c>
    </row>
    <row r="5724" spans="1:5" ht="13.5">
      <c r="A5724" s="309">
        <v>96393</v>
      </c>
      <c r="B5724" s="310" t="s">
        <v>9991</v>
      </c>
      <c r="C5724" s="310" t="s">
        <v>98</v>
      </c>
      <c r="D5724" s="311" t="s">
        <v>20966</v>
      </c>
      <c r="E5724" s="312" t="s">
        <v>7875</v>
      </c>
    </row>
    <row r="5725" spans="1:5" ht="13.5">
      <c r="A5725" s="309">
        <v>96394</v>
      </c>
      <c r="B5725" s="310" t="s">
        <v>9992</v>
      </c>
      <c r="C5725" s="310" t="s">
        <v>98</v>
      </c>
      <c r="D5725" s="311" t="s">
        <v>20967</v>
      </c>
      <c r="E5725" s="312" t="s">
        <v>7875</v>
      </c>
    </row>
    <row r="5726" spans="1:5" ht="13.5">
      <c r="A5726" s="309">
        <v>96395</v>
      </c>
      <c r="B5726" s="310" t="s">
        <v>9993</v>
      </c>
      <c r="C5726" s="310" t="s">
        <v>98</v>
      </c>
      <c r="D5726" s="311" t="s">
        <v>20968</v>
      </c>
      <c r="E5726" s="312" t="s">
        <v>7875</v>
      </c>
    </row>
    <row r="5727" spans="1:5" ht="27">
      <c r="A5727" s="309">
        <v>100624</v>
      </c>
      <c r="B5727" s="310" t="s">
        <v>9994</v>
      </c>
      <c r="C5727" s="310" t="s">
        <v>98</v>
      </c>
      <c r="D5727" s="311" t="s">
        <v>20969</v>
      </c>
      <c r="E5727" s="312" t="s">
        <v>7875</v>
      </c>
    </row>
    <row r="5728" spans="1:5" ht="27">
      <c r="A5728" s="309">
        <v>100625</v>
      </c>
      <c r="B5728" s="310" t="s">
        <v>9995</v>
      </c>
      <c r="C5728" s="310" t="s">
        <v>98</v>
      </c>
      <c r="D5728" s="311" t="s">
        <v>20970</v>
      </c>
      <c r="E5728" s="312" t="s">
        <v>7875</v>
      </c>
    </row>
    <row r="5729" spans="1:5" ht="27">
      <c r="A5729" s="309">
        <v>101020</v>
      </c>
      <c r="B5729" s="310" t="s">
        <v>9996</v>
      </c>
      <c r="C5729" s="310" t="s">
        <v>2242</v>
      </c>
      <c r="D5729" s="311" t="s">
        <v>20971</v>
      </c>
      <c r="E5729" s="312" t="s">
        <v>7875</v>
      </c>
    </row>
    <row r="5730" spans="1:5" ht="27">
      <c r="A5730" s="309">
        <v>101021</v>
      </c>
      <c r="B5730" s="310" t="s">
        <v>9997</v>
      </c>
      <c r="C5730" s="310" t="s">
        <v>2242</v>
      </c>
      <c r="D5730" s="311" t="s">
        <v>20972</v>
      </c>
      <c r="E5730" s="312" t="s">
        <v>7875</v>
      </c>
    </row>
    <row r="5731" spans="1:5" ht="27">
      <c r="A5731" s="309">
        <v>101022</v>
      </c>
      <c r="B5731" s="310" t="s">
        <v>9998</v>
      </c>
      <c r="C5731" s="310" t="s">
        <v>2242</v>
      </c>
      <c r="D5731" s="311" t="s">
        <v>20973</v>
      </c>
      <c r="E5731" s="312" t="s">
        <v>7875</v>
      </c>
    </row>
    <row r="5732" spans="1:5" ht="27">
      <c r="A5732" s="309">
        <v>101023</v>
      </c>
      <c r="B5732" s="310" t="s">
        <v>9999</v>
      </c>
      <c r="C5732" s="310" t="s">
        <v>2242</v>
      </c>
      <c r="D5732" s="311" t="s">
        <v>20974</v>
      </c>
      <c r="E5732" s="312" t="s">
        <v>7875</v>
      </c>
    </row>
    <row r="5733" spans="1:5" ht="27">
      <c r="A5733" s="309">
        <v>101024</v>
      </c>
      <c r="B5733" s="310" t="s">
        <v>10000</v>
      </c>
      <c r="C5733" s="310" t="s">
        <v>2242</v>
      </c>
      <c r="D5733" s="311" t="s">
        <v>20975</v>
      </c>
      <c r="E5733" s="312" t="s">
        <v>7875</v>
      </c>
    </row>
    <row r="5734" spans="1:5" ht="27">
      <c r="A5734" s="309">
        <v>101025</v>
      </c>
      <c r="B5734" s="310" t="s">
        <v>10001</v>
      </c>
      <c r="C5734" s="310" t="s">
        <v>2242</v>
      </c>
      <c r="D5734" s="311" t="s">
        <v>19341</v>
      </c>
      <c r="E5734" s="312" t="s">
        <v>7875</v>
      </c>
    </row>
    <row r="5735" spans="1:5" ht="27">
      <c r="A5735" s="309">
        <v>101026</v>
      </c>
      <c r="B5735" s="310" t="s">
        <v>10002</v>
      </c>
      <c r="C5735" s="310" t="s">
        <v>2242</v>
      </c>
      <c r="D5735" s="311" t="s">
        <v>20976</v>
      </c>
      <c r="E5735" s="312" t="s">
        <v>7875</v>
      </c>
    </row>
    <row r="5736" spans="1:5" ht="27">
      <c r="A5736" s="309">
        <v>101027</v>
      </c>
      <c r="B5736" s="310" t="s">
        <v>10003</v>
      </c>
      <c r="C5736" s="310" t="s">
        <v>2242</v>
      </c>
      <c r="D5736" s="311" t="s">
        <v>20977</v>
      </c>
      <c r="E5736" s="312" t="s">
        <v>7875</v>
      </c>
    </row>
    <row r="5737" spans="1:5" ht="27">
      <c r="A5737" s="309">
        <v>88411</v>
      </c>
      <c r="B5737" s="310" t="s">
        <v>2347</v>
      </c>
      <c r="C5737" s="310" t="s">
        <v>88</v>
      </c>
      <c r="D5737" s="311" t="s">
        <v>13069</v>
      </c>
      <c r="E5737" s="312" t="s">
        <v>7875</v>
      </c>
    </row>
    <row r="5738" spans="1:5" ht="27">
      <c r="A5738" s="309">
        <v>88412</v>
      </c>
      <c r="B5738" s="310" t="s">
        <v>2348</v>
      </c>
      <c r="C5738" s="310" t="s">
        <v>88</v>
      </c>
      <c r="D5738" s="311" t="s">
        <v>14718</v>
      </c>
      <c r="E5738" s="312" t="s">
        <v>7875</v>
      </c>
    </row>
    <row r="5739" spans="1:5" ht="27">
      <c r="A5739" s="309">
        <v>88413</v>
      </c>
      <c r="B5739" s="310" t="s">
        <v>2349</v>
      </c>
      <c r="C5739" s="310" t="s">
        <v>88</v>
      </c>
      <c r="D5739" s="311" t="s">
        <v>19461</v>
      </c>
      <c r="E5739" s="312" t="s">
        <v>7875</v>
      </c>
    </row>
    <row r="5740" spans="1:5" ht="27">
      <c r="A5740" s="309">
        <v>88414</v>
      </c>
      <c r="B5740" s="310" t="s">
        <v>2350</v>
      </c>
      <c r="C5740" s="310" t="s">
        <v>88</v>
      </c>
      <c r="D5740" s="311" t="s">
        <v>17015</v>
      </c>
      <c r="E5740" s="312" t="s">
        <v>7875</v>
      </c>
    </row>
    <row r="5741" spans="1:5" ht="13.5">
      <c r="A5741" s="309">
        <v>88415</v>
      </c>
      <c r="B5741" s="310" t="s">
        <v>2351</v>
      </c>
      <c r="C5741" s="310" t="s">
        <v>88</v>
      </c>
      <c r="D5741" s="311" t="s">
        <v>13058</v>
      </c>
      <c r="E5741" s="312" t="s">
        <v>7875</v>
      </c>
    </row>
    <row r="5742" spans="1:5" ht="27">
      <c r="A5742" s="309">
        <v>88416</v>
      </c>
      <c r="B5742" s="310" t="s">
        <v>2352</v>
      </c>
      <c r="C5742" s="310" t="s">
        <v>88</v>
      </c>
      <c r="D5742" s="311" t="s">
        <v>17379</v>
      </c>
      <c r="E5742" s="312" t="s">
        <v>7875</v>
      </c>
    </row>
    <row r="5743" spans="1:5" ht="27">
      <c r="A5743" s="309">
        <v>88417</v>
      </c>
      <c r="B5743" s="310" t="s">
        <v>2353</v>
      </c>
      <c r="C5743" s="310" t="s">
        <v>88</v>
      </c>
      <c r="D5743" s="311" t="s">
        <v>14537</v>
      </c>
      <c r="E5743" s="312" t="s">
        <v>7875</v>
      </c>
    </row>
    <row r="5744" spans="1:5" ht="27">
      <c r="A5744" s="309">
        <v>88420</v>
      </c>
      <c r="B5744" s="310" t="s">
        <v>2354</v>
      </c>
      <c r="C5744" s="310" t="s">
        <v>88</v>
      </c>
      <c r="D5744" s="311" t="s">
        <v>17523</v>
      </c>
      <c r="E5744" s="312" t="s">
        <v>7875</v>
      </c>
    </row>
    <row r="5745" spans="1:5" ht="27">
      <c r="A5745" s="309">
        <v>88421</v>
      </c>
      <c r="B5745" s="310" t="s">
        <v>2355</v>
      </c>
      <c r="C5745" s="310" t="s">
        <v>88</v>
      </c>
      <c r="D5745" s="311" t="s">
        <v>20907</v>
      </c>
      <c r="E5745" s="312" t="s">
        <v>7875</v>
      </c>
    </row>
    <row r="5746" spans="1:5" ht="27">
      <c r="A5746" s="309">
        <v>88423</v>
      </c>
      <c r="B5746" s="310" t="s">
        <v>2356</v>
      </c>
      <c r="C5746" s="310" t="s">
        <v>88</v>
      </c>
      <c r="D5746" s="311" t="s">
        <v>17512</v>
      </c>
      <c r="E5746" s="312" t="s">
        <v>7875</v>
      </c>
    </row>
    <row r="5747" spans="1:5" ht="27">
      <c r="A5747" s="309">
        <v>88424</v>
      </c>
      <c r="B5747" s="310" t="s">
        <v>2357</v>
      </c>
      <c r="C5747" s="310" t="s">
        <v>88</v>
      </c>
      <c r="D5747" s="311" t="s">
        <v>20978</v>
      </c>
      <c r="E5747" s="312" t="s">
        <v>7875</v>
      </c>
    </row>
    <row r="5748" spans="1:5" ht="27">
      <c r="A5748" s="309">
        <v>88426</v>
      </c>
      <c r="B5748" s="310" t="s">
        <v>2358</v>
      </c>
      <c r="C5748" s="310" t="s">
        <v>88</v>
      </c>
      <c r="D5748" s="311" t="s">
        <v>19116</v>
      </c>
      <c r="E5748" s="312" t="s">
        <v>7875</v>
      </c>
    </row>
    <row r="5749" spans="1:5" ht="27">
      <c r="A5749" s="309">
        <v>88428</v>
      </c>
      <c r="B5749" s="310" t="s">
        <v>2359</v>
      </c>
      <c r="C5749" s="310" t="s">
        <v>88</v>
      </c>
      <c r="D5749" s="311" t="s">
        <v>14822</v>
      </c>
      <c r="E5749" s="312" t="s">
        <v>7875</v>
      </c>
    </row>
    <row r="5750" spans="1:5" ht="27">
      <c r="A5750" s="309">
        <v>88429</v>
      </c>
      <c r="B5750" s="310" t="s">
        <v>2360</v>
      </c>
      <c r="C5750" s="310" t="s">
        <v>88</v>
      </c>
      <c r="D5750" s="311" t="s">
        <v>19481</v>
      </c>
      <c r="E5750" s="312" t="s">
        <v>7875</v>
      </c>
    </row>
    <row r="5751" spans="1:5" ht="27">
      <c r="A5751" s="309">
        <v>88431</v>
      </c>
      <c r="B5751" s="310" t="s">
        <v>2361</v>
      </c>
      <c r="C5751" s="310" t="s">
        <v>88</v>
      </c>
      <c r="D5751" s="311" t="s">
        <v>20059</v>
      </c>
      <c r="E5751" s="312" t="s">
        <v>7875</v>
      </c>
    </row>
    <row r="5752" spans="1:5" ht="27">
      <c r="A5752" s="309">
        <v>88432</v>
      </c>
      <c r="B5752" s="310" t="s">
        <v>2362</v>
      </c>
      <c r="C5752" s="310" t="s">
        <v>88</v>
      </c>
      <c r="D5752" s="311" t="s">
        <v>20979</v>
      </c>
      <c r="E5752" s="312" t="s">
        <v>7875</v>
      </c>
    </row>
    <row r="5753" spans="1:5" ht="13.5">
      <c r="A5753" s="309">
        <v>88484</v>
      </c>
      <c r="B5753" s="310" t="s">
        <v>2363</v>
      </c>
      <c r="C5753" s="310" t="s">
        <v>88</v>
      </c>
      <c r="D5753" s="311" t="s">
        <v>17851</v>
      </c>
      <c r="E5753" s="312" t="s">
        <v>7875</v>
      </c>
    </row>
    <row r="5754" spans="1:5" ht="13.5">
      <c r="A5754" s="309">
        <v>88485</v>
      </c>
      <c r="B5754" s="310" t="s">
        <v>114</v>
      </c>
      <c r="C5754" s="310" t="s">
        <v>88</v>
      </c>
      <c r="D5754" s="311" t="s">
        <v>17729</v>
      </c>
      <c r="E5754" s="312" t="s">
        <v>7875</v>
      </c>
    </row>
    <row r="5755" spans="1:5" ht="13.5">
      <c r="A5755" s="309">
        <v>88488</v>
      </c>
      <c r="B5755" s="310" t="s">
        <v>110</v>
      </c>
      <c r="C5755" s="310" t="s">
        <v>88</v>
      </c>
      <c r="D5755" s="311" t="s">
        <v>17527</v>
      </c>
      <c r="E5755" s="312" t="s">
        <v>7875</v>
      </c>
    </row>
    <row r="5756" spans="1:5" ht="27">
      <c r="A5756" s="309">
        <v>88489</v>
      </c>
      <c r="B5756" s="310" t="s">
        <v>116</v>
      </c>
      <c r="C5756" s="310" t="s">
        <v>88</v>
      </c>
      <c r="D5756" s="311" t="s">
        <v>13929</v>
      </c>
      <c r="E5756" s="312" t="s">
        <v>7875</v>
      </c>
    </row>
    <row r="5757" spans="1:5" ht="13.5">
      <c r="A5757" s="309">
        <v>88494</v>
      </c>
      <c r="B5757" s="310" t="s">
        <v>2364</v>
      </c>
      <c r="C5757" s="310" t="s">
        <v>88</v>
      </c>
      <c r="D5757" s="311" t="s">
        <v>17887</v>
      </c>
      <c r="E5757" s="312" t="s">
        <v>7875</v>
      </c>
    </row>
    <row r="5758" spans="1:5" ht="13.5">
      <c r="A5758" s="309">
        <v>88495</v>
      </c>
      <c r="B5758" s="310" t="s">
        <v>2365</v>
      </c>
      <c r="C5758" s="310" t="s">
        <v>88</v>
      </c>
      <c r="D5758" s="311" t="s">
        <v>16934</v>
      </c>
      <c r="E5758" s="312" t="s">
        <v>7875</v>
      </c>
    </row>
    <row r="5759" spans="1:5" ht="13.5">
      <c r="A5759" s="309">
        <v>88496</v>
      </c>
      <c r="B5759" s="310" t="s">
        <v>109</v>
      </c>
      <c r="C5759" s="310" t="s">
        <v>88</v>
      </c>
      <c r="D5759" s="311" t="s">
        <v>13292</v>
      </c>
      <c r="E5759" s="312" t="s">
        <v>7875</v>
      </c>
    </row>
    <row r="5760" spans="1:5" ht="13.5">
      <c r="A5760" s="309">
        <v>88497</v>
      </c>
      <c r="B5760" s="310" t="s">
        <v>113</v>
      </c>
      <c r="C5760" s="310" t="s">
        <v>88</v>
      </c>
      <c r="D5760" s="311" t="s">
        <v>16288</v>
      </c>
      <c r="E5760" s="312" t="s">
        <v>7875</v>
      </c>
    </row>
    <row r="5761" spans="1:5" ht="13.5">
      <c r="A5761" s="309">
        <v>95305</v>
      </c>
      <c r="B5761" s="310" t="s">
        <v>2366</v>
      </c>
      <c r="C5761" s="310" t="s">
        <v>88</v>
      </c>
      <c r="D5761" s="311" t="s">
        <v>15048</v>
      </c>
      <c r="E5761" s="312" t="s">
        <v>7875</v>
      </c>
    </row>
    <row r="5762" spans="1:5" ht="13.5">
      <c r="A5762" s="309">
        <v>95306</v>
      </c>
      <c r="B5762" s="310" t="s">
        <v>2367</v>
      </c>
      <c r="C5762" s="310" t="s">
        <v>88</v>
      </c>
      <c r="D5762" s="311" t="s">
        <v>13166</v>
      </c>
      <c r="E5762" s="312" t="s">
        <v>7875</v>
      </c>
    </row>
    <row r="5763" spans="1:5" ht="27">
      <c r="A5763" s="309">
        <v>95622</v>
      </c>
      <c r="B5763" s="310" t="s">
        <v>2368</v>
      </c>
      <c r="C5763" s="310" t="s">
        <v>88</v>
      </c>
      <c r="D5763" s="311" t="s">
        <v>17613</v>
      </c>
      <c r="E5763" s="312" t="s">
        <v>7875</v>
      </c>
    </row>
    <row r="5764" spans="1:5" ht="27">
      <c r="A5764" s="309">
        <v>95623</v>
      </c>
      <c r="B5764" s="310" t="s">
        <v>2369</v>
      </c>
      <c r="C5764" s="310" t="s">
        <v>88</v>
      </c>
      <c r="D5764" s="311" t="s">
        <v>15111</v>
      </c>
      <c r="E5764" s="312" t="s">
        <v>7875</v>
      </c>
    </row>
    <row r="5765" spans="1:5" ht="27">
      <c r="A5765" s="309">
        <v>95624</v>
      </c>
      <c r="B5765" s="310" t="s">
        <v>2370</v>
      </c>
      <c r="C5765" s="310" t="s">
        <v>88</v>
      </c>
      <c r="D5765" s="311" t="s">
        <v>14911</v>
      </c>
      <c r="E5765" s="312" t="s">
        <v>7875</v>
      </c>
    </row>
    <row r="5766" spans="1:5" ht="27">
      <c r="A5766" s="309">
        <v>95625</v>
      </c>
      <c r="B5766" s="310" t="s">
        <v>2371</v>
      </c>
      <c r="C5766" s="310" t="s">
        <v>88</v>
      </c>
      <c r="D5766" s="311" t="s">
        <v>20980</v>
      </c>
      <c r="E5766" s="312" t="s">
        <v>7875</v>
      </c>
    </row>
    <row r="5767" spans="1:5" ht="27">
      <c r="A5767" s="309">
        <v>95626</v>
      </c>
      <c r="B5767" s="310" t="s">
        <v>2372</v>
      </c>
      <c r="C5767" s="310" t="s">
        <v>88</v>
      </c>
      <c r="D5767" s="311" t="s">
        <v>16134</v>
      </c>
      <c r="E5767" s="312" t="s">
        <v>7875</v>
      </c>
    </row>
    <row r="5768" spans="1:5" ht="27">
      <c r="A5768" s="309">
        <v>96126</v>
      </c>
      <c r="B5768" s="310" t="s">
        <v>2373</v>
      </c>
      <c r="C5768" s="310" t="s">
        <v>88</v>
      </c>
      <c r="D5768" s="311" t="s">
        <v>20981</v>
      </c>
      <c r="E5768" s="312" t="s">
        <v>7875</v>
      </c>
    </row>
    <row r="5769" spans="1:5" ht="27">
      <c r="A5769" s="309">
        <v>96127</v>
      </c>
      <c r="B5769" s="310" t="s">
        <v>2374</v>
      </c>
      <c r="C5769" s="310" t="s">
        <v>88</v>
      </c>
      <c r="D5769" s="311" t="s">
        <v>16134</v>
      </c>
      <c r="E5769" s="312" t="s">
        <v>7875</v>
      </c>
    </row>
    <row r="5770" spans="1:5" ht="27">
      <c r="A5770" s="309">
        <v>96128</v>
      </c>
      <c r="B5770" s="310" t="s">
        <v>2375</v>
      </c>
      <c r="C5770" s="310" t="s">
        <v>88</v>
      </c>
      <c r="D5770" s="311" t="s">
        <v>17572</v>
      </c>
      <c r="E5770" s="312" t="s">
        <v>7875</v>
      </c>
    </row>
    <row r="5771" spans="1:5" ht="27">
      <c r="A5771" s="309">
        <v>96129</v>
      </c>
      <c r="B5771" s="310" t="s">
        <v>2376</v>
      </c>
      <c r="C5771" s="310" t="s">
        <v>88</v>
      </c>
      <c r="D5771" s="311" t="s">
        <v>17471</v>
      </c>
      <c r="E5771" s="312" t="s">
        <v>7875</v>
      </c>
    </row>
    <row r="5772" spans="1:5" ht="27">
      <c r="A5772" s="309">
        <v>96130</v>
      </c>
      <c r="B5772" s="310" t="s">
        <v>2377</v>
      </c>
      <c r="C5772" s="310" t="s">
        <v>88</v>
      </c>
      <c r="D5772" s="311" t="s">
        <v>14100</v>
      </c>
      <c r="E5772" s="312" t="s">
        <v>7875</v>
      </c>
    </row>
    <row r="5773" spans="1:5" ht="27">
      <c r="A5773" s="309">
        <v>96131</v>
      </c>
      <c r="B5773" s="310" t="s">
        <v>2378</v>
      </c>
      <c r="C5773" s="310" t="s">
        <v>88</v>
      </c>
      <c r="D5773" s="311" t="s">
        <v>20340</v>
      </c>
      <c r="E5773" s="312" t="s">
        <v>7875</v>
      </c>
    </row>
    <row r="5774" spans="1:5" ht="27">
      <c r="A5774" s="309">
        <v>96132</v>
      </c>
      <c r="B5774" s="310" t="s">
        <v>2379</v>
      </c>
      <c r="C5774" s="310" t="s">
        <v>88</v>
      </c>
      <c r="D5774" s="311" t="s">
        <v>17602</v>
      </c>
      <c r="E5774" s="312" t="s">
        <v>7875</v>
      </c>
    </row>
    <row r="5775" spans="1:5" ht="27">
      <c r="A5775" s="309">
        <v>96133</v>
      </c>
      <c r="B5775" s="310" t="s">
        <v>2380</v>
      </c>
      <c r="C5775" s="310" t="s">
        <v>88</v>
      </c>
      <c r="D5775" s="311" t="s">
        <v>17494</v>
      </c>
      <c r="E5775" s="312" t="s">
        <v>7875</v>
      </c>
    </row>
    <row r="5776" spans="1:5" ht="27">
      <c r="A5776" s="309">
        <v>96134</v>
      </c>
      <c r="B5776" s="310" t="s">
        <v>2381</v>
      </c>
      <c r="C5776" s="310" t="s">
        <v>88</v>
      </c>
      <c r="D5776" s="311" t="s">
        <v>17010</v>
      </c>
      <c r="E5776" s="312" t="s">
        <v>7875</v>
      </c>
    </row>
    <row r="5777" spans="1:5" ht="27">
      <c r="A5777" s="309">
        <v>96135</v>
      </c>
      <c r="B5777" s="310" t="s">
        <v>2382</v>
      </c>
      <c r="C5777" s="310" t="s">
        <v>88</v>
      </c>
      <c r="D5777" s="311" t="s">
        <v>20982</v>
      </c>
      <c r="E5777" s="312" t="s">
        <v>7875</v>
      </c>
    </row>
    <row r="5778" spans="1:5" ht="13.5">
      <c r="A5778" s="309">
        <v>102193</v>
      </c>
      <c r="B5778" s="310" t="s">
        <v>10004</v>
      </c>
      <c r="C5778" s="310" t="s">
        <v>88</v>
      </c>
      <c r="D5778" s="311" t="s">
        <v>12599</v>
      </c>
      <c r="E5778" s="312" t="s">
        <v>7875</v>
      </c>
    </row>
    <row r="5779" spans="1:5" ht="13.5">
      <c r="A5779" s="309">
        <v>102194</v>
      </c>
      <c r="B5779" s="310" t="s">
        <v>10005</v>
      </c>
      <c r="C5779" s="310" t="s">
        <v>88</v>
      </c>
      <c r="D5779" s="311" t="s">
        <v>14563</v>
      </c>
      <c r="E5779" s="312" t="s">
        <v>7875</v>
      </c>
    </row>
    <row r="5780" spans="1:5" ht="13.5">
      <c r="A5780" s="309">
        <v>102197</v>
      </c>
      <c r="B5780" s="310" t="s">
        <v>10006</v>
      </c>
      <c r="C5780" s="310" t="s">
        <v>88</v>
      </c>
      <c r="D5780" s="311" t="s">
        <v>17907</v>
      </c>
      <c r="E5780" s="312" t="s">
        <v>7875</v>
      </c>
    </row>
    <row r="5781" spans="1:5" ht="27">
      <c r="A5781" s="309">
        <v>102200</v>
      </c>
      <c r="B5781" s="310" t="s">
        <v>10007</v>
      </c>
      <c r="C5781" s="310" t="s">
        <v>88</v>
      </c>
      <c r="D5781" s="311" t="s">
        <v>17251</v>
      </c>
      <c r="E5781" s="312" t="s">
        <v>7875</v>
      </c>
    </row>
    <row r="5782" spans="1:5" ht="27">
      <c r="A5782" s="309">
        <v>102201</v>
      </c>
      <c r="B5782" s="310" t="s">
        <v>17795</v>
      </c>
      <c r="C5782" s="310" t="s">
        <v>88</v>
      </c>
      <c r="D5782" s="311" t="s">
        <v>16041</v>
      </c>
      <c r="E5782" s="312" t="s">
        <v>7875</v>
      </c>
    </row>
    <row r="5783" spans="1:5" ht="27">
      <c r="A5783" s="309">
        <v>102202</v>
      </c>
      <c r="B5783" s="310" t="s">
        <v>10008</v>
      </c>
      <c r="C5783" s="310" t="s">
        <v>88</v>
      </c>
      <c r="D5783" s="311" t="s">
        <v>17394</v>
      </c>
      <c r="E5783" s="312" t="s">
        <v>7875</v>
      </c>
    </row>
    <row r="5784" spans="1:5" ht="27">
      <c r="A5784" s="309">
        <v>102203</v>
      </c>
      <c r="B5784" s="310" t="s">
        <v>10009</v>
      </c>
      <c r="C5784" s="310" t="s">
        <v>88</v>
      </c>
      <c r="D5784" s="311" t="s">
        <v>20754</v>
      </c>
      <c r="E5784" s="312" t="s">
        <v>7875</v>
      </c>
    </row>
    <row r="5785" spans="1:5" ht="13.5">
      <c r="A5785" s="309">
        <v>102204</v>
      </c>
      <c r="B5785" s="310" t="s">
        <v>10010</v>
      </c>
      <c r="C5785" s="310" t="s">
        <v>88</v>
      </c>
      <c r="D5785" s="311" t="s">
        <v>19438</v>
      </c>
      <c r="E5785" s="312" t="s">
        <v>7875</v>
      </c>
    </row>
    <row r="5786" spans="1:5" ht="27">
      <c r="A5786" s="309">
        <v>102205</v>
      </c>
      <c r="B5786" s="310" t="s">
        <v>10011</v>
      </c>
      <c r="C5786" s="310" t="s">
        <v>88</v>
      </c>
      <c r="D5786" s="311" t="s">
        <v>20465</v>
      </c>
      <c r="E5786" s="312" t="s">
        <v>7875</v>
      </c>
    </row>
    <row r="5787" spans="1:5" ht="13.5">
      <c r="A5787" s="309">
        <v>102207</v>
      </c>
      <c r="B5787" s="310" t="s">
        <v>10012</v>
      </c>
      <c r="C5787" s="310" t="s">
        <v>88</v>
      </c>
      <c r="D5787" s="311" t="s">
        <v>15963</v>
      </c>
      <c r="E5787" s="312" t="s">
        <v>7875</v>
      </c>
    </row>
    <row r="5788" spans="1:5" ht="27">
      <c r="A5788" s="309">
        <v>102208</v>
      </c>
      <c r="B5788" s="310" t="s">
        <v>10013</v>
      </c>
      <c r="C5788" s="310" t="s">
        <v>88</v>
      </c>
      <c r="D5788" s="311" t="s">
        <v>14763</v>
      </c>
      <c r="E5788" s="312" t="s">
        <v>7875</v>
      </c>
    </row>
    <row r="5789" spans="1:5" ht="27">
      <c r="A5789" s="309">
        <v>102209</v>
      </c>
      <c r="B5789" s="310" t="s">
        <v>10014</v>
      </c>
      <c r="C5789" s="310" t="s">
        <v>88</v>
      </c>
      <c r="D5789" s="311" t="s">
        <v>18026</v>
      </c>
      <c r="E5789" s="312" t="s">
        <v>7875</v>
      </c>
    </row>
    <row r="5790" spans="1:5" ht="27">
      <c r="A5790" s="309">
        <v>102210</v>
      </c>
      <c r="B5790" s="310" t="s">
        <v>10015</v>
      </c>
      <c r="C5790" s="310" t="s">
        <v>88</v>
      </c>
      <c r="D5790" s="311" t="s">
        <v>17824</v>
      </c>
      <c r="E5790" s="312" t="s">
        <v>7875</v>
      </c>
    </row>
    <row r="5791" spans="1:5" ht="27">
      <c r="A5791" s="309">
        <v>102213</v>
      </c>
      <c r="B5791" s="310" t="s">
        <v>10016</v>
      </c>
      <c r="C5791" s="310" t="s">
        <v>88</v>
      </c>
      <c r="D5791" s="311" t="s">
        <v>14573</v>
      </c>
      <c r="E5791" s="312" t="s">
        <v>7875</v>
      </c>
    </row>
    <row r="5792" spans="1:5" ht="13.5">
      <c r="A5792" s="309">
        <v>102214</v>
      </c>
      <c r="B5792" s="310" t="s">
        <v>10017</v>
      </c>
      <c r="C5792" s="310" t="s">
        <v>88</v>
      </c>
      <c r="D5792" s="311" t="s">
        <v>16823</v>
      </c>
      <c r="E5792" s="312" t="s">
        <v>7875</v>
      </c>
    </row>
    <row r="5793" spans="1:5" ht="27">
      <c r="A5793" s="309">
        <v>102215</v>
      </c>
      <c r="B5793" s="310" t="s">
        <v>10018</v>
      </c>
      <c r="C5793" s="310" t="s">
        <v>88</v>
      </c>
      <c r="D5793" s="311" t="s">
        <v>16778</v>
      </c>
      <c r="E5793" s="312" t="s">
        <v>7875</v>
      </c>
    </row>
    <row r="5794" spans="1:5" ht="13.5">
      <c r="A5794" s="309">
        <v>102217</v>
      </c>
      <c r="B5794" s="310" t="s">
        <v>10019</v>
      </c>
      <c r="C5794" s="310" t="s">
        <v>88</v>
      </c>
      <c r="D5794" s="311" t="s">
        <v>15728</v>
      </c>
      <c r="E5794" s="312" t="s">
        <v>7875</v>
      </c>
    </row>
    <row r="5795" spans="1:5" ht="27">
      <c r="A5795" s="309">
        <v>102218</v>
      </c>
      <c r="B5795" s="310" t="s">
        <v>10020</v>
      </c>
      <c r="C5795" s="310" t="s">
        <v>88</v>
      </c>
      <c r="D5795" s="311" t="s">
        <v>13523</v>
      </c>
      <c r="E5795" s="312" t="s">
        <v>7875</v>
      </c>
    </row>
    <row r="5796" spans="1:5" ht="27">
      <c r="A5796" s="309">
        <v>102219</v>
      </c>
      <c r="B5796" s="310" t="s">
        <v>10021</v>
      </c>
      <c r="C5796" s="310" t="s">
        <v>88</v>
      </c>
      <c r="D5796" s="311" t="s">
        <v>15542</v>
      </c>
      <c r="E5796" s="312" t="s">
        <v>7875</v>
      </c>
    </row>
    <row r="5797" spans="1:5" ht="27">
      <c r="A5797" s="309">
        <v>102220</v>
      </c>
      <c r="B5797" s="310" t="s">
        <v>10022</v>
      </c>
      <c r="C5797" s="310" t="s">
        <v>88</v>
      </c>
      <c r="D5797" s="311" t="s">
        <v>20983</v>
      </c>
      <c r="E5797" s="312" t="s">
        <v>7875</v>
      </c>
    </row>
    <row r="5798" spans="1:5" ht="27">
      <c r="A5798" s="309">
        <v>102223</v>
      </c>
      <c r="B5798" s="310" t="s">
        <v>10023</v>
      </c>
      <c r="C5798" s="310" t="s">
        <v>88</v>
      </c>
      <c r="D5798" s="311" t="s">
        <v>20984</v>
      </c>
      <c r="E5798" s="312" t="s">
        <v>7875</v>
      </c>
    </row>
    <row r="5799" spans="1:5" ht="13.5">
      <c r="A5799" s="309">
        <v>102224</v>
      </c>
      <c r="B5799" s="310" t="s">
        <v>10024</v>
      </c>
      <c r="C5799" s="310" t="s">
        <v>88</v>
      </c>
      <c r="D5799" s="311" t="s">
        <v>13865</v>
      </c>
      <c r="E5799" s="312" t="s">
        <v>7875</v>
      </c>
    </row>
    <row r="5800" spans="1:5" ht="27">
      <c r="A5800" s="309">
        <v>102225</v>
      </c>
      <c r="B5800" s="310" t="s">
        <v>10025</v>
      </c>
      <c r="C5800" s="310" t="s">
        <v>88</v>
      </c>
      <c r="D5800" s="311" t="s">
        <v>17514</v>
      </c>
      <c r="E5800" s="312" t="s">
        <v>7875</v>
      </c>
    </row>
    <row r="5801" spans="1:5" ht="13.5">
      <c r="A5801" s="309">
        <v>102227</v>
      </c>
      <c r="B5801" s="310" t="s">
        <v>10026</v>
      </c>
      <c r="C5801" s="310" t="s">
        <v>88</v>
      </c>
      <c r="D5801" s="311" t="s">
        <v>19664</v>
      </c>
      <c r="E5801" s="312" t="s">
        <v>7875</v>
      </c>
    </row>
    <row r="5802" spans="1:5" ht="27">
      <c r="A5802" s="309">
        <v>102228</v>
      </c>
      <c r="B5802" s="310" t="s">
        <v>10027</v>
      </c>
      <c r="C5802" s="310" t="s">
        <v>88</v>
      </c>
      <c r="D5802" s="311" t="s">
        <v>18859</v>
      </c>
      <c r="E5802" s="312" t="s">
        <v>7875</v>
      </c>
    </row>
    <row r="5803" spans="1:5" ht="27">
      <c r="A5803" s="309">
        <v>102229</v>
      </c>
      <c r="B5803" s="310" t="s">
        <v>10028</v>
      </c>
      <c r="C5803" s="310" t="s">
        <v>88</v>
      </c>
      <c r="D5803" s="311" t="s">
        <v>17695</v>
      </c>
      <c r="E5803" s="312" t="s">
        <v>7875</v>
      </c>
    </row>
    <row r="5804" spans="1:5" ht="27">
      <c r="A5804" s="309">
        <v>102230</v>
      </c>
      <c r="B5804" s="310" t="s">
        <v>10029</v>
      </c>
      <c r="C5804" s="310" t="s">
        <v>88</v>
      </c>
      <c r="D5804" s="311" t="s">
        <v>17627</v>
      </c>
      <c r="E5804" s="312" t="s">
        <v>7875</v>
      </c>
    </row>
    <row r="5805" spans="1:5" ht="13.5">
      <c r="A5805" s="309">
        <v>102233</v>
      </c>
      <c r="B5805" s="310" t="s">
        <v>10030</v>
      </c>
      <c r="C5805" s="310" t="s">
        <v>88</v>
      </c>
      <c r="D5805" s="311" t="s">
        <v>17377</v>
      </c>
      <c r="E5805" s="312" t="s">
        <v>7875</v>
      </c>
    </row>
    <row r="5806" spans="1:5" ht="13.5">
      <c r="A5806" s="309">
        <v>102234</v>
      </c>
      <c r="B5806" s="310" t="s">
        <v>10031</v>
      </c>
      <c r="C5806" s="310" t="s">
        <v>88</v>
      </c>
      <c r="D5806" s="311" t="s">
        <v>19276</v>
      </c>
      <c r="E5806" s="312" t="s">
        <v>7875</v>
      </c>
    </row>
    <row r="5807" spans="1:5" ht="13.5">
      <c r="A5807" s="309">
        <v>100716</v>
      </c>
      <c r="B5807" s="310" t="s">
        <v>10032</v>
      </c>
      <c r="C5807" s="310" t="s">
        <v>88</v>
      </c>
      <c r="D5807" s="311" t="s">
        <v>17248</v>
      </c>
      <c r="E5807" s="312" t="s">
        <v>7875</v>
      </c>
    </row>
    <row r="5808" spans="1:5" ht="13.5">
      <c r="A5808" s="309">
        <v>100717</v>
      </c>
      <c r="B5808" s="310" t="s">
        <v>10033</v>
      </c>
      <c r="C5808" s="310" t="s">
        <v>88</v>
      </c>
      <c r="D5808" s="311" t="s">
        <v>16681</v>
      </c>
      <c r="E5808" s="312" t="s">
        <v>7875</v>
      </c>
    </row>
    <row r="5809" spans="1:5" ht="13.5">
      <c r="A5809" s="309">
        <v>100718</v>
      </c>
      <c r="B5809" s="310" t="s">
        <v>10034</v>
      </c>
      <c r="C5809" s="310" t="s">
        <v>6</v>
      </c>
      <c r="D5809" s="311" t="s">
        <v>13152</v>
      </c>
      <c r="E5809" s="312" t="s">
        <v>7875</v>
      </c>
    </row>
    <row r="5810" spans="1:5" ht="27">
      <c r="A5810" s="309">
        <v>100719</v>
      </c>
      <c r="B5810" s="310" t="s">
        <v>10035</v>
      </c>
      <c r="C5810" s="310" t="s">
        <v>88</v>
      </c>
      <c r="D5810" s="311" t="s">
        <v>17804</v>
      </c>
      <c r="E5810" s="312" t="s">
        <v>7875</v>
      </c>
    </row>
    <row r="5811" spans="1:5" ht="27">
      <c r="A5811" s="309">
        <v>100720</v>
      </c>
      <c r="B5811" s="310" t="s">
        <v>10036</v>
      </c>
      <c r="C5811" s="310" t="s">
        <v>88</v>
      </c>
      <c r="D5811" s="311" t="s">
        <v>17643</v>
      </c>
      <c r="E5811" s="312" t="s">
        <v>7875</v>
      </c>
    </row>
    <row r="5812" spans="1:5" ht="27">
      <c r="A5812" s="309">
        <v>100721</v>
      </c>
      <c r="B5812" s="310" t="s">
        <v>10037</v>
      </c>
      <c r="C5812" s="310" t="s">
        <v>88</v>
      </c>
      <c r="D5812" s="311" t="s">
        <v>17539</v>
      </c>
      <c r="E5812" s="312" t="s">
        <v>7875</v>
      </c>
    </row>
    <row r="5813" spans="1:5" ht="27">
      <c r="A5813" s="309">
        <v>100722</v>
      </c>
      <c r="B5813" s="310" t="s">
        <v>10038</v>
      </c>
      <c r="C5813" s="310" t="s">
        <v>88</v>
      </c>
      <c r="D5813" s="311" t="s">
        <v>17648</v>
      </c>
      <c r="E5813" s="312" t="s">
        <v>7875</v>
      </c>
    </row>
    <row r="5814" spans="1:5" ht="27">
      <c r="A5814" s="309">
        <v>100723</v>
      </c>
      <c r="B5814" s="310" t="s">
        <v>12102</v>
      </c>
      <c r="C5814" s="310" t="s">
        <v>88</v>
      </c>
      <c r="D5814" s="311" t="s">
        <v>17705</v>
      </c>
      <c r="E5814" s="312" t="s">
        <v>7875</v>
      </c>
    </row>
    <row r="5815" spans="1:5" ht="40.5">
      <c r="A5815" s="309">
        <v>100724</v>
      </c>
      <c r="B5815" s="310" t="s">
        <v>10039</v>
      </c>
      <c r="C5815" s="310" t="s">
        <v>88</v>
      </c>
      <c r="D5815" s="311" t="s">
        <v>17332</v>
      </c>
      <c r="E5815" s="312" t="s">
        <v>7875</v>
      </c>
    </row>
    <row r="5816" spans="1:5" ht="40.5">
      <c r="A5816" s="309">
        <v>100725</v>
      </c>
      <c r="B5816" s="310" t="s">
        <v>10040</v>
      </c>
      <c r="C5816" s="310" t="s">
        <v>88</v>
      </c>
      <c r="D5816" s="311" t="s">
        <v>20985</v>
      </c>
      <c r="E5816" s="312" t="s">
        <v>7875</v>
      </c>
    </row>
    <row r="5817" spans="1:5" ht="40.5">
      <c r="A5817" s="309">
        <v>100726</v>
      </c>
      <c r="B5817" s="310" t="s">
        <v>10041</v>
      </c>
      <c r="C5817" s="310" t="s">
        <v>88</v>
      </c>
      <c r="D5817" s="311" t="s">
        <v>19534</v>
      </c>
      <c r="E5817" s="312" t="s">
        <v>7875</v>
      </c>
    </row>
    <row r="5818" spans="1:5" ht="27">
      <c r="A5818" s="309">
        <v>100727</v>
      </c>
      <c r="B5818" s="310" t="s">
        <v>10042</v>
      </c>
      <c r="C5818" s="310" t="s">
        <v>88</v>
      </c>
      <c r="D5818" s="311" t="s">
        <v>19842</v>
      </c>
      <c r="E5818" s="312" t="s">
        <v>7875</v>
      </c>
    </row>
    <row r="5819" spans="1:5" ht="27">
      <c r="A5819" s="309">
        <v>100728</v>
      </c>
      <c r="B5819" s="310" t="s">
        <v>10043</v>
      </c>
      <c r="C5819" s="310" t="s">
        <v>88</v>
      </c>
      <c r="D5819" s="311" t="s">
        <v>20986</v>
      </c>
      <c r="E5819" s="312" t="s">
        <v>7875</v>
      </c>
    </row>
    <row r="5820" spans="1:5" ht="27">
      <c r="A5820" s="309">
        <v>100729</v>
      </c>
      <c r="B5820" s="310" t="s">
        <v>10044</v>
      </c>
      <c r="C5820" s="310" t="s">
        <v>88</v>
      </c>
      <c r="D5820" s="311" t="s">
        <v>17445</v>
      </c>
      <c r="E5820" s="312" t="s">
        <v>7875</v>
      </c>
    </row>
    <row r="5821" spans="1:5" ht="27">
      <c r="A5821" s="309">
        <v>100730</v>
      </c>
      <c r="B5821" s="310" t="s">
        <v>10045</v>
      </c>
      <c r="C5821" s="310" t="s">
        <v>88</v>
      </c>
      <c r="D5821" s="311" t="s">
        <v>20987</v>
      </c>
      <c r="E5821" s="312" t="s">
        <v>7875</v>
      </c>
    </row>
    <row r="5822" spans="1:5" ht="27">
      <c r="A5822" s="309">
        <v>100733</v>
      </c>
      <c r="B5822" s="310" t="s">
        <v>10046</v>
      </c>
      <c r="C5822" s="310" t="s">
        <v>88</v>
      </c>
      <c r="D5822" s="311" t="s">
        <v>18027</v>
      </c>
      <c r="E5822" s="312" t="s">
        <v>7875</v>
      </c>
    </row>
    <row r="5823" spans="1:5" ht="27">
      <c r="A5823" s="309">
        <v>100734</v>
      </c>
      <c r="B5823" s="310" t="s">
        <v>10047</v>
      </c>
      <c r="C5823" s="310" t="s">
        <v>88</v>
      </c>
      <c r="D5823" s="311" t="s">
        <v>14202</v>
      </c>
      <c r="E5823" s="312" t="s">
        <v>7875</v>
      </c>
    </row>
    <row r="5824" spans="1:5" ht="27">
      <c r="A5824" s="309">
        <v>100735</v>
      </c>
      <c r="B5824" s="310" t="s">
        <v>10048</v>
      </c>
      <c r="C5824" s="310" t="s">
        <v>88</v>
      </c>
      <c r="D5824" s="311" t="s">
        <v>17032</v>
      </c>
      <c r="E5824" s="312" t="s">
        <v>7875</v>
      </c>
    </row>
    <row r="5825" spans="1:5" ht="27">
      <c r="A5825" s="309">
        <v>100736</v>
      </c>
      <c r="B5825" s="310" t="s">
        <v>10049</v>
      </c>
      <c r="C5825" s="310" t="s">
        <v>88</v>
      </c>
      <c r="D5825" s="311" t="s">
        <v>17416</v>
      </c>
      <c r="E5825" s="312" t="s">
        <v>7875</v>
      </c>
    </row>
    <row r="5826" spans="1:5" ht="27">
      <c r="A5826" s="309">
        <v>100739</v>
      </c>
      <c r="B5826" s="310" t="s">
        <v>10050</v>
      </c>
      <c r="C5826" s="310" t="s">
        <v>88</v>
      </c>
      <c r="D5826" s="311" t="s">
        <v>13850</v>
      </c>
      <c r="E5826" s="312" t="s">
        <v>7875</v>
      </c>
    </row>
    <row r="5827" spans="1:5" ht="27">
      <c r="A5827" s="309">
        <v>100740</v>
      </c>
      <c r="B5827" s="310" t="s">
        <v>10051</v>
      </c>
      <c r="C5827" s="310" t="s">
        <v>88</v>
      </c>
      <c r="D5827" s="311" t="s">
        <v>13200</v>
      </c>
      <c r="E5827" s="312" t="s">
        <v>7875</v>
      </c>
    </row>
    <row r="5828" spans="1:5" ht="40.5">
      <c r="A5828" s="309">
        <v>100741</v>
      </c>
      <c r="B5828" s="310" t="s">
        <v>10052</v>
      </c>
      <c r="C5828" s="310" t="s">
        <v>88</v>
      </c>
      <c r="D5828" s="311" t="s">
        <v>14306</v>
      </c>
      <c r="E5828" s="312" t="s">
        <v>7875</v>
      </c>
    </row>
    <row r="5829" spans="1:5" ht="40.5">
      <c r="A5829" s="309">
        <v>100742</v>
      </c>
      <c r="B5829" s="310" t="s">
        <v>10053</v>
      </c>
      <c r="C5829" s="310" t="s">
        <v>88</v>
      </c>
      <c r="D5829" s="311" t="s">
        <v>16836</v>
      </c>
      <c r="E5829" s="312" t="s">
        <v>7875</v>
      </c>
    </row>
    <row r="5830" spans="1:5" ht="27">
      <c r="A5830" s="309">
        <v>100743</v>
      </c>
      <c r="B5830" s="310" t="s">
        <v>10054</v>
      </c>
      <c r="C5830" s="310" t="s">
        <v>88</v>
      </c>
      <c r="D5830" s="311" t="s">
        <v>17032</v>
      </c>
      <c r="E5830" s="312" t="s">
        <v>7875</v>
      </c>
    </row>
    <row r="5831" spans="1:5" ht="27">
      <c r="A5831" s="309">
        <v>100744</v>
      </c>
      <c r="B5831" s="310" t="s">
        <v>10055</v>
      </c>
      <c r="C5831" s="310" t="s">
        <v>88</v>
      </c>
      <c r="D5831" s="311" t="s">
        <v>16813</v>
      </c>
      <c r="E5831" s="312" t="s">
        <v>7875</v>
      </c>
    </row>
    <row r="5832" spans="1:5" ht="40.5">
      <c r="A5832" s="309">
        <v>100745</v>
      </c>
      <c r="B5832" s="310" t="s">
        <v>10056</v>
      </c>
      <c r="C5832" s="310" t="s">
        <v>88</v>
      </c>
      <c r="D5832" s="311" t="s">
        <v>14080</v>
      </c>
      <c r="E5832" s="312" t="s">
        <v>7875</v>
      </c>
    </row>
    <row r="5833" spans="1:5" ht="40.5">
      <c r="A5833" s="309">
        <v>100746</v>
      </c>
      <c r="B5833" s="310" t="s">
        <v>10057</v>
      </c>
      <c r="C5833" s="310" t="s">
        <v>88</v>
      </c>
      <c r="D5833" s="311" t="s">
        <v>19094</v>
      </c>
      <c r="E5833" s="312" t="s">
        <v>7875</v>
      </c>
    </row>
    <row r="5834" spans="1:5" ht="27">
      <c r="A5834" s="309">
        <v>100747</v>
      </c>
      <c r="B5834" s="310" t="s">
        <v>10058</v>
      </c>
      <c r="C5834" s="310" t="s">
        <v>88</v>
      </c>
      <c r="D5834" s="311" t="s">
        <v>17549</v>
      </c>
      <c r="E5834" s="312" t="s">
        <v>7875</v>
      </c>
    </row>
    <row r="5835" spans="1:5" ht="27">
      <c r="A5835" s="309">
        <v>100748</v>
      </c>
      <c r="B5835" s="310" t="s">
        <v>10059</v>
      </c>
      <c r="C5835" s="310" t="s">
        <v>88</v>
      </c>
      <c r="D5835" s="311" t="s">
        <v>12660</v>
      </c>
      <c r="E5835" s="312" t="s">
        <v>7875</v>
      </c>
    </row>
    <row r="5836" spans="1:5" ht="27">
      <c r="A5836" s="309">
        <v>100749</v>
      </c>
      <c r="B5836" s="310" t="s">
        <v>10060</v>
      </c>
      <c r="C5836" s="310" t="s">
        <v>88</v>
      </c>
      <c r="D5836" s="311" t="s">
        <v>14082</v>
      </c>
      <c r="E5836" s="312" t="s">
        <v>7875</v>
      </c>
    </row>
    <row r="5837" spans="1:5" ht="40.5">
      <c r="A5837" s="309">
        <v>100750</v>
      </c>
      <c r="B5837" s="310" t="s">
        <v>10061</v>
      </c>
      <c r="C5837" s="310" t="s">
        <v>88</v>
      </c>
      <c r="D5837" s="311" t="s">
        <v>20988</v>
      </c>
      <c r="E5837" s="312" t="s">
        <v>7875</v>
      </c>
    </row>
    <row r="5838" spans="1:5" ht="27">
      <c r="A5838" s="309">
        <v>100751</v>
      </c>
      <c r="B5838" s="310" t="s">
        <v>10062</v>
      </c>
      <c r="C5838" s="310" t="s">
        <v>88</v>
      </c>
      <c r="D5838" s="311" t="s">
        <v>20989</v>
      </c>
      <c r="E5838" s="312" t="s">
        <v>7875</v>
      </c>
    </row>
    <row r="5839" spans="1:5" ht="27">
      <c r="A5839" s="309">
        <v>100752</v>
      </c>
      <c r="B5839" s="310" t="s">
        <v>10063</v>
      </c>
      <c r="C5839" s="310" t="s">
        <v>88</v>
      </c>
      <c r="D5839" s="311" t="s">
        <v>20990</v>
      </c>
      <c r="E5839" s="312" t="s">
        <v>7875</v>
      </c>
    </row>
    <row r="5840" spans="1:5" ht="27">
      <c r="A5840" s="309">
        <v>100753</v>
      </c>
      <c r="B5840" s="310" t="s">
        <v>10064</v>
      </c>
      <c r="C5840" s="310" t="s">
        <v>88</v>
      </c>
      <c r="D5840" s="311" t="s">
        <v>20991</v>
      </c>
      <c r="E5840" s="312" t="s">
        <v>7875</v>
      </c>
    </row>
    <row r="5841" spans="1:5" ht="27">
      <c r="A5841" s="309">
        <v>100754</v>
      </c>
      <c r="B5841" s="310" t="s">
        <v>10065</v>
      </c>
      <c r="C5841" s="310" t="s">
        <v>88</v>
      </c>
      <c r="D5841" s="311" t="s">
        <v>13373</v>
      </c>
      <c r="E5841" s="312" t="s">
        <v>7875</v>
      </c>
    </row>
    <row r="5842" spans="1:5" ht="40.5">
      <c r="A5842" s="309">
        <v>100757</v>
      </c>
      <c r="B5842" s="310" t="s">
        <v>10066</v>
      </c>
      <c r="C5842" s="310" t="s">
        <v>88</v>
      </c>
      <c r="D5842" s="311" t="s">
        <v>20992</v>
      </c>
      <c r="E5842" s="312" t="s">
        <v>7875</v>
      </c>
    </row>
    <row r="5843" spans="1:5" ht="40.5">
      <c r="A5843" s="309">
        <v>100758</v>
      </c>
      <c r="B5843" s="310" t="s">
        <v>10067</v>
      </c>
      <c r="C5843" s="310" t="s">
        <v>88</v>
      </c>
      <c r="D5843" s="311" t="s">
        <v>19164</v>
      </c>
      <c r="E5843" s="312" t="s">
        <v>7875</v>
      </c>
    </row>
    <row r="5844" spans="1:5" ht="40.5">
      <c r="A5844" s="309">
        <v>100759</v>
      </c>
      <c r="B5844" s="310" t="s">
        <v>10068</v>
      </c>
      <c r="C5844" s="310" t="s">
        <v>88</v>
      </c>
      <c r="D5844" s="311" t="s">
        <v>15000</v>
      </c>
      <c r="E5844" s="312" t="s">
        <v>7875</v>
      </c>
    </row>
    <row r="5845" spans="1:5" ht="40.5">
      <c r="A5845" s="309">
        <v>100760</v>
      </c>
      <c r="B5845" s="310" t="s">
        <v>10069</v>
      </c>
      <c r="C5845" s="310" t="s">
        <v>88</v>
      </c>
      <c r="D5845" s="311" t="s">
        <v>17606</v>
      </c>
      <c r="E5845" s="312" t="s">
        <v>7875</v>
      </c>
    </row>
    <row r="5846" spans="1:5" ht="27">
      <c r="A5846" s="309">
        <v>100761</v>
      </c>
      <c r="B5846" s="310" t="s">
        <v>10070</v>
      </c>
      <c r="C5846" s="310" t="s">
        <v>88</v>
      </c>
      <c r="D5846" s="311" t="s">
        <v>20993</v>
      </c>
      <c r="E5846" s="312" t="s">
        <v>7875</v>
      </c>
    </row>
    <row r="5847" spans="1:5" ht="40.5">
      <c r="A5847" s="309">
        <v>100762</v>
      </c>
      <c r="B5847" s="310" t="s">
        <v>10071</v>
      </c>
      <c r="C5847" s="310" t="s">
        <v>88</v>
      </c>
      <c r="D5847" s="311" t="s">
        <v>13367</v>
      </c>
      <c r="E5847" s="312" t="s">
        <v>7875</v>
      </c>
    </row>
    <row r="5848" spans="1:5" ht="13.5">
      <c r="A5848" s="309">
        <v>102488</v>
      </c>
      <c r="B5848" s="310" t="s">
        <v>10072</v>
      </c>
      <c r="C5848" s="310" t="s">
        <v>88</v>
      </c>
      <c r="D5848" s="311" t="s">
        <v>13069</v>
      </c>
      <c r="E5848" s="312" t="s">
        <v>7875</v>
      </c>
    </row>
    <row r="5849" spans="1:5" ht="13.5">
      <c r="A5849" s="309">
        <v>102489</v>
      </c>
      <c r="B5849" s="310" t="s">
        <v>10073</v>
      </c>
      <c r="C5849" s="310" t="s">
        <v>88</v>
      </c>
      <c r="D5849" s="311" t="s">
        <v>20994</v>
      </c>
      <c r="E5849" s="312" t="s">
        <v>7875</v>
      </c>
    </row>
    <row r="5850" spans="1:5" ht="27">
      <c r="A5850" s="309">
        <v>102491</v>
      </c>
      <c r="B5850" s="310" t="s">
        <v>10074</v>
      </c>
      <c r="C5850" s="310" t="s">
        <v>88</v>
      </c>
      <c r="D5850" s="311" t="s">
        <v>16304</v>
      </c>
      <c r="E5850" s="312" t="s">
        <v>7875</v>
      </c>
    </row>
    <row r="5851" spans="1:5" ht="27">
      <c r="A5851" s="309">
        <v>102492</v>
      </c>
      <c r="B5851" s="310" t="s">
        <v>10075</v>
      </c>
      <c r="C5851" s="310" t="s">
        <v>88</v>
      </c>
      <c r="D5851" s="311" t="s">
        <v>17250</v>
      </c>
      <c r="E5851" s="312" t="s">
        <v>7875</v>
      </c>
    </row>
    <row r="5852" spans="1:5" ht="27">
      <c r="A5852" s="309">
        <v>102494</v>
      </c>
      <c r="B5852" s="310" t="s">
        <v>10076</v>
      </c>
      <c r="C5852" s="310" t="s">
        <v>88</v>
      </c>
      <c r="D5852" s="311" t="s">
        <v>16208</v>
      </c>
      <c r="E5852" s="312" t="s">
        <v>7875</v>
      </c>
    </row>
    <row r="5853" spans="1:5" ht="27">
      <c r="A5853" s="309">
        <v>102496</v>
      </c>
      <c r="B5853" s="310" t="s">
        <v>10077</v>
      </c>
      <c r="C5853" s="310" t="s">
        <v>6</v>
      </c>
      <c r="D5853" s="311" t="s">
        <v>17381</v>
      </c>
      <c r="E5853" s="312" t="s">
        <v>7875</v>
      </c>
    </row>
    <row r="5854" spans="1:5" ht="27">
      <c r="A5854" s="309">
        <v>102497</v>
      </c>
      <c r="B5854" s="310" t="s">
        <v>10078</v>
      </c>
      <c r="C5854" s="310" t="s">
        <v>6</v>
      </c>
      <c r="D5854" s="311" t="s">
        <v>20995</v>
      </c>
      <c r="E5854" s="312" t="s">
        <v>7875</v>
      </c>
    </row>
    <row r="5855" spans="1:5" ht="13.5">
      <c r="A5855" s="309">
        <v>102498</v>
      </c>
      <c r="B5855" s="310" t="s">
        <v>10079</v>
      </c>
      <c r="C5855" s="310" t="s">
        <v>6</v>
      </c>
      <c r="D5855" s="311" t="s">
        <v>14948</v>
      </c>
      <c r="E5855" s="312" t="s">
        <v>7875</v>
      </c>
    </row>
    <row r="5856" spans="1:5" ht="13.5">
      <c r="A5856" s="309">
        <v>102499</v>
      </c>
      <c r="B5856" s="310" t="s">
        <v>10080</v>
      </c>
      <c r="C5856" s="310" t="s">
        <v>88</v>
      </c>
      <c r="D5856" s="311" t="s">
        <v>20996</v>
      </c>
      <c r="E5856" s="312" t="s">
        <v>7875</v>
      </c>
    </row>
    <row r="5857" spans="1:5" ht="27">
      <c r="A5857" s="309">
        <v>102500</v>
      </c>
      <c r="B5857" s="310" t="s">
        <v>10081</v>
      </c>
      <c r="C5857" s="310" t="s">
        <v>6</v>
      </c>
      <c r="D5857" s="311" t="s">
        <v>14719</v>
      </c>
      <c r="E5857" s="312" t="s">
        <v>7875</v>
      </c>
    </row>
    <row r="5858" spans="1:5" ht="27">
      <c r="A5858" s="309">
        <v>102501</v>
      </c>
      <c r="B5858" s="310" t="s">
        <v>10082</v>
      </c>
      <c r="C5858" s="310" t="s">
        <v>88</v>
      </c>
      <c r="D5858" s="311" t="s">
        <v>15045</v>
      </c>
      <c r="E5858" s="312" t="s">
        <v>7875</v>
      </c>
    </row>
    <row r="5859" spans="1:5" ht="27">
      <c r="A5859" s="309">
        <v>102504</v>
      </c>
      <c r="B5859" s="310" t="s">
        <v>10083</v>
      </c>
      <c r="C5859" s="310" t="s">
        <v>6</v>
      </c>
      <c r="D5859" s="311" t="s">
        <v>17121</v>
      </c>
      <c r="E5859" s="312" t="s">
        <v>7875</v>
      </c>
    </row>
    <row r="5860" spans="1:5" ht="27">
      <c r="A5860" s="309">
        <v>102505</v>
      </c>
      <c r="B5860" s="310" t="s">
        <v>10084</v>
      </c>
      <c r="C5860" s="310" t="s">
        <v>6</v>
      </c>
      <c r="D5860" s="311" t="s">
        <v>13841</v>
      </c>
      <c r="E5860" s="312" t="s">
        <v>7875</v>
      </c>
    </row>
    <row r="5861" spans="1:5" ht="27">
      <c r="A5861" s="309">
        <v>102506</v>
      </c>
      <c r="B5861" s="310" t="s">
        <v>10085</v>
      </c>
      <c r="C5861" s="310" t="s">
        <v>6</v>
      </c>
      <c r="D5861" s="311" t="s">
        <v>17401</v>
      </c>
      <c r="E5861" s="312" t="s">
        <v>7875</v>
      </c>
    </row>
    <row r="5862" spans="1:5" ht="27">
      <c r="A5862" s="309">
        <v>102507</v>
      </c>
      <c r="B5862" s="310" t="s">
        <v>10086</v>
      </c>
      <c r="C5862" s="310" t="s">
        <v>6</v>
      </c>
      <c r="D5862" s="311" t="s">
        <v>13162</v>
      </c>
      <c r="E5862" s="312" t="s">
        <v>7875</v>
      </c>
    </row>
    <row r="5863" spans="1:5" ht="27">
      <c r="A5863" s="309">
        <v>102508</v>
      </c>
      <c r="B5863" s="310" t="s">
        <v>10087</v>
      </c>
      <c r="C5863" s="310" t="s">
        <v>88</v>
      </c>
      <c r="D5863" s="311" t="s">
        <v>20997</v>
      </c>
      <c r="E5863" s="312" t="s">
        <v>7875</v>
      </c>
    </row>
    <row r="5864" spans="1:5" ht="27">
      <c r="A5864" s="309">
        <v>102509</v>
      </c>
      <c r="B5864" s="310" t="s">
        <v>10088</v>
      </c>
      <c r="C5864" s="310" t="s">
        <v>88</v>
      </c>
      <c r="D5864" s="311" t="s">
        <v>14082</v>
      </c>
      <c r="E5864" s="312" t="s">
        <v>7875</v>
      </c>
    </row>
    <row r="5865" spans="1:5" ht="40.5">
      <c r="A5865" s="309">
        <v>102512</v>
      </c>
      <c r="B5865" s="310" t="s">
        <v>10089</v>
      </c>
      <c r="C5865" s="310" t="s">
        <v>6</v>
      </c>
      <c r="D5865" s="311" t="s">
        <v>14492</v>
      </c>
      <c r="E5865" s="312" t="s">
        <v>7875</v>
      </c>
    </row>
    <row r="5866" spans="1:5" ht="27">
      <c r="A5866" s="309">
        <v>102513</v>
      </c>
      <c r="B5866" s="310" t="s">
        <v>10090</v>
      </c>
      <c r="C5866" s="310" t="s">
        <v>88</v>
      </c>
      <c r="D5866" s="311" t="s">
        <v>20998</v>
      </c>
      <c r="E5866" s="312" t="s">
        <v>7875</v>
      </c>
    </row>
    <row r="5867" spans="1:5" ht="27">
      <c r="A5867" s="309">
        <v>102520</v>
      </c>
      <c r="B5867" s="310" t="s">
        <v>10091</v>
      </c>
      <c r="C5867" s="310" t="s">
        <v>88</v>
      </c>
      <c r="D5867" s="311" t="s">
        <v>17883</v>
      </c>
      <c r="E5867" s="312" t="s">
        <v>7875</v>
      </c>
    </row>
    <row r="5868" spans="1:5" ht="27">
      <c r="A5868" s="309">
        <v>101749</v>
      </c>
      <c r="B5868" s="310" t="s">
        <v>10092</v>
      </c>
      <c r="C5868" s="310" t="s">
        <v>88</v>
      </c>
      <c r="D5868" s="311" t="s">
        <v>20999</v>
      </c>
      <c r="E5868" s="312" t="s">
        <v>7875</v>
      </c>
    </row>
    <row r="5869" spans="1:5" ht="27">
      <c r="A5869" s="309">
        <v>101750</v>
      </c>
      <c r="B5869" s="310" t="s">
        <v>10093</v>
      </c>
      <c r="C5869" s="310" t="s">
        <v>88</v>
      </c>
      <c r="D5869" s="311" t="s">
        <v>17594</v>
      </c>
      <c r="E5869" s="312" t="s">
        <v>7875</v>
      </c>
    </row>
    <row r="5870" spans="1:5" ht="13.5">
      <c r="A5870" s="309">
        <v>101729</v>
      </c>
      <c r="B5870" s="310" t="s">
        <v>10094</v>
      </c>
      <c r="C5870" s="310" t="s">
        <v>88</v>
      </c>
      <c r="D5870" s="311" t="s">
        <v>21000</v>
      </c>
      <c r="E5870" s="312" t="s">
        <v>7875</v>
      </c>
    </row>
    <row r="5871" spans="1:5" ht="13.5">
      <c r="A5871" s="309">
        <v>101746</v>
      </c>
      <c r="B5871" s="310" t="s">
        <v>10095</v>
      </c>
      <c r="C5871" s="310" t="s">
        <v>88</v>
      </c>
      <c r="D5871" s="311" t="s">
        <v>21001</v>
      </c>
      <c r="E5871" s="312" t="s">
        <v>7875</v>
      </c>
    </row>
    <row r="5872" spans="1:5" ht="13.5">
      <c r="A5872" s="309">
        <v>101751</v>
      </c>
      <c r="B5872" s="310" t="s">
        <v>10096</v>
      </c>
      <c r="C5872" s="310" t="s">
        <v>88</v>
      </c>
      <c r="D5872" s="311" t="s">
        <v>21002</v>
      </c>
      <c r="E5872" s="312" t="s">
        <v>7875</v>
      </c>
    </row>
    <row r="5873" spans="1:5" ht="27">
      <c r="A5873" s="309">
        <v>87246</v>
      </c>
      <c r="B5873" s="310" t="s">
        <v>2383</v>
      </c>
      <c r="C5873" s="310" t="s">
        <v>88</v>
      </c>
      <c r="D5873" s="311" t="s">
        <v>17275</v>
      </c>
      <c r="E5873" s="312" t="s">
        <v>7875</v>
      </c>
    </row>
    <row r="5874" spans="1:5" ht="27">
      <c r="A5874" s="309">
        <v>87247</v>
      </c>
      <c r="B5874" s="310" t="s">
        <v>2384</v>
      </c>
      <c r="C5874" s="310" t="s">
        <v>88</v>
      </c>
      <c r="D5874" s="311" t="s">
        <v>21003</v>
      </c>
      <c r="E5874" s="312" t="s">
        <v>7875</v>
      </c>
    </row>
    <row r="5875" spans="1:5" ht="27">
      <c r="A5875" s="309">
        <v>87248</v>
      </c>
      <c r="B5875" s="310" t="s">
        <v>2385</v>
      </c>
      <c r="C5875" s="310" t="s">
        <v>88</v>
      </c>
      <c r="D5875" s="311" t="s">
        <v>19574</v>
      </c>
      <c r="E5875" s="312" t="s">
        <v>7875</v>
      </c>
    </row>
    <row r="5876" spans="1:5" ht="27">
      <c r="A5876" s="309">
        <v>87249</v>
      </c>
      <c r="B5876" s="310" t="s">
        <v>2386</v>
      </c>
      <c r="C5876" s="310" t="s">
        <v>88</v>
      </c>
      <c r="D5876" s="311" t="s">
        <v>19998</v>
      </c>
      <c r="E5876" s="312" t="s">
        <v>7875</v>
      </c>
    </row>
    <row r="5877" spans="1:5" ht="27">
      <c r="A5877" s="309">
        <v>87250</v>
      </c>
      <c r="B5877" s="310" t="s">
        <v>2387</v>
      </c>
      <c r="C5877" s="310" t="s">
        <v>88</v>
      </c>
      <c r="D5877" s="311" t="s">
        <v>21004</v>
      </c>
      <c r="E5877" s="312" t="s">
        <v>7875</v>
      </c>
    </row>
    <row r="5878" spans="1:5" ht="27">
      <c r="A5878" s="309">
        <v>87251</v>
      </c>
      <c r="B5878" s="310" t="s">
        <v>2388</v>
      </c>
      <c r="C5878" s="310" t="s">
        <v>88</v>
      </c>
      <c r="D5878" s="311" t="s">
        <v>21005</v>
      </c>
      <c r="E5878" s="312" t="s">
        <v>7875</v>
      </c>
    </row>
    <row r="5879" spans="1:5" ht="27">
      <c r="A5879" s="309">
        <v>87255</v>
      </c>
      <c r="B5879" s="310" t="s">
        <v>2389</v>
      </c>
      <c r="C5879" s="310" t="s">
        <v>88</v>
      </c>
      <c r="D5879" s="311" t="s">
        <v>21006</v>
      </c>
      <c r="E5879" s="312" t="s">
        <v>7875</v>
      </c>
    </row>
    <row r="5880" spans="1:5" ht="27">
      <c r="A5880" s="309">
        <v>87256</v>
      </c>
      <c r="B5880" s="310" t="s">
        <v>2390</v>
      </c>
      <c r="C5880" s="310" t="s">
        <v>88</v>
      </c>
      <c r="D5880" s="311" t="s">
        <v>21007</v>
      </c>
      <c r="E5880" s="312" t="s">
        <v>7875</v>
      </c>
    </row>
    <row r="5881" spans="1:5" ht="27">
      <c r="A5881" s="309">
        <v>87257</v>
      </c>
      <c r="B5881" s="310" t="s">
        <v>2391</v>
      </c>
      <c r="C5881" s="310" t="s">
        <v>88</v>
      </c>
      <c r="D5881" s="311" t="s">
        <v>21008</v>
      </c>
      <c r="E5881" s="312" t="s">
        <v>7875</v>
      </c>
    </row>
    <row r="5882" spans="1:5" ht="27">
      <c r="A5882" s="309">
        <v>87258</v>
      </c>
      <c r="B5882" s="310" t="s">
        <v>2392</v>
      </c>
      <c r="C5882" s="310" t="s">
        <v>88</v>
      </c>
      <c r="D5882" s="311" t="s">
        <v>21009</v>
      </c>
      <c r="E5882" s="312" t="s">
        <v>7875</v>
      </c>
    </row>
    <row r="5883" spans="1:5" ht="27">
      <c r="A5883" s="309">
        <v>87259</v>
      </c>
      <c r="B5883" s="310" t="s">
        <v>2393</v>
      </c>
      <c r="C5883" s="310" t="s">
        <v>88</v>
      </c>
      <c r="D5883" s="311" t="s">
        <v>21010</v>
      </c>
      <c r="E5883" s="312" t="s">
        <v>7875</v>
      </c>
    </row>
    <row r="5884" spans="1:5" ht="27">
      <c r="A5884" s="309">
        <v>87260</v>
      </c>
      <c r="B5884" s="310" t="s">
        <v>2394</v>
      </c>
      <c r="C5884" s="310" t="s">
        <v>88</v>
      </c>
      <c r="D5884" s="311" t="s">
        <v>21011</v>
      </c>
      <c r="E5884" s="312" t="s">
        <v>7875</v>
      </c>
    </row>
    <row r="5885" spans="1:5" ht="27">
      <c r="A5885" s="309">
        <v>87261</v>
      </c>
      <c r="B5885" s="310" t="s">
        <v>2395</v>
      </c>
      <c r="C5885" s="310" t="s">
        <v>88</v>
      </c>
      <c r="D5885" s="311" t="s">
        <v>21012</v>
      </c>
      <c r="E5885" s="312" t="s">
        <v>7875</v>
      </c>
    </row>
    <row r="5886" spans="1:5" ht="27">
      <c r="A5886" s="309">
        <v>87262</v>
      </c>
      <c r="B5886" s="310" t="s">
        <v>2396</v>
      </c>
      <c r="C5886" s="310" t="s">
        <v>88</v>
      </c>
      <c r="D5886" s="311" t="s">
        <v>21013</v>
      </c>
      <c r="E5886" s="312" t="s">
        <v>7875</v>
      </c>
    </row>
    <row r="5887" spans="1:5" ht="27">
      <c r="A5887" s="309">
        <v>87263</v>
      </c>
      <c r="B5887" s="310" t="s">
        <v>2397</v>
      </c>
      <c r="C5887" s="310" t="s">
        <v>88</v>
      </c>
      <c r="D5887" s="311" t="s">
        <v>17451</v>
      </c>
      <c r="E5887" s="312" t="s">
        <v>7875</v>
      </c>
    </row>
    <row r="5888" spans="1:5" ht="40.5">
      <c r="A5888" s="309">
        <v>89046</v>
      </c>
      <c r="B5888" s="310" t="s">
        <v>10097</v>
      </c>
      <c r="C5888" s="310" t="s">
        <v>88</v>
      </c>
      <c r="D5888" s="311" t="s">
        <v>21014</v>
      </c>
      <c r="E5888" s="312" t="s">
        <v>7875</v>
      </c>
    </row>
    <row r="5889" spans="1:5" ht="40.5">
      <c r="A5889" s="309">
        <v>89171</v>
      </c>
      <c r="B5889" s="310" t="s">
        <v>10098</v>
      </c>
      <c r="C5889" s="310" t="s">
        <v>88</v>
      </c>
      <c r="D5889" s="311" t="s">
        <v>17829</v>
      </c>
      <c r="E5889" s="312" t="s">
        <v>7875</v>
      </c>
    </row>
    <row r="5890" spans="1:5" ht="27">
      <c r="A5890" s="309">
        <v>93389</v>
      </c>
      <c r="B5890" s="310" t="s">
        <v>2398</v>
      </c>
      <c r="C5890" s="310" t="s">
        <v>88</v>
      </c>
      <c r="D5890" s="311" t="s">
        <v>17457</v>
      </c>
      <c r="E5890" s="312" t="s">
        <v>7875</v>
      </c>
    </row>
    <row r="5891" spans="1:5" ht="27">
      <c r="A5891" s="309">
        <v>93390</v>
      </c>
      <c r="B5891" s="310" t="s">
        <v>2399</v>
      </c>
      <c r="C5891" s="310" t="s">
        <v>88</v>
      </c>
      <c r="D5891" s="311" t="s">
        <v>21015</v>
      </c>
      <c r="E5891" s="312" t="s">
        <v>7875</v>
      </c>
    </row>
    <row r="5892" spans="1:5" ht="27">
      <c r="A5892" s="309">
        <v>93391</v>
      </c>
      <c r="B5892" s="310" t="s">
        <v>2400</v>
      </c>
      <c r="C5892" s="310" t="s">
        <v>88</v>
      </c>
      <c r="D5892" s="311" t="s">
        <v>17021</v>
      </c>
      <c r="E5892" s="312" t="s">
        <v>7875</v>
      </c>
    </row>
    <row r="5893" spans="1:5" ht="13.5">
      <c r="A5893" s="309">
        <v>98671</v>
      </c>
      <c r="B5893" s="310" t="s">
        <v>10099</v>
      </c>
      <c r="C5893" s="310" t="s">
        <v>88</v>
      </c>
      <c r="D5893" s="311" t="s">
        <v>17479</v>
      </c>
      <c r="E5893" s="312" t="s">
        <v>7875</v>
      </c>
    </row>
    <row r="5894" spans="1:5" ht="13.5">
      <c r="A5894" s="309">
        <v>98672</v>
      </c>
      <c r="B5894" s="310" t="s">
        <v>10100</v>
      </c>
      <c r="C5894" s="310" t="s">
        <v>88</v>
      </c>
      <c r="D5894" s="311" t="s">
        <v>21016</v>
      </c>
      <c r="E5894" s="312" t="s">
        <v>7875</v>
      </c>
    </row>
    <row r="5895" spans="1:5" ht="13.5">
      <c r="A5895" s="309">
        <v>98678</v>
      </c>
      <c r="B5895" s="310" t="s">
        <v>10101</v>
      </c>
      <c r="C5895" s="310" t="s">
        <v>88</v>
      </c>
      <c r="D5895" s="311" t="s">
        <v>21017</v>
      </c>
      <c r="E5895" s="312" t="s">
        <v>7875</v>
      </c>
    </row>
    <row r="5896" spans="1:5" ht="27">
      <c r="A5896" s="309">
        <v>98679</v>
      </c>
      <c r="B5896" s="310" t="s">
        <v>10102</v>
      </c>
      <c r="C5896" s="310" t="s">
        <v>88</v>
      </c>
      <c r="D5896" s="311" t="s">
        <v>15486</v>
      </c>
      <c r="E5896" s="312" t="s">
        <v>7875</v>
      </c>
    </row>
    <row r="5897" spans="1:5" ht="27">
      <c r="A5897" s="309">
        <v>98680</v>
      </c>
      <c r="B5897" s="310" t="s">
        <v>10103</v>
      </c>
      <c r="C5897" s="310" t="s">
        <v>88</v>
      </c>
      <c r="D5897" s="311" t="s">
        <v>21018</v>
      </c>
      <c r="E5897" s="312" t="s">
        <v>7875</v>
      </c>
    </row>
    <row r="5898" spans="1:5" ht="27">
      <c r="A5898" s="309">
        <v>98681</v>
      </c>
      <c r="B5898" s="310" t="s">
        <v>10104</v>
      </c>
      <c r="C5898" s="310" t="s">
        <v>88</v>
      </c>
      <c r="D5898" s="311" t="s">
        <v>21019</v>
      </c>
      <c r="E5898" s="312" t="s">
        <v>7875</v>
      </c>
    </row>
    <row r="5899" spans="1:5" ht="27">
      <c r="A5899" s="309">
        <v>98682</v>
      </c>
      <c r="B5899" s="310" t="s">
        <v>10105</v>
      </c>
      <c r="C5899" s="310" t="s">
        <v>88</v>
      </c>
      <c r="D5899" s="311" t="s">
        <v>21020</v>
      </c>
      <c r="E5899" s="312" t="s">
        <v>7875</v>
      </c>
    </row>
    <row r="5900" spans="1:5" ht="13.5">
      <c r="A5900" s="309">
        <v>98685</v>
      </c>
      <c r="B5900" s="310" t="s">
        <v>10106</v>
      </c>
      <c r="C5900" s="310" t="s">
        <v>6</v>
      </c>
      <c r="D5900" s="311" t="s">
        <v>21021</v>
      </c>
      <c r="E5900" s="312" t="s">
        <v>7875</v>
      </c>
    </row>
    <row r="5901" spans="1:5" ht="13.5">
      <c r="A5901" s="309">
        <v>98686</v>
      </c>
      <c r="B5901" s="310" t="s">
        <v>10107</v>
      </c>
      <c r="C5901" s="310" t="s">
        <v>6</v>
      </c>
      <c r="D5901" s="311" t="s">
        <v>18343</v>
      </c>
      <c r="E5901" s="312" t="s">
        <v>7875</v>
      </c>
    </row>
    <row r="5902" spans="1:5" ht="13.5">
      <c r="A5902" s="309">
        <v>98688</v>
      </c>
      <c r="B5902" s="310" t="s">
        <v>10108</v>
      </c>
      <c r="C5902" s="310" t="s">
        <v>6</v>
      </c>
      <c r="D5902" s="311" t="s">
        <v>16184</v>
      </c>
      <c r="E5902" s="312" t="s">
        <v>7875</v>
      </c>
    </row>
    <row r="5903" spans="1:5" ht="13.5">
      <c r="A5903" s="309">
        <v>98689</v>
      </c>
      <c r="B5903" s="310" t="s">
        <v>10109</v>
      </c>
      <c r="C5903" s="310" t="s">
        <v>6</v>
      </c>
      <c r="D5903" s="311" t="s">
        <v>17361</v>
      </c>
      <c r="E5903" s="312" t="s">
        <v>7875</v>
      </c>
    </row>
    <row r="5904" spans="1:5" ht="27">
      <c r="A5904" s="309">
        <v>101090</v>
      </c>
      <c r="B5904" s="310" t="s">
        <v>10110</v>
      </c>
      <c r="C5904" s="310" t="s">
        <v>88</v>
      </c>
      <c r="D5904" s="311" t="s">
        <v>21022</v>
      </c>
      <c r="E5904" s="312" t="s">
        <v>7875</v>
      </c>
    </row>
    <row r="5905" spans="1:5" ht="13.5">
      <c r="A5905" s="309">
        <v>101091</v>
      </c>
      <c r="B5905" s="310" t="s">
        <v>10111</v>
      </c>
      <c r="C5905" s="310" t="s">
        <v>88</v>
      </c>
      <c r="D5905" s="311" t="s">
        <v>21023</v>
      </c>
      <c r="E5905" s="312" t="s">
        <v>7875</v>
      </c>
    </row>
    <row r="5906" spans="1:5" ht="27">
      <c r="A5906" s="309">
        <v>101725</v>
      </c>
      <c r="B5906" s="310" t="s">
        <v>10112</v>
      </c>
      <c r="C5906" s="310" t="s">
        <v>88</v>
      </c>
      <c r="D5906" s="311" t="s">
        <v>21024</v>
      </c>
      <c r="E5906" s="312" t="s">
        <v>7875</v>
      </c>
    </row>
    <row r="5907" spans="1:5" ht="27">
      <c r="A5907" s="309">
        <v>101726</v>
      </c>
      <c r="B5907" s="310" t="s">
        <v>10113</v>
      </c>
      <c r="C5907" s="310" t="s">
        <v>88</v>
      </c>
      <c r="D5907" s="311" t="s">
        <v>21025</v>
      </c>
      <c r="E5907" s="312" t="s">
        <v>7875</v>
      </c>
    </row>
    <row r="5908" spans="1:5" ht="13.5">
      <c r="A5908" s="309">
        <v>101731</v>
      </c>
      <c r="B5908" s="310" t="s">
        <v>10114</v>
      </c>
      <c r="C5908" s="310" t="s">
        <v>88</v>
      </c>
      <c r="D5908" s="311" t="s">
        <v>21026</v>
      </c>
      <c r="E5908" s="312" t="s">
        <v>7875</v>
      </c>
    </row>
    <row r="5909" spans="1:5" ht="13.5">
      <c r="A5909" s="309">
        <v>101732</v>
      </c>
      <c r="B5909" s="310" t="s">
        <v>10115</v>
      </c>
      <c r="C5909" s="310" t="s">
        <v>88</v>
      </c>
      <c r="D5909" s="311" t="s">
        <v>21027</v>
      </c>
      <c r="E5909" s="312" t="s">
        <v>7875</v>
      </c>
    </row>
    <row r="5910" spans="1:5" ht="13.5">
      <c r="A5910" s="309">
        <v>101094</v>
      </c>
      <c r="B5910" s="310" t="s">
        <v>10116</v>
      </c>
      <c r="C5910" s="310" t="s">
        <v>6</v>
      </c>
      <c r="D5910" s="311" t="s">
        <v>21028</v>
      </c>
      <c r="E5910" s="312" t="s">
        <v>7875</v>
      </c>
    </row>
    <row r="5911" spans="1:5" ht="27">
      <c r="A5911" s="309">
        <v>101727</v>
      </c>
      <c r="B5911" s="310" t="s">
        <v>10117</v>
      </c>
      <c r="C5911" s="310" t="s">
        <v>88</v>
      </c>
      <c r="D5911" s="311" t="s">
        <v>13241</v>
      </c>
      <c r="E5911" s="312" t="s">
        <v>7875</v>
      </c>
    </row>
    <row r="5912" spans="1:5" ht="27">
      <c r="A5912" s="309">
        <v>101733</v>
      </c>
      <c r="B5912" s="310" t="s">
        <v>10118</v>
      </c>
      <c r="C5912" s="310" t="s">
        <v>88</v>
      </c>
      <c r="D5912" s="311" t="s">
        <v>21029</v>
      </c>
      <c r="E5912" s="312" t="s">
        <v>7875</v>
      </c>
    </row>
    <row r="5913" spans="1:5" ht="13.5">
      <c r="A5913" s="309">
        <v>101734</v>
      </c>
      <c r="B5913" s="310" t="s">
        <v>10119</v>
      </c>
      <c r="C5913" s="310" t="s">
        <v>88</v>
      </c>
      <c r="D5913" s="311" t="s">
        <v>21030</v>
      </c>
      <c r="E5913" s="312" t="s">
        <v>7875</v>
      </c>
    </row>
    <row r="5914" spans="1:5" ht="13.5">
      <c r="A5914" s="309">
        <v>101735</v>
      </c>
      <c r="B5914" s="310" t="s">
        <v>10120</v>
      </c>
      <c r="C5914" s="310" t="s">
        <v>88</v>
      </c>
      <c r="D5914" s="311" t="s">
        <v>21031</v>
      </c>
      <c r="E5914" s="312" t="s">
        <v>7875</v>
      </c>
    </row>
    <row r="5915" spans="1:5" ht="13.5">
      <c r="A5915" s="309">
        <v>101736</v>
      </c>
      <c r="B5915" s="310" t="s">
        <v>10121</v>
      </c>
      <c r="C5915" s="310" t="s">
        <v>88</v>
      </c>
      <c r="D5915" s="311" t="s">
        <v>21032</v>
      </c>
      <c r="E5915" s="312" t="s">
        <v>7875</v>
      </c>
    </row>
    <row r="5916" spans="1:5" ht="13.5">
      <c r="A5916" s="309">
        <v>101737</v>
      </c>
      <c r="B5916" s="310" t="s">
        <v>10122</v>
      </c>
      <c r="C5916" s="310" t="s">
        <v>88</v>
      </c>
      <c r="D5916" s="311" t="s">
        <v>21033</v>
      </c>
      <c r="E5916" s="312" t="s">
        <v>7875</v>
      </c>
    </row>
    <row r="5917" spans="1:5" ht="13.5">
      <c r="A5917" s="309">
        <v>101748</v>
      </c>
      <c r="B5917" s="310" t="s">
        <v>10123</v>
      </c>
      <c r="C5917" s="310" t="s">
        <v>88</v>
      </c>
      <c r="D5917" s="311" t="s">
        <v>14744</v>
      </c>
      <c r="E5917" s="312" t="s">
        <v>7875</v>
      </c>
    </row>
    <row r="5918" spans="1:5" ht="13.5">
      <c r="A5918" s="309">
        <v>101092</v>
      </c>
      <c r="B5918" s="310" t="s">
        <v>10124</v>
      </c>
      <c r="C5918" s="310" t="s">
        <v>88</v>
      </c>
      <c r="D5918" s="311" t="s">
        <v>21034</v>
      </c>
      <c r="E5918" s="312" t="s">
        <v>7875</v>
      </c>
    </row>
    <row r="5919" spans="1:5" ht="13.5">
      <c r="A5919" s="309">
        <v>101093</v>
      </c>
      <c r="B5919" s="310" t="s">
        <v>10125</v>
      </c>
      <c r="C5919" s="310" t="s">
        <v>88</v>
      </c>
      <c r="D5919" s="311" t="s">
        <v>21035</v>
      </c>
      <c r="E5919" s="312" t="s">
        <v>7875</v>
      </c>
    </row>
    <row r="5920" spans="1:5" ht="13.5">
      <c r="A5920" s="309">
        <v>98695</v>
      </c>
      <c r="B5920" s="310" t="s">
        <v>10126</v>
      </c>
      <c r="C5920" s="310" t="s">
        <v>6</v>
      </c>
      <c r="D5920" s="311" t="s">
        <v>15816</v>
      </c>
      <c r="E5920" s="312" t="s">
        <v>7875</v>
      </c>
    </row>
    <row r="5921" spans="1:5" ht="13.5">
      <c r="A5921" s="309">
        <v>98697</v>
      </c>
      <c r="B5921" s="310" t="s">
        <v>10127</v>
      </c>
      <c r="C5921" s="310" t="s">
        <v>6</v>
      </c>
      <c r="D5921" s="311" t="s">
        <v>16955</v>
      </c>
      <c r="E5921" s="312" t="s">
        <v>7875</v>
      </c>
    </row>
    <row r="5922" spans="1:5" ht="13.5">
      <c r="A5922" s="309">
        <v>101738</v>
      </c>
      <c r="B5922" s="310" t="s">
        <v>10128</v>
      </c>
      <c r="C5922" s="310" t="s">
        <v>6</v>
      </c>
      <c r="D5922" s="311" t="s">
        <v>15119</v>
      </c>
      <c r="E5922" s="312" t="s">
        <v>7875</v>
      </c>
    </row>
    <row r="5923" spans="1:5" ht="13.5">
      <c r="A5923" s="309">
        <v>101739</v>
      </c>
      <c r="B5923" s="310" t="s">
        <v>10129</v>
      </c>
      <c r="C5923" s="310" t="s">
        <v>6</v>
      </c>
      <c r="D5923" s="311" t="s">
        <v>21036</v>
      </c>
      <c r="E5923" s="312" t="s">
        <v>7875</v>
      </c>
    </row>
    <row r="5924" spans="1:5" ht="27">
      <c r="A5924" s="309">
        <v>88648</v>
      </c>
      <c r="B5924" s="310" t="s">
        <v>2401</v>
      </c>
      <c r="C5924" s="310" t="s">
        <v>6</v>
      </c>
      <c r="D5924" s="311" t="s">
        <v>14952</v>
      </c>
      <c r="E5924" s="312" t="s">
        <v>7875</v>
      </c>
    </row>
    <row r="5925" spans="1:5" ht="27">
      <c r="A5925" s="309">
        <v>88649</v>
      </c>
      <c r="B5925" s="310" t="s">
        <v>2402</v>
      </c>
      <c r="C5925" s="310" t="s">
        <v>6</v>
      </c>
      <c r="D5925" s="311" t="s">
        <v>21037</v>
      </c>
      <c r="E5925" s="312" t="s">
        <v>7875</v>
      </c>
    </row>
    <row r="5926" spans="1:5" ht="27">
      <c r="A5926" s="309">
        <v>88650</v>
      </c>
      <c r="B5926" s="310" t="s">
        <v>2403</v>
      </c>
      <c r="C5926" s="310" t="s">
        <v>6</v>
      </c>
      <c r="D5926" s="311" t="s">
        <v>17380</v>
      </c>
      <c r="E5926" s="312" t="s">
        <v>7875</v>
      </c>
    </row>
    <row r="5927" spans="1:5" ht="27">
      <c r="A5927" s="309">
        <v>96467</v>
      </c>
      <c r="B5927" s="310" t="s">
        <v>2404</v>
      </c>
      <c r="C5927" s="310" t="s">
        <v>6</v>
      </c>
      <c r="D5927" s="311" t="s">
        <v>13138</v>
      </c>
      <c r="E5927" s="312" t="s">
        <v>7875</v>
      </c>
    </row>
    <row r="5928" spans="1:5" ht="13.5">
      <c r="A5928" s="309">
        <v>101740</v>
      </c>
      <c r="B5928" s="310" t="s">
        <v>10130</v>
      </c>
      <c r="C5928" s="310" t="s">
        <v>6</v>
      </c>
      <c r="D5928" s="311" t="s">
        <v>21038</v>
      </c>
      <c r="E5928" s="312" t="s">
        <v>7875</v>
      </c>
    </row>
    <row r="5929" spans="1:5" ht="13.5">
      <c r="A5929" s="309">
        <v>101741</v>
      </c>
      <c r="B5929" s="310" t="s">
        <v>10131</v>
      </c>
      <c r="C5929" s="310" t="s">
        <v>6</v>
      </c>
      <c r="D5929" s="311" t="s">
        <v>17710</v>
      </c>
      <c r="E5929" s="312" t="s">
        <v>7875</v>
      </c>
    </row>
    <row r="5930" spans="1:5" ht="27">
      <c r="A5930" s="309">
        <v>94990</v>
      </c>
      <c r="B5930" s="310" t="s">
        <v>2405</v>
      </c>
      <c r="C5930" s="310" t="s">
        <v>98</v>
      </c>
      <c r="D5930" s="311" t="s">
        <v>21039</v>
      </c>
      <c r="E5930" s="312" t="s">
        <v>7875</v>
      </c>
    </row>
    <row r="5931" spans="1:5" ht="27">
      <c r="A5931" s="309">
        <v>94991</v>
      </c>
      <c r="B5931" s="310" t="s">
        <v>2406</v>
      </c>
      <c r="C5931" s="310" t="s">
        <v>98</v>
      </c>
      <c r="D5931" s="311" t="s">
        <v>21040</v>
      </c>
      <c r="E5931" s="312" t="s">
        <v>7875</v>
      </c>
    </row>
    <row r="5932" spans="1:5" ht="27">
      <c r="A5932" s="309">
        <v>94992</v>
      </c>
      <c r="B5932" s="310" t="s">
        <v>2407</v>
      </c>
      <c r="C5932" s="310" t="s">
        <v>88</v>
      </c>
      <c r="D5932" s="311" t="s">
        <v>21041</v>
      </c>
      <c r="E5932" s="312" t="s">
        <v>7875</v>
      </c>
    </row>
    <row r="5933" spans="1:5" ht="27">
      <c r="A5933" s="309">
        <v>94993</v>
      </c>
      <c r="B5933" s="310" t="s">
        <v>2408</v>
      </c>
      <c r="C5933" s="310" t="s">
        <v>88</v>
      </c>
      <c r="D5933" s="311" t="s">
        <v>21042</v>
      </c>
      <c r="E5933" s="312" t="s">
        <v>7875</v>
      </c>
    </row>
    <row r="5934" spans="1:5" ht="27">
      <c r="A5934" s="309">
        <v>94994</v>
      </c>
      <c r="B5934" s="310" t="s">
        <v>2409</v>
      </c>
      <c r="C5934" s="310" t="s">
        <v>88</v>
      </c>
      <c r="D5934" s="311" t="s">
        <v>21043</v>
      </c>
      <c r="E5934" s="312" t="s">
        <v>7875</v>
      </c>
    </row>
    <row r="5935" spans="1:5" ht="27">
      <c r="A5935" s="309">
        <v>94995</v>
      </c>
      <c r="B5935" s="310" t="s">
        <v>2410</v>
      </c>
      <c r="C5935" s="310" t="s">
        <v>88</v>
      </c>
      <c r="D5935" s="311" t="s">
        <v>13432</v>
      </c>
      <c r="E5935" s="312" t="s">
        <v>7875</v>
      </c>
    </row>
    <row r="5936" spans="1:5" ht="27">
      <c r="A5936" s="309">
        <v>94996</v>
      </c>
      <c r="B5936" s="310" t="s">
        <v>2411</v>
      </c>
      <c r="C5936" s="310" t="s">
        <v>88</v>
      </c>
      <c r="D5936" s="311" t="s">
        <v>21044</v>
      </c>
      <c r="E5936" s="312" t="s">
        <v>7875</v>
      </c>
    </row>
    <row r="5937" spans="1:5" ht="27">
      <c r="A5937" s="309">
        <v>94997</v>
      </c>
      <c r="B5937" s="310" t="s">
        <v>2412</v>
      </c>
      <c r="C5937" s="310" t="s">
        <v>88</v>
      </c>
      <c r="D5937" s="311" t="s">
        <v>21045</v>
      </c>
      <c r="E5937" s="312" t="s">
        <v>7875</v>
      </c>
    </row>
    <row r="5938" spans="1:5" ht="27">
      <c r="A5938" s="309">
        <v>94998</v>
      </c>
      <c r="B5938" s="310" t="s">
        <v>2413</v>
      </c>
      <c r="C5938" s="310" t="s">
        <v>88</v>
      </c>
      <c r="D5938" s="311" t="s">
        <v>21046</v>
      </c>
      <c r="E5938" s="312" t="s">
        <v>7875</v>
      </c>
    </row>
    <row r="5939" spans="1:5" ht="27">
      <c r="A5939" s="309">
        <v>94999</v>
      </c>
      <c r="B5939" s="310" t="s">
        <v>2414</v>
      </c>
      <c r="C5939" s="310" t="s">
        <v>88</v>
      </c>
      <c r="D5939" s="311" t="s">
        <v>17309</v>
      </c>
      <c r="E5939" s="312" t="s">
        <v>7875</v>
      </c>
    </row>
    <row r="5940" spans="1:5" ht="13.5">
      <c r="A5940" s="309">
        <v>101747</v>
      </c>
      <c r="B5940" s="310" t="s">
        <v>10132</v>
      </c>
      <c r="C5940" s="310" t="s">
        <v>88</v>
      </c>
      <c r="D5940" s="311" t="s">
        <v>21047</v>
      </c>
      <c r="E5940" s="312" t="s">
        <v>7875</v>
      </c>
    </row>
    <row r="5941" spans="1:5" ht="13.5">
      <c r="A5941" s="309">
        <v>101743</v>
      </c>
      <c r="B5941" s="310" t="s">
        <v>10133</v>
      </c>
      <c r="C5941" s="310" t="s">
        <v>88</v>
      </c>
      <c r="D5941" s="311" t="s">
        <v>13571</v>
      </c>
      <c r="E5941" s="312" t="s">
        <v>7875</v>
      </c>
    </row>
    <row r="5942" spans="1:5" ht="13.5">
      <c r="A5942" s="309">
        <v>101744</v>
      </c>
      <c r="B5942" s="310" t="s">
        <v>10134</v>
      </c>
      <c r="C5942" s="310" t="s">
        <v>88</v>
      </c>
      <c r="D5942" s="311" t="s">
        <v>13569</v>
      </c>
      <c r="E5942" s="312" t="s">
        <v>7875</v>
      </c>
    </row>
    <row r="5943" spans="1:5" ht="13.5">
      <c r="A5943" s="309">
        <v>101745</v>
      </c>
      <c r="B5943" s="310" t="s">
        <v>10135</v>
      </c>
      <c r="C5943" s="310" t="s">
        <v>88</v>
      </c>
      <c r="D5943" s="311" t="s">
        <v>13570</v>
      </c>
      <c r="E5943" s="312" t="s">
        <v>7875</v>
      </c>
    </row>
    <row r="5944" spans="1:5" ht="40.5">
      <c r="A5944" s="309">
        <v>87620</v>
      </c>
      <c r="B5944" s="310" t="s">
        <v>12103</v>
      </c>
      <c r="C5944" s="310" t="s">
        <v>88</v>
      </c>
      <c r="D5944" s="311" t="s">
        <v>17694</v>
      </c>
      <c r="E5944" s="312" t="s">
        <v>7875</v>
      </c>
    </row>
    <row r="5945" spans="1:5" ht="27">
      <c r="A5945" s="309">
        <v>87622</v>
      </c>
      <c r="B5945" s="310" t="s">
        <v>12104</v>
      </c>
      <c r="C5945" s="310" t="s">
        <v>88</v>
      </c>
      <c r="D5945" s="311" t="s">
        <v>18867</v>
      </c>
      <c r="E5945" s="312" t="s">
        <v>7875</v>
      </c>
    </row>
    <row r="5946" spans="1:5" ht="27">
      <c r="A5946" s="309">
        <v>87623</v>
      </c>
      <c r="B5946" s="310" t="s">
        <v>12105</v>
      </c>
      <c r="C5946" s="310" t="s">
        <v>88</v>
      </c>
      <c r="D5946" s="311" t="s">
        <v>21048</v>
      </c>
      <c r="E5946" s="312" t="s">
        <v>7875</v>
      </c>
    </row>
    <row r="5947" spans="1:5" ht="27">
      <c r="A5947" s="309">
        <v>87624</v>
      </c>
      <c r="B5947" s="310" t="s">
        <v>12105</v>
      </c>
      <c r="C5947" s="310" t="s">
        <v>88</v>
      </c>
      <c r="D5947" s="311" t="s">
        <v>21049</v>
      </c>
      <c r="E5947" s="312" t="s">
        <v>7875</v>
      </c>
    </row>
    <row r="5948" spans="1:5" ht="40.5">
      <c r="A5948" s="309">
        <v>87630</v>
      </c>
      <c r="B5948" s="310" t="s">
        <v>12106</v>
      </c>
      <c r="C5948" s="310" t="s">
        <v>88</v>
      </c>
      <c r="D5948" s="311" t="s">
        <v>17677</v>
      </c>
      <c r="E5948" s="312" t="s">
        <v>7875</v>
      </c>
    </row>
    <row r="5949" spans="1:5" ht="27">
      <c r="A5949" s="309">
        <v>87632</v>
      </c>
      <c r="B5949" s="310" t="s">
        <v>12107</v>
      </c>
      <c r="C5949" s="310" t="s">
        <v>88</v>
      </c>
      <c r="D5949" s="311" t="s">
        <v>18868</v>
      </c>
      <c r="E5949" s="312" t="s">
        <v>7875</v>
      </c>
    </row>
    <row r="5950" spans="1:5" ht="27">
      <c r="A5950" s="309">
        <v>87633</v>
      </c>
      <c r="B5950" s="310" t="s">
        <v>12108</v>
      </c>
      <c r="C5950" s="310" t="s">
        <v>88</v>
      </c>
      <c r="D5950" s="311" t="s">
        <v>19731</v>
      </c>
      <c r="E5950" s="312" t="s">
        <v>7875</v>
      </c>
    </row>
    <row r="5951" spans="1:5" ht="27">
      <c r="A5951" s="309">
        <v>87634</v>
      </c>
      <c r="B5951" s="310" t="s">
        <v>12109</v>
      </c>
      <c r="C5951" s="310" t="s">
        <v>88</v>
      </c>
      <c r="D5951" s="311" t="s">
        <v>21050</v>
      </c>
      <c r="E5951" s="312" t="s">
        <v>7875</v>
      </c>
    </row>
    <row r="5952" spans="1:5" ht="40.5">
      <c r="A5952" s="309">
        <v>87640</v>
      </c>
      <c r="B5952" s="310" t="s">
        <v>12110</v>
      </c>
      <c r="C5952" s="310" t="s">
        <v>88</v>
      </c>
      <c r="D5952" s="311" t="s">
        <v>21051</v>
      </c>
      <c r="E5952" s="312" t="s">
        <v>7875</v>
      </c>
    </row>
    <row r="5953" spans="1:5" ht="27">
      <c r="A5953" s="309">
        <v>87642</v>
      </c>
      <c r="B5953" s="310" t="s">
        <v>12111</v>
      </c>
      <c r="C5953" s="310" t="s">
        <v>88</v>
      </c>
      <c r="D5953" s="311" t="s">
        <v>20057</v>
      </c>
      <c r="E5953" s="312" t="s">
        <v>7875</v>
      </c>
    </row>
    <row r="5954" spans="1:5" ht="27">
      <c r="A5954" s="309">
        <v>87643</v>
      </c>
      <c r="B5954" s="310" t="s">
        <v>12112</v>
      </c>
      <c r="C5954" s="310" t="s">
        <v>88</v>
      </c>
      <c r="D5954" s="311" t="s">
        <v>21052</v>
      </c>
      <c r="E5954" s="312" t="s">
        <v>7875</v>
      </c>
    </row>
    <row r="5955" spans="1:5" ht="27">
      <c r="A5955" s="309">
        <v>87644</v>
      </c>
      <c r="B5955" s="310" t="s">
        <v>12113</v>
      </c>
      <c r="C5955" s="310" t="s">
        <v>88</v>
      </c>
      <c r="D5955" s="311" t="s">
        <v>21053</v>
      </c>
      <c r="E5955" s="312" t="s">
        <v>7875</v>
      </c>
    </row>
    <row r="5956" spans="1:5" ht="40.5">
      <c r="A5956" s="309">
        <v>87680</v>
      </c>
      <c r="B5956" s="310" t="s">
        <v>12114</v>
      </c>
      <c r="C5956" s="310" t="s">
        <v>88</v>
      </c>
      <c r="D5956" s="311" t="s">
        <v>17278</v>
      </c>
      <c r="E5956" s="312" t="s">
        <v>7875</v>
      </c>
    </row>
    <row r="5957" spans="1:5" ht="40.5">
      <c r="A5957" s="309">
        <v>87682</v>
      </c>
      <c r="B5957" s="310" t="s">
        <v>12115</v>
      </c>
      <c r="C5957" s="310" t="s">
        <v>88</v>
      </c>
      <c r="D5957" s="311" t="s">
        <v>21054</v>
      </c>
      <c r="E5957" s="312" t="s">
        <v>7875</v>
      </c>
    </row>
    <row r="5958" spans="1:5" ht="40.5">
      <c r="A5958" s="309">
        <v>87683</v>
      </c>
      <c r="B5958" s="310" t="s">
        <v>12116</v>
      </c>
      <c r="C5958" s="310" t="s">
        <v>88</v>
      </c>
      <c r="D5958" s="311" t="s">
        <v>21055</v>
      </c>
      <c r="E5958" s="312" t="s">
        <v>7875</v>
      </c>
    </row>
    <row r="5959" spans="1:5" ht="27">
      <c r="A5959" s="309">
        <v>87684</v>
      </c>
      <c r="B5959" s="310" t="s">
        <v>12117</v>
      </c>
      <c r="C5959" s="310" t="s">
        <v>88</v>
      </c>
      <c r="D5959" s="311" t="s">
        <v>21056</v>
      </c>
      <c r="E5959" s="312" t="s">
        <v>7875</v>
      </c>
    </row>
    <row r="5960" spans="1:5" ht="40.5">
      <c r="A5960" s="309">
        <v>87690</v>
      </c>
      <c r="B5960" s="310" t="s">
        <v>12118</v>
      </c>
      <c r="C5960" s="310" t="s">
        <v>88</v>
      </c>
      <c r="D5960" s="311" t="s">
        <v>13627</v>
      </c>
      <c r="E5960" s="312" t="s">
        <v>7875</v>
      </c>
    </row>
    <row r="5961" spans="1:5" ht="40.5">
      <c r="A5961" s="309">
        <v>87692</v>
      </c>
      <c r="B5961" s="310" t="s">
        <v>12119</v>
      </c>
      <c r="C5961" s="310" t="s">
        <v>88</v>
      </c>
      <c r="D5961" s="311" t="s">
        <v>17059</v>
      </c>
      <c r="E5961" s="312" t="s">
        <v>7875</v>
      </c>
    </row>
    <row r="5962" spans="1:5" ht="27">
      <c r="A5962" s="309">
        <v>87693</v>
      </c>
      <c r="B5962" s="310" t="s">
        <v>12120</v>
      </c>
      <c r="C5962" s="310" t="s">
        <v>88</v>
      </c>
      <c r="D5962" s="311" t="s">
        <v>17361</v>
      </c>
      <c r="E5962" s="312" t="s">
        <v>7875</v>
      </c>
    </row>
    <row r="5963" spans="1:5" ht="27">
      <c r="A5963" s="309">
        <v>87694</v>
      </c>
      <c r="B5963" s="310" t="s">
        <v>12121</v>
      </c>
      <c r="C5963" s="310" t="s">
        <v>88</v>
      </c>
      <c r="D5963" s="311" t="s">
        <v>21057</v>
      </c>
      <c r="E5963" s="312" t="s">
        <v>7875</v>
      </c>
    </row>
    <row r="5964" spans="1:5" ht="40.5">
      <c r="A5964" s="309">
        <v>87700</v>
      </c>
      <c r="B5964" s="310" t="s">
        <v>12122</v>
      </c>
      <c r="C5964" s="310" t="s">
        <v>88</v>
      </c>
      <c r="D5964" s="311" t="s">
        <v>21058</v>
      </c>
      <c r="E5964" s="312" t="s">
        <v>7875</v>
      </c>
    </row>
    <row r="5965" spans="1:5" ht="40.5">
      <c r="A5965" s="309">
        <v>87702</v>
      </c>
      <c r="B5965" s="310" t="s">
        <v>12123</v>
      </c>
      <c r="C5965" s="310" t="s">
        <v>88</v>
      </c>
      <c r="D5965" s="311" t="s">
        <v>16115</v>
      </c>
      <c r="E5965" s="312" t="s">
        <v>7875</v>
      </c>
    </row>
    <row r="5966" spans="1:5" ht="40.5">
      <c r="A5966" s="309">
        <v>87703</v>
      </c>
      <c r="B5966" s="310" t="s">
        <v>12124</v>
      </c>
      <c r="C5966" s="310" t="s">
        <v>88</v>
      </c>
      <c r="D5966" s="311" t="s">
        <v>21059</v>
      </c>
      <c r="E5966" s="312" t="s">
        <v>7875</v>
      </c>
    </row>
    <row r="5967" spans="1:5" ht="27">
      <c r="A5967" s="309">
        <v>87704</v>
      </c>
      <c r="B5967" s="310" t="s">
        <v>12125</v>
      </c>
      <c r="C5967" s="310" t="s">
        <v>88</v>
      </c>
      <c r="D5967" s="311" t="s">
        <v>17476</v>
      </c>
      <c r="E5967" s="312" t="s">
        <v>7875</v>
      </c>
    </row>
    <row r="5968" spans="1:5" ht="40.5">
      <c r="A5968" s="309">
        <v>87735</v>
      </c>
      <c r="B5968" s="310" t="s">
        <v>12126</v>
      </c>
      <c r="C5968" s="310" t="s">
        <v>88</v>
      </c>
      <c r="D5968" s="311" t="s">
        <v>18175</v>
      </c>
      <c r="E5968" s="312" t="s">
        <v>7875</v>
      </c>
    </row>
    <row r="5969" spans="1:5" ht="40.5">
      <c r="A5969" s="309">
        <v>87737</v>
      </c>
      <c r="B5969" s="310" t="s">
        <v>12127</v>
      </c>
      <c r="C5969" s="310" t="s">
        <v>88</v>
      </c>
      <c r="D5969" s="311" t="s">
        <v>13133</v>
      </c>
      <c r="E5969" s="312" t="s">
        <v>7875</v>
      </c>
    </row>
    <row r="5970" spans="1:5" ht="40.5">
      <c r="A5970" s="309">
        <v>87738</v>
      </c>
      <c r="B5970" s="310" t="s">
        <v>12128</v>
      </c>
      <c r="C5970" s="310" t="s">
        <v>88</v>
      </c>
      <c r="D5970" s="311" t="s">
        <v>17360</v>
      </c>
      <c r="E5970" s="312" t="s">
        <v>7875</v>
      </c>
    </row>
    <row r="5971" spans="1:5" ht="27">
      <c r="A5971" s="309">
        <v>87739</v>
      </c>
      <c r="B5971" s="310" t="s">
        <v>12129</v>
      </c>
      <c r="C5971" s="310" t="s">
        <v>88</v>
      </c>
      <c r="D5971" s="311" t="s">
        <v>21060</v>
      </c>
      <c r="E5971" s="312" t="s">
        <v>7875</v>
      </c>
    </row>
    <row r="5972" spans="1:5" ht="40.5">
      <c r="A5972" s="309">
        <v>87745</v>
      </c>
      <c r="B5972" s="310" t="s">
        <v>12130</v>
      </c>
      <c r="C5972" s="310" t="s">
        <v>88</v>
      </c>
      <c r="D5972" s="311" t="s">
        <v>21061</v>
      </c>
      <c r="E5972" s="312" t="s">
        <v>7875</v>
      </c>
    </row>
    <row r="5973" spans="1:5" ht="40.5">
      <c r="A5973" s="309">
        <v>87747</v>
      </c>
      <c r="B5973" s="310" t="s">
        <v>12131</v>
      </c>
      <c r="C5973" s="310" t="s">
        <v>88</v>
      </c>
      <c r="D5973" s="311" t="s">
        <v>16973</v>
      </c>
      <c r="E5973" s="312" t="s">
        <v>7875</v>
      </c>
    </row>
    <row r="5974" spans="1:5" ht="40.5">
      <c r="A5974" s="309">
        <v>87748</v>
      </c>
      <c r="B5974" s="310" t="s">
        <v>12132</v>
      </c>
      <c r="C5974" s="310" t="s">
        <v>88</v>
      </c>
      <c r="D5974" s="311" t="s">
        <v>21062</v>
      </c>
      <c r="E5974" s="312" t="s">
        <v>7875</v>
      </c>
    </row>
    <row r="5975" spans="1:5" ht="27">
      <c r="A5975" s="309">
        <v>87749</v>
      </c>
      <c r="B5975" s="310" t="s">
        <v>12133</v>
      </c>
      <c r="C5975" s="310" t="s">
        <v>88</v>
      </c>
      <c r="D5975" s="311" t="s">
        <v>17821</v>
      </c>
      <c r="E5975" s="312" t="s">
        <v>7875</v>
      </c>
    </row>
    <row r="5976" spans="1:5" ht="40.5">
      <c r="A5976" s="309">
        <v>87755</v>
      </c>
      <c r="B5976" s="310" t="s">
        <v>12134</v>
      </c>
      <c r="C5976" s="310" t="s">
        <v>88</v>
      </c>
      <c r="D5976" s="311" t="s">
        <v>12694</v>
      </c>
      <c r="E5976" s="312" t="s">
        <v>7875</v>
      </c>
    </row>
    <row r="5977" spans="1:5" ht="40.5">
      <c r="A5977" s="309">
        <v>87757</v>
      </c>
      <c r="B5977" s="310" t="s">
        <v>12135</v>
      </c>
      <c r="C5977" s="310" t="s">
        <v>88</v>
      </c>
      <c r="D5977" s="311" t="s">
        <v>17453</v>
      </c>
      <c r="E5977" s="312" t="s">
        <v>7875</v>
      </c>
    </row>
    <row r="5978" spans="1:5" ht="40.5">
      <c r="A5978" s="309">
        <v>87758</v>
      </c>
      <c r="B5978" s="310" t="s">
        <v>12136</v>
      </c>
      <c r="C5978" s="310" t="s">
        <v>88</v>
      </c>
      <c r="D5978" s="311" t="s">
        <v>20189</v>
      </c>
      <c r="E5978" s="312" t="s">
        <v>7875</v>
      </c>
    </row>
    <row r="5979" spans="1:5" ht="27">
      <c r="A5979" s="309">
        <v>87759</v>
      </c>
      <c r="B5979" s="310" t="s">
        <v>12137</v>
      </c>
      <c r="C5979" s="310" t="s">
        <v>88</v>
      </c>
      <c r="D5979" s="311" t="s">
        <v>21063</v>
      </c>
      <c r="E5979" s="312" t="s">
        <v>7875</v>
      </c>
    </row>
    <row r="5980" spans="1:5" ht="40.5">
      <c r="A5980" s="309">
        <v>87765</v>
      </c>
      <c r="B5980" s="310" t="s">
        <v>12138</v>
      </c>
      <c r="C5980" s="310" t="s">
        <v>88</v>
      </c>
      <c r="D5980" s="311" t="s">
        <v>21064</v>
      </c>
      <c r="E5980" s="312" t="s">
        <v>7875</v>
      </c>
    </row>
    <row r="5981" spans="1:5" ht="40.5">
      <c r="A5981" s="309">
        <v>87767</v>
      </c>
      <c r="B5981" s="310" t="s">
        <v>12139</v>
      </c>
      <c r="C5981" s="310" t="s">
        <v>88</v>
      </c>
      <c r="D5981" s="311" t="s">
        <v>21065</v>
      </c>
      <c r="E5981" s="312" t="s">
        <v>7875</v>
      </c>
    </row>
    <row r="5982" spans="1:5" ht="40.5">
      <c r="A5982" s="309">
        <v>87768</v>
      </c>
      <c r="B5982" s="310" t="s">
        <v>12140</v>
      </c>
      <c r="C5982" s="310" t="s">
        <v>88</v>
      </c>
      <c r="D5982" s="311" t="s">
        <v>21066</v>
      </c>
      <c r="E5982" s="312" t="s">
        <v>7875</v>
      </c>
    </row>
    <row r="5983" spans="1:5" ht="27">
      <c r="A5983" s="309">
        <v>87769</v>
      </c>
      <c r="B5983" s="310" t="s">
        <v>12141</v>
      </c>
      <c r="C5983" s="310" t="s">
        <v>88</v>
      </c>
      <c r="D5983" s="311" t="s">
        <v>21067</v>
      </c>
      <c r="E5983" s="312" t="s">
        <v>7875</v>
      </c>
    </row>
    <row r="5984" spans="1:5" ht="27">
      <c r="A5984" s="309">
        <v>88470</v>
      </c>
      <c r="B5984" s="310" t="s">
        <v>12142</v>
      </c>
      <c r="C5984" s="310" t="s">
        <v>88</v>
      </c>
      <c r="D5984" s="311" t="s">
        <v>15737</v>
      </c>
      <c r="E5984" s="312" t="s">
        <v>7875</v>
      </c>
    </row>
    <row r="5985" spans="1:5" ht="27">
      <c r="A5985" s="309">
        <v>88471</v>
      </c>
      <c r="B5985" s="310" t="s">
        <v>12143</v>
      </c>
      <c r="C5985" s="310" t="s">
        <v>88</v>
      </c>
      <c r="D5985" s="311" t="s">
        <v>15710</v>
      </c>
      <c r="E5985" s="312" t="s">
        <v>7875</v>
      </c>
    </row>
    <row r="5986" spans="1:5" ht="27">
      <c r="A5986" s="309">
        <v>88472</v>
      </c>
      <c r="B5986" s="310" t="s">
        <v>12144</v>
      </c>
      <c r="C5986" s="310" t="s">
        <v>88</v>
      </c>
      <c r="D5986" s="311" t="s">
        <v>21068</v>
      </c>
      <c r="E5986" s="312" t="s">
        <v>7875</v>
      </c>
    </row>
    <row r="5987" spans="1:5" ht="27">
      <c r="A5987" s="309">
        <v>88476</v>
      </c>
      <c r="B5987" s="310" t="s">
        <v>12145</v>
      </c>
      <c r="C5987" s="310" t="s">
        <v>88</v>
      </c>
      <c r="D5987" s="311" t="s">
        <v>14507</v>
      </c>
      <c r="E5987" s="312" t="s">
        <v>7875</v>
      </c>
    </row>
    <row r="5988" spans="1:5" ht="27">
      <c r="A5988" s="309">
        <v>88477</v>
      </c>
      <c r="B5988" s="310" t="s">
        <v>12146</v>
      </c>
      <c r="C5988" s="310" t="s">
        <v>88</v>
      </c>
      <c r="D5988" s="311" t="s">
        <v>13761</v>
      </c>
      <c r="E5988" s="312" t="s">
        <v>7875</v>
      </c>
    </row>
    <row r="5989" spans="1:5" ht="27">
      <c r="A5989" s="309">
        <v>88478</v>
      </c>
      <c r="B5989" s="310" t="s">
        <v>12147</v>
      </c>
      <c r="C5989" s="310" t="s">
        <v>88</v>
      </c>
      <c r="D5989" s="311" t="s">
        <v>17464</v>
      </c>
      <c r="E5989" s="312" t="s">
        <v>7875</v>
      </c>
    </row>
    <row r="5990" spans="1:5" ht="40.5">
      <c r="A5990" s="309">
        <v>90930</v>
      </c>
      <c r="B5990" s="310" t="s">
        <v>12148</v>
      </c>
      <c r="C5990" s="310" t="s">
        <v>88</v>
      </c>
      <c r="D5990" s="311" t="s">
        <v>21069</v>
      </c>
      <c r="E5990" s="312" t="s">
        <v>7875</v>
      </c>
    </row>
    <row r="5991" spans="1:5" ht="27">
      <c r="A5991" s="309">
        <v>90932</v>
      </c>
      <c r="B5991" s="310" t="s">
        <v>12149</v>
      </c>
      <c r="C5991" s="310" t="s">
        <v>88</v>
      </c>
      <c r="D5991" s="311" t="s">
        <v>21070</v>
      </c>
      <c r="E5991" s="312" t="s">
        <v>7875</v>
      </c>
    </row>
    <row r="5992" spans="1:5" ht="27">
      <c r="A5992" s="309">
        <v>90933</v>
      </c>
      <c r="B5992" s="310" t="s">
        <v>12150</v>
      </c>
      <c r="C5992" s="310" t="s">
        <v>88</v>
      </c>
      <c r="D5992" s="311" t="s">
        <v>21071</v>
      </c>
      <c r="E5992" s="312" t="s">
        <v>7875</v>
      </c>
    </row>
    <row r="5993" spans="1:5" ht="27">
      <c r="A5993" s="309">
        <v>90934</v>
      </c>
      <c r="B5993" s="310" t="s">
        <v>12151</v>
      </c>
      <c r="C5993" s="310" t="s">
        <v>88</v>
      </c>
      <c r="D5993" s="311" t="s">
        <v>21072</v>
      </c>
      <c r="E5993" s="312" t="s">
        <v>7875</v>
      </c>
    </row>
    <row r="5994" spans="1:5" ht="40.5">
      <c r="A5994" s="309">
        <v>90940</v>
      </c>
      <c r="B5994" s="310" t="s">
        <v>12152</v>
      </c>
      <c r="C5994" s="310" t="s">
        <v>88</v>
      </c>
      <c r="D5994" s="311" t="s">
        <v>21073</v>
      </c>
      <c r="E5994" s="312" t="s">
        <v>7875</v>
      </c>
    </row>
    <row r="5995" spans="1:5" ht="27">
      <c r="A5995" s="309">
        <v>90942</v>
      </c>
      <c r="B5995" s="310" t="s">
        <v>12153</v>
      </c>
      <c r="C5995" s="310" t="s">
        <v>88</v>
      </c>
      <c r="D5995" s="311" t="s">
        <v>19544</v>
      </c>
      <c r="E5995" s="312" t="s">
        <v>7875</v>
      </c>
    </row>
    <row r="5996" spans="1:5" ht="27">
      <c r="A5996" s="309">
        <v>90943</v>
      </c>
      <c r="B5996" s="310" t="s">
        <v>12154</v>
      </c>
      <c r="C5996" s="310" t="s">
        <v>88</v>
      </c>
      <c r="D5996" s="311" t="s">
        <v>21074</v>
      </c>
      <c r="E5996" s="312" t="s">
        <v>7875</v>
      </c>
    </row>
    <row r="5997" spans="1:5" ht="27">
      <c r="A5997" s="309">
        <v>90944</v>
      </c>
      <c r="B5997" s="310" t="s">
        <v>12155</v>
      </c>
      <c r="C5997" s="310" t="s">
        <v>88</v>
      </c>
      <c r="D5997" s="311" t="s">
        <v>18048</v>
      </c>
      <c r="E5997" s="312" t="s">
        <v>7875</v>
      </c>
    </row>
    <row r="5998" spans="1:5" ht="40.5">
      <c r="A5998" s="309">
        <v>90950</v>
      </c>
      <c r="B5998" s="310" t="s">
        <v>12156</v>
      </c>
      <c r="C5998" s="310" t="s">
        <v>88</v>
      </c>
      <c r="D5998" s="311" t="s">
        <v>18283</v>
      </c>
      <c r="E5998" s="312" t="s">
        <v>7875</v>
      </c>
    </row>
    <row r="5999" spans="1:5" ht="27">
      <c r="A5999" s="309">
        <v>90952</v>
      </c>
      <c r="B5999" s="310" t="s">
        <v>12157</v>
      </c>
      <c r="C5999" s="310" t="s">
        <v>88</v>
      </c>
      <c r="D5999" s="311" t="s">
        <v>18299</v>
      </c>
      <c r="E5999" s="312" t="s">
        <v>7875</v>
      </c>
    </row>
    <row r="6000" spans="1:5" ht="27">
      <c r="A6000" s="309">
        <v>90953</v>
      </c>
      <c r="B6000" s="310" t="s">
        <v>12158</v>
      </c>
      <c r="C6000" s="310" t="s">
        <v>88</v>
      </c>
      <c r="D6000" s="311" t="s">
        <v>17269</v>
      </c>
      <c r="E6000" s="312" t="s">
        <v>7875</v>
      </c>
    </row>
    <row r="6001" spans="1:5" ht="27">
      <c r="A6001" s="309">
        <v>90954</v>
      </c>
      <c r="B6001" s="310" t="s">
        <v>12159</v>
      </c>
      <c r="C6001" s="310" t="s">
        <v>88</v>
      </c>
      <c r="D6001" s="311" t="s">
        <v>21075</v>
      </c>
      <c r="E6001" s="312" t="s">
        <v>7875</v>
      </c>
    </row>
    <row r="6002" spans="1:5" ht="40.5">
      <c r="A6002" s="309">
        <v>94438</v>
      </c>
      <c r="B6002" s="310" t="s">
        <v>2415</v>
      </c>
      <c r="C6002" s="310" t="s">
        <v>88</v>
      </c>
      <c r="D6002" s="311" t="s">
        <v>19585</v>
      </c>
      <c r="E6002" s="312" t="s">
        <v>7875</v>
      </c>
    </row>
    <row r="6003" spans="1:5" ht="40.5">
      <c r="A6003" s="309">
        <v>94439</v>
      </c>
      <c r="B6003" s="310" t="s">
        <v>12160</v>
      </c>
      <c r="C6003" s="310" t="s">
        <v>88</v>
      </c>
      <c r="D6003" s="311" t="s">
        <v>21076</v>
      </c>
      <c r="E6003" s="312" t="s">
        <v>7875</v>
      </c>
    </row>
    <row r="6004" spans="1:5" ht="40.5">
      <c r="A6004" s="309">
        <v>94779</v>
      </c>
      <c r="B6004" s="310" t="s">
        <v>2416</v>
      </c>
      <c r="C6004" s="310" t="s">
        <v>88</v>
      </c>
      <c r="D6004" s="311" t="s">
        <v>13985</v>
      </c>
      <c r="E6004" s="312" t="s">
        <v>7875</v>
      </c>
    </row>
    <row r="6005" spans="1:5" ht="40.5">
      <c r="A6005" s="309">
        <v>94782</v>
      </c>
      <c r="B6005" s="310" t="s">
        <v>12161</v>
      </c>
      <c r="C6005" s="310" t="s">
        <v>88</v>
      </c>
      <c r="D6005" s="311" t="s">
        <v>20990</v>
      </c>
      <c r="E6005" s="312" t="s">
        <v>7875</v>
      </c>
    </row>
    <row r="6006" spans="1:5" ht="13.5">
      <c r="A6006" s="309">
        <v>102803</v>
      </c>
      <c r="B6006" s="310" t="s">
        <v>12162</v>
      </c>
      <c r="C6006" s="310" t="s">
        <v>88</v>
      </c>
      <c r="D6006" s="311" t="s">
        <v>12607</v>
      </c>
      <c r="E6006" s="312" t="s">
        <v>7875</v>
      </c>
    </row>
    <row r="6007" spans="1:5" ht="13.5">
      <c r="A6007" s="309">
        <v>101742</v>
      </c>
      <c r="B6007" s="310" t="s">
        <v>10136</v>
      </c>
      <c r="C6007" s="310" t="s">
        <v>6</v>
      </c>
      <c r="D6007" s="311" t="s">
        <v>21077</v>
      </c>
      <c r="E6007" s="312" t="s">
        <v>7875</v>
      </c>
    </row>
    <row r="6008" spans="1:5" ht="27">
      <c r="A6008" s="309">
        <v>87871</v>
      </c>
      <c r="B6008" s="310" t="s">
        <v>2417</v>
      </c>
      <c r="C6008" s="310" t="s">
        <v>88</v>
      </c>
      <c r="D6008" s="311" t="s">
        <v>13611</v>
      </c>
      <c r="E6008" s="312" t="s">
        <v>7875</v>
      </c>
    </row>
    <row r="6009" spans="1:5" ht="40.5">
      <c r="A6009" s="309">
        <v>87872</v>
      </c>
      <c r="B6009" s="310" t="s">
        <v>2418</v>
      </c>
      <c r="C6009" s="310" t="s">
        <v>88</v>
      </c>
      <c r="D6009" s="311" t="s">
        <v>14914</v>
      </c>
      <c r="E6009" s="312" t="s">
        <v>7875</v>
      </c>
    </row>
    <row r="6010" spans="1:5" ht="40.5">
      <c r="A6010" s="309">
        <v>87873</v>
      </c>
      <c r="B6010" s="310" t="s">
        <v>2419</v>
      </c>
      <c r="C6010" s="310" t="s">
        <v>88</v>
      </c>
      <c r="D6010" s="311" t="s">
        <v>13545</v>
      </c>
      <c r="E6010" s="312" t="s">
        <v>7875</v>
      </c>
    </row>
    <row r="6011" spans="1:5" ht="40.5">
      <c r="A6011" s="309">
        <v>87874</v>
      </c>
      <c r="B6011" s="310" t="s">
        <v>2420</v>
      </c>
      <c r="C6011" s="310" t="s">
        <v>88</v>
      </c>
      <c r="D6011" s="311" t="s">
        <v>16818</v>
      </c>
      <c r="E6011" s="312" t="s">
        <v>7875</v>
      </c>
    </row>
    <row r="6012" spans="1:5" ht="27">
      <c r="A6012" s="309">
        <v>87876</v>
      </c>
      <c r="B6012" s="310" t="s">
        <v>2421</v>
      </c>
      <c r="C6012" s="310" t="s">
        <v>88</v>
      </c>
      <c r="D6012" s="311" t="s">
        <v>17214</v>
      </c>
      <c r="E6012" s="312" t="s">
        <v>7875</v>
      </c>
    </row>
    <row r="6013" spans="1:5" ht="40.5">
      <c r="A6013" s="309">
        <v>87877</v>
      </c>
      <c r="B6013" s="310" t="s">
        <v>2422</v>
      </c>
      <c r="C6013" s="310" t="s">
        <v>88</v>
      </c>
      <c r="D6013" s="311" t="s">
        <v>12698</v>
      </c>
      <c r="E6013" s="312" t="s">
        <v>7875</v>
      </c>
    </row>
    <row r="6014" spans="1:5" ht="27">
      <c r="A6014" s="309">
        <v>87878</v>
      </c>
      <c r="B6014" s="310" t="s">
        <v>2423</v>
      </c>
      <c r="C6014" s="310" t="s">
        <v>88</v>
      </c>
      <c r="D6014" s="311" t="s">
        <v>17872</v>
      </c>
      <c r="E6014" s="312" t="s">
        <v>7875</v>
      </c>
    </row>
    <row r="6015" spans="1:5" ht="27">
      <c r="A6015" s="309">
        <v>87879</v>
      </c>
      <c r="B6015" s="310" t="s">
        <v>2424</v>
      </c>
      <c r="C6015" s="310" t="s">
        <v>88</v>
      </c>
      <c r="D6015" s="311" t="s">
        <v>17054</v>
      </c>
      <c r="E6015" s="312" t="s">
        <v>7875</v>
      </c>
    </row>
    <row r="6016" spans="1:5" ht="27">
      <c r="A6016" s="309">
        <v>87881</v>
      </c>
      <c r="B6016" s="310" t="s">
        <v>2425</v>
      </c>
      <c r="C6016" s="310" t="s">
        <v>88</v>
      </c>
      <c r="D6016" s="311" t="s">
        <v>17162</v>
      </c>
      <c r="E6016" s="312" t="s">
        <v>7875</v>
      </c>
    </row>
    <row r="6017" spans="1:5" ht="27">
      <c r="A6017" s="309">
        <v>87882</v>
      </c>
      <c r="B6017" s="310" t="s">
        <v>2426</v>
      </c>
      <c r="C6017" s="310" t="s">
        <v>88</v>
      </c>
      <c r="D6017" s="311" t="s">
        <v>13198</v>
      </c>
      <c r="E6017" s="312" t="s">
        <v>7875</v>
      </c>
    </row>
    <row r="6018" spans="1:5" ht="27">
      <c r="A6018" s="309">
        <v>87884</v>
      </c>
      <c r="B6018" s="310" t="s">
        <v>2427</v>
      </c>
      <c r="C6018" s="310" t="s">
        <v>88</v>
      </c>
      <c r="D6018" s="311" t="s">
        <v>20756</v>
      </c>
      <c r="E6018" s="312" t="s">
        <v>7875</v>
      </c>
    </row>
    <row r="6019" spans="1:5" ht="27">
      <c r="A6019" s="309">
        <v>87885</v>
      </c>
      <c r="B6019" s="310" t="s">
        <v>2428</v>
      </c>
      <c r="C6019" s="310" t="s">
        <v>88</v>
      </c>
      <c r="D6019" s="311" t="s">
        <v>17857</v>
      </c>
      <c r="E6019" s="312" t="s">
        <v>7875</v>
      </c>
    </row>
    <row r="6020" spans="1:5" ht="27">
      <c r="A6020" s="309">
        <v>87886</v>
      </c>
      <c r="B6020" s="310" t="s">
        <v>2429</v>
      </c>
      <c r="C6020" s="310" t="s">
        <v>88</v>
      </c>
      <c r="D6020" s="311" t="s">
        <v>15393</v>
      </c>
      <c r="E6020" s="312" t="s">
        <v>7875</v>
      </c>
    </row>
    <row r="6021" spans="1:5" ht="27">
      <c r="A6021" s="309">
        <v>87887</v>
      </c>
      <c r="B6021" s="310" t="s">
        <v>2430</v>
      </c>
      <c r="C6021" s="310" t="s">
        <v>88</v>
      </c>
      <c r="D6021" s="311" t="s">
        <v>15781</v>
      </c>
      <c r="E6021" s="312" t="s">
        <v>7875</v>
      </c>
    </row>
    <row r="6022" spans="1:5" ht="40.5">
      <c r="A6022" s="309">
        <v>87888</v>
      </c>
      <c r="B6022" s="310" t="s">
        <v>2431</v>
      </c>
      <c r="C6022" s="310" t="s">
        <v>88</v>
      </c>
      <c r="D6022" s="311" t="s">
        <v>13978</v>
      </c>
      <c r="E6022" s="312" t="s">
        <v>7875</v>
      </c>
    </row>
    <row r="6023" spans="1:5" ht="40.5">
      <c r="A6023" s="309">
        <v>87889</v>
      </c>
      <c r="B6023" s="310" t="s">
        <v>2432</v>
      </c>
      <c r="C6023" s="310" t="s">
        <v>88</v>
      </c>
      <c r="D6023" s="311" t="s">
        <v>14566</v>
      </c>
      <c r="E6023" s="312" t="s">
        <v>7875</v>
      </c>
    </row>
    <row r="6024" spans="1:5" ht="40.5">
      <c r="A6024" s="309">
        <v>87891</v>
      </c>
      <c r="B6024" s="310" t="s">
        <v>2433</v>
      </c>
      <c r="C6024" s="310" t="s">
        <v>88</v>
      </c>
      <c r="D6024" s="311" t="s">
        <v>13329</v>
      </c>
      <c r="E6024" s="312" t="s">
        <v>7875</v>
      </c>
    </row>
    <row r="6025" spans="1:5" ht="40.5">
      <c r="A6025" s="309">
        <v>87892</v>
      </c>
      <c r="B6025" s="310" t="s">
        <v>2434</v>
      </c>
      <c r="C6025" s="310" t="s">
        <v>88</v>
      </c>
      <c r="D6025" s="311" t="s">
        <v>14727</v>
      </c>
      <c r="E6025" s="312" t="s">
        <v>7875</v>
      </c>
    </row>
    <row r="6026" spans="1:5" ht="27">
      <c r="A6026" s="309">
        <v>87893</v>
      </c>
      <c r="B6026" s="310" t="s">
        <v>2435</v>
      </c>
      <c r="C6026" s="310" t="s">
        <v>88</v>
      </c>
      <c r="D6026" s="311" t="s">
        <v>15080</v>
      </c>
      <c r="E6026" s="312" t="s">
        <v>7875</v>
      </c>
    </row>
    <row r="6027" spans="1:5" ht="40.5">
      <c r="A6027" s="309">
        <v>87894</v>
      </c>
      <c r="B6027" s="310" t="s">
        <v>2436</v>
      </c>
      <c r="C6027" s="310" t="s">
        <v>88</v>
      </c>
      <c r="D6027" s="311" t="s">
        <v>16276</v>
      </c>
      <c r="E6027" s="312" t="s">
        <v>7875</v>
      </c>
    </row>
    <row r="6028" spans="1:5" ht="40.5">
      <c r="A6028" s="309">
        <v>87896</v>
      </c>
      <c r="B6028" s="310" t="s">
        <v>2437</v>
      </c>
      <c r="C6028" s="310" t="s">
        <v>88</v>
      </c>
      <c r="D6028" s="311" t="s">
        <v>13212</v>
      </c>
      <c r="E6028" s="312" t="s">
        <v>7875</v>
      </c>
    </row>
    <row r="6029" spans="1:5" ht="40.5">
      <c r="A6029" s="309">
        <v>87897</v>
      </c>
      <c r="B6029" s="310" t="s">
        <v>2438</v>
      </c>
      <c r="C6029" s="310" t="s">
        <v>88</v>
      </c>
      <c r="D6029" s="311" t="s">
        <v>13551</v>
      </c>
      <c r="E6029" s="312" t="s">
        <v>7875</v>
      </c>
    </row>
    <row r="6030" spans="1:5" ht="40.5">
      <c r="A6030" s="309">
        <v>87899</v>
      </c>
      <c r="B6030" s="310" t="s">
        <v>2439</v>
      </c>
      <c r="C6030" s="310" t="s">
        <v>88</v>
      </c>
      <c r="D6030" s="311" t="s">
        <v>14479</v>
      </c>
      <c r="E6030" s="312" t="s">
        <v>7875</v>
      </c>
    </row>
    <row r="6031" spans="1:5" ht="40.5">
      <c r="A6031" s="309">
        <v>87900</v>
      </c>
      <c r="B6031" s="310" t="s">
        <v>2440</v>
      </c>
      <c r="C6031" s="310" t="s">
        <v>88</v>
      </c>
      <c r="D6031" s="311" t="s">
        <v>17874</v>
      </c>
      <c r="E6031" s="312" t="s">
        <v>7875</v>
      </c>
    </row>
    <row r="6032" spans="1:5" ht="40.5">
      <c r="A6032" s="309">
        <v>87902</v>
      </c>
      <c r="B6032" s="310" t="s">
        <v>2441</v>
      </c>
      <c r="C6032" s="310" t="s">
        <v>88</v>
      </c>
      <c r="D6032" s="311" t="s">
        <v>17378</v>
      </c>
      <c r="E6032" s="312" t="s">
        <v>7875</v>
      </c>
    </row>
    <row r="6033" spans="1:5" ht="40.5">
      <c r="A6033" s="309">
        <v>87903</v>
      </c>
      <c r="B6033" s="310" t="s">
        <v>2442</v>
      </c>
      <c r="C6033" s="310" t="s">
        <v>88</v>
      </c>
      <c r="D6033" s="311" t="s">
        <v>17803</v>
      </c>
      <c r="E6033" s="312" t="s">
        <v>7875</v>
      </c>
    </row>
    <row r="6034" spans="1:5" ht="27">
      <c r="A6034" s="309">
        <v>87904</v>
      </c>
      <c r="B6034" s="310" t="s">
        <v>2443</v>
      </c>
      <c r="C6034" s="310" t="s">
        <v>88</v>
      </c>
      <c r="D6034" s="311" t="s">
        <v>19988</v>
      </c>
      <c r="E6034" s="312" t="s">
        <v>7875</v>
      </c>
    </row>
    <row r="6035" spans="1:5" ht="40.5">
      <c r="A6035" s="309">
        <v>87905</v>
      </c>
      <c r="B6035" s="310" t="s">
        <v>2444</v>
      </c>
      <c r="C6035" s="310" t="s">
        <v>88</v>
      </c>
      <c r="D6035" s="311" t="s">
        <v>17111</v>
      </c>
      <c r="E6035" s="312" t="s">
        <v>7875</v>
      </c>
    </row>
    <row r="6036" spans="1:5" ht="40.5">
      <c r="A6036" s="309">
        <v>87907</v>
      </c>
      <c r="B6036" s="310" t="s">
        <v>2445</v>
      </c>
      <c r="C6036" s="310" t="s">
        <v>88</v>
      </c>
      <c r="D6036" s="311" t="s">
        <v>17792</v>
      </c>
      <c r="E6036" s="312" t="s">
        <v>7875</v>
      </c>
    </row>
    <row r="6037" spans="1:5" ht="40.5">
      <c r="A6037" s="309">
        <v>87908</v>
      </c>
      <c r="B6037" s="310" t="s">
        <v>2446</v>
      </c>
      <c r="C6037" s="310" t="s">
        <v>88</v>
      </c>
      <c r="D6037" s="313" t="s">
        <v>15229</v>
      </c>
      <c r="E6037" s="312" t="s">
        <v>7875</v>
      </c>
    </row>
    <row r="6038" spans="1:5" ht="27">
      <c r="A6038" s="309">
        <v>87910</v>
      </c>
      <c r="B6038" s="310" t="s">
        <v>2447</v>
      </c>
      <c r="C6038" s="310" t="s">
        <v>88</v>
      </c>
      <c r="D6038" s="313" t="s">
        <v>13878</v>
      </c>
      <c r="E6038" s="312" t="s">
        <v>7875</v>
      </c>
    </row>
    <row r="6039" spans="1:5" ht="27">
      <c r="A6039" s="309">
        <v>87911</v>
      </c>
      <c r="B6039" s="310" t="s">
        <v>2448</v>
      </c>
      <c r="C6039" s="310" t="s">
        <v>88</v>
      </c>
      <c r="D6039" s="313" t="s">
        <v>16283</v>
      </c>
      <c r="E6039" s="312" t="s">
        <v>7875</v>
      </c>
    </row>
    <row r="6040" spans="1:5" ht="27">
      <c r="A6040" s="309">
        <v>87411</v>
      </c>
      <c r="B6040" s="310" t="s">
        <v>2449</v>
      </c>
      <c r="C6040" s="310" t="s">
        <v>88</v>
      </c>
      <c r="D6040" s="313" t="s">
        <v>21078</v>
      </c>
      <c r="E6040" s="312" t="s">
        <v>7875</v>
      </c>
    </row>
    <row r="6041" spans="1:5" ht="27">
      <c r="A6041" s="309">
        <v>87412</v>
      </c>
      <c r="B6041" s="310" t="s">
        <v>2450</v>
      </c>
      <c r="C6041" s="310" t="s">
        <v>88</v>
      </c>
      <c r="D6041" s="313" t="s">
        <v>17602</v>
      </c>
      <c r="E6041" s="312" t="s">
        <v>7875</v>
      </c>
    </row>
    <row r="6042" spans="1:5" ht="27">
      <c r="A6042" s="309">
        <v>87413</v>
      </c>
      <c r="B6042" s="310" t="s">
        <v>2451</v>
      </c>
      <c r="C6042" s="310" t="s">
        <v>88</v>
      </c>
      <c r="D6042" s="313" t="s">
        <v>16123</v>
      </c>
      <c r="E6042" s="312" t="s">
        <v>7875</v>
      </c>
    </row>
    <row r="6043" spans="1:5" ht="27">
      <c r="A6043" s="309">
        <v>87414</v>
      </c>
      <c r="B6043" s="310" t="s">
        <v>2452</v>
      </c>
      <c r="C6043" s="310" t="s">
        <v>88</v>
      </c>
      <c r="D6043" s="313" t="s">
        <v>16752</v>
      </c>
      <c r="E6043" s="312" t="s">
        <v>7875</v>
      </c>
    </row>
    <row r="6044" spans="1:5" ht="27">
      <c r="A6044" s="309">
        <v>87415</v>
      </c>
      <c r="B6044" s="310" t="s">
        <v>2453</v>
      </c>
      <c r="C6044" s="310" t="s">
        <v>88</v>
      </c>
      <c r="D6044" s="313" t="s">
        <v>13231</v>
      </c>
      <c r="E6044" s="312" t="s">
        <v>7875</v>
      </c>
    </row>
    <row r="6045" spans="1:5" ht="27">
      <c r="A6045" s="309">
        <v>87416</v>
      </c>
      <c r="B6045" s="310" t="s">
        <v>2454</v>
      </c>
      <c r="C6045" s="310" t="s">
        <v>88</v>
      </c>
      <c r="D6045" s="313" t="s">
        <v>21079</v>
      </c>
      <c r="E6045" s="312" t="s">
        <v>7875</v>
      </c>
    </row>
    <row r="6046" spans="1:5" ht="27">
      <c r="A6046" s="309">
        <v>87417</v>
      </c>
      <c r="B6046" s="310" t="s">
        <v>2455</v>
      </c>
      <c r="C6046" s="310" t="s">
        <v>88</v>
      </c>
      <c r="D6046" s="313" t="s">
        <v>21080</v>
      </c>
      <c r="E6046" s="312" t="s">
        <v>7875</v>
      </c>
    </row>
    <row r="6047" spans="1:5" ht="27">
      <c r="A6047" s="309">
        <v>87418</v>
      </c>
      <c r="B6047" s="310" t="s">
        <v>2456</v>
      </c>
      <c r="C6047" s="310" t="s">
        <v>88</v>
      </c>
      <c r="D6047" s="313" t="s">
        <v>17576</v>
      </c>
      <c r="E6047" s="312" t="s">
        <v>7875</v>
      </c>
    </row>
    <row r="6048" spans="1:5" ht="27">
      <c r="A6048" s="309">
        <v>87419</v>
      </c>
      <c r="B6048" s="310" t="s">
        <v>2457</v>
      </c>
      <c r="C6048" s="310" t="s">
        <v>88</v>
      </c>
      <c r="D6048" s="313" t="s">
        <v>15047</v>
      </c>
      <c r="E6048" s="312" t="s">
        <v>7875</v>
      </c>
    </row>
    <row r="6049" spans="1:5" ht="27">
      <c r="A6049" s="309">
        <v>87420</v>
      </c>
      <c r="B6049" s="310" t="s">
        <v>2458</v>
      </c>
      <c r="C6049" s="310" t="s">
        <v>88</v>
      </c>
      <c r="D6049" s="313" t="s">
        <v>15785</v>
      </c>
      <c r="E6049" s="312" t="s">
        <v>7875</v>
      </c>
    </row>
    <row r="6050" spans="1:5" ht="27">
      <c r="A6050" s="309">
        <v>87421</v>
      </c>
      <c r="B6050" s="310" t="s">
        <v>2459</v>
      </c>
      <c r="C6050" s="310" t="s">
        <v>88</v>
      </c>
      <c r="D6050" s="313" t="s">
        <v>17257</v>
      </c>
      <c r="E6050" s="312" t="s">
        <v>7875</v>
      </c>
    </row>
    <row r="6051" spans="1:5" ht="27">
      <c r="A6051" s="309">
        <v>87422</v>
      </c>
      <c r="B6051" s="310" t="s">
        <v>2460</v>
      </c>
      <c r="C6051" s="310" t="s">
        <v>88</v>
      </c>
      <c r="D6051" s="313" t="s">
        <v>21081</v>
      </c>
      <c r="E6051" s="312" t="s">
        <v>7875</v>
      </c>
    </row>
    <row r="6052" spans="1:5" ht="27">
      <c r="A6052" s="309">
        <v>87423</v>
      </c>
      <c r="B6052" s="310" t="s">
        <v>2461</v>
      </c>
      <c r="C6052" s="310" t="s">
        <v>88</v>
      </c>
      <c r="D6052" s="313" t="s">
        <v>21082</v>
      </c>
      <c r="E6052" s="312" t="s">
        <v>7875</v>
      </c>
    </row>
    <row r="6053" spans="1:5" ht="27">
      <c r="A6053" s="309">
        <v>87424</v>
      </c>
      <c r="B6053" s="310" t="s">
        <v>2462</v>
      </c>
      <c r="C6053" s="310" t="s">
        <v>88</v>
      </c>
      <c r="D6053" s="313" t="s">
        <v>21079</v>
      </c>
      <c r="E6053" s="312" t="s">
        <v>7875</v>
      </c>
    </row>
    <row r="6054" spans="1:5" ht="27">
      <c r="A6054" s="309">
        <v>87425</v>
      </c>
      <c r="B6054" s="310" t="s">
        <v>2463</v>
      </c>
      <c r="C6054" s="310" t="s">
        <v>88</v>
      </c>
      <c r="D6054" s="311" t="s">
        <v>21083</v>
      </c>
      <c r="E6054" s="312" t="s">
        <v>7875</v>
      </c>
    </row>
    <row r="6055" spans="1:5" ht="27">
      <c r="A6055" s="309">
        <v>87426</v>
      </c>
      <c r="B6055" s="310" t="s">
        <v>2464</v>
      </c>
      <c r="C6055" s="310" t="s">
        <v>88</v>
      </c>
      <c r="D6055" s="311" t="s">
        <v>13515</v>
      </c>
      <c r="E6055" s="312" t="s">
        <v>7875</v>
      </c>
    </row>
    <row r="6056" spans="1:5" ht="27">
      <c r="A6056" s="309">
        <v>87427</v>
      </c>
      <c r="B6056" s="310" t="s">
        <v>2465</v>
      </c>
      <c r="C6056" s="310" t="s">
        <v>88</v>
      </c>
      <c r="D6056" s="311" t="s">
        <v>18029</v>
      </c>
      <c r="E6056" s="312" t="s">
        <v>7875</v>
      </c>
    </row>
    <row r="6057" spans="1:5" ht="27">
      <c r="A6057" s="309">
        <v>87428</v>
      </c>
      <c r="B6057" s="310" t="s">
        <v>2466</v>
      </c>
      <c r="C6057" s="310" t="s">
        <v>88</v>
      </c>
      <c r="D6057" s="311" t="s">
        <v>16323</v>
      </c>
      <c r="E6057" s="312" t="s">
        <v>7875</v>
      </c>
    </row>
    <row r="6058" spans="1:5" ht="27">
      <c r="A6058" s="309">
        <v>87429</v>
      </c>
      <c r="B6058" s="310" t="s">
        <v>2467</v>
      </c>
      <c r="C6058" s="310" t="s">
        <v>88</v>
      </c>
      <c r="D6058" s="311" t="s">
        <v>13167</v>
      </c>
      <c r="E6058" s="312" t="s">
        <v>7875</v>
      </c>
    </row>
    <row r="6059" spans="1:5" ht="27">
      <c r="A6059" s="309">
        <v>87430</v>
      </c>
      <c r="B6059" s="310" t="s">
        <v>2468</v>
      </c>
      <c r="C6059" s="310" t="s">
        <v>88</v>
      </c>
      <c r="D6059" s="311" t="s">
        <v>16802</v>
      </c>
      <c r="E6059" s="312" t="s">
        <v>7875</v>
      </c>
    </row>
    <row r="6060" spans="1:5" ht="27">
      <c r="A6060" s="309">
        <v>87431</v>
      </c>
      <c r="B6060" s="310" t="s">
        <v>2469</v>
      </c>
      <c r="C6060" s="310" t="s">
        <v>88</v>
      </c>
      <c r="D6060" s="311" t="s">
        <v>15389</v>
      </c>
      <c r="E6060" s="312" t="s">
        <v>7875</v>
      </c>
    </row>
    <row r="6061" spans="1:5" ht="27">
      <c r="A6061" s="309">
        <v>87432</v>
      </c>
      <c r="B6061" s="310" t="s">
        <v>2470</v>
      </c>
      <c r="C6061" s="310" t="s">
        <v>88</v>
      </c>
      <c r="D6061" s="311" t="s">
        <v>18876</v>
      </c>
      <c r="E6061" s="312" t="s">
        <v>7875</v>
      </c>
    </row>
    <row r="6062" spans="1:5" ht="27">
      <c r="A6062" s="309">
        <v>87433</v>
      </c>
      <c r="B6062" s="310" t="s">
        <v>2471</v>
      </c>
      <c r="C6062" s="310" t="s">
        <v>88</v>
      </c>
      <c r="D6062" s="311" t="s">
        <v>21084</v>
      </c>
      <c r="E6062" s="312" t="s">
        <v>7875</v>
      </c>
    </row>
    <row r="6063" spans="1:5" ht="27">
      <c r="A6063" s="309">
        <v>87434</v>
      </c>
      <c r="B6063" s="310" t="s">
        <v>2472</v>
      </c>
      <c r="C6063" s="310" t="s">
        <v>88</v>
      </c>
      <c r="D6063" s="311" t="s">
        <v>21085</v>
      </c>
      <c r="E6063" s="312" t="s">
        <v>7875</v>
      </c>
    </row>
    <row r="6064" spans="1:5" ht="27">
      <c r="A6064" s="309">
        <v>87435</v>
      </c>
      <c r="B6064" s="310" t="s">
        <v>2473</v>
      </c>
      <c r="C6064" s="310" t="s">
        <v>88</v>
      </c>
      <c r="D6064" s="311" t="s">
        <v>13675</v>
      </c>
      <c r="E6064" s="312" t="s">
        <v>7875</v>
      </c>
    </row>
    <row r="6065" spans="1:5" ht="27">
      <c r="A6065" s="309">
        <v>87436</v>
      </c>
      <c r="B6065" s="310" t="s">
        <v>2474</v>
      </c>
      <c r="C6065" s="310" t="s">
        <v>88</v>
      </c>
      <c r="D6065" s="311" t="s">
        <v>21086</v>
      </c>
      <c r="E6065" s="312" t="s">
        <v>7875</v>
      </c>
    </row>
    <row r="6066" spans="1:5" ht="27">
      <c r="A6066" s="309">
        <v>87437</v>
      </c>
      <c r="B6066" s="310" t="s">
        <v>2475</v>
      </c>
      <c r="C6066" s="310" t="s">
        <v>88</v>
      </c>
      <c r="D6066" s="311" t="s">
        <v>19416</v>
      </c>
      <c r="E6066" s="312" t="s">
        <v>7875</v>
      </c>
    </row>
    <row r="6067" spans="1:5" ht="27">
      <c r="A6067" s="309">
        <v>87438</v>
      </c>
      <c r="B6067" s="310" t="s">
        <v>2476</v>
      </c>
      <c r="C6067" s="310" t="s">
        <v>88</v>
      </c>
      <c r="D6067" s="311" t="s">
        <v>17437</v>
      </c>
      <c r="E6067" s="312" t="s">
        <v>7875</v>
      </c>
    </row>
    <row r="6068" spans="1:5" ht="27">
      <c r="A6068" s="309">
        <v>87439</v>
      </c>
      <c r="B6068" s="310" t="s">
        <v>2477</v>
      </c>
      <c r="C6068" s="310" t="s">
        <v>88</v>
      </c>
      <c r="D6068" s="311" t="s">
        <v>14126</v>
      </c>
      <c r="E6068" s="312" t="s">
        <v>7875</v>
      </c>
    </row>
    <row r="6069" spans="1:5" ht="27">
      <c r="A6069" s="309">
        <v>87440</v>
      </c>
      <c r="B6069" s="310" t="s">
        <v>2478</v>
      </c>
      <c r="C6069" s="310" t="s">
        <v>88</v>
      </c>
      <c r="D6069" s="311" t="s">
        <v>15486</v>
      </c>
      <c r="E6069" s="312" t="s">
        <v>7875</v>
      </c>
    </row>
    <row r="6070" spans="1:5" ht="40.5">
      <c r="A6070" s="309">
        <v>87527</v>
      </c>
      <c r="B6070" s="310" t="s">
        <v>2479</v>
      </c>
      <c r="C6070" s="310" t="s">
        <v>88</v>
      </c>
      <c r="D6070" s="311" t="s">
        <v>21087</v>
      </c>
      <c r="E6070" s="312" t="s">
        <v>7875</v>
      </c>
    </row>
    <row r="6071" spans="1:5" ht="40.5">
      <c r="A6071" s="309">
        <v>87528</v>
      </c>
      <c r="B6071" s="310" t="s">
        <v>2480</v>
      </c>
      <c r="C6071" s="310" t="s">
        <v>88</v>
      </c>
      <c r="D6071" s="311" t="s">
        <v>19477</v>
      </c>
      <c r="E6071" s="312" t="s">
        <v>7875</v>
      </c>
    </row>
    <row r="6072" spans="1:5" ht="40.5">
      <c r="A6072" s="309">
        <v>87529</v>
      </c>
      <c r="B6072" s="310" t="s">
        <v>112</v>
      </c>
      <c r="C6072" s="310" t="s">
        <v>88</v>
      </c>
      <c r="D6072" s="311" t="s">
        <v>16299</v>
      </c>
      <c r="E6072" s="312" t="s">
        <v>7875</v>
      </c>
    </row>
    <row r="6073" spans="1:5" ht="40.5">
      <c r="A6073" s="309">
        <v>87530</v>
      </c>
      <c r="B6073" s="310" t="s">
        <v>2481</v>
      </c>
      <c r="C6073" s="310" t="s">
        <v>88</v>
      </c>
      <c r="D6073" s="311" t="s">
        <v>21088</v>
      </c>
      <c r="E6073" s="312" t="s">
        <v>7875</v>
      </c>
    </row>
    <row r="6074" spans="1:5" ht="40.5">
      <c r="A6074" s="309">
        <v>87531</v>
      </c>
      <c r="B6074" s="310" t="s">
        <v>111</v>
      </c>
      <c r="C6074" s="310" t="s">
        <v>88</v>
      </c>
      <c r="D6074" s="311" t="s">
        <v>15980</v>
      </c>
      <c r="E6074" s="312" t="s">
        <v>7875</v>
      </c>
    </row>
    <row r="6075" spans="1:5" ht="40.5">
      <c r="A6075" s="309">
        <v>87532</v>
      </c>
      <c r="B6075" s="310" t="s">
        <v>2482</v>
      </c>
      <c r="C6075" s="310" t="s">
        <v>88</v>
      </c>
      <c r="D6075" s="311" t="s">
        <v>21089</v>
      </c>
      <c r="E6075" s="312" t="s">
        <v>7875</v>
      </c>
    </row>
    <row r="6076" spans="1:5" ht="40.5">
      <c r="A6076" s="309">
        <v>87535</v>
      </c>
      <c r="B6076" s="310" t="s">
        <v>2483</v>
      </c>
      <c r="C6076" s="310" t="s">
        <v>88</v>
      </c>
      <c r="D6076" s="311" t="s">
        <v>13431</v>
      </c>
      <c r="E6076" s="312" t="s">
        <v>7875</v>
      </c>
    </row>
    <row r="6077" spans="1:5" ht="40.5">
      <c r="A6077" s="309">
        <v>87536</v>
      </c>
      <c r="B6077" s="310" t="s">
        <v>2484</v>
      </c>
      <c r="C6077" s="310" t="s">
        <v>88</v>
      </c>
      <c r="D6077" s="311" t="s">
        <v>17593</v>
      </c>
      <c r="E6077" s="312" t="s">
        <v>7875</v>
      </c>
    </row>
    <row r="6078" spans="1:5" ht="54">
      <c r="A6078" s="309">
        <v>87537</v>
      </c>
      <c r="B6078" s="310" t="s">
        <v>2485</v>
      </c>
      <c r="C6078" s="310" t="s">
        <v>88</v>
      </c>
      <c r="D6078" s="311" t="s">
        <v>14889</v>
      </c>
      <c r="E6078" s="312" t="s">
        <v>7875</v>
      </c>
    </row>
    <row r="6079" spans="1:5" ht="40.5">
      <c r="A6079" s="309">
        <v>87538</v>
      </c>
      <c r="B6079" s="310" t="s">
        <v>2486</v>
      </c>
      <c r="C6079" s="310" t="s">
        <v>88</v>
      </c>
      <c r="D6079" s="311" t="s">
        <v>21090</v>
      </c>
      <c r="E6079" s="312" t="s">
        <v>7875</v>
      </c>
    </row>
    <row r="6080" spans="1:5" ht="54">
      <c r="A6080" s="309">
        <v>87539</v>
      </c>
      <c r="B6080" s="310" t="s">
        <v>2487</v>
      </c>
      <c r="C6080" s="310" t="s">
        <v>88</v>
      </c>
      <c r="D6080" s="311" t="s">
        <v>13333</v>
      </c>
      <c r="E6080" s="312" t="s">
        <v>7875</v>
      </c>
    </row>
    <row r="6081" spans="1:5" ht="54">
      <c r="A6081" s="309">
        <v>87541</v>
      </c>
      <c r="B6081" s="310" t="s">
        <v>2488</v>
      </c>
      <c r="C6081" s="310" t="s">
        <v>88</v>
      </c>
      <c r="D6081" s="311" t="s">
        <v>17026</v>
      </c>
      <c r="E6081" s="312" t="s">
        <v>7875</v>
      </c>
    </row>
    <row r="6082" spans="1:5" ht="40.5">
      <c r="A6082" s="309">
        <v>87543</v>
      </c>
      <c r="B6082" s="310" t="s">
        <v>3199</v>
      </c>
      <c r="C6082" s="310" t="s">
        <v>88</v>
      </c>
      <c r="D6082" s="311" t="s">
        <v>19275</v>
      </c>
      <c r="E6082" s="312" t="s">
        <v>7875</v>
      </c>
    </row>
    <row r="6083" spans="1:5" ht="40.5">
      <c r="A6083" s="309">
        <v>87545</v>
      </c>
      <c r="B6083" s="310" t="s">
        <v>2489</v>
      </c>
      <c r="C6083" s="310" t="s">
        <v>88</v>
      </c>
      <c r="D6083" s="311" t="s">
        <v>17590</v>
      </c>
      <c r="E6083" s="312" t="s">
        <v>7875</v>
      </c>
    </row>
    <row r="6084" spans="1:5" ht="40.5">
      <c r="A6084" s="309">
        <v>87546</v>
      </c>
      <c r="B6084" s="310" t="s">
        <v>2490</v>
      </c>
      <c r="C6084" s="310" t="s">
        <v>88</v>
      </c>
      <c r="D6084" s="311" t="s">
        <v>21091</v>
      </c>
      <c r="E6084" s="312" t="s">
        <v>7875</v>
      </c>
    </row>
    <row r="6085" spans="1:5" ht="40.5">
      <c r="A6085" s="309">
        <v>87547</v>
      </c>
      <c r="B6085" s="310" t="s">
        <v>2491</v>
      </c>
      <c r="C6085" s="310" t="s">
        <v>88</v>
      </c>
      <c r="D6085" s="311" t="s">
        <v>16204</v>
      </c>
      <c r="E6085" s="312" t="s">
        <v>7875</v>
      </c>
    </row>
    <row r="6086" spans="1:5" ht="40.5">
      <c r="A6086" s="309">
        <v>87548</v>
      </c>
      <c r="B6086" s="310" t="s">
        <v>2492</v>
      </c>
      <c r="C6086" s="310" t="s">
        <v>88</v>
      </c>
      <c r="D6086" s="311" t="s">
        <v>15138</v>
      </c>
      <c r="E6086" s="312" t="s">
        <v>7875</v>
      </c>
    </row>
    <row r="6087" spans="1:5" ht="40.5">
      <c r="A6087" s="309">
        <v>87549</v>
      </c>
      <c r="B6087" s="310" t="s">
        <v>2493</v>
      </c>
      <c r="C6087" s="310" t="s">
        <v>88</v>
      </c>
      <c r="D6087" s="311" t="s">
        <v>17832</v>
      </c>
      <c r="E6087" s="312" t="s">
        <v>7875</v>
      </c>
    </row>
    <row r="6088" spans="1:5" ht="40.5">
      <c r="A6088" s="309">
        <v>87550</v>
      </c>
      <c r="B6088" s="310" t="s">
        <v>2494</v>
      </c>
      <c r="C6088" s="310" t="s">
        <v>88</v>
      </c>
      <c r="D6088" s="311" t="s">
        <v>15523</v>
      </c>
      <c r="E6088" s="312" t="s">
        <v>7875</v>
      </c>
    </row>
    <row r="6089" spans="1:5" ht="40.5">
      <c r="A6089" s="309">
        <v>87553</v>
      </c>
      <c r="B6089" s="310" t="s">
        <v>2495</v>
      </c>
      <c r="C6089" s="310" t="s">
        <v>88</v>
      </c>
      <c r="D6089" s="311" t="s">
        <v>13871</v>
      </c>
      <c r="E6089" s="312" t="s">
        <v>7875</v>
      </c>
    </row>
    <row r="6090" spans="1:5" ht="40.5">
      <c r="A6090" s="309">
        <v>87554</v>
      </c>
      <c r="B6090" s="310" t="s">
        <v>2496</v>
      </c>
      <c r="C6090" s="310" t="s">
        <v>88</v>
      </c>
      <c r="D6090" s="311" t="s">
        <v>19914</v>
      </c>
      <c r="E6090" s="312" t="s">
        <v>7875</v>
      </c>
    </row>
    <row r="6091" spans="1:5" ht="54">
      <c r="A6091" s="309">
        <v>87555</v>
      </c>
      <c r="B6091" s="310" t="s">
        <v>2497</v>
      </c>
      <c r="C6091" s="310" t="s">
        <v>88</v>
      </c>
      <c r="D6091" s="311" t="s">
        <v>13812</v>
      </c>
      <c r="E6091" s="312" t="s">
        <v>7875</v>
      </c>
    </row>
    <row r="6092" spans="1:5" ht="40.5">
      <c r="A6092" s="309">
        <v>87556</v>
      </c>
      <c r="B6092" s="310" t="s">
        <v>2498</v>
      </c>
      <c r="C6092" s="310" t="s">
        <v>88</v>
      </c>
      <c r="D6092" s="311" t="s">
        <v>17808</v>
      </c>
      <c r="E6092" s="312" t="s">
        <v>7875</v>
      </c>
    </row>
    <row r="6093" spans="1:5" ht="54">
      <c r="A6093" s="309">
        <v>87557</v>
      </c>
      <c r="B6093" s="310" t="s">
        <v>2499</v>
      </c>
      <c r="C6093" s="310" t="s">
        <v>88</v>
      </c>
      <c r="D6093" s="311" t="s">
        <v>20670</v>
      </c>
      <c r="E6093" s="312" t="s">
        <v>7875</v>
      </c>
    </row>
    <row r="6094" spans="1:5" ht="54">
      <c r="A6094" s="309">
        <v>87559</v>
      </c>
      <c r="B6094" s="310" t="s">
        <v>2500</v>
      </c>
      <c r="C6094" s="310" t="s">
        <v>88</v>
      </c>
      <c r="D6094" s="311" t="s">
        <v>21092</v>
      </c>
      <c r="E6094" s="312" t="s">
        <v>7875</v>
      </c>
    </row>
    <row r="6095" spans="1:5" ht="54">
      <c r="A6095" s="309">
        <v>87561</v>
      </c>
      <c r="B6095" s="310" t="s">
        <v>2501</v>
      </c>
      <c r="C6095" s="310" t="s">
        <v>88</v>
      </c>
      <c r="D6095" s="311" t="s">
        <v>21093</v>
      </c>
      <c r="E6095" s="312" t="s">
        <v>7875</v>
      </c>
    </row>
    <row r="6096" spans="1:5" ht="40.5">
      <c r="A6096" s="309">
        <v>87775</v>
      </c>
      <c r="B6096" s="310" t="s">
        <v>117</v>
      </c>
      <c r="C6096" s="310" t="s">
        <v>88</v>
      </c>
      <c r="D6096" s="311" t="s">
        <v>21094</v>
      </c>
      <c r="E6096" s="312" t="s">
        <v>7875</v>
      </c>
    </row>
    <row r="6097" spans="1:5" ht="27">
      <c r="A6097" s="309">
        <v>87777</v>
      </c>
      <c r="B6097" s="310" t="s">
        <v>2502</v>
      </c>
      <c r="C6097" s="310" t="s">
        <v>88</v>
      </c>
      <c r="D6097" s="311" t="s">
        <v>21095</v>
      </c>
      <c r="E6097" s="312" t="s">
        <v>7875</v>
      </c>
    </row>
    <row r="6098" spans="1:5" ht="40.5">
      <c r="A6098" s="309">
        <v>87778</v>
      </c>
      <c r="B6098" s="310" t="s">
        <v>2503</v>
      </c>
      <c r="C6098" s="310" t="s">
        <v>88</v>
      </c>
      <c r="D6098" s="311" t="s">
        <v>13995</v>
      </c>
      <c r="E6098" s="312" t="s">
        <v>7875</v>
      </c>
    </row>
    <row r="6099" spans="1:5" ht="40.5">
      <c r="A6099" s="309">
        <v>87779</v>
      </c>
      <c r="B6099" s="310" t="s">
        <v>2504</v>
      </c>
      <c r="C6099" s="310" t="s">
        <v>88</v>
      </c>
      <c r="D6099" s="311" t="s">
        <v>16465</v>
      </c>
      <c r="E6099" s="312" t="s">
        <v>7875</v>
      </c>
    </row>
    <row r="6100" spans="1:5" ht="27">
      <c r="A6100" s="309">
        <v>87781</v>
      </c>
      <c r="B6100" s="310" t="s">
        <v>2505</v>
      </c>
      <c r="C6100" s="310" t="s">
        <v>88</v>
      </c>
      <c r="D6100" s="311" t="s">
        <v>17287</v>
      </c>
      <c r="E6100" s="312" t="s">
        <v>7875</v>
      </c>
    </row>
    <row r="6101" spans="1:5" ht="40.5">
      <c r="A6101" s="309">
        <v>87783</v>
      </c>
      <c r="B6101" s="310" t="s">
        <v>2506</v>
      </c>
      <c r="C6101" s="310" t="s">
        <v>88</v>
      </c>
      <c r="D6101" s="311" t="s">
        <v>21096</v>
      </c>
      <c r="E6101" s="312" t="s">
        <v>7875</v>
      </c>
    </row>
    <row r="6102" spans="1:5" ht="40.5">
      <c r="A6102" s="309">
        <v>87784</v>
      </c>
      <c r="B6102" s="310" t="s">
        <v>2507</v>
      </c>
      <c r="C6102" s="310" t="s">
        <v>88</v>
      </c>
      <c r="D6102" s="311" t="s">
        <v>19755</v>
      </c>
      <c r="E6102" s="312" t="s">
        <v>7875</v>
      </c>
    </row>
    <row r="6103" spans="1:5" ht="27">
      <c r="A6103" s="309">
        <v>87786</v>
      </c>
      <c r="B6103" s="310" t="s">
        <v>2508</v>
      </c>
      <c r="C6103" s="310" t="s">
        <v>88</v>
      </c>
      <c r="D6103" s="311" t="s">
        <v>21097</v>
      </c>
      <c r="E6103" s="312" t="s">
        <v>7875</v>
      </c>
    </row>
    <row r="6104" spans="1:5" ht="40.5">
      <c r="A6104" s="309">
        <v>87787</v>
      </c>
      <c r="B6104" s="310" t="s">
        <v>2509</v>
      </c>
      <c r="C6104" s="310" t="s">
        <v>88</v>
      </c>
      <c r="D6104" s="311" t="s">
        <v>21098</v>
      </c>
      <c r="E6104" s="312" t="s">
        <v>7875</v>
      </c>
    </row>
    <row r="6105" spans="1:5" ht="40.5">
      <c r="A6105" s="309">
        <v>87788</v>
      </c>
      <c r="B6105" s="310" t="s">
        <v>2510</v>
      </c>
      <c r="C6105" s="310" t="s">
        <v>88</v>
      </c>
      <c r="D6105" s="311" t="s">
        <v>14084</v>
      </c>
      <c r="E6105" s="312" t="s">
        <v>7875</v>
      </c>
    </row>
    <row r="6106" spans="1:5" ht="40.5">
      <c r="A6106" s="309">
        <v>87790</v>
      </c>
      <c r="B6106" s="310" t="s">
        <v>2511</v>
      </c>
      <c r="C6106" s="310" t="s">
        <v>88</v>
      </c>
      <c r="D6106" s="311" t="s">
        <v>21099</v>
      </c>
      <c r="E6106" s="312" t="s">
        <v>7875</v>
      </c>
    </row>
    <row r="6107" spans="1:5" ht="40.5">
      <c r="A6107" s="309">
        <v>87791</v>
      </c>
      <c r="B6107" s="310" t="s">
        <v>2512</v>
      </c>
      <c r="C6107" s="310" t="s">
        <v>88</v>
      </c>
      <c r="D6107" s="311" t="s">
        <v>21100</v>
      </c>
      <c r="E6107" s="312" t="s">
        <v>7875</v>
      </c>
    </row>
    <row r="6108" spans="1:5" ht="40.5">
      <c r="A6108" s="309">
        <v>87792</v>
      </c>
      <c r="B6108" s="310" t="s">
        <v>2513</v>
      </c>
      <c r="C6108" s="310" t="s">
        <v>88</v>
      </c>
      <c r="D6108" s="311" t="s">
        <v>14999</v>
      </c>
      <c r="E6108" s="312" t="s">
        <v>7875</v>
      </c>
    </row>
    <row r="6109" spans="1:5" ht="27">
      <c r="A6109" s="309">
        <v>87794</v>
      </c>
      <c r="B6109" s="310" t="s">
        <v>2514</v>
      </c>
      <c r="C6109" s="310" t="s">
        <v>88</v>
      </c>
      <c r="D6109" s="311" t="s">
        <v>21101</v>
      </c>
      <c r="E6109" s="312" t="s">
        <v>7875</v>
      </c>
    </row>
    <row r="6110" spans="1:5" ht="40.5">
      <c r="A6110" s="309">
        <v>87795</v>
      </c>
      <c r="B6110" s="310" t="s">
        <v>2515</v>
      </c>
      <c r="C6110" s="310" t="s">
        <v>88</v>
      </c>
      <c r="D6110" s="311" t="s">
        <v>21102</v>
      </c>
      <c r="E6110" s="312" t="s">
        <v>7875</v>
      </c>
    </row>
    <row r="6111" spans="1:5" ht="40.5">
      <c r="A6111" s="309">
        <v>87797</v>
      </c>
      <c r="B6111" s="310" t="s">
        <v>2516</v>
      </c>
      <c r="C6111" s="310" t="s">
        <v>88</v>
      </c>
      <c r="D6111" s="311" t="s">
        <v>16683</v>
      </c>
      <c r="E6111" s="312" t="s">
        <v>7875</v>
      </c>
    </row>
    <row r="6112" spans="1:5" ht="27">
      <c r="A6112" s="309">
        <v>87799</v>
      </c>
      <c r="B6112" s="310" t="s">
        <v>2517</v>
      </c>
      <c r="C6112" s="310" t="s">
        <v>88</v>
      </c>
      <c r="D6112" s="311" t="s">
        <v>13629</v>
      </c>
      <c r="E6112" s="312" t="s">
        <v>7875</v>
      </c>
    </row>
    <row r="6113" spans="1:5" ht="40.5">
      <c r="A6113" s="309">
        <v>87800</v>
      </c>
      <c r="B6113" s="310" t="s">
        <v>2518</v>
      </c>
      <c r="C6113" s="310" t="s">
        <v>88</v>
      </c>
      <c r="D6113" s="311" t="s">
        <v>21103</v>
      </c>
      <c r="E6113" s="312" t="s">
        <v>7875</v>
      </c>
    </row>
    <row r="6114" spans="1:5" ht="40.5">
      <c r="A6114" s="309">
        <v>87801</v>
      </c>
      <c r="B6114" s="310" t="s">
        <v>2519</v>
      </c>
      <c r="C6114" s="310" t="s">
        <v>88</v>
      </c>
      <c r="D6114" s="311" t="s">
        <v>21104</v>
      </c>
      <c r="E6114" s="312" t="s">
        <v>7875</v>
      </c>
    </row>
    <row r="6115" spans="1:5" ht="27">
      <c r="A6115" s="309">
        <v>87803</v>
      </c>
      <c r="B6115" s="310" t="s">
        <v>2520</v>
      </c>
      <c r="C6115" s="310" t="s">
        <v>88</v>
      </c>
      <c r="D6115" s="311" t="s">
        <v>21105</v>
      </c>
      <c r="E6115" s="312" t="s">
        <v>7875</v>
      </c>
    </row>
    <row r="6116" spans="1:5" ht="40.5">
      <c r="A6116" s="309">
        <v>87804</v>
      </c>
      <c r="B6116" s="310" t="s">
        <v>2521</v>
      </c>
      <c r="C6116" s="310" t="s">
        <v>88</v>
      </c>
      <c r="D6116" s="311" t="s">
        <v>17843</v>
      </c>
      <c r="E6116" s="312" t="s">
        <v>7875</v>
      </c>
    </row>
    <row r="6117" spans="1:5" ht="40.5">
      <c r="A6117" s="309">
        <v>87805</v>
      </c>
      <c r="B6117" s="310" t="s">
        <v>2522</v>
      </c>
      <c r="C6117" s="310" t="s">
        <v>88</v>
      </c>
      <c r="D6117" s="311" t="s">
        <v>16215</v>
      </c>
      <c r="E6117" s="312" t="s">
        <v>7875</v>
      </c>
    </row>
    <row r="6118" spans="1:5" ht="40.5">
      <c r="A6118" s="309">
        <v>87807</v>
      </c>
      <c r="B6118" s="310" t="s">
        <v>2523</v>
      </c>
      <c r="C6118" s="310" t="s">
        <v>88</v>
      </c>
      <c r="D6118" s="311" t="s">
        <v>21106</v>
      </c>
      <c r="E6118" s="312" t="s">
        <v>7875</v>
      </c>
    </row>
    <row r="6119" spans="1:5" ht="40.5">
      <c r="A6119" s="309">
        <v>87808</v>
      </c>
      <c r="B6119" s="310" t="s">
        <v>2524</v>
      </c>
      <c r="C6119" s="310" t="s">
        <v>88</v>
      </c>
      <c r="D6119" s="311" t="s">
        <v>17621</v>
      </c>
      <c r="E6119" s="312" t="s">
        <v>7875</v>
      </c>
    </row>
    <row r="6120" spans="1:5" ht="40.5">
      <c r="A6120" s="309">
        <v>87809</v>
      </c>
      <c r="B6120" s="310" t="s">
        <v>2525</v>
      </c>
      <c r="C6120" s="310" t="s">
        <v>88</v>
      </c>
      <c r="D6120" s="311" t="s">
        <v>21107</v>
      </c>
      <c r="E6120" s="312" t="s">
        <v>7875</v>
      </c>
    </row>
    <row r="6121" spans="1:5" ht="40.5">
      <c r="A6121" s="309">
        <v>87811</v>
      </c>
      <c r="B6121" s="310" t="s">
        <v>2526</v>
      </c>
      <c r="C6121" s="310" t="s">
        <v>88</v>
      </c>
      <c r="D6121" s="311" t="s">
        <v>19521</v>
      </c>
      <c r="E6121" s="312" t="s">
        <v>7875</v>
      </c>
    </row>
    <row r="6122" spans="1:5" ht="40.5">
      <c r="A6122" s="309">
        <v>87812</v>
      </c>
      <c r="B6122" s="310" t="s">
        <v>2527</v>
      </c>
      <c r="C6122" s="310" t="s">
        <v>88</v>
      </c>
      <c r="D6122" s="311" t="s">
        <v>16671</v>
      </c>
      <c r="E6122" s="312" t="s">
        <v>7875</v>
      </c>
    </row>
    <row r="6123" spans="1:5" ht="40.5">
      <c r="A6123" s="309">
        <v>87813</v>
      </c>
      <c r="B6123" s="310" t="s">
        <v>2528</v>
      </c>
      <c r="C6123" s="310" t="s">
        <v>88</v>
      </c>
      <c r="D6123" s="311" t="s">
        <v>21108</v>
      </c>
      <c r="E6123" s="312" t="s">
        <v>7875</v>
      </c>
    </row>
    <row r="6124" spans="1:5" ht="40.5">
      <c r="A6124" s="309">
        <v>87815</v>
      </c>
      <c r="B6124" s="310" t="s">
        <v>2529</v>
      </c>
      <c r="C6124" s="310" t="s">
        <v>88</v>
      </c>
      <c r="D6124" s="311" t="s">
        <v>19075</v>
      </c>
      <c r="E6124" s="312" t="s">
        <v>7875</v>
      </c>
    </row>
    <row r="6125" spans="1:5" ht="40.5">
      <c r="A6125" s="309">
        <v>87816</v>
      </c>
      <c r="B6125" s="310" t="s">
        <v>2530</v>
      </c>
      <c r="C6125" s="310" t="s">
        <v>88</v>
      </c>
      <c r="D6125" s="311" t="s">
        <v>21109</v>
      </c>
      <c r="E6125" s="312" t="s">
        <v>7875</v>
      </c>
    </row>
    <row r="6126" spans="1:5" ht="40.5">
      <c r="A6126" s="309">
        <v>87817</v>
      </c>
      <c r="B6126" s="310" t="s">
        <v>2531</v>
      </c>
      <c r="C6126" s="310" t="s">
        <v>88</v>
      </c>
      <c r="D6126" s="311" t="s">
        <v>21110</v>
      </c>
      <c r="E6126" s="312" t="s">
        <v>7875</v>
      </c>
    </row>
    <row r="6127" spans="1:5" ht="40.5">
      <c r="A6127" s="309">
        <v>87819</v>
      </c>
      <c r="B6127" s="310" t="s">
        <v>2532</v>
      </c>
      <c r="C6127" s="310" t="s">
        <v>88</v>
      </c>
      <c r="D6127" s="311" t="s">
        <v>15044</v>
      </c>
      <c r="E6127" s="312" t="s">
        <v>7875</v>
      </c>
    </row>
    <row r="6128" spans="1:5" ht="40.5">
      <c r="A6128" s="309">
        <v>87820</v>
      </c>
      <c r="B6128" s="310" t="s">
        <v>2533</v>
      </c>
      <c r="C6128" s="310" t="s">
        <v>88</v>
      </c>
      <c r="D6128" s="311" t="s">
        <v>21111</v>
      </c>
      <c r="E6128" s="312" t="s">
        <v>7875</v>
      </c>
    </row>
    <row r="6129" spans="1:5" ht="40.5">
      <c r="A6129" s="309">
        <v>87821</v>
      </c>
      <c r="B6129" s="310" t="s">
        <v>2534</v>
      </c>
      <c r="C6129" s="310" t="s">
        <v>88</v>
      </c>
      <c r="D6129" s="311" t="s">
        <v>17628</v>
      </c>
      <c r="E6129" s="312" t="s">
        <v>7875</v>
      </c>
    </row>
    <row r="6130" spans="1:5" ht="40.5">
      <c r="A6130" s="309">
        <v>87823</v>
      </c>
      <c r="B6130" s="310" t="s">
        <v>2535</v>
      </c>
      <c r="C6130" s="310" t="s">
        <v>88</v>
      </c>
      <c r="D6130" s="311" t="s">
        <v>21112</v>
      </c>
      <c r="E6130" s="312" t="s">
        <v>7875</v>
      </c>
    </row>
    <row r="6131" spans="1:5" ht="40.5">
      <c r="A6131" s="309">
        <v>87824</v>
      </c>
      <c r="B6131" s="310" t="s">
        <v>2536</v>
      </c>
      <c r="C6131" s="310" t="s">
        <v>88</v>
      </c>
      <c r="D6131" s="311" t="s">
        <v>21113</v>
      </c>
      <c r="E6131" s="312" t="s">
        <v>7875</v>
      </c>
    </row>
    <row r="6132" spans="1:5" ht="40.5">
      <c r="A6132" s="309">
        <v>87825</v>
      </c>
      <c r="B6132" s="310" t="s">
        <v>2537</v>
      </c>
      <c r="C6132" s="310" t="s">
        <v>88</v>
      </c>
      <c r="D6132" s="311" t="s">
        <v>16161</v>
      </c>
      <c r="E6132" s="312" t="s">
        <v>7875</v>
      </c>
    </row>
    <row r="6133" spans="1:5" ht="40.5">
      <c r="A6133" s="309">
        <v>87827</v>
      </c>
      <c r="B6133" s="310" t="s">
        <v>2538</v>
      </c>
      <c r="C6133" s="310" t="s">
        <v>88</v>
      </c>
      <c r="D6133" s="311" t="s">
        <v>21114</v>
      </c>
      <c r="E6133" s="312" t="s">
        <v>7875</v>
      </c>
    </row>
    <row r="6134" spans="1:5" ht="40.5">
      <c r="A6134" s="309">
        <v>87828</v>
      </c>
      <c r="B6134" s="310" t="s">
        <v>2539</v>
      </c>
      <c r="C6134" s="310" t="s">
        <v>88</v>
      </c>
      <c r="D6134" s="311" t="s">
        <v>16160</v>
      </c>
      <c r="E6134" s="312" t="s">
        <v>7875</v>
      </c>
    </row>
    <row r="6135" spans="1:5" ht="40.5">
      <c r="A6135" s="309">
        <v>87829</v>
      </c>
      <c r="B6135" s="310" t="s">
        <v>2540</v>
      </c>
      <c r="C6135" s="310" t="s">
        <v>88</v>
      </c>
      <c r="D6135" s="311" t="s">
        <v>21115</v>
      </c>
      <c r="E6135" s="312" t="s">
        <v>7875</v>
      </c>
    </row>
    <row r="6136" spans="1:5" ht="40.5">
      <c r="A6136" s="309">
        <v>87831</v>
      </c>
      <c r="B6136" s="310" t="s">
        <v>2541</v>
      </c>
      <c r="C6136" s="310" t="s">
        <v>88</v>
      </c>
      <c r="D6136" s="311" t="s">
        <v>15512</v>
      </c>
      <c r="E6136" s="312" t="s">
        <v>7875</v>
      </c>
    </row>
    <row r="6137" spans="1:5" ht="40.5">
      <c r="A6137" s="309">
        <v>87832</v>
      </c>
      <c r="B6137" s="310" t="s">
        <v>2542</v>
      </c>
      <c r="C6137" s="310" t="s">
        <v>88</v>
      </c>
      <c r="D6137" s="311" t="s">
        <v>21116</v>
      </c>
      <c r="E6137" s="312" t="s">
        <v>7875</v>
      </c>
    </row>
    <row r="6138" spans="1:5" ht="27">
      <c r="A6138" s="309">
        <v>87834</v>
      </c>
      <c r="B6138" s="310" t="s">
        <v>2543</v>
      </c>
      <c r="C6138" s="310" t="s">
        <v>88</v>
      </c>
      <c r="D6138" s="311" t="s">
        <v>21117</v>
      </c>
      <c r="E6138" s="312" t="s">
        <v>7875</v>
      </c>
    </row>
    <row r="6139" spans="1:5" ht="27">
      <c r="A6139" s="309">
        <v>87835</v>
      </c>
      <c r="B6139" s="310" t="s">
        <v>2544</v>
      </c>
      <c r="C6139" s="310" t="s">
        <v>88</v>
      </c>
      <c r="D6139" s="311" t="s">
        <v>17785</v>
      </c>
      <c r="E6139" s="312" t="s">
        <v>7875</v>
      </c>
    </row>
    <row r="6140" spans="1:5" ht="40.5">
      <c r="A6140" s="309">
        <v>87836</v>
      </c>
      <c r="B6140" s="310" t="s">
        <v>2545</v>
      </c>
      <c r="C6140" s="310" t="s">
        <v>88</v>
      </c>
      <c r="D6140" s="311" t="s">
        <v>21118</v>
      </c>
      <c r="E6140" s="312" t="s">
        <v>7875</v>
      </c>
    </row>
    <row r="6141" spans="1:5" ht="40.5">
      <c r="A6141" s="309">
        <v>87837</v>
      </c>
      <c r="B6141" s="310" t="s">
        <v>2546</v>
      </c>
      <c r="C6141" s="310" t="s">
        <v>88</v>
      </c>
      <c r="D6141" s="311" t="s">
        <v>17596</v>
      </c>
      <c r="E6141" s="312" t="s">
        <v>7875</v>
      </c>
    </row>
    <row r="6142" spans="1:5" ht="40.5">
      <c r="A6142" s="309">
        <v>87838</v>
      </c>
      <c r="B6142" s="310" t="s">
        <v>2547</v>
      </c>
      <c r="C6142" s="310" t="s">
        <v>88</v>
      </c>
      <c r="D6142" s="311" t="s">
        <v>21119</v>
      </c>
      <c r="E6142" s="312" t="s">
        <v>7875</v>
      </c>
    </row>
    <row r="6143" spans="1:5" ht="40.5">
      <c r="A6143" s="309">
        <v>87839</v>
      </c>
      <c r="B6143" s="310" t="s">
        <v>2548</v>
      </c>
      <c r="C6143" s="310" t="s">
        <v>88</v>
      </c>
      <c r="D6143" s="311" t="s">
        <v>17770</v>
      </c>
      <c r="E6143" s="312" t="s">
        <v>7875</v>
      </c>
    </row>
    <row r="6144" spans="1:5" ht="40.5">
      <c r="A6144" s="309">
        <v>87840</v>
      </c>
      <c r="B6144" s="310" t="s">
        <v>2549</v>
      </c>
      <c r="C6144" s="310" t="s">
        <v>88</v>
      </c>
      <c r="D6144" s="311" t="s">
        <v>20533</v>
      </c>
      <c r="E6144" s="312" t="s">
        <v>7875</v>
      </c>
    </row>
    <row r="6145" spans="1:5" ht="40.5">
      <c r="A6145" s="309">
        <v>87841</v>
      </c>
      <c r="B6145" s="310" t="s">
        <v>2550</v>
      </c>
      <c r="C6145" s="310" t="s">
        <v>88</v>
      </c>
      <c r="D6145" s="311" t="s">
        <v>21120</v>
      </c>
      <c r="E6145" s="312" t="s">
        <v>7875</v>
      </c>
    </row>
    <row r="6146" spans="1:5" ht="27">
      <c r="A6146" s="309">
        <v>87842</v>
      </c>
      <c r="B6146" s="310" t="s">
        <v>2551</v>
      </c>
      <c r="C6146" s="310" t="s">
        <v>88</v>
      </c>
      <c r="D6146" s="311" t="s">
        <v>21121</v>
      </c>
      <c r="E6146" s="312" t="s">
        <v>7875</v>
      </c>
    </row>
    <row r="6147" spans="1:5" ht="27">
      <c r="A6147" s="309">
        <v>87843</v>
      </c>
      <c r="B6147" s="310" t="s">
        <v>2552</v>
      </c>
      <c r="C6147" s="310" t="s">
        <v>88</v>
      </c>
      <c r="D6147" s="311" t="s">
        <v>21122</v>
      </c>
      <c r="E6147" s="312" t="s">
        <v>7875</v>
      </c>
    </row>
    <row r="6148" spans="1:5" ht="40.5">
      <c r="A6148" s="309">
        <v>87844</v>
      </c>
      <c r="B6148" s="310" t="s">
        <v>2553</v>
      </c>
      <c r="C6148" s="310" t="s">
        <v>88</v>
      </c>
      <c r="D6148" s="311" t="s">
        <v>21123</v>
      </c>
      <c r="E6148" s="312" t="s">
        <v>7875</v>
      </c>
    </row>
    <row r="6149" spans="1:5" ht="40.5">
      <c r="A6149" s="309">
        <v>87845</v>
      </c>
      <c r="B6149" s="310" t="s">
        <v>2554</v>
      </c>
      <c r="C6149" s="310" t="s">
        <v>88</v>
      </c>
      <c r="D6149" s="311" t="s">
        <v>18435</v>
      </c>
      <c r="E6149" s="312" t="s">
        <v>7875</v>
      </c>
    </row>
    <row r="6150" spans="1:5" ht="27">
      <c r="A6150" s="309">
        <v>87846</v>
      </c>
      <c r="B6150" s="310" t="s">
        <v>2555</v>
      </c>
      <c r="C6150" s="310" t="s">
        <v>88</v>
      </c>
      <c r="D6150" s="311" t="s">
        <v>21124</v>
      </c>
      <c r="E6150" s="312" t="s">
        <v>7875</v>
      </c>
    </row>
    <row r="6151" spans="1:5" ht="27">
      <c r="A6151" s="309">
        <v>87847</v>
      </c>
      <c r="B6151" s="310" t="s">
        <v>2556</v>
      </c>
      <c r="C6151" s="310" t="s">
        <v>88</v>
      </c>
      <c r="D6151" s="311" t="s">
        <v>21125</v>
      </c>
      <c r="E6151" s="312" t="s">
        <v>7875</v>
      </c>
    </row>
    <row r="6152" spans="1:5" ht="40.5">
      <c r="A6152" s="309">
        <v>87848</v>
      </c>
      <c r="B6152" s="310" t="s">
        <v>2557</v>
      </c>
      <c r="C6152" s="310" t="s">
        <v>88</v>
      </c>
      <c r="D6152" s="311" t="s">
        <v>18079</v>
      </c>
      <c r="E6152" s="312" t="s">
        <v>7875</v>
      </c>
    </row>
    <row r="6153" spans="1:5" ht="40.5">
      <c r="A6153" s="309">
        <v>87849</v>
      </c>
      <c r="B6153" s="310" t="s">
        <v>2558</v>
      </c>
      <c r="C6153" s="310" t="s">
        <v>88</v>
      </c>
      <c r="D6153" s="311" t="s">
        <v>21126</v>
      </c>
      <c r="E6153" s="312" t="s">
        <v>7875</v>
      </c>
    </row>
    <row r="6154" spans="1:5" ht="40.5">
      <c r="A6154" s="309">
        <v>87850</v>
      </c>
      <c r="B6154" s="310" t="s">
        <v>2559</v>
      </c>
      <c r="C6154" s="310" t="s">
        <v>88</v>
      </c>
      <c r="D6154" s="311" t="s">
        <v>21127</v>
      </c>
      <c r="E6154" s="312" t="s">
        <v>7875</v>
      </c>
    </row>
    <row r="6155" spans="1:5" ht="40.5">
      <c r="A6155" s="309">
        <v>87851</v>
      </c>
      <c r="B6155" s="310" t="s">
        <v>2560</v>
      </c>
      <c r="C6155" s="310" t="s">
        <v>88</v>
      </c>
      <c r="D6155" s="311" t="s">
        <v>21128</v>
      </c>
      <c r="E6155" s="312" t="s">
        <v>7875</v>
      </c>
    </row>
    <row r="6156" spans="1:5" ht="40.5">
      <c r="A6156" s="309">
        <v>87852</v>
      </c>
      <c r="B6156" s="310" t="s">
        <v>2561</v>
      </c>
      <c r="C6156" s="310" t="s">
        <v>88</v>
      </c>
      <c r="D6156" s="311" t="s">
        <v>17682</v>
      </c>
      <c r="E6156" s="312" t="s">
        <v>7875</v>
      </c>
    </row>
    <row r="6157" spans="1:5" ht="40.5">
      <c r="A6157" s="309">
        <v>87853</v>
      </c>
      <c r="B6157" s="310" t="s">
        <v>2562</v>
      </c>
      <c r="C6157" s="310" t="s">
        <v>88</v>
      </c>
      <c r="D6157" s="311" t="s">
        <v>21129</v>
      </c>
      <c r="E6157" s="312" t="s">
        <v>7875</v>
      </c>
    </row>
    <row r="6158" spans="1:5" ht="27">
      <c r="A6158" s="309">
        <v>87854</v>
      </c>
      <c r="B6158" s="310" t="s">
        <v>2563</v>
      </c>
      <c r="C6158" s="310" t="s">
        <v>88</v>
      </c>
      <c r="D6158" s="311" t="s">
        <v>21130</v>
      </c>
      <c r="E6158" s="312" t="s">
        <v>7875</v>
      </c>
    </row>
    <row r="6159" spans="1:5" ht="27">
      <c r="A6159" s="309">
        <v>87855</v>
      </c>
      <c r="B6159" s="310" t="s">
        <v>2564</v>
      </c>
      <c r="C6159" s="310" t="s">
        <v>88</v>
      </c>
      <c r="D6159" s="311" t="s">
        <v>21131</v>
      </c>
      <c r="E6159" s="312" t="s">
        <v>7875</v>
      </c>
    </row>
    <row r="6160" spans="1:5" ht="40.5">
      <c r="A6160" s="309">
        <v>87856</v>
      </c>
      <c r="B6160" s="310" t="s">
        <v>2565</v>
      </c>
      <c r="C6160" s="310" t="s">
        <v>88</v>
      </c>
      <c r="D6160" s="311" t="s">
        <v>21132</v>
      </c>
      <c r="E6160" s="312" t="s">
        <v>7875</v>
      </c>
    </row>
    <row r="6161" spans="1:5" ht="40.5">
      <c r="A6161" s="309">
        <v>87857</v>
      </c>
      <c r="B6161" s="310" t="s">
        <v>2566</v>
      </c>
      <c r="C6161" s="310" t="s">
        <v>88</v>
      </c>
      <c r="D6161" s="311" t="s">
        <v>21133</v>
      </c>
      <c r="E6161" s="312" t="s">
        <v>7875</v>
      </c>
    </row>
    <row r="6162" spans="1:5" ht="27">
      <c r="A6162" s="309">
        <v>87858</v>
      </c>
      <c r="B6162" s="310" t="s">
        <v>2567</v>
      </c>
      <c r="C6162" s="310" t="s">
        <v>88</v>
      </c>
      <c r="D6162" s="311" t="s">
        <v>21134</v>
      </c>
      <c r="E6162" s="312" t="s">
        <v>7875</v>
      </c>
    </row>
    <row r="6163" spans="1:5" ht="27">
      <c r="A6163" s="309">
        <v>87859</v>
      </c>
      <c r="B6163" s="310" t="s">
        <v>2568</v>
      </c>
      <c r="C6163" s="310" t="s">
        <v>88</v>
      </c>
      <c r="D6163" s="311" t="s">
        <v>21135</v>
      </c>
      <c r="E6163" s="312" t="s">
        <v>7875</v>
      </c>
    </row>
    <row r="6164" spans="1:5" ht="40.5">
      <c r="A6164" s="309">
        <v>89048</v>
      </c>
      <c r="B6164" s="310" t="s">
        <v>2569</v>
      </c>
      <c r="C6164" s="310" t="s">
        <v>88</v>
      </c>
      <c r="D6164" s="311" t="s">
        <v>21136</v>
      </c>
      <c r="E6164" s="312" t="s">
        <v>7875</v>
      </c>
    </row>
    <row r="6165" spans="1:5" ht="40.5">
      <c r="A6165" s="309">
        <v>89049</v>
      </c>
      <c r="B6165" s="310" t="s">
        <v>2570</v>
      </c>
      <c r="C6165" s="310" t="s">
        <v>88</v>
      </c>
      <c r="D6165" s="311" t="s">
        <v>16585</v>
      </c>
      <c r="E6165" s="312" t="s">
        <v>7875</v>
      </c>
    </row>
    <row r="6166" spans="1:5" ht="40.5">
      <c r="A6166" s="309">
        <v>89173</v>
      </c>
      <c r="B6166" s="310" t="s">
        <v>2571</v>
      </c>
      <c r="C6166" s="310" t="s">
        <v>88</v>
      </c>
      <c r="D6166" s="311" t="s">
        <v>21137</v>
      </c>
      <c r="E6166" s="312" t="s">
        <v>7875</v>
      </c>
    </row>
    <row r="6167" spans="1:5" ht="40.5">
      <c r="A6167" s="309">
        <v>90406</v>
      </c>
      <c r="B6167" s="310" t="s">
        <v>2572</v>
      </c>
      <c r="C6167" s="310" t="s">
        <v>88</v>
      </c>
      <c r="D6167" s="311" t="s">
        <v>20346</v>
      </c>
      <c r="E6167" s="312" t="s">
        <v>7875</v>
      </c>
    </row>
    <row r="6168" spans="1:5" ht="27">
      <c r="A6168" s="309">
        <v>90407</v>
      </c>
      <c r="B6168" s="310" t="s">
        <v>2573</v>
      </c>
      <c r="C6168" s="310" t="s">
        <v>88</v>
      </c>
      <c r="D6168" s="311" t="s">
        <v>21138</v>
      </c>
      <c r="E6168" s="312" t="s">
        <v>7875</v>
      </c>
    </row>
    <row r="6169" spans="1:5" ht="40.5">
      <c r="A6169" s="309">
        <v>90408</v>
      </c>
      <c r="B6169" s="310" t="s">
        <v>2574</v>
      </c>
      <c r="C6169" s="310" t="s">
        <v>88</v>
      </c>
      <c r="D6169" s="311" t="s">
        <v>14677</v>
      </c>
      <c r="E6169" s="312" t="s">
        <v>7875</v>
      </c>
    </row>
    <row r="6170" spans="1:5" ht="27">
      <c r="A6170" s="309">
        <v>90409</v>
      </c>
      <c r="B6170" s="310" t="s">
        <v>2575</v>
      </c>
      <c r="C6170" s="310" t="s">
        <v>88</v>
      </c>
      <c r="D6170" s="311" t="s">
        <v>17592</v>
      </c>
      <c r="E6170" s="312" t="s">
        <v>7875</v>
      </c>
    </row>
    <row r="6171" spans="1:5" ht="27">
      <c r="A6171" s="319">
        <v>87242</v>
      </c>
      <c r="B6171" s="312" t="s">
        <v>2576</v>
      </c>
      <c r="C6171" s="312" t="s">
        <v>88</v>
      </c>
      <c r="D6171" s="320" t="s">
        <v>21139</v>
      </c>
      <c r="E6171" s="312" t="s">
        <v>7875</v>
      </c>
    </row>
    <row r="6172" spans="1:5" ht="27">
      <c r="A6172" s="319">
        <v>87243</v>
      </c>
      <c r="B6172" s="312" t="s">
        <v>2577</v>
      </c>
      <c r="C6172" s="312" t="s">
        <v>88</v>
      </c>
      <c r="D6172" s="320" t="s">
        <v>21140</v>
      </c>
      <c r="E6172" s="312" t="s">
        <v>7875</v>
      </c>
    </row>
    <row r="6173" spans="1:5" ht="40.5">
      <c r="A6173" s="319">
        <v>87244</v>
      </c>
      <c r="B6173" s="312" t="s">
        <v>2578</v>
      </c>
      <c r="C6173" s="312" t="s">
        <v>88</v>
      </c>
      <c r="D6173" s="320" t="s">
        <v>17481</v>
      </c>
      <c r="E6173" s="312" t="s">
        <v>7875</v>
      </c>
    </row>
    <row r="6174" spans="1:5" ht="40.5">
      <c r="A6174" s="319">
        <v>87245</v>
      </c>
      <c r="B6174" s="312" t="s">
        <v>2579</v>
      </c>
      <c r="C6174" s="312" t="s">
        <v>88</v>
      </c>
      <c r="D6174" s="320" t="s">
        <v>21141</v>
      </c>
      <c r="E6174" s="312" t="s">
        <v>7875</v>
      </c>
    </row>
    <row r="6175" spans="1:5" ht="40.5">
      <c r="A6175" s="319">
        <v>87264</v>
      </c>
      <c r="B6175" s="312" t="s">
        <v>2580</v>
      </c>
      <c r="C6175" s="312" t="s">
        <v>88</v>
      </c>
      <c r="D6175" s="320" t="s">
        <v>17688</v>
      </c>
      <c r="E6175" s="312" t="s">
        <v>7875</v>
      </c>
    </row>
    <row r="6176" spans="1:5" ht="40.5">
      <c r="A6176" s="319">
        <v>87265</v>
      </c>
      <c r="B6176" s="312" t="s">
        <v>2581</v>
      </c>
      <c r="C6176" s="312" t="s">
        <v>88</v>
      </c>
      <c r="D6176" s="320" t="s">
        <v>21142</v>
      </c>
      <c r="E6176" s="312" t="s">
        <v>7875</v>
      </c>
    </row>
    <row r="6177" spans="1:5" ht="40.5">
      <c r="A6177" s="319">
        <v>87266</v>
      </c>
      <c r="B6177" s="312" t="s">
        <v>2582</v>
      </c>
      <c r="C6177" s="312" t="s">
        <v>88</v>
      </c>
      <c r="D6177" s="320" t="s">
        <v>14192</v>
      </c>
      <c r="E6177" s="312" t="s">
        <v>7875</v>
      </c>
    </row>
    <row r="6178" spans="1:5" ht="40.5">
      <c r="A6178" s="319">
        <v>87267</v>
      </c>
      <c r="B6178" s="312" t="s">
        <v>2583</v>
      </c>
      <c r="C6178" s="312" t="s">
        <v>88</v>
      </c>
      <c r="D6178" s="320" t="s">
        <v>21143</v>
      </c>
      <c r="E6178" s="312" t="s">
        <v>7875</v>
      </c>
    </row>
    <row r="6179" spans="1:5" ht="40.5">
      <c r="A6179" s="319">
        <v>87268</v>
      </c>
      <c r="B6179" s="312" t="s">
        <v>2584</v>
      </c>
      <c r="C6179" s="312" t="s">
        <v>88</v>
      </c>
      <c r="D6179" s="320" t="s">
        <v>21144</v>
      </c>
      <c r="E6179" s="312" t="s">
        <v>7875</v>
      </c>
    </row>
    <row r="6180" spans="1:5" ht="40.5">
      <c r="A6180" s="319">
        <v>87269</v>
      </c>
      <c r="B6180" s="312" t="s">
        <v>2585</v>
      </c>
      <c r="C6180" s="312" t="s">
        <v>88</v>
      </c>
      <c r="D6180" s="320" t="s">
        <v>17304</v>
      </c>
      <c r="E6180" s="312" t="s">
        <v>7875</v>
      </c>
    </row>
    <row r="6181" spans="1:5" ht="40.5">
      <c r="A6181" s="319">
        <v>87270</v>
      </c>
      <c r="B6181" s="312" t="s">
        <v>2586</v>
      </c>
      <c r="C6181" s="312" t="s">
        <v>88</v>
      </c>
      <c r="D6181" s="320" t="s">
        <v>19578</v>
      </c>
      <c r="E6181" s="312" t="s">
        <v>7875</v>
      </c>
    </row>
    <row r="6182" spans="1:5" ht="40.5">
      <c r="A6182" s="319">
        <v>87271</v>
      </c>
      <c r="B6182" s="312" t="s">
        <v>2587</v>
      </c>
      <c r="C6182" s="312" t="s">
        <v>88</v>
      </c>
      <c r="D6182" s="320" t="s">
        <v>17276</v>
      </c>
      <c r="E6182" s="314" t="s">
        <v>7875</v>
      </c>
    </row>
    <row r="6183" spans="1:5" ht="40.5">
      <c r="A6183" s="319">
        <v>87272</v>
      </c>
      <c r="B6183" s="312" t="s">
        <v>2588</v>
      </c>
      <c r="C6183" s="312" t="s">
        <v>88</v>
      </c>
      <c r="D6183" s="320" t="s">
        <v>16475</v>
      </c>
      <c r="E6183" s="312" t="s">
        <v>7875</v>
      </c>
    </row>
    <row r="6184" spans="1:5" ht="40.5">
      <c r="A6184" s="319">
        <v>87273</v>
      </c>
      <c r="B6184" s="312" t="s">
        <v>2589</v>
      </c>
      <c r="C6184" s="312" t="s">
        <v>88</v>
      </c>
      <c r="D6184" s="320" t="s">
        <v>14998</v>
      </c>
      <c r="E6184" s="312" t="s">
        <v>7875</v>
      </c>
    </row>
    <row r="6185" spans="1:5" ht="40.5">
      <c r="A6185" s="319">
        <v>87274</v>
      </c>
      <c r="B6185" s="312" t="s">
        <v>2590</v>
      </c>
      <c r="C6185" s="312" t="s">
        <v>88</v>
      </c>
      <c r="D6185" s="320" t="s">
        <v>20830</v>
      </c>
      <c r="E6185" s="312" t="s">
        <v>7875</v>
      </c>
    </row>
    <row r="6186" spans="1:5" ht="40.5">
      <c r="A6186" s="319">
        <v>87275</v>
      </c>
      <c r="B6186" s="312" t="s">
        <v>2591</v>
      </c>
      <c r="C6186" s="312" t="s">
        <v>88</v>
      </c>
      <c r="D6186" s="320" t="s">
        <v>16646</v>
      </c>
      <c r="E6186" s="312" t="s">
        <v>7875</v>
      </c>
    </row>
    <row r="6187" spans="1:5" ht="27">
      <c r="A6187" s="319">
        <v>88786</v>
      </c>
      <c r="B6187" s="312" t="s">
        <v>2592</v>
      </c>
      <c r="C6187" s="312" t="s">
        <v>88</v>
      </c>
      <c r="D6187" s="320" t="s">
        <v>21145</v>
      </c>
      <c r="E6187" s="312" t="s">
        <v>7875</v>
      </c>
    </row>
    <row r="6188" spans="1:5" ht="27">
      <c r="A6188" s="319">
        <v>88787</v>
      </c>
      <c r="B6188" s="312" t="s">
        <v>2593</v>
      </c>
      <c r="C6188" s="312" t="s">
        <v>88</v>
      </c>
      <c r="D6188" s="320" t="s">
        <v>21146</v>
      </c>
      <c r="E6188" s="312" t="s">
        <v>7875</v>
      </c>
    </row>
    <row r="6189" spans="1:5" ht="40.5">
      <c r="A6189" s="319">
        <v>88788</v>
      </c>
      <c r="B6189" s="312" t="s">
        <v>2594</v>
      </c>
      <c r="C6189" s="312" t="s">
        <v>88</v>
      </c>
      <c r="D6189" s="320" t="s">
        <v>21147</v>
      </c>
      <c r="E6189" s="312" t="s">
        <v>7875</v>
      </c>
    </row>
    <row r="6190" spans="1:5" ht="40.5">
      <c r="A6190" s="319">
        <v>88789</v>
      </c>
      <c r="B6190" s="312" t="s">
        <v>2595</v>
      </c>
      <c r="C6190" s="312" t="s">
        <v>88</v>
      </c>
      <c r="D6190" s="320" t="s">
        <v>21148</v>
      </c>
      <c r="E6190" s="312" t="s">
        <v>7875</v>
      </c>
    </row>
    <row r="6191" spans="1:5" ht="40.5">
      <c r="A6191" s="319">
        <v>89045</v>
      </c>
      <c r="B6191" s="312" t="s">
        <v>10137</v>
      </c>
      <c r="C6191" s="312" t="s">
        <v>88</v>
      </c>
      <c r="D6191" s="320" t="s">
        <v>21149</v>
      </c>
      <c r="E6191" s="312" t="s">
        <v>7875</v>
      </c>
    </row>
    <row r="6192" spans="1:5" ht="54">
      <c r="A6192" s="319">
        <v>89170</v>
      </c>
      <c r="B6192" s="312" t="s">
        <v>12163</v>
      </c>
      <c r="C6192" s="312" t="s">
        <v>88</v>
      </c>
      <c r="D6192" s="320" t="s">
        <v>21150</v>
      </c>
      <c r="E6192" s="312" t="s">
        <v>7875</v>
      </c>
    </row>
    <row r="6193" spans="1:5" ht="40.5">
      <c r="A6193" s="319">
        <v>93392</v>
      </c>
      <c r="B6193" s="312" t="s">
        <v>7711</v>
      </c>
      <c r="C6193" s="312" t="s">
        <v>88</v>
      </c>
      <c r="D6193" s="320" t="s">
        <v>17458</v>
      </c>
      <c r="E6193" s="312" t="s">
        <v>7875</v>
      </c>
    </row>
    <row r="6194" spans="1:5" ht="40.5">
      <c r="A6194" s="319">
        <v>93393</v>
      </c>
      <c r="B6194" s="312" t="s">
        <v>7712</v>
      </c>
      <c r="C6194" s="312" t="s">
        <v>88</v>
      </c>
      <c r="D6194" s="320" t="s">
        <v>21151</v>
      </c>
      <c r="E6194" s="312" t="s">
        <v>7875</v>
      </c>
    </row>
    <row r="6195" spans="1:5" ht="40.5">
      <c r="A6195" s="319">
        <v>93394</v>
      </c>
      <c r="B6195" s="312" t="s">
        <v>7713</v>
      </c>
      <c r="C6195" s="312" t="s">
        <v>88</v>
      </c>
      <c r="D6195" s="320" t="s">
        <v>21152</v>
      </c>
      <c r="E6195" s="312" t="s">
        <v>7875</v>
      </c>
    </row>
    <row r="6196" spans="1:5" ht="40.5">
      <c r="A6196" s="319">
        <v>93395</v>
      </c>
      <c r="B6196" s="312" t="s">
        <v>7714</v>
      </c>
      <c r="C6196" s="312" t="s">
        <v>88</v>
      </c>
      <c r="D6196" s="320" t="s">
        <v>20342</v>
      </c>
      <c r="E6196" s="312" t="s">
        <v>7875</v>
      </c>
    </row>
    <row r="6197" spans="1:5" ht="40.5">
      <c r="A6197" s="319">
        <v>99194</v>
      </c>
      <c r="B6197" s="312" t="s">
        <v>7715</v>
      </c>
      <c r="C6197" s="312" t="s">
        <v>88</v>
      </c>
      <c r="D6197" s="320" t="s">
        <v>21153</v>
      </c>
      <c r="E6197" s="312" t="s">
        <v>7875</v>
      </c>
    </row>
    <row r="6198" spans="1:5" ht="40.5">
      <c r="A6198" s="319">
        <v>99195</v>
      </c>
      <c r="B6198" s="312" t="s">
        <v>7716</v>
      </c>
      <c r="C6198" s="312" t="s">
        <v>88</v>
      </c>
      <c r="D6198" s="320" t="s">
        <v>13408</v>
      </c>
      <c r="E6198" s="312" t="s">
        <v>7875</v>
      </c>
    </row>
    <row r="6199" spans="1:5" ht="40.5">
      <c r="A6199" s="319">
        <v>99196</v>
      </c>
      <c r="B6199" s="312" t="s">
        <v>7717</v>
      </c>
      <c r="C6199" s="312" t="s">
        <v>88</v>
      </c>
      <c r="D6199" s="320" t="s">
        <v>21154</v>
      </c>
      <c r="E6199" s="312" t="s">
        <v>7875</v>
      </c>
    </row>
    <row r="6200" spans="1:5" ht="40.5">
      <c r="A6200" s="319">
        <v>99198</v>
      </c>
      <c r="B6200" s="312" t="s">
        <v>7718</v>
      </c>
      <c r="C6200" s="312" t="s">
        <v>88</v>
      </c>
      <c r="D6200" s="320" t="s">
        <v>20919</v>
      </c>
      <c r="E6200" s="312" t="s">
        <v>7875</v>
      </c>
    </row>
    <row r="6201" spans="1:5" ht="27">
      <c r="A6201" s="319">
        <v>101965</v>
      </c>
      <c r="B6201" s="312" t="s">
        <v>10138</v>
      </c>
      <c r="C6201" s="312" t="s">
        <v>6</v>
      </c>
      <c r="D6201" s="320" t="s">
        <v>21155</v>
      </c>
      <c r="E6201" s="312" t="s">
        <v>7875</v>
      </c>
    </row>
    <row r="6202" spans="1:5" ht="27">
      <c r="A6202" s="319">
        <v>101966</v>
      </c>
      <c r="B6202" s="312" t="s">
        <v>10139</v>
      </c>
      <c r="C6202" s="312" t="s">
        <v>6</v>
      </c>
      <c r="D6202" s="320" t="s">
        <v>21156</v>
      </c>
      <c r="E6202" s="312" t="s">
        <v>7875</v>
      </c>
    </row>
    <row r="6203" spans="1:5" ht="13.5">
      <c r="A6203" s="319">
        <v>101979</v>
      </c>
      <c r="B6203" s="312" t="s">
        <v>10140</v>
      </c>
      <c r="C6203" s="312" t="s">
        <v>6</v>
      </c>
      <c r="D6203" s="320" t="s">
        <v>15273</v>
      </c>
      <c r="E6203" s="312" t="s">
        <v>7875</v>
      </c>
    </row>
    <row r="6204" spans="1:5" ht="27">
      <c r="A6204" s="319">
        <v>96112</v>
      </c>
      <c r="B6204" s="312" t="s">
        <v>2596</v>
      </c>
      <c r="C6204" s="312" t="s">
        <v>88</v>
      </c>
      <c r="D6204" s="320" t="s">
        <v>21157</v>
      </c>
      <c r="E6204" s="312" t="s">
        <v>7875</v>
      </c>
    </row>
    <row r="6205" spans="1:5" ht="27">
      <c r="A6205" s="319">
        <v>96117</v>
      </c>
      <c r="B6205" s="312" t="s">
        <v>2597</v>
      </c>
      <c r="C6205" s="312" t="s">
        <v>88</v>
      </c>
      <c r="D6205" s="320" t="s">
        <v>21158</v>
      </c>
      <c r="E6205" s="312" t="s">
        <v>7875</v>
      </c>
    </row>
    <row r="6206" spans="1:5" ht="13.5">
      <c r="A6206" s="319">
        <v>96122</v>
      </c>
      <c r="B6206" s="312" t="s">
        <v>2598</v>
      </c>
      <c r="C6206" s="312" t="s">
        <v>6</v>
      </c>
      <c r="D6206" s="320" t="s">
        <v>17728</v>
      </c>
      <c r="E6206" s="312" t="s">
        <v>7875</v>
      </c>
    </row>
    <row r="6207" spans="1:5" ht="13.5">
      <c r="A6207" s="319">
        <v>96109</v>
      </c>
      <c r="B6207" s="312" t="s">
        <v>2599</v>
      </c>
      <c r="C6207" s="312" t="s">
        <v>88</v>
      </c>
      <c r="D6207" s="320" t="s">
        <v>19904</v>
      </c>
      <c r="E6207" s="312" t="s">
        <v>7875</v>
      </c>
    </row>
    <row r="6208" spans="1:5" ht="27">
      <c r="A6208" s="319">
        <v>96110</v>
      </c>
      <c r="B6208" s="312" t="s">
        <v>2600</v>
      </c>
      <c r="C6208" s="312" t="s">
        <v>88</v>
      </c>
      <c r="D6208" s="320" t="s">
        <v>21159</v>
      </c>
      <c r="E6208" s="312" t="s">
        <v>7875</v>
      </c>
    </row>
    <row r="6209" spans="1:5" ht="13.5">
      <c r="A6209" s="319">
        <v>96113</v>
      </c>
      <c r="B6209" s="312" t="s">
        <v>2601</v>
      </c>
      <c r="C6209" s="312" t="s">
        <v>88</v>
      </c>
      <c r="D6209" s="320" t="s">
        <v>17510</v>
      </c>
      <c r="E6209" s="312" t="s">
        <v>7875</v>
      </c>
    </row>
    <row r="6210" spans="1:5" ht="27">
      <c r="A6210" s="319">
        <v>96114</v>
      </c>
      <c r="B6210" s="312" t="s">
        <v>2602</v>
      </c>
      <c r="C6210" s="312" t="s">
        <v>88</v>
      </c>
      <c r="D6210" s="320" t="s">
        <v>21160</v>
      </c>
      <c r="E6210" s="312" t="s">
        <v>7875</v>
      </c>
    </row>
    <row r="6211" spans="1:5" ht="13.5">
      <c r="A6211" s="319">
        <v>96120</v>
      </c>
      <c r="B6211" s="312" t="s">
        <v>2603</v>
      </c>
      <c r="C6211" s="312" t="s">
        <v>6</v>
      </c>
      <c r="D6211" s="320" t="s">
        <v>21161</v>
      </c>
      <c r="E6211" s="312" t="s">
        <v>7875</v>
      </c>
    </row>
    <row r="6212" spans="1:5" ht="13.5">
      <c r="A6212" s="319">
        <v>96123</v>
      </c>
      <c r="B6212" s="312" t="s">
        <v>2604</v>
      </c>
      <c r="C6212" s="312" t="s">
        <v>6</v>
      </c>
      <c r="D6212" s="320" t="s">
        <v>14677</v>
      </c>
      <c r="E6212" s="312" t="s">
        <v>7875</v>
      </c>
    </row>
    <row r="6213" spans="1:5" ht="13.5">
      <c r="A6213" s="319">
        <v>99054</v>
      </c>
      <c r="B6213" s="312" t="s">
        <v>7719</v>
      </c>
      <c r="C6213" s="312" t="s">
        <v>88</v>
      </c>
      <c r="D6213" s="320" t="s">
        <v>17601</v>
      </c>
      <c r="E6213" s="312" t="s">
        <v>7875</v>
      </c>
    </row>
    <row r="6214" spans="1:5" ht="27">
      <c r="A6214" s="319">
        <v>96111</v>
      </c>
      <c r="B6214" s="312" t="s">
        <v>2605</v>
      </c>
      <c r="C6214" s="312" t="s">
        <v>88</v>
      </c>
      <c r="D6214" s="320" t="s">
        <v>13078</v>
      </c>
      <c r="E6214" s="312" t="s">
        <v>7875</v>
      </c>
    </row>
    <row r="6215" spans="1:5" ht="27">
      <c r="A6215" s="319">
        <v>96116</v>
      </c>
      <c r="B6215" s="312" t="s">
        <v>2606</v>
      </c>
      <c r="C6215" s="312" t="s">
        <v>88</v>
      </c>
      <c r="D6215" s="320" t="s">
        <v>21162</v>
      </c>
      <c r="E6215" s="312" t="s">
        <v>7875</v>
      </c>
    </row>
    <row r="6216" spans="1:5" ht="13.5">
      <c r="A6216" s="319">
        <v>96121</v>
      </c>
      <c r="B6216" s="312" t="s">
        <v>2607</v>
      </c>
      <c r="C6216" s="312" t="s">
        <v>6</v>
      </c>
      <c r="D6216" s="320" t="s">
        <v>19434</v>
      </c>
      <c r="E6216" s="312" t="s">
        <v>7875</v>
      </c>
    </row>
    <row r="6217" spans="1:5" ht="27">
      <c r="A6217" s="319">
        <v>96485</v>
      </c>
      <c r="B6217" s="312" t="s">
        <v>2608</v>
      </c>
      <c r="C6217" s="312" t="s">
        <v>88</v>
      </c>
      <c r="D6217" s="320" t="s">
        <v>21163</v>
      </c>
      <c r="E6217" s="312" t="s">
        <v>7875</v>
      </c>
    </row>
    <row r="6218" spans="1:5" ht="27">
      <c r="A6218" s="319">
        <v>96486</v>
      </c>
      <c r="B6218" s="312" t="s">
        <v>2609</v>
      </c>
      <c r="C6218" s="312" t="s">
        <v>88</v>
      </c>
      <c r="D6218" s="320" t="s">
        <v>19161</v>
      </c>
      <c r="E6218" s="312" t="s">
        <v>7875</v>
      </c>
    </row>
    <row r="6219" spans="1:5" ht="27">
      <c r="A6219" s="319">
        <v>91514</v>
      </c>
      <c r="B6219" s="312" t="s">
        <v>2610</v>
      </c>
      <c r="C6219" s="312" t="s">
        <v>88</v>
      </c>
      <c r="D6219" s="320" t="s">
        <v>17185</v>
      </c>
      <c r="E6219" s="312" t="s">
        <v>7875</v>
      </c>
    </row>
    <row r="6220" spans="1:5" ht="27">
      <c r="A6220" s="319">
        <v>91515</v>
      </c>
      <c r="B6220" s="312" t="s">
        <v>2611</v>
      </c>
      <c r="C6220" s="312" t="s">
        <v>88</v>
      </c>
      <c r="D6220" s="320" t="s">
        <v>12730</v>
      </c>
      <c r="E6220" s="312" t="s">
        <v>7875</v>
      </c>
    </row>
    <row r="6221" spans="1:5" ht="27">
      <c r="A6221" s="319">
        <v>91516</v>
      </c>
      <c r="B6221" s="312" t="s">
        <v>2612</v>
      </c>
      <c r="C6221" s="312" t="s">
        <v>88</v>
      </c>
      <c r="D6221" s="320" t="s">
        <v>17341</v>
      </c>
      <c r="E6221" s="312" t="s">
        <v>7875</v>
      </c>
    </row>
    <row r="6222" spans="1:5" ht="27">
      <c r="A6222" s="319">
        <v>91517</v>
      </c>
      <c r="B6222" s="312" t="s">
        <v>2613</v>
      </c>
      <c r="C6222" s="312" t="s">
        <v>88</v>
      </c>
      <c r="D6222" s="320" t="s">
        <v>17354</v>
      </c>
      <c r="E6222" s="312" t="s">
        <v>7875</v>
      </c>
    </row>
    <row r="6223" spans="1:5" ht="27">
      <c r="A6223" s="319">
        <v>91519</v>
      </c>
      <c r="B6223" s="312" t="s">
        <v>2614</v>
      </c>
      <c r="C6223" s="312" t="s">
        <v>88</v>
      </c>
      <c r="D6223" s="320" t="s">
        <v>21164</v>
      </c>
      <c r="E6223" s="312" t="s">
        <v>7875</v>
      </c>
    </row>
    <row r="6224" spans="1:5" ht="27">
      <c r="A6224" s="319">
        <v>91520</v>
      </c>
      <c r="B6224" s="312" t="s">
        <v>2615</v>
      </c>
      <c r="C6224" s="312" t="s">
        <v>88</v>
      </c>
      <c r="D6224" s="320" t="s">
        <v>15156</v>
      </c>
      <c r="E6224" s="312" t="s">
        <v>7875</v>
      </c>
    </row>
    <row r="6225" spans="1:5" ht="27">
      <c r="A6225" s="319">
        <v>91522</v>
      </c>
      <c r="B6225" s="312" t="s">
        <v>2616</v>
      </c>
      <c r="C6225" s="312" t="s">
        <v>88</v>
      </c>
      <c r="D6225" s="320" t="s">
        <v>16831</v>
      </c>
      <c r="E6225" s="312" t="s">
        <v>7875</v>
      </c>
    </row>
    <row r="6226" spans="1:5" ht="27">
      <c r="A6226" s="319">
        <v>91525</v>
      </c>
      <c r="B6226" s="312" t="s">
        <v>2617</v>
      </c>
      <c r="C6226" s="312" t="s">
        <v>88</v>
      </c>
      <c r="D6226" s="320" t="s">
        <v>12629</v>
      </c>
      <c r="E6226" s="312" t="s">
        <v>7875</v>
      </c>
    </row>
    <row r="6227" spans="1:5" ht="40.5">
      <c r="A6227" s="319">
        <v>87280</v>
      </c>
      <c r="B6227" s="312" t="s">
        <v>10141</v>
      </c>
      <c r="C6227" s="312" t="s">
        <v>98</v>
      </c>
      <c r="D6227" s="320" t="s">
        <v>21165</v>
      </c>
      <c r="E6227" s="312" t="s">
        <v>7875</v>
      </c>
    </row>
    <row r="6228" spans="1:5" ht="40.5">
      <c r="A6228" s="319">
        <v>87281</v>
      </c>
      <c r="B6228" s="312" t="s">
        <v>10142</v>
      </c>
      <c r="C6228" s="312" t="s">
        <v>98</v>
      </c>
      <c r="D6228" s="320" t="s">
        <v>21166</v>
      </c>
      <c r="E6228" s="312" t="s">
        <v>7875</v>
      </c>
    </row>
    <row r="6229" spans="1:5" ht="40.5">
      <c r="A6229" s="319">
        <v>87283</v>
      </c>
      <c r="B6229" s="312" t="s">
        <v>10143</v>
      </c>
      <c r="C6229" s="312" t="s">
        <v>98</v>
      </c>
      <c r="D6229" s="320" t="s">
        <v>17665</v>
      </c>
      <c r="E6229" s="312" t="s">
        <v>7875</v>
      </c>
    </row>
    <row r="6230" spans="1:5" ht="40.5">
      <c r="A6230" s="319">
        <v>87284</v>
      </c>
      <c r="B6230" s="312" t="s">
        <v>10144</v>
      </c>
      <c r="C6230" s="312" t="s">
        <v>98</v>
      </c>
      <c r="D6230" s="320" t="s">
        <v>21167</v>
      </c>
      <c r="E6230" s="312" t="s">
        <v>7875</v>
      </c>
    </row>
    <row r="6231" spans="1:5" ht="40.5">
      <c r="A6231" s="319">
        <v>87286</v>
      </c>
      <c r="B6231" s="312" t="s">
        <v>10145</v>
      </c>
      <c r="C6231" s="312" t="s">
        <v>98</v>
      </c>
      <c r="D6231" s="320" t="s">
        <v>21168</v>
      </c>
      <c r="E6231" s="312" t="s">
        <v>7875</v>
      </c>
    </row>
    <row r="6232" spans="1:5" ht="40.5">
      <c r="A6232" s="319">
        <v>87287</v>
      </c>
      <c r="B6232" s="312" t="s">
        <v>10146</v>
      </c>
      <c r="C6232" s="312" t="s">
        <v>98</v>
      </c>
      <c r="D6232" s="320" t="s">
        <v>21169</v>
      </c>
      <c r="E6232" s="312" t="s">
        <v>7875</v>
      </c>
    </row>
    <row r="6233" spans="1:5" ht="40.5">
      <c r="A6233" s="319">
        <v>87289</v>
      </c>
      <c r="B6233" s="312" t="s">
        <v>10147</v>
      </c>
      <c r="C6233" s="312" t="s">
        <v>98</v>
      </c>
      <c r="D6233" s="320" t="s">
        <v>21170</v>
      </c>
      <c r="E6233" s="312" t="s">
        <v>7875</v>
      </c>
    </row>
    <row r="6234" spans="1:5" ht="40.5">
      <c r="A6234" s="319">
        <v>87290</v>
      </c>
      <c r="B6234" s="312" t="s">
        <v>10148</v>
      </c>
      <c r="C6234" s="312" t="s">
        <v>98</v>
      </c>
      <c r="D6234" s="320" t="s">
        <v>21171</v>
      </c>
      <c r="E6234" s="312" t="s">
        <v>7875</v>
      </c>
    </row>
    <row r="6235" spans="1:5" ht="40.5">
      <c r="A6235" s="319">
        <v>87292</v>
      </c>
      <c r="B6235" s="312" t="s">
        <v>10149</v>
      </c>
      <c r="C6235" s="312" t="s">
        <v>98</v>
      </c>
      <c r="D6235" s="320" t="s">
        <v>21172</v>
      </c>
      <c r="E6235" s="312" t="s">
        <v>7875</v>
      </c>
    </row>
    <row r="6236" spans="1:5" ht="40.5">
      <c r="A6236" s="319">
        <v>87294</v>
      </c>
      <c r="B6236" s="312" t="s">
        <v>10150</v>
      </c>
      <c r="C6236" s="312" t="s">
        <v>98</v>
      </c>
      <c r="D6236" s="320" t="s">
        <v>21173</v>
      </c>
      <c r="E6236" s="312" t="s">
        <v>7875</v>
      </c>
    </row>
    <row r="6237" spans="1:5" ht="40.5">
      <c r="A6237" s="319">
        <v>87295</v>
      </c>
      <c r="B6237" s="312" t="s">
        <v>10151</v>
      </c>
      <c r="C6237" s="312" t="s">
        <v>98</v>
      </c>
      <c r="D6237" s="320" t="s">
        <v>21174</v>
      </c>
      <c r="E6237" s="312" t="s">
        <v>7875</v>
      </c>
    </row>
    <row r="6238" spans="1:5" ht="40.5">
      <c r="A6238" s="319">
        <v>87296</v>
      </c>
      <c r="B6238" s="312" t="s">
        <v>10152</v>
      </c>
      <c r="C6238" s="312" t="s">
        <v>98</v>
      </c>
      <c r="D6238" s="320" t="s">
        <v>21175</v>
      </c>
      <c r="E6238" s="312" t="s">
        <v>7875</v>
      </c>
    </row>
    <row r="6239" spans="1:5" ht="27">
      <c r="A6239" s="319">
        <v>87298</v>
      </c>
      <c r="B6239" s="312" t="s">
        <v>10153</v>
      </c>
      <c r="C6239" s="312" t="s">
        <v>98</v>
      </c>
      <c r="D6239" s="320" t="s">
        <v>21176</v>
      </c>
      <c r="E6239" s="312" t="s">
        <v>7875</v>
      </c>
    </row>
    <row r="6240" spans="1:5" ht="27">
      <c r="A6240" s="319">
        <v>87299</v>
      </c>
      <c r="B6240" s="312" t="s">
        <v>10154</v>
      </c>
      <c r="C6240" s="312" t="s">
        <v>98</v>
      </c>
      <c r="D6240" s="320" t="s">
        <v>21177</v>
      </c>
      <c r="E6240" s="312" t="s">
        <v>7875</v>
      </c>
    </row>
    <row r="6241" spans="1:5" ht="27">
      <c r="A6241" s="319">
        <v>87301</v>
      </c>
      <c r="B6241" s="312" t="s">
        <v>10155</v>
      </c>
      <c r="C6241" s="312" t="s">
        <v>98</v>
      </c>
      <c r="D6241" s="320" t="s">
        <v>21178</v>
      </c>
      <c r="E6241" s="312" t="s">
        <v>7875</v>
      </c>
    </row>
    <row r="6242" spans="1:5" ht="27">
      <c r="A6242" s="319">
        <v>87302</v>
      </c>
      <c r="B6242" s="312" t="s">
        <v>10156</v>
      </c>
      <c r="C6242" s="312" t="s">
        <v>98</v>
      </c>
      <c r="D6242" s="320" t="s">
        <v>21179</v>
      </c>
      <c r="E6242" s="312" t="s">
        <v>7875</v>
      </c>
    </row>
    <row r="6243" spans="1:5" ht="27">
      <c r="A6243" s="319">
        <v>87304</v>
      </c>
      <c r="B6243" s="312" t="s">
        <v>10157</v>
      </c>
      <c r="C6243" s="312" t="s">
        <v>98</v>
      </c>
      <c r="D6243" s="320" t="s">
        <v>21180</v>
      </c>
      <c r="E6243" s="312" t="s">
        <v>7875</v>
      </c>
    </row>
    <row r="6244" spans="1:5" ht="27">
      <c r="A6244" s="319">
        <v>87305</v>
      </c>
      <c r="B6244" s="312" t="s">
        <v>10158</v>
      </c>
      <c r="C6244" s="312" t="s">
        <v>98</v>
      </c>
      <c r="D6244" s="320" t="s">
        <v>21181</v>
      </c>
      <c r="E6244" s="312" t="s">
        <v>7875</v>
      </c>
    </row>
    <row r="6245" spans="1:5" ht="27">
      <c r="A6245" s="319">
        <v>87307</v>
      </c>
      <c r="B6245" s="312" t="s">
        <v>10159</v>
      </c>
      <c r="C6245" s="312" t="s">
        <v>98</v>
      </c>
      <c r="D6245" s="320" t="s">
        <v>21182</v>
      </c>
      <c r="E6245" s="312" t="s">
        <v>7875</v>
      </c>
    </row>
    <row r="6246" spans="1:5" ht="27">
      <c r="A6246" s="319">
        <v>87308</v>
      </c>
      <c r="B6246" s="312" t="s">
        <v>10160</v>
      </c>
      <c r="C6246" s="312" t="s">
        <v>98</v>
      </c>
      <c r="D6246" s="320" t="s">
        <v>21183</v>
      </c>
      <c r="E6246" s="312" t="s">
        <v>7875</v>
      </c>
    </row>
    <row r="6247" spans="1:5" ht="27">
      <c r="A6247" s="319">
        <v>87310</v>
      </c>
      <c r="B6247" s="312" t="s">
        <v>10161</v>
      </c>
      <c r="C6247" s="312" t="s">
        <v>98</v>
      </c>
      <c r="D6247" s="320" t="s">
        <v>21184</v>
      </c>
      <c r="E6247" s="312" t="s">
        <v>7875</v>
      </c>
    </row>
    <row r="6248" spans="1:5" ht="27">
      <c r="A6248" s="319">
        <v>87311</v>
      </c>
      <c r="B6248" s="312" t="s">
        <v>10162</v>
      </c>
      <c r="C6248" s="312" t="s">
        <v>98</v>
      </c>
      <c r="D6248" s="320" t="s">
        <v>21185</v>
      </c>
      <c r="E6248" s="312" t="s">
        <v>7875</v>
      </c>
    </row>
    <row r="6249" spans="1:5" ht="27">
      <c r="A6249" s="319">
        <v>87313</v>
      </c>
      <c r="B6249" s="312" t="s">
        <v>10163</v>
      </c>
      <c r="C6249" s="312" t="s">
        <v>98</v>
      </c>
      <c r="D6249" s="320" t="s">
        <v>21186</v>
      </c>
      <c r="E6249" s="312" t="s">
        <v>7875</v>
      </c>
    </row>
    <row r="6250" spans="1:5" ht="27">
      <c r="A6250" s="319">
        <v>87314</v>
      </c>
      <c r="B6250" s="312" t="s">
        <v>10164</v>
      </c>
      <c r="C6250" s="312" t="s">
        <v>98</v>
      </c>
      <c r="D6250" s="320" t="s">
        <v>21187</v>
      </c>
      <c r="E6250" s="312" t="s">
        <v>7875</v>
      </c>
    </row>
    <row r="6251" spans="1:5" ht="27">
      <c r="A6251" s="319">
        <v>87316</v>
      </c>
      <c r="B6251" s="312" t="s">
        <v>10165</v>
      </c>
      <c r="C6251" s="312" t="s">
        <v>98</v>
      </c>
      <c r="D6251" s="320" t="s">
        <v>21188</v>
      </c>
      <c r="E6251" s="312" t="s">
        <v>7875</v>
      </c>
    </row>
    <row r="6252" spans="1:5" ht="27">
      <c r="A6252" s="319">
        <v>87317</v>
      </c>
      <c r="B6252" s="312" t="s">
        <v>10166</v>
      </c>
      <c r="C6252" s="312" t="s">
        <v>98</v>
      </c>
      <c r="D6252" s="320" t="s">
        <v>21189</v>
      </c>
      <c r="E6252" s="312" t="s">
        <v>7875</v>
      </c>
    </row>
    <row r="6253" spans="1:5" ht="27">
      <c r="A6253" s="319">
        <v>87319</v>
      </c>
      <c r="B6253" s="312" t="s">
        <v>10167</v>
      </c>
      <c r="C6253" s="312" t="s">
        <v>98</v>
      </c>
      <c r="D6253" s="320" t="s">
        <v>21190</v>
      </c>
      <c r="E6253" s="312" t="s">
        <v>7875</v>
      </c>
    </row>
    <row r="6254" spans="1:5" ht="27">
      <c r="A6254" s="319">
        <v>87320</v>
      </c>
      <c r="B6254" s="312" t="s">
        <v>10168</v>
      </c>
      <c r="C6254" s="312" t="s">
        <v>98</v>
      </c>
      <c r="D6254" s="320" t="s">
        <v>21191</v>
      </c>
      <c r="E6254" s="312" t="s">
        <v>7875</v>
      </c>
    </row>
    <row r="6255" spans="1:5" ht="27">
      <c r="A6255" s="319">
        <v>87322</v>
      </c>
      <c r="B6255" s="312" t="s">
        <v>10169</v>
      </c>
      <c r="C6255" s="312" t="s">
        <v>98</v>
      </c>
      <c r="D6255" s="320" t="s">
        <v>21192</v>
      </c>
      <c r="E6255" s="312" t="s">
        <v>7875</v>
      </c>
    </row>
    <row r="6256" spans="1:5" ht="27">
      <c r="A6256" s="319">
        <v>87323</v>
      </c>
      <c r="B6256" s="312" t="s">
        <v>10170</v>
      </c>
      <c r="C6256" s="312" t="s">
        <v>98</v>
      </c>
      <c r="D6256" s="320" t="s">
        <v>21193</v>
      </c>
      <c r="E6256" s="312" t="s">
        <v>7875</v>
      </c>
    </row>
    <row r="6257" spans="1:5" ht="27">
      <c r="A6257" s="319">
        <v>87325</v>
      </c>
      <c r="B6257" s="312" t="s">
        <v>10171</v>
      </c>
      <c r="C6257" s="312" t="s">
        <v>98</v>
      </c>
      <c r="D6257" s="320" t="s">
        <v>21194</v>
      </c>
      <c r="E6257" s="312" t="s">
        <v>7875</v>
      </c>
    </row>
    <row r="6258" spans="1:5" ht="27">
      <c r="A6258" s="319">
        <v>87326</v>
      </c>
      <c r="B6258" s="312" t="s">
        <v>10172</v>
      </c>
      <c r="C6258" s="312" t="s">
        <v>98</v>
      </c>
      <c r="D6258" s="320" t="s">
        <v>21195</v>
      </c>
      <c r="E6258" s="312" t="s">
        <v>7875</v>
      </c>
    </row>
    <row r="6259" spans="1:5" ht="40.5">
      <c r="A6259" s="319">
        <v>87327</v>
      </c>
      <c r="B6259" s="312" t="s">
        <v>10173</v>
      </c>
      <c r="C6259" s="312" t="s">
        <v>98</v>
      </c>
      <c r="D6259" s="320" t="s">
        <v>21196</v>
      </c>
      <c r="E6259" s="312" t="s">
        <v>7875</v>
      </c>
    </row>
    <row r="6260" spans="1:5" ht="40.5">
      <c r="A6260" s="319">
        <v>87328</v>
      </c>
      <c r="B6260" s="312" t="s">
        <v>10174</v>
      </c>
      <c r="C6260" s="312" t="s">
        <v>98</v>
      </c>
      <c r="D6260" s="320" t="s">
        <v>21197</v>
      </c>
      <c r="E6260" s="312" t="s">
        <v>7875</v>
      </c>
    </row>
    <row r="6261" spans="1:5" ht="40.5">
      <c r="A6261" s="319">
        <v>87329</v>
      </c>
      <c r="B6261" s="312" t="s">
        <v>10175</v>
      </c>
      <c r="C6261" s="312" t="s">
        <v>98</v>
      </c>
      <c r="D6261" s="320" t="s">
        <v>21198</v>
      </c>
      <c r="E6261" s="312" t="s">
        <v>7875</v>
      </c>
    </row>
    <row r="6262" spans="1:5" ht="40.5">
      <c r="A6262" s="319">
        <v>87330</v>
      </c>
      <c r="B6262" s="312" t="s">
        <v>10176</v>
      </c>
      <c r="C6262" s="312" t="s">
        <v>98</v>
      </c>
      <c r="D6262" s="320" t="s">
        <v>21199</v>
      </c>
      <c r="E6262" s="312" t="s">
        <v>7875</v>
      </c>
    </row>
    <row r="6263" spans="1:5" ht="40.5">
      <c r="A6263" s="319">
        <v>87331</v>
      </c>
      <c r="B6263" s="312" t="s">
        <v>10177</v>
      </c>
      <c r="C6263" s="312" t="s">
        <v>98</v>
      </c>
      <c r="D6263" s="320" t="s">
        <v>21200</v>
      </c>
      <c r="E6263" s="312" t="s">
        <v>7875</v>
      </c>
    </row>
    <row r="6264" spans="1:5" ht="40.5">
      <c r="A6264" s="319">
        <v>87332</v>
      </c>
      <c r="B6264" s="312" t="s">
        <v>10178</v>
      </c>
      <c r="C6264" s="312" t="s">
        <v>98</v>
      </c>
      <c r="D6264" s="320" t="s">
        <v>21201</v>
      </c>
      <c r="E6264" s="312" t="s">
        <v>7875</v>
      </c>
    </row>
    <row r="6265" spans="1:5" ht="40.5">
      <c r="A6265" s="319">
        <v>87333</v>
      </c>
      <c r="B6265" s="312" t="s">
        <v>10179</v>
      </c>
      <c r="C6265" s="312" t="s">
        <v>98</v>
      </c>
      <c r="D6265" s="320" t="s">
        <v>21202</v>
      </c>
      <c r="E6265" s="312" t="s">
        <v>7875</v>
      </c>
    </row>
    <row r="6266" spans="1:5" ht="40.5">
      <c r="A6266" s="319">
        <v>87334</v>
      </c>
      <c r="B6266" s="312" t="s">
        <v>10180</v>
      </c>
      <c r="C6266" s="312" t="s">
        <v>98</v>
      </c>
      <c r="D6266" s="320" t="s">
        <v>21203</v>
      </c>
      <c r="E6266" s="312" t="s">
        <v>7875</v>
      </c>
    </row>
    <row r="6267" spans="1:5" ht="40.5">
      <c r="A6267" s="319">
        <v>87335</v>
      </c>
      <c r="B6267" s="312" t="s">
        <v>10181</v>
      </c>
      <c r="C6267" s="312" t="s">
        <v>98</v>
      </c>
      <c r="D6267" s="320" t="s">
        <v>21204</v>
      </c>
      <c r="E6267" s="312" t="s">
        <v>7875</v>
      </c>
    </row>
    <row r="6268" spans="1:5" ht="40.5">
      <c r="A6268" s="319">
        <v>87336</v>
      </c>
      <c r="B6268" s="312" t="s">
        <v>10182</v>
      </c>
      <c r="C6268" s="312" t="s">
        <v>98</v>
      </c>
      <c r="D6268" s="320" t="s">
        <v>21205</v>
      </c>
      <c r="E6268" s="312" t="s">
        <v>7875</v>
      </c>
    </row>
    <row r="6269" spans="1:5" ht="40.5">
      <c r="A6269" s="319">
        <v>87337</v>
      </c>
      <c r="B6269" s="312" t="s">
        <v>10183</v>
      </c>
      <c r="C6269" s="312" t="s">
        <v>98</v>
      </c>
      <c r="D6269" s="320" t="s">
        <v>21206</v>
      </c>
      <c r="E6269" s="312" t="s">
        <v>7875</v>
      </c>
    </row>
    <row r="6270" spans="1:5" ht="40.5">
      <c r="A6270" s="319">
        <v>87338</v>
      </c>
      <c r="B6270" s="312" t="s">
        <v>10184</v>
      </c>
      <c r="C6270" s="312" t="s">
        <v>98</v>
      </c>
      <c r="D6270" s="320" t="s">
        <v>21207</v>
      </c>
      <c r="E6270" s="312" t="s">
        <v>7875</v>
      </c>
    </row>
    <row r="6271" spans="1:5" ht="27">
      <c r="A6271" s="319">
        <v>87339</v>
      </c>
      <c r="B6271" s="312" t="s">
        <v>10185</v>
      </c>
      <c r="C6271" s="312" t="s">
        <v>98</v>
      </c>
      <c r="D6271" s="320" t="s">
        <v>21208</v>
      </c>
      <c r="E6271" s="312" t="s">
        <v>7875</v>
      </c>
    </row>
    <row r="6272" spans="1:5" ht="27">
      <c r="A6272" s="319">
        <v>87340</v>
      </c>
      <c r="B6272" s="312" t="s">
        <v>10186</v>
      </c>
      <c r="C6272" s="312" t="s">
        <v>98</v>
      </c>
      <c r="D6272" s="320" t="s">
        <v>21209</v>
      </c>
      <c r="E6272" s="312" t="s">
        <v>7875</v>
      </c>
    </row>
    <row r="6273" spans="1:5" ht="27">
      <c r="A6273" s="319">
        <v>87341</v>
      </c>
      <c r="B6273" s="312" t="s">
        <v>10187</v>
      </c>
      <c r="C6273" s="312" t="s">
        <v>98</v>
      </c>
      <c r="D6273" s="320" t="s">
        <v>21210</v>
      </c>
      <c r="E6273" s="312" t="s">
        <v>7875</v>
      </c>
    </row>
    <row r="6274" spans="1:5" ht="27">
      <c r="A6274" s="319">
        <v>87342</v>
      </c>
      <c r="B6274" s="312" t="s">
        <v>10188</v>
      </c>
      <c r="C6274" s="312" t="s">
        <v>98</v>
      </c>
      <c r="D6274" s="320" t="s">
        <v>21211</v>
      </c>
      <c r="E6274" s="312" t="s">
        <v>7875</v>
      </c>
    </row>
    <row r="6275" spans="1:5" ht="27">
      <c r="A6275" s="319">
        <v>87343</v>
      </c>
      <c r="B6275" s="312" t="s">
        <v>10189</v>
      </c>
      <c r="C6275" s="312" t="s">
        <v>98</v>
      </c>
      <c r="D6275" s="320" t="s">
        <v>21212</v>
      </c>
      <c r="E6275" s="312" t="s">
        <v>7875</v>
      </c>
    </row>
    <row r="6276" spans="1:5" ht="27">
      <c r="A6276" s="319">
        <v>87344</v>
      </c>
      <c r="B6276" s="312" t="s">
        <v>10190</v>
      </c>
      <c r="C6276" s="312" t="s">
        <v>98</v>
      </c>
      <c r="D6276" s="320" t="s">
        <v>21213</v>
      </c>
      <c r="E6276" s="312" t="s">
        <v>7875</v>
      </c>
    </row>
    <row r="6277" spans="1:5" ht="27">
      <c r="A6277" s="319">
        <v>87345</v>
      </c>
      <c r="B6277" s="312" t="s">
        <v>10191</v>
      </c>
      <c r="C6277" s="312" t="s">
        <v>98</v>
      </c>
      <c r="D6277" s="320" t="s">
        <v>21214</v>
      </c>
      <c r="E6277" s="312" t="s">
        <v>7875</v>
      </c>
    </row>
    <row r="6278" spans="1:5" ht="27">
      <c r="A6278" s="319">
        <v>87346</v>
      </c>
      <c r="B6278" s="312" t="s">
        <v>10192</v>
      </c>
      <c r="C6278" s="312" t="s">
        <v>98</v>
      </c>
      <c r="D6278" s="320" t="s">
        <v>17846</v>
      </c>
      <c r="E6278" s="312" t="s">
        <v>7875</v>
      </c>
    </row>
    <row r="6279" spans="1:5" ht="27">
      <c r="A6279" s="319">
        <v>87347</v>
      </c>
      <c r="B6279" s="312" t="s">
        <v>10193</v>
      </c>
      <c r="C6279" s="312" t="s">
        <v>98</v>
      </c>
      <c r="D6279" s="320" t="s">
        <v>21215</v>
      </c>
      <c r="E6279" s="312" t="s">
        <v>7875</v>
      </c>
    </row>
    <row r="6280" spans="1:5" ht="27">
      <c r="A6280" s="319">
        <v>87348</v>
      </c>
      <c r="B6280" s="312" t="s">
        <v>10194</v>
      </c>
      <c r="C6280" s="312" t="s">
        <v>98</v>
      </c>
      <c r="D6280" s="320" t="s">
        <v>21216</v>
      </c>
      <c r="E6280" s="312" t="s">
        <v>7875</v>
      </c>
    </row>
    <row r="6281" spans="1:5" ht="27">
      <c r="A6281" s="319">
        <v>87349</v>
      </c>
      <c r="B6281" s="312" t="s">
        <v>10195</v>
      </c>
      <c r="C6281" s="312" t="s">
        <v>98</v>
      </c>
      <c r="D6281" s="320" t="s">
        <v>21217</v>
      </c>
      <c r="E6281" s="312" t="s">
        <v>7875</v>
      </c>
    </row>
    <row r="6282" spans="1:5" ht="40.5">
      <c r="A6282" s="319">
        <v>87350</v>
      </c>
      <c r="B6282" s="312" t="s">
        <v>10196</v>
      </c>
      <c r="C6282" s="312" t="s">
        <v>98</v>
      </c>
      <c r="D6282" s="320" t="s">
        <v>21218</v>
      </c>
      <c r="E6282" s="312" t="s">
        <v>7875</v>
      </c>
    </row>
    <row r="6283" spans="1:5" ht="40.5">
      <c r="A6283" s="319">
        <v>87351</v>
      </c>
      <c r="B6283" s="312" t="s">
        <v>10197</v>
      </c>
      <c r="C6283" s="312" t="s">
        <v>98</v>
      </c>
      <c r="D6283" s="320" t="s">
        <v>21219</v>
      </c>
      <c r="E6283" s="312" t="s">
        <v>7875</v>
      </c>
    </row>
    <row r="6284" spans="1:5" ht="40.5">
      <c r="A6284" s="319">
        <v>87352</v>
      </c>
      <c r="B6284" s="312" t="s">
        <v>10198</v>
      </c>
      <c r="C6284" s="312" t="s">
        <v>98</v>
      </c>
      <c r="D6284" s="320" t="s">
        <v>21220</v>
      </c>
      <c r="E6284" s="312" t="s">
        <v>7875</v>
      </c>
    </row>
    <row r="6285" spans="1:5" ht="40.5">
      <c r="A6285" s="319">
        <v>87353</v>
      </c>
      <c r="B6285" s="312" t="s">
        <v>10199</v>
      </c>
      <c r="C6285" s="312" t="s">
        <v>98</v>
      </c>
      <c r="D6285" s="320" t="s">
        <v>21221</v>
      </c>
      <c r="E6285" s="312" t="s">
        <v>7875</v>
      </c>
    </row>
    <row r="6286" spans="1:5" ht="40.5">
      <c r="A6286" s="319">
        <v>87354</v>
      </c>
      <c r="B6286" s="312" t="s">
        <v>10200</v>
      </c>
      <c r="C6286" s="312" t="s">
        <v>98</v>
      </c>
      <c r="D6286" s="320" t="s">
        <v>21222</v>
      </c>
      <c r="E6286" s="312" t="s">
        <v>7875</v>
      </c>
    </row>
    <row r="6287" spans="1:5" ht="40.5">
      <c r="A6287" s="319">
        <v>87355</v>
      </c>
      <c r="B6287" s="312" t="s">
        <v>10201</v>
      </c>
      <c r="C6287" s="312" t="s">
        <v>98</v>
      </c>
      <c r="D6287" s="320" t="s">
        <v>21223</v>
      </c>
      <c r="E6287" s="312" t="s">
        <v>7875</v>
      </c>
    </row>
    <row r="6288" spans="1:5" ht="40.5">
      <c r="A6288" s="319">
        <v>87356</v>
      </c>
      <c r="B6288" s="312" t="s">
        <v>10202</v>
      </c>
      <c r="C6288" s="312" t="s">
        <v>98</v>
      </c>
      <c r="D6288" s="320" t="s">
        <v>21224</v>
      </c>
      <c r="E6288" s="312" t="s">
        <v>7875</v>
      </c>
    </row>
    <row r="6289" spans="1:5" ht="40.5">
      <c r="A6289" s="319">
        <v>87357</v>
      </c>
      <c r="B6289" s="312" t="s">
        <v>10203</v>
      </c>
      <c r="C6289" s="312" t="s">
        <v>98</v>
      </c>
      <c r="D6289" s="320" t="s">
        <v>21225</v>
      </c>
      <c r="E6289" s="312" t="s">
        <v>7875</v>
      </c>
    </row>
    <row r="6290" spans="1:5" ht="40.5">
      <c r="A6290" s="319">
        <v>87358</v>
      </c>
      <c r="B6290" s="312" t="s">
        <v>10204</v>
      </c>
      <c r="C6290" s="312" t="s">
        <v>98</v>
      </c>
      <c r="D6290" s="320" t="s">
        <v>21226</v>
      </c>
      <c r="E6290" s="312" t="s">
        <v>7875</v>
      </c>
    </row>
    <row r="6291" spans="1:5" ht="40.5">
      <c r="A6291" s="319">
        <v>87359</v>
      </c>
      <c r="B6291" s="312" t="s">
        <v>10205</v>
      </c>
      <c r="C6291" s="312" t="s">
        <v>98</v>
      </c>
      <c r="D6291" s="320" t="s">
        <v>21227</v>
      </c>
      <c r="E6291" s="312" t="s">
        <v>7875</v>
      </c>
    </row>
    <row r="6292" spans="1:5" ht="40.5">
      <c r="A6292" s="319">
        <v>87360</v>
      </c>
      <c r="B6292" s="312" t="s">
        <v>10206</v>
      </c>
      <c r="C6292" s="312" t="s">
        <v>98</v>
      </c>
      <c r="D6292" s="320" t="s">
        <v>21228</v>
      </c>
      <c r="E6292" s="312" t="s">
        <v>7875</v>
      </c>
    </row>
    <row r="6293" spans="1:5" ht="40.5">
      <c r="A6293" s="319">
        <v>87361</v>
      </c>
      <c r="B6293" s="312" t="s">
        <v>10207</v>
      </c>
      <c r="C6293" s="312" t="s">
        <v>98</v>
      </c>
      <c r="D6293" s="320" t="s">
        <v>21229</v>
      </c>
      <c r="E6293" s="312" t="s">
        <v>7875</v>
      </c>
    </row>
    <row r="6294" spans="1:5" ht="40.5">
      <c r="A6294" s="319">
        <v>87362</v>
      </c>
      <c r="B6294" s="312" t="s">
        <v>10208</v>
      </c>
      <c r="C6294" s="312" t="s">
        <v>98</v>
      </c>
      <c r="D6294" s="320" t="s">
        <v>21230</v>
      </c>
      <c r="E6294" s="312" t="s">
        <v>7875</v>
      </c>
    </row>
    <row r="6295" spans="1:5" ht="40.5">
      <c r="A6295" s="319">
        <v>87363</v>
      </c>
      <c r="B6295" s="312" t="s">
        <v>10209</v>
      </c>
      <c r="C6295" s="312" t="s">
        <v>98</v>
      </c>
      <c r="D6295" s="320" t="s">
        <v>21231</v>
      </c>
      <c r="E6295" s="312" t="s">
        <v>7875</v>
      </c>
    </row>
    <row r="6296" spans="1:5" ht="40.5">
      <c r="A6296" s="319">
        <v>87364</v>
      </c>
      <c r="B6296" s="312" t="s">
        <v>10210</v>
      </c>
      <c r="C6296" s="312" t="s">
        <v>98</v>
      </c>
      <c r="D6296" s="320" t="s">
        <v>21232</v>
      </c>
      <c r="E6296" s="312" t="s">
        <v>7875</v>
      </c>
    </row>
    <row r="6297" spans="1:5" ht="40.5">
      <c r="A6297" s="319">
        <v>87365</v>
      </c>
      <c r="B6297" s="312" t="s">
        <v>10211</v>
      </c>
      <c r="C6297" s="312" t="s">
        <v>98</v>
      </c>
      <c r="D6297" s="320" t="s">
        <v>21233</v>
      </c>
      <c r="E6297" s="312" t="s">
        <v>7875</v>
      </c>
    </row>
    <row r="6298" spans="1:5" ht="40.5">
      <c r="A6298" s="319">
        <v>87366</v>
      </c>
      <c r="B6298" s="312" t="s">
        <v>10212</v>
      </c>
      <c r="C6298" s="312" t="s">
        <v>98</v>
      </c>
      <c r="D6298" s="320" t="s">
        <v>21234</v>
      </c>
      <c r="E6298" s="312" t="s">
        <v>7875</v>
      </c>
    </row>
    <row r="6299" spans="1:5" ht="27">
      <c r="A6299" s="319">
        <v>87367</v>
      </c>
      <c r="B6299" s="312" t="s">
        <v>10213</v>
      </c>
      <c r="C6299" s="312" t="s">
        <v>98</v>
      </c>
      <c r="D6299" s="320" t="s">
        <v>21235</v>
      </c>
      <c r="E6299" s="312" t="s">
        <v>7875</v>
      </c>
    </row>
    <row r="6300" spans="1:5" ht="27">
      <c r="A6300" s="319">
        <v>87368</v>
      </c>
      <c r="B6300" s="312" t="s">
        <v>10214</v>
      </c>
      <c r="C6300" s="312" t="s">
        <v>98</v>
      </c>
      <c r="D6300" s="320" t="s">
        <v>21236</v>
      </c>
      <c r="E6300" s="312" t="s">
        <v>7875</v>
      </c>
    </row>
    <row r="6301" spans="1:5" ht="27">
      <c r="A6301" s="319">
        <v>87369</v>
      </c>
      <c r="B6301" s="312" t="s">
        <v>10215</v>
      </c>
      <c r="C6301" s="312" t="s">
        <v>98</v>
      </c>
      <c r="D6301" s="320" t="s">
        <v>21237</v>
      </c>
      <c r="E6301" s="312" t="s">
        <v>7875</v>
      </c>
    </row>
    <row r="6302" spans="1:5" ht="27">
      <c r="A6302" s="319">
        <v>87370</v>
      </c>
      <c r="B6302" s="312" t="s">
        <v>10216</v>
      </c>
      <c r="C6302" s="312" t="s">
        <v>98</v>
      </c>
      <c r="D6302" s="320" t="s">
        <v>21238</v>
      </c>
      <c r="E6302" s="312" t="s">
        <v>7875</v>
      </c>
    </row>
    <row r="6303" spans="1:5" ht="27">
      <c r="A6303" s="319">
        <v>87371</v>
      </c>
      <c r="B6303" s="312" t="s">
        <v>10217</v>
      </c>
      <c r="C6303" s="312" t="s">
        <v>98</v>
      </c>
      <c r="D6303" s="320" t="s">
        <v>21239</v>
      </c>
      <c r="E6303" s="312" t="s">
        <v>7875</v>
      </c>
    </row>
    <row r="6304" spans="1:5" ht="27">
      <c r="A6304" s="319">
        <v>87372</v>
      </c>
      <c r="B6304" s="312" t="s">
        <v>10218</v>
      </c>
      <c r="C6304" s="312" t="s">
        <v>98</v>
      </c>
      <c r="D6304" s="320" t="s">
        <v>21240</v>
      </c>
      <c r="E6304" s="312" t="s">
        <v>7875</v>
      </c>
    </row>
    <row r="6305" spans="1:5" ht="27">
      <c r="A6305" s="319">
        <v>87373</v>
      </c>
      <c r="B6305" s="312" t="s">
        <v>10219</v>
      </c>
      <c r="C6305" s="312" t="s">
        <v>98</v>
      </c>
      <c r="D6305" s="320" t="s">
        <v>21241</v>
      </c>
      <c r="E6305" s="312" t="s">
        <v>7875</v>
      </c>
    </row>
    <row r="6306" spans="1:5" ht="27">
      <c r="A6306" s="319">
        <v>87374</v>
      </c>
      <c r="B6306" s="312" t="s">
        <v>10220</v>
      </c>
      <c r="C6306" s="312" t="s">
        <v>98</v>
      </c>
      <c r="D6306" s="320" t="s">
        <v>21242</v>
      </c>
      <c r="E6306" s="312" t="s">
        <v>7875</v>
      </c>
    </row>
    <row r="6307" spans="1:5" ht="27">
      <c r="A6307" s="319">
        <v>87375</v>
      </c>
      <c r="B6307" s="312" t="s">
        <v>10221</v>
      </c>
      <c r="C6307" s="312" t="s">
        <v>98</v>
      </c>
      <c r="D6307" s="320" t="s">
        <v>21243</v>
      </c>
      <c r="E6307" s="312" t="s">
        <v>7875</v>
      </c>
    </row>
    <row r="6308" spans="1:5" ht="27">
      <c r="A6308" s="319">
        <v>87376</v>
      </c>
      <c r="B6308" s="312" t="s">
        <v>10222</v>
      </c>
      <c r="C6308" s="312" t="s">
        <v>98</v>
      </c>
      <c r="D6308" s="320" t="s">
        <v>21244</v>
      </c>
      <c r="E6308" s="312" t="s">
        <v>7875</v>
      </c>
    </row>
    <row r="6309" spans="1:5" ht="27">
      <c r="A6309" s="319">
        <v>87377</v>
      </c>
      <c r="B6309" s="312" t="s">
        <v>10223</v>
      </c>
      <c r="C6309" s="312" t="s">
        <v>98</v>
      </c>
      <c r="D6309" s="320" t="s">
        <v>21245</v>
      </c>
      <c r="E6309" s="312" t="s">
        <v>7875</v>
      </c>
    </row>
    <row r="6310" spans="1:5" ht="27">
      <c r="A6310" s="319">
        <v>87378</v>
      </c>
      <c r="B6310" s="312" t="s">
        <v>10224</v>
      </c>
      <c r="C6310" s="312" t="s">
        <v>98</v>
      </c>
      <c r="D6310" s="320" t="s">
        <v>21246</v>
      </c>
      <c r="E6310" s="312" t="s">
        <v>7875</v>
      </c>
    </row>
    <row r="6311" spans="1:5" ht="27">
      <c r="A6311" s="319">
        <v>87379</v>
      </c>
      <c r="B6311" s="312" t="s">
        <v>10225</v>
      </c>
      <c r="C6311" s="312" t="s">
        <v>98</v>
      </c>
      <c r="D6311" s="320" t="s">
        <v>21247</v>
      </c>
      <c r="E6311" s="312" t="s">
        <v>7875</v>
      </c>
    </row>
    <row r="6312" spans="1:5" ht="27">
      <c r="A6312" s="319">
        <v>87380</v>
      </c>
      <c r="B6312" s="312" t="s">
        <v>10226</v>
      </c>
      <c r="C6312" s="312" t="s">
        <v>98</v>
      </c>
      <c r="D6312" s="320" t="s">
        <v>21248</v>
      </c>
      <c r="E6312" s="312" t="s">
        <v>7875</v>
      </c>
    </row>
    <row r="6313" spans="1:5" ht="27">
      <c r="A6313" s="319">
        <v>87381</v>
      </c>
      <c r="B6313" s="312" t="s">
        <v>10227</v>
      </c>
      <c r="C6313" s="312" t="s">
        <v>98</v>
      </c>
      <c r="D6313" s="320" t="s">
        <v>21249</v>
      </c>
      <c r="E6313" s="312" t="s">
        <v>7875</v>
      </c>
    </row>
    <row r="6314" spans="1:5" ht="27">
      <c r="A6314" s="319">
        <v>87382</v>
      </c>
      <c r="B6314" s="312" t="s">
        <v>10228</v>
      </c>
      <c r="C6314" s="312" t="s">
        <v>98</v>
      </c>
      <c r="D6314" s="320" t="s">
        <v>21250</v>
      </c>
      <c r="E6314" s="312" t="s">
        <v>7875</v>
      </c>
    </row>
    <row r="6315" spans="1:5" ht="27">
      <c r="A6315" s="319">
        <v>87383</v>
      </c>
      <c r="B6315" s="312" t="s">
        <v>10229</v>
      </c>
      <c r="C6315" s="312" t="s">
        <v>98</v>
      </c>
      <c r="D6315" s="320" t="s">
        <v>21251</v>
      </c>
      <c r="E6315" s="312" t="s">
        <v>7875</v>
      </c>
    </row>
    <row r="6316" spans="1:5" ht="27">
      <c r="A6316" s="319">
        <v>87384</v>
      </c>
      <c r="B6316" s="312" t="s">
        <v>10230</v>
      </c>
      <c r="C6316" s="312" t="s">
        <v>98</v>
      </c>
      <c r="D6316" s="320" t="s">
        <v>21252</v>
      </c>
      <c r="E6316" s="312" t="s">
        <v>7875</v>
      </c>
    </row>
    <row r="6317" spans="1:5" ht="27">
      <c r="A6317" s="319">
        <v>87385</v>
      </c>
      <c r="B6317" s="312" t="s">
        <v>10231</v>
      </c>
      <c r="C6317" s="312" t="s">
        <v>98</v>
      </c>
      <c r="D6317" s="320" t="s">
        <v>21253</v>
      </c>
      <c r="E6317" s="312" t="s">
        <v>7875</v>
      </c>
    </row>
    <row r="6318" spans="1:5" ht="27">
      <c r="A6318" s="319">
        <v>87386</v>
      </c>
      <c r="B6318" s="312" t="s">
        <v>10232</v>
      </c>
      <c r="C6318" s="312" t="s">
        <v>98</v>
      </c>
      <c r="D6318" s="320" t="s">
        <v>21254</v>
      </c>
      <c r="E6318" s="312" t="s">
        <v>7875</v>
      </c>
    </row>
    <row r="6319" spans="1:5" ht="27">
      <c r="A6319" s="319">
        <v>87387</v>
      </c>
      <c r="B6319" s="312" t="s">
        <v>10233</v>
      </c>
      <c r="C6319" s="312" t="s">
        <v>98</v>
      </c>
      <c r="D6319" s="320" t="s">
        <v>21255</v>
      </c>
      <c r="E6319" s="312" t="s">
        <v>7875</v>
      </c>
    </row>
    <row r="6320" spans="1:5" ht="27">
      <c r="A6320" s="319">
        <v>87388</v>
      </c>
      <c r="B6320" s="312" t="s">
        <v>10234</v>
      </c>
      <c r="C6320" s="312" t="s">
        <v>98</v>
      </c>
      <c r="D6320" s="320" t="s">
        <v>21256</v>
      </c>
      <c r="E6320" s="312" t="s">
        <v>7875</v>
      </c>
    </row>
    <row r="6321" spans="1:5" ht="27">
      <c r="A6321" s="319">
        <v>87389</v>
      </c>
      <c r="B6321" s="312" t="s">
        <v>10235</v>
      </c>
      <c r="C6321" s="312" t="s">
        <v>98</v>
      </c>
      <c r="D6321" s="320" t="s">
        <v>21257</v>
      </c>
      <c r="E6321" s="312" t="s">
        <v>7875</v>
      </c>
    </row>
    <row r="6322" spans="1:5" ht="27">
      <c r="A6322" s="319">
        <v>87390</v>
      </c>
      <c r="B6322" s="312" t="s">
        <v>10236</v>
      </c>
      <c r="C6322" s="312" t="s">
        <v>98</v>
      </c>
      <c r="D6322" s="320" t="s">
        <v>21258</v>
      </c>
      <c r="E6322" s="312" t="s">
        <v>7875</v>
      </c>
    </row>
    <row r="6323" spans="1:5" ht="27">
      <c r="A6323" s="319">
        <v>87391</v>
      </c>
      <c r="B6323" s="312" t="s">
        <v>10237</v>
      </c>
      <c r="C6323" s="312" t="s">
        <v>98</v>
      </c>
      <c r="D6323" s="320" t="s">
        <v>21259</v>
      </c>
      <c r="E6323" s="312" t="s">
        <v>7875</v>
      </c>
    </row>
    <row r="6324" spans="1:5" ht="27">
      <c r="A6324" s="319">
        <v>87393</v>
      </c>
      <c r="B6324" s="312" t="s">
        <v>10238</v>
      </c>
      <c r="C6324" s="312" t="s">
        <v>98</v>
      </c>
      <c r="D6324" s="320" t="s">
        <v>21260</v>
      </c>
      <c r="E6324" s="312" t="s">
        <v>7875</v>
      </c>
    </row>
    <row r="6325" spans="1:5" ht="27">
      <c r="A6325" s="319">
        <v>87394</v>
      </c>
      <c r="B6325" s="312" t="s">
        <v>10239</v>
      </c>
      <c r="C6325" s="312" t="s">
        <v>98</v>
      </c>
      <c r="D6325" s="320" t="s">
        <v>21261</v>
      </c>
      <c r="E6325" s="312" t="s">
        <v>7875</v>
      </c>
    </row>
    <row r="6326" spans="1:5" ht="27">
      <c r="A6326" s="319">
        <v>87395</v>
      </c>
      <c r="B6326" s="312" t="s">
        <v>10240</v>
      </c>
      <c r="C6326" s="312" t="s">
        <v>98</v>
      </c>
      <c r="D6326" s="320" t="s">
        <v>21262</v>
      </c>
      <c r="E6326" s="312" t="s">
        <v>7875</v>
      </c>
    </row>
    <row r="6327" spans="1:5" ht="27">
      <c r="A6327" s="319">
        <v>87396</v>
      </c>
      <c r="B6327" s="312" t="s">
        <v>10241</v>
      </c>
      <c r="C6327" s="312" t="s">
        <v>98</v>
      </c>
      <c r="D6327" s="320" t="s">
        <v>21263</v>
      </c>
      <c r="E6327" s="312" t="s">
        <v>7875</v>
      </c>
    </row>
    <row r="6328" spans="1:5" ht="27">
      <c r="A6328" s="319">
        <v>87397</v>
      </c>
      <c r="B6328" s="312" t="s">
        <v>10242</v>
      </c>
      <c r="C6328" s="312" t="s">
        <v>98</v>
      </c>
      <c r="D6328" s="320" t="s">
        <v>21264</v>
      </c>
      <c r="E6328" s="312" t="s">
        <v>7875</v>
      </c>
    </row>
    <row r="6329" spans="1:5" ht="27">
      <c r="A6329" s="319">
        <v>87398</v>
      </c>
      <c r="B6329" s="312" t="s">
        <v>10243</v>
      </c>
      <c r="C6329" s="312" t="s">
        <v>98</v>
      </c>
      <c r="D6329" s="320" t="s">
        <v>21265</v>
      </c>
      <c r="E6329" s="312" t="s">
        <v>7875</v>
      </c>
    </row>
    <row r="6330" spans="1:5" ht="13.5">
      <c r="A6330" s="319">
        <v>87399</v>
      </c>
      <c r="B6330" s="312" t="s">
        <v>10244</v>
      </c>
      <c r="C6330" s="312" t="s">
        <v>98</v>
      </c>
      <c r="D6330" s="320" t="s">
        <v>21266</v>
      </c>
      <c r="E6330" s="312" t="s">
        <v>7875</v>
      </c>
    </row>
    <row r="6331" spans="1:5" ht="13.5">
      <c r="A6331" s="319">
        <v>87401</v>
      </c>
      <c r="B6331" s="312" t="s">
        <v>10245</v>
      </c>
      <c r="C6331" s="312" t="s">
        <v>98</v>
      </c>
      <c r="D6331" s="320" t="s">
        <v>21267</v>
      </c>
      <c r="E6331" s="312" t="s">
        <v>7875</v>
      </c>
    </row>
    <row r="6332" spans="1:5" ht="13.5">
      <c r="A6332" s="319">
        <v>87402</v>
      </c>
      <c r="B6332" s="312" t="s">
        <v>10246</v>
      </c>
      <c r="C6332" s="312" t="s">
        <v>98</v>
      </c>
      <c r="D6332" s="320" t="s">
        <v>21268</v>
      </c>
      <c r="E6332" s="312" t="s">
        <v>7875</v>
      </c>
    </row>
    <row r="6333" spans="1:5" ht="27">
      <c r="A6333" s="319">
        <v>87404</v>
      </c>
      <c r="B6333" s="312" t="s">
        <v>10247</v>
      </c>
      <c r="C6333" s="312" t="s">
        <v>98</v>
      </c>
      <c r="D6333" s="320" t="s">
        <v>21269</v>
      </c>
      <c r="E6333" s="312" t="s">
        <v>7875</v>
      </c>
    </row>
    <row r="6334" spans="1:5" ht="27">
      <c r="A6334" s="319">
        <v>87405</v>
      </c>
      <c r="B6334" s="312" t="s">
        <v>2618</v>
      </c>
      <c r="C6334" s="312" t="s">
        <v>98</v>
      </c>
      <c r="D6334" s="320" t="s">
        <v>21270</v>
      </c>
      <c r="E6334" s="312" t="s">
        <v>7875</v>
      </c>
    </row>
    <row r="6335" spans="1:5" ht="27">
      <c r="A6335" s="319">
        <v>87407</v>
      </c>
      <c r="B6335" s="312" t="s">
        <v>10248</v>
      </c>
      <c r="C6335" s="312" t="s">
        <v>98</v>
      </c>
      <c r="D6335" s="320" t="s">
        <v>21271</v>
      </c>
      <c r="E6335" s="312" t="s">
        <v>7875</v>
      </c>
    </row>
    <row r="6336" spans="1:5" ht="27">
      <c r="A6336" s="319">
        <v>87408</v>
      </c>
      <c r="B6336" s="312" t="s">
        <v>2619</v>
      </c>
      <c r="C6336" s="312" t="s">
        <v>98</v>
      </c>
      <c r="D6336" s="320" t="s">
        <v>21272</v>
      </c>
      <c r="E6336" s="312" t="s">
        <v>7875</v>
      </c>
    </row>
    <row r="6337" spans="1:5" ht="13.5">
      <c r="A6337" s="319">
        <v>87410</v>
      </c>
      <c r="B6337" s="312" t="s">
        <v>10249</v>
      </c>
      <c r="C6337" s="312" t="s">
        <v>98</v>
      </c>
      <c r="D6337" s="320" t="s">
        <v>21273</v>
      </c>
      <c r="E6337" s="312" t="s">
        <v>7875</v>
      </c>
    </row>
    <row r="6338" spans="1:5" ht="27">
      <c r="A6338" s="319">
        <v>88626</v>
      </c>
      <c r="B6338" s="312" t="s">
        <v>10250</v>
      </c>
      <c r="C6338" s="312" t="s">
        <v>98</v>
      </c>
      <c r="D6338" s="320" t="s">
        <v>21274</v>
      </c>
      <c r="E6338" s="312" t="s">
        <v>7875</v>
      </c>
    </row>
    <row r="6339" spans="1:5" ht="27">
      <c r="A6339" s="319">
        <v>88627</v>
      </c>
      <c r="B6339" s="312" t="s">
        <v>10251</v>
      </c>
      <c r="C6339" s="312" t="s">
        <v>98</v>
      </c>
      <c r="D6339" s="320" t="s">
        <v>21275</v>
      </c>
      <c r="E6339" s="312" t="s">
        <v>7875</v>
      </c>
    </row>
    <row r="6340" spans="1:5" ht="27">
      <c r="A6340" s="319">
        <v>88628</v>
      </c>
      <c r="B6340" s="312" t="s">
        <v>10252</v>
      </c>
      <c r="C6340" s="312" t="s">
        <v>98</v>
      </c>
      <c r="D6340" s="320" t="s">
        <v>21276</v>
      </c>
      <c r="E6340" s="312" t="s">
        <v>7875</v>
      </c>
    </row>
    <row r="6341" spans="1:5" ht="27">
      <c r="A6341" s="319">
        <v>88629</v>
      </c>
      <c r="B6341" s="312" t="s">
        <v>10253</v>
      </c>
      <c r="C6341" s="312" t="s">
        <v>98</v>
      </c>
      <c r="D6341" s="320" t="s">
        <v>21277</v>
      </c>
      <c r="E6341" s="312" t="s">
        <v>7875</v>
      </c>
    </row>
    <row r="6342" spans="1:5" ht="27">
      <c r="A6342" s="319">
        <v>88630</v>
      </c>
      <c r="B6342" s="312" t="s">
        <v>2620</v>
      </c>
      <c r="C6342" s="312" t="s">
        <v>98</v>
      </c>
      <c r="D6342" s="320" t="s">
        <v>21278</v>
      </c>
      <c r="E6342" s="312" t="s">
        <v>7875</v>
      </c>
    </row>
    <row r="6343" spans="1:5" ht="27">
      <c r="A6343" s="319">
        <v>88631</v>
      </c>
      <c r="B6343" s="312" t="s">
        <v>10254</v>
      </c>
      <c r="C6343" s="312" t="s">
        <v>98</v>
      </c>
      <c r="D6343" s="320" t="s">
        <v>21279</v>
      </c>
      <c r="E6343" s="312" t="s">
        <v>7875</v>
      </c>
    </row>
    <row r="6344" spans="1:5" ht="40.5">
      <c r="A6344" s="319">
        <v>88715</v>
      </c>
      <c r="B6344" s="312" t="s">
        <v>10255</v>
      </c>
      <c r="C6344" s="312" t="s">
        <v>98</v>
      </c>
      <c r="D6344" s="320" t="s">
        <v>21280</v>
      </c>
      <c r="E6344" s="312" t="s">
        <v>7875</v>
      </c>
    </row>
    <row r="6345" spans="1:5" ht="27">
      <c r="A6345" s="319">
        <v>95563</v>
      </c>
      <c r="B6345" s="312" t="s">
        <v>10256</v>
      </c>
      <c r="C6345" s="312" t="s">
        <v>98</v>
      </c>
      <c r="D6345" s="320" t="s">
        <v>21281</v>
      </c>
      <c r="E6345" s="312" t="s">
        <v>7875</v>
      </c>
    </row>
    <row r="6346" spans="1:5" ht="27">
      <c r="A6346" s="319">
        <v>100464</v>
      </c>
      <c r="B6346" s="312" t="s">
        <v>10257</v>
      </c>
      <c r="C6346" s="312" t="s">
        <v>98</v>
      </c>
      <c r="D6346" s="320" t="s">
        <v>21282</v>
      </c>
      <c r="E6346" s="312" t="s">
        <v>7875</v>
      </c>
    </row>
    <row r="6347" spans="1:5" ht="27">
      <c r="A6347" s="319">
        <v>100465</v>
      </c>
      <c r="B6347" s="312" t="s">
        <v>10258</v>
      </c>
      <c r="C6347" s="312" t="s">
        <v>98</v>
      </c>
      <c r="D6347" s="320" t="s">
        <v>21283</v>
      </c>
      <c r="E6347" s="312" t="s">
        <v>7875</v>
      </c>
    </row>
    <row r="6348" spans="1:5" ht="27">
      <c r="A6348" s="319">
        <v>100466</v>
      </c>
      <c r="B6348" s="312" t="s">
        <v>10259</v>
      </c>
      <c r="C6348" s="312" t="s">
        <v>98</v>
      </c>
      <c r="D6348" s="320" t="s">
        <v>21284</v>
      </c>
      <c r="E6348" s="312" t="s">
        <v>7875</v>
      </c>
    </row>
    <row r="6349" spans="1:5" ht="27">
      <c r="A6349" s="319">
        <v>100468</v>
      </c>
      <c r="B6349" s="312" t="s">
        <v>10260</v>
      </c>
      <c r="C6349" s="312" t="s">
        <v>98</v>
      </c>
      <c r="D6349" s="320" t="s">
        <v>21285</v>
      </c>
      <c r="E6349" s="312" t="s">
        <v>7875</v>
      </c>
    </row>
    <row r="6350" spans="1:5" ht="27">
      <c r="A6350" s="319">
        <v>100469</v>
      </c>
      <c r="B6350" s="312" t="s">
        <v>10261</v>
      </c>
      <c r="C6350" s="312" t="s">
        <v>98</v>
      </c>
      <c r="D6350" s="320" t="s">
        <v>21286</v>
      </c>
      <c r="E6350" s="312" t="s">
        <v>7875</v>
      </c>
    </row>
    <row r="6351" spans="1:5" ht="27">
      <c r="A6351" s="319">
        <v>100470</v>
      </c>
      <c r="B6351" s="312" t="s">
        <v>10262</v>
      </c>
      <c r="C6351" s="312" t="s">
        <v>98</v>
      </c>
      <c r="D6351" s="320" t="s">
        <v>21287</v>
      </c>
      <c r="E6351" s="312" t="s">
        <v>7875</v>
      </c>
    </row>
    <row r="6352" spans="1:5" ht="27">
      <c r="A6352" s="319">
        <v>100472</v>
      </c>
      <c r="B6352" s="312" t="s">
        <v>10263</v>
      </c>
      <c r="C6352" s="312" t="s">
        <v>98</v>
      </c>
      <c r="D6352" s="320" t="s">
        <v>21288</v>
      </c>
      <c r="E6352" s="312" t="s">
        <v>7875</v>
      </c>
    </row>
    <row r="6353" spans="1:5" ht="27">
      <c r="A6353" s="319">
        <v>100473</v>
      </c>
      <c r="B6353" s="312" t="s">
        <v>10264</v>
      </c>
      <c r="C6353" s="312" t="s">
        <v>98</v>
      </c>
      <c r="D6353" s="320" t="s">
        <v>21289</v>
      </c>
      <c r="E6353" s="312" t="s">
        <v>7875</v>
      </c>
    </row>
    <row r="6354" spans="1:5" ht="27">
      <c r="A6354" s="319">
        <v>100474</v>
      </c>
      <c r="B6354" s="312" t="s">
        <v>10265</v>
      </c>
      <c r="C6354" s="312" t="s">
        <v>98</v>
      </c>
      <c r="D6354" s="320" t="s">
        <v>21290</v>
      </c>
      <c r="E6354" s="312" t="s">
        <v>7875</v>
      </c>
    </row>
    <row r="6355" spans="1:5" ht="27">
      <c r="A6355" s="319">
        <v>100475</v>
      </c>
      <c r="B6355" s="312" t="s">
        <v>10266</v>
      </c>
      <c r="C6355" s="312" t="s">
        <v>98</v>
      </c>
      <c r="D6355" s="320" t="s">
        <v>21291</v>
      </c>
      <c r="E6355" s="312" t="s">
        <v>7875</v>
      </c>
    </row>
    <row r="6356" spans="1:5" ht="40.5">
      <c r="A6356" s="319">
        <v>100477</v>
      </c>
      <c r="B6356" s="312" t="s">
        <v>10267</v>
      </c>
      <c r="C6356" s="312" t="s">
        <v>98</v>
      </c>
      <c r="D6356" s="320" t="s">
        <v>21292</v>
      </c>
      <c r="E6356" s="312" t="s">
        <v>7875</v>
      </c>
    </row>
    <row r="6357" spans="1:5" ht="40.5">
      <c r="A6357" s="319">
        <v>100478</v>
      </c>
      <c r="B6357" s="312" t="s">
        <v>10268</v>
      </c>
      <c r="C6357" s="312" t="s">
        <v>98</v>
      </c>
      <c r="D6357" s="320" t="s">
        <v>21293</v>
      </c>
      <c r="E6357" s="312" t="s">
        <v>7875</v>
      </c>
    </row>
    <row r="6358" spans="1:5" ht="40.5">
      <c r="A6358" s="319">
        <v>100479</v>
      </c>
      <c r="B6358" s="312" t="s">
        <v>10269</v>
      </c>
      <c r="C6358" s="312" t="s">
        <v>98</v>
      </c>
      <c r="D6358" s="320" t="s">
        <v>21294</v>
      </c>
      <c r="E6358" s="312" t="s">
        <v>7875</v>
      </c>
    </row>
    <row r="6359" spans="1:5" ht="27">
      <c r="A6359" s="319">
        <v>100480</v>
      </c>
      <c r="B6359" s="312" t="s">
        <v>10270</v>
      </c>
      <c r="C6359" s="312" t="s">
        <v>98</v>
      </c>
      <c r="D6359" s="320" t="s">
        <v>21295</v>
      </c>
      <c r="E6359" s="312" t="s">
        <v>7875</v>
      </c>
    </row>
    <row r="6360" spans="1:5" ht="27">
      <c r="A6360" s="319">
        <v>100481</v>
      </c>
      <c r="B6360" s="312" t="s">
        <v>10271</v>
      </c>
      <c r="C6360" s="312" t="s">
        <v>98</v>
      </c>
      <c r="D6360" s="320" t="s">
        <v>21296</v>
      </c>
      <c r="E6360" s="312" t="s">
        <v>7875</v>
      </c>
    </row>
    <row r="6361" spans="1:5" ht="40.5">
      <c r="A6361" s="319">
        <v>100483</v>
      </c>
      <c r="B6361" s="312" t="s">
        <v>10272</v>
      </c>
      <c r="C6361" s="312" t="s">
        <v>98</v>
      </c>
      <c r="D6361" s="320" t="s">
        <v>21297</v>
      </c>
      <c r="E6361" s="312" t="s">
        <v>7875</v>
      </c>
    </row>
    <row r="6362" spans="1:5" ht="40.5">
      <c r="A6362" s="319">
        <v>100484</v>
      </c>
      <c r="B6362" s="312" t="s">
        <v>10273</v>
      </c>
      <c r="C6362" s="312" t="s">
        <v>98</v>
      </c>
      <c r="D6362" s="320" t="s">
        <v>21298</v>
      </c>
      <c r="E6362" s="312" t="s">
        <v>7875</v>
      </c>
    </row>
    <row r="6363" spans="1:5" ht="40.5">
      <c r="A6363" s="319">
        <v>100485</v>
      </c>
      <c r="B6363" s="312" t="s">
        <v>10274</v>
      </c>
      <c r="C6363" s="312" t="s">
        <v>98</v>
      </c>
      <c r="D6363" s="320" t="s">
        <v>21299</v>
      </c>
      <c r="E6363" s="312" t="s">
        <v>7875</v>
      </c>
    </row>
    <row r="6364" spans="1:5" ht="27">
      <c r="A6364" s="319">
        <v>100486</v>
      </c>
      <c r="B6364" s="312" t="s">
        <v>10275</v>
      </c>
      <c r="C6364" s="312" t="s">
        <v>98</v>
      </c>
      <c r="D6364" s="320" t="s">
        <v>21300</v>
      </c>
      <c r="E6364" s="312" t="s">
        <v>7875</v>
      </c>
    </row>
    <row r="6365" spans="1:5" ht="40.5">
      <c r="A6365" s="319">
        <v>100487</v>
      </c>
      <c r="B6365" s="312" t="s">
        <v>10276</v>
      </c>
      <c r="C6365" s="312" t="s">
        <v>98</v>
      </c>
      <c r="D6365" s="320" t="s">
        <v>21301</v>
      </c>
      <c r="E6365" s="312" t="s">
        <v>7875</v>
      </c>
    </row>
    <row r="6366" spans="1:5" ht="27">
      <c r="A6366" s="319">
        <v>100488</v>
      </c>
      <c r="B6366" s="312" t="s">
        <v>10277</v>
      </c>
      <c r="C6366" s="312" t="s">
        <v>98</v>
      </c>
      <c r="D6366" s="320" t="s">
        <v>21302</v>
      </c>
      <c r="E6366" s="312" t="s">
        <v>7875</v>
      </c>
    </row>
    <row r="6367" spans="1:5" ht="27">
      <c r="A6367" s="319">
        <v>100489</v>
      </c>
      <c r="B6367" s="312" t="s">
        <v>10278</v>
      </c>
      <c r="C6367" s="312" t="s">
        <v>98</v>
      </c>
      <c r="D6367" s="320" t="s">
        <v>21303</v>
      </c>
      <c r="E6367" s="312" t="s">
        <v>7875</v>
      </c>
    </row>
    <row r="6368" spans="1:5" ht="27">
      <c r="A6368" s="319">
        <v>100490</v>
      </c>
      <c r="B6368" s="312" t="s">
        <v>10279</v>
      </c>
      <c r="C6368" s="312" t="s">
        <v>98</v>
      </c>
      <c r="D6368" s="320" t="s">
        <v>21304</v>
      </c>
      <c r="E6368" s="312" t="s">
        <v>7875</v>
      </c>
    </row>
    <row r="6369" spans="1:5" ht="27">
      <c r="A6369" s="319">
        <v>100491</v>
      </c>
      <c r="B6369" s="312" t="s">
        <v>10280</v>
      </c>
      <c r="C6369" s="312" t="s">
        <v>98</v>
      </c>
      <c r="D6369" s="320" t="s">
        <v>21305</v>
      </c>
      <c r="E6369" s="314" t="s">
        <v>7875</v>
      </c>
    </row>
    <row r="6370" spans="1:5" ht="27">
      <c r="A6370" s="319">
        <v>100492</v>
      </c>
      <c r="B6370" s="312" t="s">
        <v>10281</v>
      </c>
      <c r="C6370" s="312" t="s">
        <v>98</v>
      </c>
      <c r="D6370" s="320" t="s">
        <v>21306</v>
      </c>
      <c r="E6370" s="314" t="s">
        <v>7875</v>
      </c>
    </row>
    <row r="6371" spans="1:5" ht="13.5">
      <c r="A6371" s="319">
        <v>92121</v>
      </c>
      <c r="B6371" s="312" t="s">
        <v>2621</v>
      </c>
      <c r="C6371" s="312" t="s">
        <v>98</v>
      </c>
      <c r="D6371" s="320" t="s">
        <v>21307</v>
      </c>
      <c r="E6371" s="314" t="s">
        <v>7875</v>
      </c>
    </row>
    <row r="6372" spans="1:5" ht="13.5">
      <c r="A6372" s="319">
        <v>92122</v>
      </c>
      <c r="B6372" s="312" t="s">
        <v>2622</v>
      </c>
      <c r="C6372" s="312" t="s">
        <v>98</v>
      </c>
      <c r="D6372" s="320" t="s">
        <v>17305</v>
      </c>
      <c r="E6372" s="314" t="s">
        <v>7875</v>
      </c>
    </row>
    <row r="6373" spans="1:5" ht="13.5">
      <c r="A6373" s="319">
        <v>92123</v>
      </c>
      <c r="B6373" s="312" t="s">
        <v>2623</v>
      </c>
      <c r="C6373" s="312" t="s">
        <v>98</v>
      </c>
      <c r="D6373" s="320" t="s">
        <v>21308</v>
      </c>
      <c r="E6373" s="314" t="s">
        <v>7875</v>
      </c>
    </row>
    <row r="6374" spans="1:5" ht="13.5">
      <c r="A6374" s="319">
        <v>100195</v>
      </c>
      <c r="B6374" s="312" t="s">
        <v>10282</v>
      </c>
      <c r="C6374" s="312" t="s">
        <v>10283</v>
      </c>
      <c r="D6374" s="320" t="s">
        <v>13682</v>
      </c>
      <c r="E6374" s="314" t="s">
        <v>7875</v>
      </c>
    </row>
    <row r="6375" spans="1:5" ht="13.5">
      <c r="A6375" s="319">
        <v>100196</v>
      </c>
      <c r="B6375" s="312" t="s">
        <v>10284</v>
      </c>
      <c r="C6375" s="312" t="s">
        <v>10283</v>
      </c>
      <c r="D6375" s="320" t="s">
        <v>17870</v>
      </c>
      <c r="E6375" s="314" t="s">
        <v>7875</v>
      </c>
    </row>
    <row r="6376" spans="1:5" ht="13.5">
      <c r="A6376" s="319">
        <v>100197</v>
      </c>
      <c r="B6376" s="312" t="s">
        <v>10285</v>
      </c>
      <c r="C6376" s="312" t="s">
        <v>10283</v>
      </c>
      <c r="D6376" s="320" t="s">
        <v>13204</v>
      </c>
      <c r="E6376" s="314" t="s">
        <v>7875</v>
      </c>
    </row>
    <row r="6377" spans="1:5" ht="27">
      <c r="A6377" s="319">
        <v>100198</v>
      </c>
      <c r="B6377" s="312" t="s">
        <v>10286</v>
      </c>
      <c r="C6377" s="312" t="s">
        <v>10283</v>
      </c>
      <c r="D6377" s="320" t="s">
        <v>15378</v>
      </c>
      <c r="E6377" s="314" t="s">
        <v>7875</v>
      </c>
    </row>
    <row r="6378" spans="1:5" ht="27">
      <c r="A6378" s="319">
        <v>100199</v>
      </c>
      <c r="B6378" s="312" t="s">
        <v>10287</v>
      </c>
      <c r="C6378" s="312" t="s">
        <v>10283</v>
      </c>
      <c r="D6378" s="320" t="s">
        <v>14483</v>
      </c>
      <c r="E6378" s="314" t="s">
        <v>7875</v>
      </c>
    </row>
    <row r="6379" spans="1:5" ht="27">
      <c r="A6379" s="319">
        <v>100200</v>
      </c>
      <c r="B6379" s="312" t="s">
        <v>10288</v>
      </c>
      <c r="C6379" s="312" t="s">
        <v>10283</v>
      </c>
      <c r="D6379" s="320" t="s">
        <v>14449</v>
      </c>
      <c r="E6379" s="314" t="s">
        <v>7875</v>
      </c>
    </row>
    <row r="6380" spans="1:5" ht="27">
      <c r="A6380" s="319">
        <v>100201</v>
      </c>
      <c r="B6380" s="312" t="s">
        <v>10289</v>
      </c>
      <c r="C6380" s="312" t="s">
        <v>10283</v>
      </c>
      <c r="D6380" s="320" t="s">
        <v>12702</v>
      </c>
      <c r="E6380" s="314" t="s">
        <v>7875</v>
      </c>
    </row>
    <row r="6381" spans="1:5" ht="27">
      <c r="A6381" s="319">
        <v>100202</v>
      </c>
      <c r="B6381" s="312" t="s">
        <v>10290</v>
      </c>
      <c r="C6381" s="312" t="s">
        <v>10283</v>
      </c>
      <c r="D6381" s="320" t="s">
        <v>14452</v>
      </c>
      <c r="E6381" s="314" t="s">
        <v>7875</v>
      </c>
    </row>
    <row r="6382" spans="1:5" ht="27">
      <c r="A6382" s="319">
        <v>100203</v>
      </c>
      <c r="B6382" s="312" t="s">
        <v>10291</v>
      </c>
      <c r="C6382" s="312" t="s">
        <v>10283</v>
      </c>
      <c r="D6382" s="320" t="s">
        <v>16969</v>
      </c>
      <c r="E6382" s="314" t="s">
        <v>7875</v>
      </c>
    </row>
    <row r="6383" spans="1:5" ht="27">
      <c r="A6383" s="319">
        <v>100204</v>
      </c>
      <c r="B6383" s="312" t="s">
        <v>10292</v>
      </c>
      <c r="C6383" s="312" t="s">
        <v>10283</v>
      </c>
      <c r="D6383" s="320" t="s">
        <v>15394</v>
      </c>
      <c r="E6383" s="314" t="s">
        <v>7875</v>
      </c>
    </row>
    <row r="6384" spans="1:5" ht="27">
      <c r="A6384" s="319">
        <v>100205</v>
      </c>
      <c r="B6384" s="312" t="s">
        <v>10293</v>
      </c>
      <c r="C6384" s="312" t="s">
        <v>127</v>
      </c>
      <c r="D6384" s="320" t="s">
        <v>21309</v>
      </c>
      <c r="E6384" s="314" t="s">
        <v>7875</v>
      </c>
    </row>
    <row r="6385" spans="1:5" ht="27">
      <c r="A6385" s="319">
        <v>100206</v>
      </c>
      <c r="B6385" s="312" t="s">
        <v>10294</v>
      </c>
      <c r="C6385" s="312" t="s">
        <v>127</v>
      </c>
      <c r="D6385" s="320" t="s">
        <v>21310</v>
      </c>
      <c r="E6385" s="314" t="s">
        <v>7875</v>
      </c>
    </row>
    <row r="6386" spans="1:5" ht="13.5">
      <c r="A6386" s="319">
        <v>100207</v>
      </c>
      <c r="B6386" s="312" t="s">
        <v>10295</v>
      </c>
      <c r="C6386" s="312" t="s">
        <v>127</v>
      </c>
      <c r="D6386" s="320" t="s">
        <v>21311</v>
      </c>
      <c r="E6386" s="314" t="s">
        <v>7875</v>
      </c>
    </row>
    <row r="6387" spans="1:5" ht="27">
      <c r="A6387" s="319">
        <v>100208</v>
      </c>
      <c r="B6387" s="312" t="s">
        <v>10296</v>
      </c>
      <c r="C6387" s="312" t="s">
        <v>10297</v>
      </c>
      <c r="D6387" s="320" t="s">
        <v>15074</v>
      </c>
      <c r="E6387" s="314" t="s">
        <v>7875</v>
      </c>
    </row>
    <row r="6388" spans="1:5" ht="27">
      <c r="A6388" s="319">
        <v>100209</v>
      </c>
      <c r="B6388" s="312" t="s">
        <v>10298</v>
      </c>
      <c r="C6388" s="312" t="s">
        <v>10297</v>
      </c>
      <c r="D6388" s="320" t="s">
        <v>17072</v>
      </c>
      <c r="E6388" s="314" t="s">
        <v>7875</v>
      </c>
    </row>
    <row r="6389" spans="1:5" ht="27">
      <c r="A6389" s="319">
        <v>100210</v>
      </c>
      <c r="B6389" s="312" t="s">
        <v>10299</v>
      </c>
      <c r="C6389" s="312" t="s">
        <v>10297</v>
      </c>
      <c r="D6389" s="320" t="s">
        <v>14119</v>
      </c>
      <c r="E6389" s="314" t="s">
        <v>7875</v>
      </c>
    </row>
    <row r="6390" spans="1:5" ht="27">
      <c r="A6390" s="319">
        <v>100211</v>
      </c>
      <c r="B6390" s="312" t="s">
        <v>10300</v>
      </c>
      <c r="C6390" s="312" t="s">
        <v>10297</v>
      </c>
      <c r="D6390" s="320" t="s">
        <v>14797</v>
      </c>
      <c r="E6390" s="314" t="s">
        <v>7875</v>
      </c>
    </row>
    <row r="6391" spans="1:5" ht="27">
      <c r="A6391" s="319">
        <v>100212</v>
      </c>
      <c r="B6391" s="312" t="s">
        <v>10301</v>
      </c>
      <c r="C6391" s="312" t="s">
        <v>10297</v>
      </c>
      <c r="D6391" s="320" t="s">
        <v>14823</v>
      </c>
      <c r="E6391" s="314" t="s">
        <v>7875</v>
      </c>
    </row>
    <row r="6392" spans="1:5" ht="27">
      <c r="A6392" s="319">
        <v>100213</v>
      </c>
      <c r="B6392" s="312" t="s">
        <v>10302</v>
      </c>
      <c r="C6392" s="312" t="s">
        <v>10297</v>
      </c>
      <c r="D6392" s="320" t="s">
        <v>21312</v>
      </c>
      <c r="E6392" s="314" t="s">
        <v>7875</v>
      </c>
    </row>
    <row r="6393" spans="1:5" ht="27">
      <c r="A6393" s="319">
        <v>100214</v>
      </c>
      <c r="B6393" s="312" t="s">
        <v>10303</v>
      </c>
      <c r="C6393" s="312" t="s">
        <v>10297</v>
      </c>
      <c r="D6393" s="320" t="s">
        <v>12596</v>
      </c>
      <c r="E6393" s="314" t="s">
        <v>7875</v>
      </c>
    </row>
    <row r="6394" spans="1:5" ht="27">
      <c r="A6394" s="319">
        <v>100215</v>
      </c>
      <c r="B6394" s="312" t="s">
        <v>10304</v>
      </c>
      <c r="C6394" s="312" t="s">
        <v>10297</v>
      </c>
      <c r="D6394" s="320" t="s">
        <v>12761</v>
      </c>
      <c r="E6394" s="314" t="s">
        <v>7875</v>
      </c>
    </row>
    <row r="6395" spans="1:5" ht="27">
      <c r="A6395" s="319">
        <v>100216</v>
      </c>
      <c r="B6395" s="312" t="s">
        <v>10305</v>
      </c>
      <c r="C6395" s="312" t="s">
        <v>10297</v>
      </c>
      <c r="D6395" s="320" t="s">
        <v>14335</v>
      </c>
      <c r="E6395" s="314" t="s">
        <v>7875</v>
      </c>
    </row>
    <row r="6396" spans="1:5" ht="27">
      <c r="A6396" s="319">
        <v>100217</v>
      </c>
      <c r="B6396" s="312" t="s">
        <v>10306</v>
      </c>
      <c r="C6396" s="312" t="s">
        <v>10297</v>
      </c>
      <c r="D6396" s="320" t="s">
        <v>21161</v>
      </c>
      <c r="E6396" s="314" t="s">
        <v>7875</v>
      </c>
    </row>
    <row r="6397" spans="1:5" ht="27">
      <c r="A6397" s="319">
        <v>100218</v>
      </c>
      <c r="B6397" s="312" t="s">
        <v>10307</v>
      </c>
      <c r="C6397" s="312" t="s">
        <v>10297</v>
      </c>
      <c r="D6397" s="320" t="s">
        <v>21313</v>
      </c>
      <c r="E6397" s="314" t="s">
        <v>7875</v>
      </c>
    </row>
    <row r="6398" spans="1:5" ht="27">
      <c r="A6398" s="319">
        <v>100219</v>
      </c>
      <c r="B6398" s="312" t="s">
        <v>10308</v>
      </c>
      <c r="C6398" s="312" t="s">
        <v>10297</v>
      </c>
      <c r="D6398" s="320" t="s">
        <v>15395</v>
      </c>
      <c r="E6398" s="314" t="s">
        <v>7875</v>
      </c>
    </row>
    <row r="6399" spans="1:5" ht="27">
      <c r="A6399" s="319">
        <v>100220</v>
      </c>
      <c r="B6399" s="312" t="s">
        <v>10309</v>
      </c>
      <c r="C6399" s="312" t="s">
        <v>10310</v>
      </c>
      <c r="D6399" s="320" t="s">
        <v>13861</v>
      </c>
      <c r="E6399" s="314" t="s">
        <v>7875</v>
      </c>
    </row>
    <row r="6400" spans="1:5" ht="27">
      <c r="A6400" s="319">
        <v>100221</v>
      </c>
      <c r="B6400" s="312" t="s">
        <v>10311</v>
      </c>
      <c r="C6400" s="312" t="s">
        <v>10310</v>
      </c>
      <c r="D6400" s="320" t="s">
        <v>14785</v>
      </c>
      <c r="E6400" s="314" t="s">
        <v>7875</v>
      </c>
    </row>
    <row r="6401" spans="1:5" ht="27">
      <c r="A6401" s="319">
        <v>100222</v>
      </c>
      <c r="B6401" s="312" t="s">
        <v>10312</v>
      </c>
      <c r="C6401" s="312" t="s">
        <v>10310</v>
      </c>
      <c r="D6401" s="320" t="s">
        <v>17549</v>
      </c>
      <c r="E6401" s="314" t="s">
        <v>7875</v>
      </c>
    </row>
    <row r="6402" spans="1:5" ht="27">
      <c r="A6402" s="319">
        <v>100223</v>
      </c>
      <c r="B6402" s="312" t="s">
        <v>10313</v>
      </c>
      <c r="C6402" s="312" t="s">
        <v>10310</v>
      </c>
      <c r="D6402" s="320" t="s">
        <v>13293</v>
      </c>
      <c r="E6402" s="314" t="s">
        <v>7875</v>
      </c>
    </row>
    <row r="6403" spans="1:5" ht="27">
      <c r="A6403" s="319">
        <v>100224</v>
      </c>
      <c r="B6403" s="312" t="s">
        <v>10314</v>
      </c>
      <c r="C6403" s="312" t="s">
        <v>10310</v>
      </c>
      <c r="D6403" s="320" t="s">
        <v>21161</v>
      </c>
      <c r="E6403" s="314" t="s">
        <v>7875</v>
      </c>
    </row>
    <row r="6404" spans="1:5" ht="13.5">
      <c r="A6404" s="319">
        <v>100225</v>
      </c>
      <c r="B6404" s="312" t="s">
        <v>10315</v>
      </c>
      <c r="C6404" s="312" t="s">
        <v>10316</v>
      </c>
      <c r="D6404" s="320" t="s">
        <v>21313</v>
      </c>
      <c r="E6404" s="314" t="s">
        <v>7875</v>
      </c>
    </row>
    <row r="6405" spans="1:5" ht="27">
      <c r="A6405" s="319">
        <v>100226</v>
      </c>
      <c r="B6405" s="312" t="s">
        <v>10317</v>
      </c>
      <c r="C6405" s="312" t="s">
        <v>10316</v>
      </c>
      <c r="D6405" s="320" t="s">
        <v>12621</v>
      </c>
      <c r="E6405" s="314" t="s">
        <v>7875</v>
      </c>
    </row>
    <row r="6406" spans="1:5" ht="27">
      <c r="A6406" s="319">
        <v>100227</v>
      </c>
      <c r="B6406" s="312" t="s">
        <v>10318</v>
      </c>
      <c r="C6406" s="312" t="s">
        <v>10316</v>
      </c>
      <c r="D6406" s="320" t="s">
        <v>12931</v>
      </c>
      <c r="E6406" s="314" t="s">
        <v>7875</v>
      </c>
    </row>
    <row r="6407" spans="1:5" ht="27">
      <c r="A6407" s="319">
        <v>100228</v>
      </c>
      <c r="B6407" s="312" t="s">
        <v>10319</v>
      </c>
      <c r="C6407" s="312" t="s">
        <v>10316</v>
      </c>
      <c r="D6407" s="320" t="s">
        <v>15376</v>
      </c>
      <c r="E6407" s="314" t="s">
        <v>7875</v>
      </c>
    </row>
    <row r="6408" spans="1:5" ht="13.5">
      <c r="A6408" s="319">
        <v>100229</v>
      </c>
      <c r="B6408" s="312" t="s">
        <v>10320</v>
      </c>
      <c r="C6408" s="312" t="s">
        <v>57</v>
      </c>
      <c r="D6408" s="320" t="s">
        <v>14451</v>
      </c>
      <c r="E6408" s="314" t="s">
        <v>7875</v>
      </c>
    </row>
    <row r="6409" spans="1:5" ht="13.5">
      <c r="A6409" s="319">
        <v>100230</v>
      </c>
      <c r="B6409" s="312" t="s">
        <v>10321</v>
      </c>
      <c r="C6409" s="312" t="s">
        <v>57</v>
      </c>
      <c r="D6409" s="320" t="s">
        <v>17061</v>
      </c>
      <c r="E6409" s="314" t="s">
        <v>7875</v>
      </c>
    </row>
    <row r="6410" spans="1:5" ht="13.5">
      <c r="A6410" s="319">
        <v>100231</v>
      </c>
      <c r="B6410" s="312" t="s">
        <v>10322</v>
      </c>
      <c r="C6410" s="312" t="s">
        <v>57</v>
      </c>
      <c r="D6410" s="320" t="s">
        <v>16981</v>
      </c>
      <c r="E6410" s="314" t="s">
        <v>7875</v>
      </c>
    </row>
    <row r="6411" spans="1:5" ht="27">
      <c r="A6411" s="319">
        <v>100232</v>
      </c>
      <c r="B6411" s="312" t="s">
        <v>10323</v>
      </c>
      <c r="C6411" s="312" t="s">
        <v>58</v>
      </c>
      <c r="D6411" s="320" t="s">
        <v>13887</v>
      </c>
      <c r="E6411" s="314" t="s">
        <v>7875</v>
      </c>
    </row>
    <row r="6412" spans="1:5" ht="27">
      <c r="A6412" s="319">
        <v>100233</v>
      </c>
      <c r="B6412" s="312" t="s">
        <v>10324</v>
      </c>
      <c r="C6412" s="312" t="s">
        <v>58</v>
      </c>
      <c r="D6412" s="320" t="s">
        <v>17082</v>
      </c>
      <c r="E6412" s="314" t="s">
        <v>7875</v>
      </c>
    </row>
    <row r="6413" spans="1:5" ht="27">
      <c r="A6413" s="319">
        <v>100234</v>
      </c>
      <c r="B6413" s="312" t="s">
        <v>10325</v>
      </c>
      <c r="C6413" s="312" t="s">
        <v>88</v>
      </c>
      <c r="D6413" s="320" t="s">
        <v>16761</v>
      </c>
      <c r="E6413" s="314" t="s">
        <v>7875</v>
      </c>
    </row>
    <row r="6414" spans="1:5" ht="27">
      <c r="A6414" s="319">
        <v>100235</v>
      </c>
      <c r="B6414" s="312" t="s">
        <v>10326</v>
      </c>
      <c r="C6414" s="312" t="s">
        <v>5</v>
      </c>
      <c r="D6414" s="320" t="s">
        <v>16981</v>
      </c>
      <c r="E6414" s="314" t="s">
        <v>7875</v>
      </c>
    </row>
    <row r="6415" spans="1:5" ht="27">
      <c r="A6415" s="319">
        <v>100236</v>
      </c>
      <c r="B6415" s="312" t="s">
        <v>10327</v>
      </c>
      <c r="C6415" s="312" t="s">
        <v>10328</v>
      </c>
      <c r="D6415" s="320" t="s">
        <v>13832</v>
      </c>
      <c r="E6415" s="314" t="s">
        <v>7875</v>
      </c>
    </row>
    <row r="6416" spans="1:5" ht="27">
      <c r="A6416" s="319">
        <v>100237</v>
      </c>
      <c r="B6416" s="312" t="s">
        <v>10329</v>
      </c>
      <c r="C6416" s="312" t="s">
        <v>10328</v>
      </c>
      <c r="D6416" s="320" t="s">
        <v>16944</v>
      </c>
      <c r="E6416" s="314" t="s">
        <v>7875</v>
      </c>
    </row>
    <row r="6417" spans="1:5" ht="27">
      <c r="A6417" s="319">
        <v>100238</v>
      </c>
      <c r="B6417" s="312" t="s">
        <v>10330</v>
      </c>
      <c r="C6417" s="312" t="s">
        <v>10328</v>
      </c>
      <c r="D6417" s="320" t="s">
        <v>13036</v>
      </c>
      <c r="E6417" s="314" t="s">
        <v>7875</v>
      </c>
    </row>
    <row r="6418" spans="1:5" ht="27">
      <c r="A6418" s="319">
        <v>100239</v>
      </c>
      <c r="B6418" s="312" t="s">
        <v>10331</v>
      </c>
      <c r="C6418" s="312" t="s">
        <v>10328</v>
      </c>
      <c r="D6418" s="320" t="s">
        <v>15465</v>
      </c>
      <c r="E6418" s="314" t="s">
        <v>7875</v>
      </c>
    </row>
    <row r="6419" spans="1:5" ht="27">
      <c r="A6419" s="319">
        <v>100240</v>
      </c>
      <c r="B6419" s="312" t="s">
        <v>10332</v>
      </c>
      <c r="C6419" s="312" t="s">
        <v>10328</v>
      </c>
      <c r="D6419" s="320" t="s">
        <v>14068</v>
      </c>
      <c r="E6419" s="314" t="s">
        <v>7875</v>
      </c>
    </row>
    <row r="6420" spans="1:5" ht="27">
      <c r="A6420" s="319">
        <v>100241</v>
      </c>
      <c r="B6420" s="312" t="s">
        <v>10333</v>
      </c>
      <c r="C6420" s="312" t="s">
        <v>10328</v>
      </c>
      <c r="D6420" s="320" t="s">
        <v>15465</v>
      </c>
      <c r="E6420" s="314" t="s">
        <v>7875</v>
      </c>
    </row>
    <row r="6421" spans="1:5" ht="27">
      <c r="A6421" s="319">
        <v>100242</v>
      </c>
      <c r="B6421" s="312" t="s">
        <v>10334</v>
      </c>
      <c r="C6421" s="312" t="s">
        <v>10328</v>
      </c>
      <c r="D6421" s="320" t="s">
        <v>20080</v>
      </c>
      <c r="E6421" s="314" t="s">
        <v>7875</v>
      </c>
    </row>
    <row r="6422" spans="1:5" ht="27">
      <c r="A6422" s="319">
        <v>100243</v>
      </c>
      <c r="B6422" s="312" t="s">
        <v>10335</v>
      </c>
      <c r="C6422" s="312" t="s">
        <v>10328</v>
      </c>
      <c r="D6422" s="320" t="s">
        <v>21161</v>
      </c>
      <c r="E6422" s="314" t="s">
        <v>7875</v>
      </c>
    </row>
    <row r="6423" spans="1:5" ht="27">
      <c r="A6423" s="319">
        <v>100244</v>
      </c>
      <c r="B6423" s="312" t="s">
        <v>10336</v>
      </c>
      <c r="C6423" s="312" t="s">
        <v>10328</v>
      </c>
      <c r="D6423" s="320" t="s">
        <v>14068</v>
      </c>
      <c r="E6423" s="314" t="s">
        <v>7875</v>
      </c>
    </row>
    <row r="6424" spans="1:5" ht="27">
      <c r="A6424" s="319">
        <v>100245</v>
      </c>
      <c r="B6424" s="312" t="s">
        <v>10337</v>
      </c>
      <c r="C6424" s="312" t="s">
        <v>10328</v>
      </c>
      <c r="D6424" s="320" t="s">
        <v>14748</v>
      </c>
      <c r="E6424" s="314" t="s">
        <v>7875</v>
      </c>
    </row>
    <row r="6425" spans="1:5" ht="40.5">
      <c r="A6425" s="319">
        <v>100246</v>
      </c>
      <c r="B6425" s="312" t="s">
        <v>10338</v>
      </c>
      <c r="C6425" s="312" t="s">
        <v>10328</v>
      </c>
      <c r="D6425" s="320" t="s">
        <v>15156</v>
      </c>
      <c r="E6425" s="314" t="s">
        <v>7875</v>
      </c>
    </row>
    <row r="6426" spans="1:5" ht="40.5">
      <c r="A6426" s="319">
        <v>100247</v>
      </c>
      <c r="B6426" s="312" t="s">
        <v>10339</v>
      </c>
      <c r="C6426" s="312" t="s">
        <v>10328</v>
      </c>
      <c r="D6426" s="320" t="s">
        <v>16944</v>
      </c>
      <c r="E6426" s="314" t="s">
        <v>7875</v>
      </c>
    </row>
    <row r="6427" spans="1:5" ht="40.5">
      <c r="A6427" s="319">
        <v>100248</v>
      </c>
      <c r="B6427" s="312" t="s">
        <v>10340</v>
      </c>
      <c r="C6427" s="312" t="s">
        <v>10328</v>
      </c>
      <c r="D6427" s="320" t="s">
        <v>12810</v>
      </c>
      <c r="E6427" s="314" t="s">
        <v>7875</v>
      </c>
    </row>
    <row r="6428" spans="1:5" ht="27">
      <c r="A6428" s="319">
        <v>100249</v>
      </c>
      <c r="B6428" s="312" t="s">
        <v>10341</v>
      </c>
      <c r="C6428" s="312" t="s">
        <v>10328</v>
      </c>
      <c r="D6428" s="320" t="s">
        <v>15156</v>
      </c>
      <c r="E6428" s="314" t="s">
        <v>7875</v>
      </c>
    </row>
    <row r="6429" spans="1:5" ht="40.5">
      <c r="A6429" s="319">
        <v>100250</v>
      </c>
      <c r="B6429" s="312" t="s">
        <v>10342</v>
      </c>
      <c r="C6429" s="312" t="s">
        <v>10328</v>
      </c>
      <c r="D6429" s="320" t="s">
        <v>12786</v>
      </c>
      <c r="E6429" s="314" t="s">
        <v>7875</v>
      </c>
    </row>
    <row r="6430" spans="1:5" ht="40.5">
      <c r="A6430" s="319">
        <v>100251</v>
      </c>
      <c r="B6430" s="312" t="s">
        <v>10343</v>
      </c>
      <c r="C6430" s="312" t="s">
        <v>10328</v>
      </c>
      <c r="D6430" s="320" t="s">
        <v>12810</v>
      </c>
      <c r="E6430" s="314" t="s">
        <v>7875</v>
      </c>
    </row>
    <row r="6431" spans="1:5" ht="40.5">
      <c r="A6431" s="319">
        <v>100252</v>
      </c>
      <c r="B6431" s="312" t="s">
        <v>10344</v>
      </c>
      <c r="C6431" s="312" t="s">
        <v>10328</v>
      </c>
      <c r="D6431" s="320" t="s">
        <v>20080</v>
      </c>
      <c r="E6431" s="314" t="s">
        <v>7875</v>
      </c>
    </row>
    <row r="6432" spans="1:5" ht="40.5">
      <c r="A6432" s="319">
        <v>100253</v>
      </c>
      <c r="B6432" s="312" t="s">
        <v>10345</v>
      </c>
      <c r="C6432" s="312" t="s">
        <v>10328</v>
      </c>
      <c r="D6432" s="320" t="s">
        <v>16946</v>
      </c>
      <c r="E6432" s="314" t="s">
        <v>7875</v>
      </c>
    </row>
    <row r="6433" spans="1:5" ht="40.5">
      <c r="A6433" s="319">
        <v>100254</v>
      </c>
      <c r="B6433" s="312" t="s">
        <v>10346</v>
      </c>
      <c r="C6433" s="312" t="s">
        <v>10328</v>
      </c>
      <c r="D6433" s="320" t="s">
        <v>16444</v>
      </c>
      <c r="E6433" s="314" t="s">
        <v>7875</v>
      </c>
    </row>
    <row r="6434" spans="1:5" ht="27">
      <c r="A6434" s="319">
        <v>100255</v>
      </c>
      <c r="B6434" s="312" t="s">
        <v>10347</v>
      </c>
      <c r="C6434" s="312" t="s">
        <v>10328</v>
      </c>
      <c r="D6434" s="320" t="s">
        <v>12646</v>
      </c>
      <c r="E6434" s="314" t="s">
        <v>7875</v>
      </c>
    </row>
    <row r="6435" spans="1:5" ht="27">
      <c r="A6435" s="319">
        <v>100256</v>
      </c>
      <c r="B6435" s="312" t="s">
        <v>10348</v>
      </c>
      <c r="C6435" s="312" t="s">
        <v>10328</v>
      </c>
      <c r="D6435" s="320" t="s">
        <v>17237</v>
      </c>
      <c r="E6435" s="314" t="s">
        <v>7875</v>
      </c>
    </row>
    <row r="6436" spans="1:5" ht="27">
      <c r="A6436" s="319">
        <v>100257</v>
      </c>
      <c r="B6436" s="312" t="s">
        <v>10349</v>
      </c>
      <c r="C6436" s="312" t="s">
        <v>10328</v>
      </c>
      <c r="D6436" s="320" t="s">
        <v>13036</v>
      </c>
      <c r="E6436" s="314" t="s">
        <v>7875</v>
      </c>
    </row>
    <row r="6437" spans="1:5" ht="27">
      <c r="A6437" s="319">
        <v>100258</v>
      </c>
      <c r="B6437" s="312" t="s">
        <v>10350</v>
      </c>
      <c r="C6437" s="312" t="s">
        <v>10328</v>
      </c>
      <c r="D6437" s="320" t="s">
        <v>12646</v>
      </c>
      <c r="E6437" s="314" t="s">
        <v>7875</v>
      </c>
    </row>
    <row r="6438" spans="1:5" ht="27">
      <c r="A6438" s="319">
        <v>100259</v>
      </c>
      <c r="B6438" s="312" t="s">
        <v>10351</v>
      </c>
      <c r="C6438" s="312" t="s">
        <v>10328</v>
      </c>
      <c r="D6438" s="320" t="s">
        <v>16946</v>
      </c>
      <c r="E6438" s="314" t="s">
        <v>7875</v>
      </c>
    </row>
    <row r="6439" spans="1:5" ht="27">
      <c r="A6439" s="319">
        <v>100260</v>
      </c>
      <c r="B6439" s="312" t="s">
        <v>10352</v>
      </c>
      <c r="C6439" s="312" t="s">
        <v>10283</v>
      </c>
      <c r="D6439" s="320" t="s">
        <v>17211</v>
      </c>
      <c r="E6439" s="314" t="s">
        <v>7875</v>
      </c>
    </row>
    <row r="6440" spans="1:5" ht="27">
      <c r="A6440" s="319">
        <v>100261</v>
      </c>
      <c r="B6440" s="312" t="s">
        <v>10353</v>
      </c>
      <c r="C6440" s="312" t="s">
        <v>10283</v>
      </c>
      <c r="D6440" s="320" t="s">
        <v>15079</v>
      </c>
      <c r="E6440" s="314" t="s">
        <v>7875</v>
      </c>
    </row>
    <row r="6441" spans="1:5" ht="27">
      <c r="A6441" s="319">
        <v>100262</v>
      </c>
      <c r="B6441" s="312" t="s">
        <v>10354</v>
      </c>
      <c r="C6441" s="312" t="s">
        <v>10283</v>
      </c>
      <c r="D6441" s="320" t="s">
        <v>17842</v>
      </c>
      <c r="E6441" s="314" t="s">
        <v>7875</v>
      </c>
    </row>
    <row r="6442" spans="1:5" ht="27">
      <c r="A6442" s="319">
        <v>100263</v>
      </c>
      <c r="B6442" s="312" t="s">
        <v>10355</v>
      </c>
      <c r="C6442" s="312" t="s">
        <v>10283</v>
      </c>
      <c r="D6442" s="320" t="s">
        <v>17850</v>
      </c>
      <c r="E6442" s="314" t="s">
        <v>7875</v>
      </c>
    </row>
    <row r="6443" spans="1:5" ht="13.5">
      <c r="A6443" s="319">
        <v>100264</v>
      </c>
      <c r="B6443" s="312" t="s">
        <v>10356</v>
      </c>
      <c r="C6443" s="312" t="s">
        <v>10310</v>
      </c>
      <c r="D6443" s="320" t="s">
        <v>17663</v>
      </c>
      <c r="E6443" s="314" t="s">
        <v>7875</v>
      </c>
    </row>
    <row r="6444" spans="1:5" ht="13.5">
      <c r="A6444" s="319">
        <v>100265</v>
      </c>
      <c r="B6444" s="312" t="s">
        <v>10357</v>
      </c>
      <c r="C6444" s="312" t="s">
        <v>88</v>
      </c>
      <c r="D6444" s="320" t="s">
        <v>17866</v>
      </c>
      <c r="E6444" s="314" t="s">
        <v>7875</v>
      </c>
    </row>
    <row r="6445" spans="1:5" ht="13.5">
      <c r="A6445" s="319">
        <v>100266</v>
      </c>
      <c r="B6445" s="312" t="s">
        <v>10358</v>
      </c>
      <c r="C6445" s="312" t="s">
        <v>10297</v>
      </c>
      <c r="D6445" s="320" t="s">
        <v>21314</v>
      </c>
      <c r="E6445" s="314" t="s">
        <v>7875</v>
      </c>
    </row>
    <row r="6446" spans="1:5" ht="13.5">
      <c r="A6446" s="319">
        <v>100267</v>
      </c>
      <c r="B6446" s="312" t="s">
        <v>10359</v>
      </c>
      <c r="C6446" s="312" t="s">
        <v>58</v>
      </c>
      <c r="D6446" s="320" t="s">
        <v>14948</v>
      </c>
      <c r="E6446" s="314" t="s">
        <v>7875</v>
      </c>
    </row>
    <row r="6447" spans="1:5" ht="27">
      <c r="A6447" s="319">
        <v>100268</v>
      </c>
      <c r="B6447" s="312" t="s">
        <v>10360</v>
      </c>
      <c r="C6447" s="312" t="s">
        <v>10297</v>
      </c>
      <c r="D6447" s="320" t="s">
        <v>21314</v>
      </c>
      <c r="E6447" s="314" t="s">
        <v>7875</v>
      </c>
    </row>
    <row r="6448" spans="1:5" ht="27">
      <c r="A6448" s="319">
        <v>100269</v>
      </c>
      <c r="B6448" s="312" t="s">
        <v>10361</v>
      </c>
      <c r="C6448" s="312" t="s">
        <v>58</v>
      </c>
      <c r="D6448" s="320" t="s">
        <v>14948</v>
      </c>
      <c r="E6448" s="314" t="s">
        <v>7875</v>
      </c>
    </row>
    <row r="6449" spans="1:5" ht="40.5">
      <c r="A6449" s="319">
        <v>100270</v>
      </c>
      <c r="B6449" s="312" t="s">
        <v>10362</v>
      </c>
      <c r="C6449" s="312" t="s">
        <v>10297</v>
      </c>
      <c r="D6449" s="320" t="s">
        <v>19962</v>
      </c>
      <c r="E6449" s="314" t="s">
        <v>7875</v>
      </c>
    </row>
    <row r="6450" spans="1:5" ht="13.5">
      <c r="A6450" s="319">
        <v>100271</v>
      </c>
      <c r="B6450" s="312" t="s">
        <v>10363</v>
      </c>
      <c r="C6450" s="312" t="s">
        <v>10310</v>
      </c>
      <c r="D6450" s="320" t="s">
        <v>21315</v>
      </c>
      <c r="E6450" s="314" t="s">
        <v>7875</v>
      </c>
    </row>
    <row r="6451" spans="1:5" ht="13.5">
      <c r="A6451" s="319">
        <v>100272</v>
      </c>
      <c r="B6451" s="312" t="s">
        <v>10364</v>
      </c>
      <c r="C6451" s="312" t="s">
        <v>88</v>
      </c>
      <c r="D6451" s="320" t="s">
        <v>13284</v>
      </c>
      <c r="E6451" s="314" t="s">
        <v>7875</v>
      </c>
    </row>
    <row r="6452" spans="1:5" ht="13.5">
      <c r="A6452" s="319">
        <v>100273</v>
      </c>
      <c r="B6452" s="312" t="s">
        <v>10365</v>
      </c>
      <c r="C6452" s="312" t="s">
        <v>10283</v>
      </c>
      <c r="D6452" s="320" t="s">
        <v>14960</v>
      </c>
      <c r="E6452" s="314" t="s">
        <v>7875</v>
      </c>
    </row>
    <row r="6453" spans="1:5" ht="13.5">
      <c r="A6453" s="319">
        <v>100274</v>
      </c>
      <c r="B6453" s="312" t="s">
        <v>10366</v>
      </c>
      <c r="C6453" s="312" t="s">
        <v>10310</v>
      </c>
      <c r="D6453" s="320" t="s">
        <v>21316</v>
      </c>
      <c r="E6453" s="314" t="s">
        <v>7875</v>
      </c>
    </row>
    <row r="6454" spans="1:5" ht="27">
      <c r="A6454" s="319">
        <v>100275</v>
      </c>
      <c r="B6454" s="312" t="s">
        <v>10367</v>
      </c>
      <c r="C6454" s="312" t="s">
        <v>10310</v>
      </c>
      <c r="D6454" s="320" t="s">
        <v>21317</v>
      </c>
      <c r="E6454" s="314" t="s">
        <v>7875</v>
      </c>
    </row>
    <row r="6455" spans="1:5" ht="27">
      <c r="A6455" s="319">
        <v>100276</v>
      </c>
      <c r="B6455" s="312" t="s">
        <v>10368</v>
      </c>
      <c r="C6455" s="312" t="s">
        <v>10310</v>
      </c>
      <c r="D6455" s="320" t="s">
        <v>21318</v>
      </c>
      <c r="E6455" s="314" t="s">
        <v>7875</v>
      </c>
    </row>
    <row r="6456" spans="1:5" ht="40.5">
      <c r="A6456" s="319">
        <v>100277</v>
      </c>
      <c r="B6456" s="312" t="s">
        <v>10369</v>
      </c>
      <c r="C6456" s="312" t="s">
        <v>10310</v>
      </c>
      <c r="D6456" s="320" t="s">
        <v>13549</v>
      </c>
      <c r="E6456" s="314" t="s">
        <v>7875</v>
      </c>
    </row>
    <row r="6457" spans="1:5" ht="27">
      <c r="A6457" s="319">
        <v>100278</v>
      </c>
      <c r="B6457" s="312" t="s">
        <v>10370</v>
      </c>
      <c r="C6457" s="312" t="s">
        <v>10297</v>
      </c>
      <c r="D6457" s="320" t="s">
        <v>13872</v>
      </c>
      <c r="E6457" s="314" t="s">
        <v>7875</v>
      </c>
    </row>
    <row r="6458" spans="1:5" ht="27">
      <c r="A6458" s="319">
        <v>100279</v>
      </c>
      <c r="B6458" s="312" t="s">
        <v>10371</v>
      </c>
      <c r="C6458" s="312" t="s">
        <v>58</v>
      </c>
      <c r="D6458" s="320" t="s">
        <v>12928</v>
      </c>
      <c r="E6458" s="314" t="s">
        <v>7875</v>
      </c>
    </row>
    <row r="6459" spans="1:5" ht="27">
      <c r="A6459" s="319">
        <v>100280</v>
      </c>
      <c r="B6459" s="312" t="s">
        <v>10372</v>
      </c>
      <c r="C6459" s="312" t="s">
        <v>10297</v>
      </c>
      <c r="D6459" s="320" t="s">
        <v>12771</v>
      </c>
      <c r="E6459" s="314" t="s">
        <v>7875</v>
      </c>
    </row>
    <row r="6460" spans="1:5" ht="27">
      <c r="A6460" s="319">
        <v>100281</v>
      </c>
      <c r="B6460" s="312" t="s">
        <v>10373</v>
      </c>
      <c r="C6460" s="312" t="s">
        <v>10297</v>
      </c>
      <c r="D6460" s="320" t="s">
        <v>13058</v>
      </c>
      <c r="E6460" s="314" t="s">
        <v>7875</v>
      </c>
    </row>
    <row r="6461" spans="1:5" ht="27">
      <c r="A6461" s="319">
        <v>100282</v>
      </c>
      <c r="B6461" s="312" t="s">
        <v>10374</v>
      </c>
      <c r="C6461" s="312" t="s">
        <v>10310</v>
      </c>
      <c r="D6461" s="320" t="s">
        <v>21319</v>
      </c>
      <c r="E6461" s="314" t="s">
        <v>7875</v>
      </c>
    </row>
    <row r="6462" spans="1:5" ht="27">
      <c r="A6462" s="319">
        <v>100283</v>
      </c>
      <c r="B6462" s="312" t="s">
        <v>10375</v>
      </c>
      <c r="C6462" s="312" t="s">
        <v>10310</v>
      </c>
      <c r="D6462" s="320" t="s">
        <v>13815</v>
      </c>
      <c r="E6462" s="314" t="s">
        <v>7875</v>
      </c>
    </row>
    <row r="6463" spans="1:5" ht="27">
      <c r="A6463" s="319">
        <v>100284</v>
      </c>
      <c r="B6463" s="312" t="s">
        <v>10376</v>
      </c>
      <c r="C6463" s="312" t="s">
        <v>10310</v>
      </c>
      <c r="D6463" s="320" t="s">
        <v>17542</v>
      </c>
      <c r="E6463" s="314" t="s">
        <v>7875</v>
      </c>
    </row>
    <row r="6464" spans="1:5" ht="13.5">
      <c r="A6464" s="319">
        <v>100285</v>
      </c>
      <c r="B6464" s="312" t="s">
        <v>10377</v>
      </c>
      <c r="C6464" s="312" t="s">
        <v>10328</v>
      </c>
      <c r="D6464" s="320" t="s">
        <v>14812</v>
      </c>
      <c r="E6464" s="314" t="s">
        <v>7875</v>
      </c>
    </row>
    <row r="6465" spans="1:5" ht="27">
      <c r="A6465" s="319">
        <v>100286</v>
      </c>
      <c r="B6465" s="312" t="s">
        <v>10378</v>
      </c>
      <c r="C6465" s="312" t="s">
        <v>10328</v>
      </c>
      <c r="D6465" s="320" t="s">
        <v>16950</v>
      </c>
      <c r="E6465" s="314" t="s">
        <v>7875</v>
      </c>
    </row>
    <row r="6466" spans="1:5" ht="27">
      <c r="A6466" s="319">
        <v>100287</v>
      </c>
      <c r="B6466" s="312" t="s">
        <v>10379</v>
      </c>
      <c r="C6466" s="312" t="s">
        <v>10328</v>
      </c>
      <c r="D6466" s="320" t="s">
        <v>12810</v>
      </c>
      <c r="E6466" s="314" t="s">
        <v>7875</v>
      </c>
    </row>
    <row r="6467" spans="1:5" ht="13.5">
      <c r="A6467" s="319">
        <v>99802</v>
      </c>
      <c r="B6467" s="312" t="s">
        <v>10380</v>
      </c>
      <c r="C6467" s="312" t="s">
        <v>88</v>
      </c>
      <c r="D6467" s="320" t="s">
        <v>17122</v>
      </c>
      <c r="E6467" s="314" t="s">
        <v>7875</v>
      </c>
    </row>
    <row r="6468" spans="1:5" ht="13.5">
      <c r="A6468" s="319">
        <v>99803</v>
      </c>
      <c r="B6468" s="312" t="s">
        <v>10381</v>
      </c>
      <c r="C6468" s="312" t="s">
        <v>88</v>
      </c>
      <c r="D6468" s="320" t="s">
        <v>21320</v>
      </c>
      <c r="E6468" s="312" t="s">
        <v>7875</v>
      </c>
    </row>
    <row r="6469" spans="1:5" ht="27">
      <c r="A6469" s="319">
        <v>99804</v>
      </c>
      <c r="B6469" s="312" t="s">
        <v>12164</v>
      </c>
      <c r="C6469" s="312" t="s">
        <v>88</v>
      </c>
      <c r="D6469" s="320" t="s">
        <v>21321</v>
      </c>
      <c r="E6469" s="312" t="s">
        <v>7875</v>
      </c>
    </row>
    <row r="6470" spans="1:5" ht="27">
      <c r="A6470" s="319">
        <v>99805</v>
      </c>
      <c r="B6470" s="312" t="s">
        <v>10382</v>
      </c>
      <c r="C6470" s="312" t="s">
        <v>88</v>
      </c>
      <c r="D6470" s="320" t="s">
        <v>12930</v>
      </c>
      <c r="E6470" s="312" t="s">
        <v>7875</v>
      </c>
    </row>
    <row r="6471" spans="1:5" ht="13.5">
      <c r="A6471" s="319">
        <v>99806</v>
      </c>
      <c r="B6471" s="312" t="s">
        <v>10383</v>
      </c>
      <c r="C6471" s="312" t="s">
        <v>88</v>
      </c>
      <c r="D6471" s="320" t="s">
        <v>13684</v>
      </c>
      <c r="E6471" s="312" t="s">
        <v>7875</v>
      </c>
    </row>
    <row r="6472" spans="1:5" ht="27">
      <c r="A6472" s="319">
        <v>99807</v>
      </c>
      <c r="B6472" s="312" t="s">
        <v>12165</v>
      </c>
      <c r="C6472" s="312" t="s">
        <v>88</v>
      </c>
      <c r="D6472" s="320" t="s">
        <v>14487</v>
      </c>
      <c r="E6472" s="312" t="s">
        <v>7875</v>
      </c>
    </row>
    <row r="6473" spans="1:5" ht="13.5">
      <c r="A6473" s="319">
        <v>99808</v>
      </c>
      <c r="B6473" s="312" t="s">
        <v>10384</v>
      </c>
      <c r="C6473" s="312" t="s">
        <v>88</v>
      </c>
      <c r="D6473" s="320" t="s">
        <v>13058</v>
      </c>
      <c r="E6473" s="312" t="s">
        <v>7875</v>
      </c>
    </row>
    <row r="6474" spans="1:5" ht="13.5">
      <c r="A6474" s="319">
        <v>99809</v>
      </c>
      <c r="B6474" s="312" t="s">
        <v>10385</v>
      </c>
      <c r="C6474" s="312" t="s">
        <v>88</v>
      </c>
      <c r="D6474" s="320" t="s">
        <v>17871</v>
      </c>
      <c r="E6474" s="312" t="s">
        <v>7875</v>
      </c>
    </row>
    <row r="6475" spans="1:5" ht="27">
      <c r="A6475" s="319">
        <v>99810</v>
      </c>
      <c r="B6475" s="312" t="s">
        <v>12166</v>
      </c>
      <c r="C6475" s="312" t="s">
        <v>88</v>
      </c>
      <c r="D6475" s="320" t="s">
        <v>15966</v>
      </c>
      <c r="E6475" s="312" t="s">
        <v>7875</v>
      </c>
    </row>
    <row r="6476" spans="1:5" ht="13.5">
      <c r="A6476" s="319">
        <v>99811</v>
      </c>
      <c r="B6476" s="312" t="s">
        <v>10386</v>
      </c>
      <c r="C6476" s="312" t="s">
        <v>88</v>
      </c>
      <c r="D6476" s="320" t="s">
        <v>13550</v>
      </c>
      <c r="E6476" s="312" t="s">
        <v>7875</v>
      </c>
    </row>
    <row r="6477" spans="1:5" ht="13.5">
      <c r="A6477" s="319">
        <v>99812</v>
      </c>
      <c r="B6477" s="312" t="s">
        <v>10387</v>
      </c>
      <c r="C6477" s="312" t="s">
        <v>88</v>
      </c>
      <c r="D6477" s="320" t="s">
        <v>15581</v>
      </c>
      <c r="E6477" s="312" t="s">
        <v>7875</v>
      </c>
    </row>
    <row r="6478" spans="1:5" ht="27">
      <c r="A6478" s="319">
        <v>99813</v>
      </c>
      <c r="B6478" s="312" t="s">
        <v>12167</v>
      </c>
      <c r="C6478" s="312" t="s">
        <v>88</v>
      </c>
      <c r="D6478" s="320" t="s">
        <v>14335</v>
      </c>
      <c r="E6478" s="312" t="s">
        <v>7875</v>
      </c>
    </row>
    <row r="6479" spans="1:5" ht="13.5">
      <c r="A6479" s="319">
        <v>99814</v>
      </c>
      <c r="B6479" s="312" t="s">
        <v>10388</v>
      </c>
      <c r="C6479" s="312" t="s">
        <v>88</v>
      </c>
      <c r="D6479" s="320" t="s">
        <v>15397</v>
      </c>
      <c r="E6479" s="312" t="s">
        <v>7875</v>
      </c>
    </row>
    <row r="6480" spans="1:5" ht="27">
      <c r="A6480" s="319">
        <v>99815</v>
      </c>
      <c r="B6480" s="312" t="s">
        <v>12168</v>
      </c>
      <c r="C6480" s="312" t="s">
        <v>58</v>
      </c>
      <c r="D6480" s="320" t="s">
        <v>17691</v>
      </c>
      <c r="E6480" s="312" t="s">
        <v>7875</v>
      </c>
    </row>
    <row r="6481" spans="1:5" ht="27">
      <c r="A6481" s="319">
        <v>99816</v>
      </c>
      <c r="B6481" s="312" t="s">
        <v>12169</v>
      </c>
      <c r="C6481" s="312" t="s">
        <v>58</v>
      </c>
      <c r="D6481" s="320" t="s">
        <v>14415</v>
      </c>
      <c r="E6481" s="312" t="s">
        <v>7875</v>
      </c>
    </row>
    <row r="6482" spans="1:5" ht="27">
      <c r="A6482" s="319">
        <v>99817</v>
      </c>
      <c r="B6482" s="312" t="s">
        <v>12170</v>
      </c>
      <c r="C6482" s="312" t="s">
        <v>58</v>
      </c>
      <c r="D6482" s="320" t="s">
        <v>14313</v>
      </c>
      <c r="E6482" s="312" t="s">
        <v>7875</v>
      </c>
    </row>
    <row r="6483" spans="1:5" ht="27">
      <c r="A6483" s="319">
        <v>99818</v>
      </c>
      <c r="B6483" s="312" t="s">
        <v>12171</v>
      </c>
      <c r="C6483" s="312" t="s">
        <v>58</v>
      </c>
      <c r="D6483" s="320" t="s">
        <v>14313</v>
      </c>
      <c r="E6483" s="312" t="s">
        <v>7875</v>
      </c>
    </row>
    <row r="6484" spans="1:5" ht="13.5">
      <c r="A6484" s="319">
        <v>99819</v>
      </c>
      <c r="B6484" s="312" t="s">
        <v>12172</v>
      </c>
      <c r="C6484" s="312" t="s">
        <v>88</v>
      </c>
      <c r="D6484" s="320" t="s">
        <v>20033</v>
      </c>
      <c r="E6484" s="312" t="s">
        <v>7875</v>
      </c>
    </row>
    <row r="6485" spans="1:5" ht="13.5">
      <c r="A6485" s="319">
        <v>99820</v>
      </c>
      <c r="B6485" s="312" t="s">
        <v>12173</v>
      </c>
      <c r="C6485" s="312" t="s">
        <v>88</v>
      </c>
      <c r="D6485" s="320" t="s">
        <v>14371</v>
      </c>
      <c r="E6485" s="314" t="s">
        <v>7875</v>
      </c>
    </row>
    <row r="6486" spans="1:5" ht="13.5">
      <c r="A6486" s="319">
        <v>99821</v>
      </c>
      <c r="B6486" s="312" t="s">
        <v>12174</v>
      </c>
      <c r="C6486" s="312" t="s">
        <v>88</v>
      </c>
      <c r="D6486" s="320" t="s">
        <v>12668</v>
      </c>
      <c r="E6486" s="314" t="s">
        <v>7875</v>
      </c>
    </row>
    <row r="6487" spans="1:5" ht="13.5">
      <c r="A6487" s="319">
        <v>99822</v>
      </c>
      <c r="B6487" s="312" t="s">
        <v>10389</v>
      </c>
      <c r="C6487" s="312" t="s">
        <v>88</v>
      </c>
      <c r="D6487" s="320" t="s">
        <v>12931</v>
      </c>
      <c r="E6487" s="314" t="s">
        <v>7875</v>
      </c>
    </row>
    <row r="6488" spans="1:5" ht="13.5">
      <c r="A6488" s="319">
        <v>99823</v>
      </c>
      <c r="B6488" s="312" t="s">
        <v>12175</v>
      </c>
      <c r="C6488" s="312" t="s">
        <v>88</v>
      </c>
      <c r="D6488" s="320" t="s">
        <v>12599</v>
      </c>
      <c r="E6488" s="314" t="s">
        <v>7875</v>
      </c>
    </row>
    <row r="6489" spans="1:5" ht="13.5">
      <c r="A6489" s="319">
        <v>99824</v>
      </c>
      <c r="B6489" s="312" t="s">
        <v>12176</v>
      </c>
      <c r="C6489" s="312" t="s">
        <v>88</v>
      </c>
      <c r="D6489" s="320" t="s">
        <v>15894</v>
      </c>
      <c r="E6489" s="314" t="s">
        <v>7875</v>
      </c>
    </row>
    <row r="6490" spans="1:5" ht="13.5">
      <c r="A6490" s="319">
        <v>99825</v>
      </c>
      <c r="B6490" s="312" t="s">
        <v>12177</v>
      </c>
      <c r="C6490" s="312" t="s">
        <v>88</v>
      </c>
      <c r="D6490" s="320" t="s">
        <v>13057</v>
      </c>
      <c r="E6490" s="314" t="s">
        <v>7875</v>
      </c>
    </row>
    <row r="6491" spans="1:5" ht="13.5">
      <c r="A6491" s="319">
        <v>99826</v>
      </c>
      <c r="B6491" s="312" t="s">
        <v>10390</v>
      </c>
      <c r="C6491" s="312" t="s">
        <v>88</v>
      </c>
      <c r="D6491" s="320" t="s">
        <v>17867</v>
      </c>
      <c r="E6491" s="314" t="s">
        <v>7875</v>
      </c>
    </row>
    <row r="6492" spans="1:5" ht="27">
      <c r="A6492" s="319">
        <v>97010</v>
      </c>
      <c r="B6492" s="312" t="s">
        <v>3200</v>
      </c>
      <c r="C6492" s="312" t="s">
        <v>6</v>
      </c>
      <c r="D6492" s="320" t="s">
        <v>21322</v>
      </c>
      <c r="E6492" s="314" t="s">
        <v>7875</v>
      </c>
    </row>
    <row r="6493" spans="1:5" ht="27">
      <c r="A6493" s="319">
        <v>97011</v>
      </c>
      <c r="B6493" s="312" t="s">
        <v>3201</v>
      </c>
      <c r="C6493" s="312" t="s">
        <v>6</v>
      </c>
      <c r="D6493" s="320" t="s">
        <v>17359</v>
      </c>
      <c r="E6493" s="314" t="s">
        <v>7875</v>
      </c>
    </row>
    <row r="6494" spans="1:5" ht="40.5">
      <c r="A6494" s="319">
        <v>97012</v>
      </c>
      <c r="B6494" s="312" t="s">
        <v>3202</v>
      </c>
      <c r="C6494" s="312" t="s">
        <v>6</v>
      </c>
      <c r="D6494" s="320" t="s">
        <v>16838</v>
      </c>
      <c r="E6494" s="314" t="s">
        <v>7875</v>
      </c>
    </row>
    <row r="6495" spans="1:5" ht="27">
      <c r="A6495" s="319">
        <v>97013</v>
      </c>
      <c r="B6495" s="312" t="s">
        <v>3203</v>
      </c>
      <c r="C6495" s="312" t="s">
        <v>6</v>
      </c>
      <c r="D6495" s="320" t="s">
        <v>17838</v>
      </c>
      <c r="E6495" s="314" t="s">
        <v>7875</v>
      </c>
    </row>
    <row r="6496" spans="1:5" ht="27">
      <c r="A6496" s="319">
        <v>97014</v>
      </c>
      <c r="B6496" s="312" t="s">
        <v>3204</v>
      </c>
      <c r="C6496" s="312" t="s">
        <v>6</v>
      </c>
      <c r="D6496" s="320" t="s">
        <v>21323</v>
      </c>
      <c r="E6496" s="314" t="s">
        <v>7875</v>
      </c>
    </row>
    <row r="6497" spans="1:5" ht="40.5">
      <c r="A6497" s="319">
        <v>97015</v>
      </c>
      <c r="B6497" s="312" t="s">
        <v>3205</v>
      </c>
      <c r="C6497" s="312" t="s">
        <v>6</v>
      </c>
      <c r="D6497" s="320" t="s">
        <v>21324</v>
      </c>
      <c r="E6497" s="314" t="s">
        <v>7875</v>
      </c>
    </row>
    <row r="6498" spans="1:5" ht="27">
      <c r="A6498" s="319">
        <v>97016</v>
      </c>
      <c r="B6498" s="312" t="s">
        <v>3206</v>
      </c>
      <c r="C6498" s="312" t="s">
        <v>6</v>
      </c>
      <c r="D6498" s="320" t="s">
        <v>18778</v>
      </c>
      <c r="E6498" s="314" t="s">
        <v>7875</v>
      </c>
    </row>
    <row r="6499" spans="1:5" ht="27">
      <c r="A6499" s="319">
        <v>97017</v>
      </c>
      <c r="B6499" s="312" t="s">
        <v>3207</v>
      </c>
      <c r="C6499" s="312" t="s">
        <v>6</v>
      </c>
      <c r="D6499" s="320" t="s">
        <v>21325</v>
      </c>
      <c r="E6499" s="314" t="s">
        <v>7875</v>
      </c>
    </row>
    <row r="6500" spans="1:5" ht="40.5">
      <c r="A6500" s="319">
        <v>97018</v>
      </c>
      <c r="B6500" s="312" t="s">
        <v>3208</v>
      </c>
      <c r="C6500" s="312" t="s">
        <v>6</v>
      </c>
      <c r="D6500" s="320" t="s">
        <v>17810</v>
      </c>
      <c r="E6500" s="314" t="s">
        <v>7875</v>
      </c>
    </row>
    <row r="6501" spans="1:5" ht="54">
      <c r="A6501" s="319">
        <v>97031</v>
      </c>
      <c r="B6501" s="312" t="s">
        <v>3209</v>
      </c>
      <c r="C6501" s="312" t="s">
        <v>6</v>
      </c>
      <c r="D6501" s="320" t="s">
        <v>21326</v>
      </c>
      <c r="E6501" s="314" t="s">
        <v>7875</v>
      </c>
    </row>
    <row r="6502" spans="1:5" ht="40.5">
      <c r="A6502" s="319">
        <v>97032</v>
      </c>
      <c r="B6502" s="312" t="s">
        <v>7720</v>
      </c>
      <c r="C6502" s="312" t="s">
        <v>6</v>
      </c>
      <c r="D6502" s="320" t="s">
        <v>15447</v>
      </c>
      <c r="E6502" s="314" t="s">
        <v>7875</v>
      </c>
    </row>
    <row r="6503" spans="1:5" ht="40.5">
      <c r="A6503" s="319">
        <v>97033</v>
      </c>
      <c r="B6503" s="312" t="s">
        <v>3600</v>
      </c>
      <c r="C6503" s="312" t="s">
        <v>6</v>
      </c>
      <c r="D6503" s="320" t="s">
        <v>21327</v>
      </c>
      <c r="E6503" s="314" t="s">
        <v>7875</v>
      </c>
    </row>
    <row r="6504" spans="1:5" ht="40.5">
      <c r="A6504" s="319">
        <v>97034</v>
      </c>
      <c r="B6504" s="312" t="s">
        <v>3601</v>
      </c>
      <c r="C6504" s="312" t="s">
        <v>6</v>
      </c>
      <c r="D6504" s="320" t="s">
        <v>21328</v>
      </c>
      <c r="E6504" s="314" t="s">
        <v>7875</v>
      </c>
    </row>
    <row r="6505" spans="1:5" ht="27">
      <c r="A6505" s="319">
        <v>97039</v>
      </c>
      <c r="B6505" s="312" t="s">
        <v>3210</v>
      </c>
      <c r="C6505" s="312" t="s">
        <v>88</v>
      </c>
      <c r="D6505" s="320" t="s">
        <v>17626</v>
      </c>
      <c r="E6505" s="314" t="s">
        <v>7875</v>
      </c>
    </row>
    <row r="6506" spans="1:5" ht="27">
      <c r="A6506" s="319">
        <v>97040</v>
      </c>
      <c r="B6506" s="312" t="s">
        <v>3211</v>
      </c>
      <c r="C6506" s="312" t="s">
        <v>88</v>
      </c>
      <c r="D6506" s="320" t="s">
        <v>13616</v>
      </c>
      <c r="E6506" s="314" t="s">
        <v>7875</v>
      </c>
    </row>
    <row r="6507" spans="1:5" ht="13.5">
      <c r="A6507" s="319">
        <v>97041</v>
      </c>
      <c r="B6507" s="312" t="s">
        <v>3212</v>
      </c>
      <c r="C6507" s="312" t="s">
        <v>88</v>
      </c>
      <c r="D6507" s="320" t="s">
        <v>21329</v>
      </c>
      <c r="E6507" s="314" t="s">
        <v>7875</v>
      </c>
    </row>
    <row r="6508" spans="1:5" ht="13.5">
      <c r="A6508" s="319">
        <v>97046</v>
      </c>
      <c r="B6508" s="312" t="s">
        <v>3602</v>
      </c>
      <c r="C6508" s="312" t="s">
        <v>88</v>
      </c>
      <c r="D6508" s="320" t="s">
        <v>14368</v>
      </c>
      <c r="E6508" s="314" t="s">
        <v>7875</v>
      </c>
    </row>
    <row r="6509" spans="1:5" ht="27">
      <c r="A6509" s="319">
        <v>97047</v>
      </c>
      <c r="B6509" s="312" t="s">
        <v>3603</v>
      </c>
      <c r="C6509" s="312" t="s">
        <v>88</v>
      </c>
      <c r="D6509" s="320" t="s">
        <v>12592</v>
      </c>
      <c r="E6509" s="314" t="s">
        <v>7875</v>
      </c>
    </row>
    <row r="6510" spans="1:5" ht="13.5">
      <c r="A6510" s="319">
        <v>97048</v>
      </c>
      <c r="B6510" s="312" t="s">
        <v>3604</v>
      </c>
      <c r="C6510" s="312" t="s">
        <v>88</v>
      </c>
      <c r="D6510" s="320" t="s">
        <v>12591</v>
      </c>
      <c r="E6510" s="314" t="s">
        <v>7875</v>
      </c>
    </row>
    <row r="6511" spans="1:5" ht="13.5">
      <c r="A6511" s="319">
        <v>97054</v>
      </c>
      <c r="B6511" s="312" t="s">
        <v>10391</v>
      </c>
      <c r="C6511" s="312" t="s">
        <v>58</v>
      </c>
      <c r="D6511" s="320" t="s">
        <v>21316</v>
      </c>
      <c r="E6511" s="314" t="s">
        <v>7875</v>
      </c>
    </row>
    <row r="6512" spans="1:5" ht="13.5">
      <c r="A6512" s="319">
        <v>97062</v>
      </c>
      <c r="B6512" s="312" t="s">
        <v>3213</v>
      </c>
      <c r="C6512" s="312" t="s">
        <v>88</v>
      </c>
      <c r="D6512" s="320" t="s">
        <v>14805</v>
      </c>
      <c r="E6512" s="314" t="s">
        <v>7875</v>
      </c>
    </row>
    <row r="6513" spans="1:5" ht="27">
      <c r="A6513" s="319">
        <v>97063</v>
      </c>
      <c r="B6513" s="312" t="s">
        <v>3214</v>
      </c>
      <c r="C6513" s="312" t="s">
        <v>88</v>
      </c>
      <c r="D6513" s="320" t="s">
        <v>16121</v>
      </c>
      <c r="E6513" s="314" t="s">
        <v>7875</v>
      </c>
    </row>
    <row r="6514" spans="1:5" ht="27">
      <c r="A6514" s="319">
        <v>97064</v>
      </c>
      <c r="B6514" s="312" t="s">
        <v>3215</v>
      </c>
      <c r="C6514" s="312" t="s">
        <v>6</v>
      </c>
      <c r="D6514" s="320" t="s">
        <v>21164</v>
      </c>
      <c r="E6514" s="314" t="s">
        <v>7875</v>
      </c>
    </row>
    <row r="6515" spans="1:5" ht="27">
      <c r="A6515" s="319">
        <v>97065</v>
      </c>
      <c r="B6515" s="312" t="s">
        <v>3216</v>
      </c>
      <c r="C6515" s="312" t="s">
        <v>98</v>
      </c>
      <c r="D6515" s="320" t="s">
        <v>17879</v>
      </c>
      <c r="E6515" s="314" t="s">
        <v>7875</v>
      </c>
    </row>
    <row r="6516" spans="1:5" ht="27">
      <c r="A6516" s="319">
        <v>97066</v>
      </c>
      <c r="B6516" s="312" t="s">
        <v>3605</v>
      </c>
      <c r="C6516" s="312" t="s">
        <v>88</v>
      </c>
      <c r="D6516" s="320" t="s">
        <v>21330</v>
      </c>
      <c r="E6516" s="314" t="s">
        <v>7875</v>
      </c>
    </row>
    <row r="6517" spans="1:5" ht="27">
      <c r="A6517" s="319">
        <v>97067</v>
      </c>
      <c r="B6517" s="312" t="s">
        <v>3217</v>
      </c>
      <c r="C6517" s="312" t="s">
        <v>6</v>
      </c>
      <c r="D6517" s="320" t="s">
        <v>21331</v>
      </c>
      <c r="E6517" s="314" t="s">
        <v>7875</v>
      </c>
    </row>
    <row r="6518" spans="1:5" ht="27">
      <c r="A6518" s="319">
        <v>97621</v>
      </c>
      <c r="B6518" s="312" t="s">
        <v>3218</v>
      </c>
      <c r="C6518" s="312" t="s">
        <v>98</v>
      </c>
      <c r="D6518" s="320" t="s">
        <v>21332</v>
      </c>
      <c r="E6518" s="314" t="s">
        <v>7875</v>
      </c>
    </row>
    <row r="6519" spans="1:5" ht="27">
      <c r="A6519" s="319">
        <v>97622</v>
      </c>
      <c r="B6519" s="312" t="s">
        <v>3219</v>
      </c>
      <c r="C6519" s="312" t="s">
        <v>98</v>
      </c>
      <c r="D6519" s="320" t="s">
        <v>16683</v>
      </c>
      <c r="E6519" s="314" t="s">
        <v>7875</v>
      </c>
    </row>
    <row r="6520" spans="1:5" ht="27">
      <c r="A6520" s="319">
        <v>97623</v>
      </c>
      <c r="B6520" s="312" t="s">
        <v>3220</v>
      </c>
      <c r="C6520" s="312" t="s">
        <v>98</v>
      </c>
      <c r="D6520" s="320" t="s">
        <v>20918</v>
      </c>
      <c r="E6520" s="314" t="s">
        <v>7875</v>
      </c>
    </row>
    <row r="6521" spans="1:5" ht="27">
      <c r="A6521" s="319">
        <v>97624</v>
      </c>
      <c r="B6521" s="312" t="s">
        <v>3221</v>
      </c>
      <c r="C6521" s="312" t="s">
        <v>98</v>
      </c>
      <c r="D6521" s="320" t="s">
        <v>21333</v>
      </c>
      <c r="E6521" s="314" t="s">
        <v>7875</v>
      </c>
    </row>
    <row r="6522" spans="1:5" ht="27">
      <c r="A6522" s="319">
        <v>97625</v>
      </c>
      <c r="B6522" s="312" t="s">
        <v>3222</v>
      </c>
      <c r="C6522" s="312" t="s">
        <v>98</v>
      </c>
      <c r="D6522" s="320" t="s">
        <v>21334</v>
      </c>
      <c r="E6522" s="314" t="s">
        <v>7875</v>
      </c>
    </row>
    <row r="6523" spans="1:5" ht="27">
      <c r="A6523" s="319">
        <v>97626</v>
      </c>
      <c r="B6523" s="312" t="s">
        <v>3223</v>
      </c>
      <c r="C6523" s="312" t="s">
        <v>98</v>
      </c>
      <c r="D6523" s="320" t="s">
        <v>21335</v>
      </c>
      <c r="E6523" s="314" t="s">
        <v>7875</v>
      </c>
    </row>
    <row r="6524" spans="1:5" ht="27">
      <c r="A6524" s="319">
        <v>97627</v>
      </c>
      <c r="B6524" s="312" t="s">
        <v>3224</v>
      </c>
      <c r="C6524" s="312" t="s">
        <v>98</v>
      </c>
      <c r="D6524" s="320" t="s">
        <v>21336</v>
      </c>
      <c r="E6524" s="314" t="s">
        <v>7875</v>
      </c>
    </row>
    <row r="6525" spans="1:5" ht="13.5">
      <c r="A6525" s="319">
        <v>97628</v>
      </c>
      <c r="B6525" s="312" t="s">
        <v>3225</v>
      </c>
      <c r="C6525" s="312" t="s">
        <v>98</v>
      </c>
      <c r="D6525" s="320" t="s">
        <v>21337</v>
      </c>
      <c r="E6525" s="314" t="s">
        <v>7875</v>
      </c>
    </row>
    <row r="6526" spans="1:5" ht="27">
      <c r="A6526" s="319">
        <v>97629</v>
      </c>
      <c r="B6526" s="312" t="s">
        <v>3226</v>
      </c>
      <c r="C6526" s="312" t="s">
        <v>98</v>
      </c>
      <c r="D6526" s="320" t="s">
        <v>21338</v>
      </c>
      <c r="E6526" s="314" t="s">
        <v>7875</v>
      </c>
    </row>
    <row r="6527" spans="1:5" ht="13.5">
      <c r="A6527" s="319">
        <v>97631</v>
      </c>
      <c r="B6527" s="312" t="s">
        <v>3227</v>
      </c>
      <c r="C6527" s="312" t="s">
        <v>88</v>
      </c>
      <c r="D6527" s="320" t="s">
        <v>14148</v>
      </c>
      <c r="E6527" s="314" t="s">
        <v>7875</v>
      </c>
    </row>
    <row r="6528" spans="1:5" ht="13.5">
      <c r="A6528" s="319">
        <v>97632</v>
      </c>
      <c r="B6528" s="312" t="s">
        <v>3228</v>
      </c>
      <c r="C6528" s="312" t="s">
        <v>6</v>
      </c>
      <c r="D6528" s="320" t="s">
        <v>12600</v>
      </c>
      <c r="E6528" s="314" t="s">
        <v>7875</v>
      </c>
    </row>
    <row r="6529" spans="1:5" ht="13.5">
      <c r="A6529" s="319">
        <v>97633</v>
      </c>
      <c r="B6529" s="312" t="s">
        <v>3229</v>
      </c>
      <c r="C6529" s="312" t="s">
        <v>88</v>
      </c>
      <c r="D6529" s="320" t="s">
        <v>14531</v>
      </c>
      <c r="E6529" s="314" t="s">
        <v>7875</v>
      </c>
    </row>
    <row r="6530" spans="1:5" ht="27">
      <c r="A6530" s="319">
        <v>97634</v>
      </c>
      <c r="B6530" s="312" t="s">
        <v>3230</v>
      </c>
      <c r="C6530" s="312" t="s">
        <v>88</v>
      </c>
      <c r="D6530" s="320" t="s">
        <v>17804</v>
      </c>
      <c r="E6530" s="314" t="s">
        <v>7875</v>
      </c>
    </row>
    <row r="6531" spans="1:5" ht="27">
      <c r="A6531" s="319">
        <v>97635</v>
      </c>
      <c r="B6531" s="312" t="s">
        <v>3231</v>
      </c>
      <c r="C6531" s="312" t="s">
        <v>88</v>
      </c>
      <c r="D6531" s="320" t="s">
        <v>15568</v>
      </c>
      <c r="E6531" s="314" t="s">
        <v>7875</v>
      </c>
    </row>
    <row r="6532" spans="1:5" ht="27">
      <c r="A6532" s="319">
        <v>97636</v>
      </c>
      <c r="B6532" s="312" t="s">
        <v>3232</v>
      </c>
      <c r="C6532" s="312" t="s">
        <v>88</v>
      </c>
      <c r="D6532" s="320" t="s">
        <v>19078</v>
      </c>
      <c r="E6532" s="314" t="s">
        <v>7875</v>
      </c>
    </row>
    <row r="6533" spans="1:5" ht="27">
      <c r="A6533" s="319">
        <v>97637</v>
      </c>
      <c r="B6533" s="312" t="s">
        <v>3233</v>
      </c>
      <c r="C6533" s="312" t="s">
        <v>88</v>
      </c>
      <c r="D6533" s="320" t="s">
        <v>13030</v>
      </c>
      <c r="E6533" s="314" t="s">
        <v>7875</v>
      </c>
    </row>
    <row r="6534" spans="1:5" ht="27">
      <c r="A6534" s="319">
        <v>97638</v>
      </c>
      <c r="B6534" s="312" t="s">
        <v>3234</v>
      </c>
      <c r="C6534" s="312" t="s">
        <v>88</v>
      </c>
      <c r="D6534" s="320" t="s">
        <v>14620</v>
      </c>
      <c r="E6534" s="314" t="s">
        <v>7875</v>
      </c>
    </row>
    <row r="6535" spans="1:5" ht="27">
      <c r="A6535" s="319">
        <v>97639</v>
      </c>
      <c r="B6535" s="312" t="s">
        <v>3235</v>
      </c>
      <c r="C6535" s="312" t="s">
        <v>88</v>
      </c>
      <c r="D6535" s="320" t="s">
        <v>14910</v>
      </c>
      <c r="E6535" s="314" t="s">
        <v>7875</v>
      </c>
    </row>
    <row r="6536" spans="1:5" ht="27">
      <c r="A6536" s="319">
        <v>97640</v>
      </c>
      <c r="B6536" s="312" t="s">
        <v>3236</v>
      </c>
      <c r="C6536" s="312" t="s">
        <v>88</v>
      </c>
      <c r="D6536" s="320" t="s">
        <v>15401</v>
      </c>
      <c r="E6536" s="314" t="s">
        <v>7875</v>
      </c>
    </row>
    <row r="6537" spans="1:5" ht="13.5">
      <c r="A6537" s="319">
        <v>97641</v>
      </c>
      <c r="B6537" s="312" t="s">
        <v>3237</v>
      </c>
      <c r="C6537" s="312" t="s">
        <v>88</v>
      </c>
      <c r="D6537" s="320" t="s">
        <v>20462</v>
      </c>
      <c r="E6537" s="314" t="s">
        <v>7875</v>
      </c>
    </row>
    <row r="6538" spans="1:5" ht="27">
      <c r="A6538" s="319">
        <v>97642</v>
      </c>
      <c r="B6538" s="312" t="s">
        <v>3238</v>
      </c>
      <c r="C6538" s="312" t="s">
        <v>88</v>
      </c>
      <c r="D6538" s="320" t="s">
        <v>14484</v>
      </c>
      <c r="E6538" s="314" t="s">
        <v>7875</v>
      </c>
    </row>
    <row r="6539" spans="1:5" ht="27">
      <c r="A6539" s="319">
        <v>97643</v>
      </c>
      <c r="B6539" s="312" t="s">
        <v>3239</v>
      </c>
      <c r="C6539" s="312" t="s">
        <v>88</v>
      </c>
      <c r="D6539" s="320" t="s">
        <v>17894</v>
      </c>
      <c r="E6539" s="314" t="s">
        <v>7875</v>
      </c>
    </row>
    <row r="6540" spans="1:5" ht="13.5">
      <c r="A6540" s="319">
        <v>97644</v>
      </c>
      <c r="B6540" s="312" t="s">
        <v>3240</v>
      </c>
      <c r="C6540" s="312" t="s">
        <v>88</v>
      </c>
      <c r="D6540" s="320" t="s">
        <v>17578</v>
      </c>
      <c r="E6540" s="314" t="s">
        <v>7875</v>
      </c>
    </row>
    <row r="6541" spans="1:5" ht="13.5">
      <c r="A6541" s="319">
        <v>97645</v>
      </c>
      <c r="B6541" s="312" t="s">
        <v>3241</v>
      </c>
      <c r="C6541" s="312" t="s">
        <v>88</v>
      </c>
      <c r="D6541" s="320" t="s">
        <v>21339</v>
      </c>
      <c r="E6541" s="314" t="s">
        <v>7875</v>
      </c>
    </row>
    <row r="6542" spans="1:5" ht="27">
      <c r="A6542" s="319">
        <v>97647</v>
      </c>
      <c r="B6542" s="312" t="s">
        <v>3242</v>
      </c>
      <c r="C6542" s="312" t="s">
        <v>88</v>
      </c>
      <c r="D6542" s="320" t="s">
        <v>17236</v>
      </c>
      <c r="E6542" s="314" t="s">
        <v>7875</v>
      </c>
    </row>
    <row r="6543" spans="1:5" ht="27">
      <c r="A6543" s="319">
        <v>97648</v>
      </c>
      <c r="B6543" s="312" t="s">
        <v>3243</v>
      </c>
      <c r="C6543" s="312" t="s">
        <v>88</v>
      </c>
      <c r="D6543" s="320" t="s">
        <v>16155</v>
      </c>
      <c r="E6543" s="314" t="s">
        <v>7875</v>
      </c>
    </row>
    <row r="6544" spans="1:5" ht="27">
      <c r="A6544" s="319">
        <v>97649</v>
      </c>
      <c r="B6544" s="312" t="s">
        <v>3244</v>
      </c>
      <c r="C6544" s="312" t="s">
        <v>88</v>
      </c>
      <c r="D6544" s="320" t="s">
        <v>16201</v>
      </c>
      <c r="E6544" s="314" t="s">
        <v>7875</v>
      </c>
    </row>
    <row r="6545" spans="1:5" ht="27">
      <c r="A6545" s="319">
        <v>97650</v>
      </c>
      <c r="B6545" s="312" t="s">
        <v>3245</v>
      </c>
      <c r="C6545" s="312" t="s">
        <v>88</v>
      </c>
      <c r="D6545" s="320" t="s">
        <v>14113</v>
      </c>
      <c r="E6545" s="314" t="s">
        <v>7875</v>
      </c>
    </row>
    <row r="6546" spans="1:5" ht="27">
      <c r="A6546" s="319">
        <v>97651</v>
      </c>
      <c r="B6546" s="312" t="s">
        <v>3246</v>
      </c>
      <c r="C6546" s="312" t="s">
        <v>58</v>
      </c>
      <c r="D6546" s="320" t="s">
        <v>21340</v>
      </c>
      <c r="E6546" s="314" t="s">
        <v>7875</v>
      </c>
    </row>
    <row r="6547" spans="1:5" ht="27">
      <c r="A6547" s="319">
        <v>97652</v>
      </c>
      <c r="B6547" s="312" t="s">
        <v>3247</v>
      </c>
      <c r="C6547" s="312" t="s">
        <v>58</v>
      </c>
      <c r="D6547" s="320" t="s">
        <v>21341</v>
      </c>
      <c r="E6547" s="314" t="s">
        <v>7875</v>
      </c>
    </row>
    <row r="6548" spans="1:5" ht="27">
      <c r="A6548" s="319">
        <v>97653</v>
      </c>
      <c r="B6548" s="312" t="s">
        <v>3248</v>
      </c>
      <c r="C6548" s="312" t="s">
        <v>58</v>
      </c>
      <c r="D6548" s="320" t="s">
        <v>21342</v>
      </c>
      <c r="E6548" s="314" t="s">
        <v>7875</v>
      </c>
    </row>
    <row r="6549" spans="1:5" ht="27">
      <c r="A6549" s="319">
        <v>97654</v>
      </c>
      <c r="B6549" s="312" t="s">
        <v>3249</v>
      </c>
      <c r="C6549" s="312" t="s">
        <v>58</v>
      </c>
      <c r="D6549" s="320" t="s">
        <v>21343</v>
      </c>
      <c r="E6549" s="314" t="s">
        <v>7875</v>
      </c>
    </row>
    <row r="6550" spans="1:5" ht="27">
      <c r="A6550" s="319">
        <v>97655</v>
      </c>
      <c r="B6550" s="312" t="s">
        <v>3250</v>
      </c>
      <c r="C6550" s="312" t="s">
        <v>88</v>
      </c>
      <c r="D6550" s="320" t="s">
        <v>21344</v>
      </c>
      <c r="E6550" s="314" t="s">
        <v>7875</v>
      </c>
    </row>
    <row r="6551" spans="1:5" ht="27">
      <c r="A6551" s="319">
        <v>97656</v>
      </c>
      <c r="B6551" s="312" t="s">
        <v>3251</v>
      </c>
      <c r="C6551" s="312" t="s">
        <v>58</v>
      </c>
      <c r="D6551" s="320" t="s">
        <v>21345</v>
      </c>
      <c r="E6551" s="314" t="s">
        <v>7875</v>
      </c>
    </row>
    <row r="6552" spans="1:5" ht="27">
      <c r="A6552" s="319">
        <v>97657</v>
      </c>
      <c r="B6552" s="312" t="s">
        <v>3252</v>
      </c>
      <c r="C6552" s="312" t="s">
        <v>58</v>
      </c>
      <c r="D6552" s="320" t="s">
        <v>21346</v>
      </c>
      <c r="E6552" s="314" t="s">
        <v>7875</v>
      </c>
    </row>
    <row r="6553" spans="1:5" ht="27">
      <c r="A6553" s="319">
        <v>97658</v>
      </c>
      <c r="B6553" s="312" t="s">
        <v>3253</v>
      </c>
      <c r="C6553" s="312" t="s">
        <v>58</v>
      </c>
      <c r="D6553" s="320" t="s">
        <v>21347</v>
      </c>
      <c r="E6553" s="314" t="s">
        <v>7875</v>
      </c>
    </row>
    <row r="6554" spans="1:5" ht="27">
      <c r="A6554" s="319">
        <v>97659</v>
      </c>
      <c r="B6554" s="312" t="s">
        <v>3254</v>
      </c>
      <c r="C6554" s="312" t="s">
        <v>58</v>
      </c>
      <c r="D6554" s="320" t="s">
        <v>21348</v>
      </c>
      <c r="E6554" s="314" t="s">
        <v>7875</v>
      </c>
    </row>
    <row r="6555" spans="1:5" ht="27">
      <c r="A6555" s="319">
        <v>97660</v>
      </c>
      <c r="B6555" s="312" t="s">
        <v>3255</v>
      </c>
      <c r="C6555" s="312" t="s">
        <v>58</v>
      </c>
      <c r="D6555" s="320" t="s">
        <v>17198</v>
      </c>
      <c r="E6555" s="314" t="s">
        <v>7875</v>
      </c>
    </row>
    <row r="6556" spans="1:5" ht="13.5">
      <c r="A6556" s="319">
        <v>97661</v>
      </c>
      <c r="B6556" s="312" t="s">
        <v>3256</v>
      </c>
      <c r="C6556" s="312" t="s">
        <v>6</v>
      </c>
      <c r="D6556" s="320" t="s">
        <v>16035</v>
      </c>
      <c r="E6556" s="314" t="s">
        <v>7875</v>
      </c>
    </row>
    <row r="6557" spans="1:5" ht="27">
      <c r="A6557" s="319">
        <v>97662</v>
      </c>
      <c r="B6557" s="312" t="s">
        <v>3257</v>
      </c>
      <c r="C6557" s="312" t="s">
        <v>6</v>
      </c>
      <c r="D6557" s="320" t="s">
        <v>15395</v>
      </c>
      <c r="E6557" s="314" t="s">
        <v>7875</v>
      </c>
    </row>
    <row r="6558" spans="1:5" ht="13.5">
      <c r="A6558" s="319">
        <v>97663</v>
      </c>
      <c r="B6558" s="312" t="s">
        <v>3258</v>
      </c>
      <c r="C6558" s="312" t="s">
        <v>58</v>
      </c>
      <c r="D6558" s="320" t="s">
        <v>13196</v>
      </c>
      <c r="E6558" s="314" t="s">
        <v>7875</v>
      </c>
    </row>
    <row r="6559" spans="1:5" ht="13.5">
      <c r="A6559" s="319">
        <v>97664</v>
      </c>
      <c r="B6559" s="312" t="s">
        <v>3259</v>
      </c>
      <c r="C6559" s="312" t="s">
        <v>58</v>
      </c>
      <c r="D6559" s="320" t="s">
        <v>17869</v>
      </c>
      <c r="E6559" s="314" t="s">
        <v>7875</v>
      </c>
    </row>
    <row r="6560" spans="1:5" ht="13.5">
      <c r="A6560" s="319">
        <v>97665</v>
      </c>
      <c r="B6560" s="312" t="s">
        <v>3260</v>
      </c>
      <c r="C6560" s="312" t="s">
        <v>58</v>
      </c>
      <c r="D6560" s="320" t="s">
        <v>12898</v>
      </c>
      <c r="E6560" s="314" t="s">
        <v>7875</v>
      </c>
    </row>
    <row r="6561" spans="1:5" ht="13.5">
      <c r="A6561" s="319">
        <v>97666</v>
      </c>
      <c r="B6561" s="312" t="s">
        <v>3261</v>
      </c>
      <c r="C6561" s="312" t="s">
        <v>58</v>
      </c>
      <c r="D6561" s="320" t="s">
        <v>17874</v>
      </c>
      <c r="E6561" s="314" t="s">
        <v>7875</v>
      </c>
    </row>
    <row r="6562" spans="1:5" ht="27">
      <c r="A6562" s="319">
        <v>95967</v>
      </c>
      <c r="B6562" s="312" t="s">
        <v>2624</v>
      </c>
      <c r="C6562" s="312" t="s">
        <v>95</v>
      </c>
      <c r="D6562" s="320" t="s">
        <v>21349</v>
      </c>
      <c r="E6562" s="314" t="s">
        <v>7875</v>
      </c>
    </row>
    <row r="6563" spans="1:5" ht="13.5">
      <c r="A6563" s="319">
        <v>99058</v>
      </c>
      <c r="B6563" s="312" t="s">
        <v>7721</v>
      </c>
      <c r="C6563" s="312" t="s">
        <v>58</v>
      </c>
      <c r="D6563" s="320" t="s">
        <v>14725</v>
      </c>
      <c r="E6563" s="314" t="s">
        <v>7875</v>
      </c>
    </row>
    <row r="6564" spans="1:5" ht="27">
      <c r="A6564" s="319">
        <v>99059</v>
      </c>
      <c r="B6564" s="312" t="s">
        <v>7722</v>
      </c>
      <c r="C6564" s="312" t="s">
        <v>6</v>
      </c>
      <c r="D6564" s="320" t="s">
        <v>13158</v>
      </c>
      <c r="E6564" s="314" t="s">
        <v>7875</v>
      </c>
    </row>
    <row r="6565" spans="1:5" ht="13.5">
      <c r="A6565" s="319">
        <v>99060</v>
      </c>
      <c r="B6565" s="312" t="s">
        <v>10392</v>
      </c>
      <c r="C6565" s="312" t="s">
        <v>58</v>
      </c>
      <c r="D6565" s="320" t="s">
        <v>21350</v>
      </c>
      <c r="E6565" s="314" t="s">
        <v>7875</v>
      </c>
    </row>
    <row r="6566" spans="1:5" ht="13.5">
      <c r="A6566" s="319">
        <v>99061</v>
      </c>
      <c r="B6566" s="312" t="s">
        <v>10393</v>
      </c>
      <c r="C6566" s="312" t="s">
        <v>58</v>
      </c>
      <c r="D6566" s="320" t="s">
        <v>14796</v>
      </c>
      <c r="E6566" s="314" t="s">
        <v>7875</v>
      </c>
    </row>
    <row r="6567" spans="1:5" ht="13.5">
      <c r="A6567" s="319">
        <v>99062</v>
      </c>
      <c r="B6567" s="312" t="s">
        <v>7723</v>
      </c>
      <c r="C6567" s="312" t="s">
        <v>58</v>
      </c>
      <c r="D6567" s="320" t="s">
        <v>15139</v>
      </c>
      <c r="E6567" s="314" t="s">
        <v>7875</v>
      </c>
    </row>
    <row r="6568" spans="1:5" ht="13.5">
      <c r="A6568" s="319">
        <v>99063</v>
      </c>
      <c r="B6568" s="312" t="s">
        <v>7724</v>
      </c>
      <c r="C6568" s="312" t="s">
        <v>6</v>
      </c>
      <c r="D6568" s="320" t="s">
        <v>14265</v>
      </c>
      <c r="E6568" s="314" t="s">
        <v>7875</v>
      </c>
    </row>
    <row r="6569" spans="1:5" ht="13.5">
      <c r="A6569" s="319">
        <v>99064</v>
      </c>
      <c r="B6569" s="312" t="s">
        <v>7725</v>
      </c>
      <c r="C6569" s="312" t="s">
        <v>6</v>
      </c>
      <c r="D6569" s="320" t="s">
        <v>16960</v>
      </c>
      <c r="E6569" s="314" t="s">
        <v>7875</v>
      </c>
    </row>
    <row r="6570" spans="1:5" ht="27">
      <c r="A6570" s="319">
        <v>93588</v>
      </c>
      <c r="B6570" s="312" t="s">
        <v>10394</v>
      </c>
      <c r="C6570" s="312" t="s">
        <v>127</v>
      </c>
      <c r="D6570" s="320" t="s">
        <v>17822</v>
      </c>
      <c r="E6570" s="314" t="s">
        <v>7875</v>
      </c>
    </row>
    <row r="6571" spans="1:5" ht="27">
      <c r="A6571" s="319">
        <v>93589</v>
      </c>
      <c r="B6571" s="312" t="s">
        <v>10395</v>
      </c>
      <c r="C6571" s="312" t="s">
        <v>127</v>
      </c>
      <c r="D6571" s="320" t="s">
        <v>17109</v>
      </c>
      <c r="E6571" s="314" t="s">
        <v>7875</v>
      </c>
    </row>
    <row r="6572" spans="1:5" ht="27">
      <c r="A6572" s="319">
        <v>93590</v>
      </c>
      <c r="B6572" s="312" t="s">
        <v>10396</v>
      </c>
      <c r="C6572" s="312" t="s">
        <v>127</v>
      </c>
      <c r="D6572" s="320" t="s">
        <v>17866</v>
      </c>
      <c r="E6572" s="314" t="s">
        <v>7875</v>
      </c>
    </row>
    <row r="6573" spans="1:5" ht="27">
      <c r="A6573" s="319">
        <v>93591</v>
      </c>
      <c r="B6573" s="312" t="s">
        <v>10397</v>
      </c>
      <c r="C6573" s="312" t="s">
        <v>127</v>
      </c>
      <c r="D6573" s="320" t="s">
        <v>13350</v>
      </c>
      <c r="E6573" s="314" t="s">
        <v>7875</v>
      </c>
    </row>
    <row r="6574" spans="1:5" ht="27">
      <c r="A6574" s="319">
        <v>93592</v>
      </c>
      <c r="B6574" s="312" t="s">
        <v>10398</v>
      </c>
      <c r="C6574" s="312" t="s">
        <v>127</v>
      </c>
      <c r="D6574" s="320" t="s">
        <v>14859</v>
      </c>
      <c r="E6574" s="314" t="s">
        <v>7875</v>
      </c>
    </row>
    <row r="6575" spans="1:5" ht="27">
      <c r="A6575" s="319">
        <v>93593</v>
      </c>
      <c r="B6575" s="312" t="s">
        <v>10399</v>
      </c>
      <c r="C6575" s="312" t="s">
        <v>127</v>
      </c>
      <c r="D6575" s="320" t="s">
        <v>13032</v>
      </c>
      <c r="E6575" s="314" t="s">
        <v>7875</v>
      </c>
    </row>
    <row r="6576" spans="1:5" ht="27">
      <c r="A6576" s="319">
        <v>93594</v>
      </c>
      <c r="B6576" s="312" t="s">
        <v>10400</v>
      </c>
      <c r="C6576" s="312" t="s">
        <v>2241</v>
      </c>
      <c r="D6576" s="320" t="s">
        <v>13195</v>
      </c>
      <c r="E6576" s="314" t="s">
        <v>7875</v>
      </c>
    </row>
    <row r="6577" spans="1:5" ht="27">
      <c r="A6577" s="319">
        <v>93595</v>
      </c>
      <c r="B6577" s="312" t="s">
        <v>10401</v>
      </c>
      <c r="C6577" s="312" t="s">
        <v>2241</v>
      </c>
      <c r="D6577" s="320" t="s">
        <v>17869</v>
      </c>
      <c r="E6577" s="314" t="s">
        <v>7875</v>
      </c>
    </row>
    <row r="6578" spans="1:5" ht="27">
      <c r="A6578" s="319">
        <v>93596</v>
      </c>
      <c r="B6578" s="312" t="s">
        <v>10402</v>
      </c>
      <c r="C6578" s="312" t="s">
        <v>2241</v>
      </c>
      <c r="D6578" s="320" t="s">
        <v>16761</v>
      </c>
      <c r="E6578" s="314" t="s">
        <v>7875</v>
      </c>
    </row>
    <row r="6579" spans="1:5" ht="27">
      <c r="A6579" s="319">
        <v>93597</v>
      </c>
      <c r="B6579" s="312" t="s">
        <v>10403</v>
      </c>
      <c r="C6579" s="312" t="s">
        <v>2241</v>
      </c>
      <c r="D6579" s="320" t="s">
        <v>13308</v>
      </c>
      <c r="E6579" s="314" t="s">
        <v>7875</v>
      </c>
    </row>
    <row r="6580" spans="1:5" ht="27">
      <c r="A6580" s="319">
        <v>93598</v>
      </c>
      <c r="B6580" s="312" t="s">
        <v>10404</v>
      </c>
      <c r="C6580" s="312" t="s">
        <v>2241</v>
      </c>
      <c r="D6580" s="320" t="s">
        <v>15401</v>
      </c>
      <c r="E6580" s="314" t="s">
        <v>7875</v>
      </c>
    </row>
    <row r="6581" spans="1:5" ht="27">
      <c r="A6581" s="319">
        <v>93599</v>
      </c>
      <c r="B6581" s="312" t="s">
        <v>10405</v>
      </c>
      <c r="C6581" s="312" t="s">
        <v>2241</v>
      </c>
      <c r="D6581" s="320" t="s">
        <v>16984</v>
      </c>
      <c r="E6581" s="314" t="s">
        <v>7875</v>
      </c>
    </row>
    <row r="6582" spans="1:5" ht="27">
      <c r="A6582" s="319">
        <v>95425</v>
      </c>
      <c r="B6582" s="312" t="s">
        <v>10406</v>
      </c>
      <c r="C6582" s="312" t="s">
        <v>127</v>
      </c>
      <c r="D6582" s="320" t="s">
        <v>12900</v>
      </c>
      <c r="E6582" s="314" t="s">
        <v>7875</v>
      </c>
    </row>
    <row r="6583" spans="1:5" ht="27">
      <c r="A6583" s="319">
        <v>95426</v>
      </c>
      <c r="B6583" s="312" t="s">
        <v>10407</v>
      </c>
      <c r="C6583" s="312" t="s">
        <v>127</v>
      </c>
      <c r="D6583" s="320" t="s">
        <v>12887</v>
      </c>
      <c r="E6583" s="312" t="s">
        <v>7875</v>
      </c>
    </row>
    <row r="6584" spans="1:5" ht="27">
      <c r="A6584" s="319">
        <v>95427</v>
      </c>
      <c r="B6584" s="312" t="s">
        <v>10408</v>
      </c>
      <c r="C6584" s="312" t="s">
        <v>127</v>
      </c>
      <c r="D6584" s="320" t="s">
        <v>12702</v>
      </c>
      <c r="E6584" s="312" t="s">
        <v>7875</v>
      </c>
    </row>
    <row r="6585" spans="1:5" ht="27">
      <c r="A6585" s="319">
        <v>95428</v>
      </c>
      <c r="B6585" s="312" t="s">
        <v>10409</v>
      </c>
      <c r="C6585" s="312" t="s">
        <v>2241</v>
      </c>
      <c r="D6585" s="320" t="s">
        <v>15401</v>
      </c>
      <c r="E6585" s="312" t="s">
        <v>7875</v>
      </c>
    </row>
    <row r="6586" spans="1:5" ht="27">
      <c r="A6586" s="319">
        <v>95429</v>
      </c>
      <c r="B6586" s="312" t="s">
        <v>10410</v>
      </c>
      <c r="C6586" s="312" t="s">
        <v>2241</v>
      </c>
      <c r="D6586" s="320" t="s">
        <v>12617</v>
      </c>
      <c r="E6586" s="312" t="s">
        <v>7875</v>
      </c>
    </row>
    <row r="6587" spans="1:5" ht="27">
      <c r="A6587" s="319">
        <v>95430</v>
      </c>
      <c r="B6587" s="312" t="s">
        <v>10411</v>
      </c>
      <c r="C6587" s="312" t="s">
        <v>2241</v>
      </c>
      <c r="D6587" s="320" t="s">
        <v>16978</v>
      </c>
      <c r="E6587" s="312" t="s">
        <v>7875</v>
      </c>
    </row>
    <row r="6588" spans="1:5" ht="27">
      <c r="A6588" s="319">
        <v>95875</v>
      </c>
      <c r="B6588" s="312" t="s">
        <v>10412</v>
      </c>
      <c r="C6588" s="312" t="s">
        <v>127</v>
      </c>
      <c r="D6588" s="320" t="s">
        <v>13479</v>
      </c>
      <c r="E6588" s="312" t="s">
        <v>7875</v>
      </c>
    </row>
    <row r="6589" spans="1:5" ht="27">
      <c r="A6589" s="319">
        <v>95876</v>
      </c>
      <c r="B6589" s="312" t="s">
        <v>10413</v>
      </c>
      <c r="C6589" s="312" t="s">
        <v>127</v>
      </c>
      <c r="D6589" s="320" t="s">
        <v>17884</v>
      </c>
      <c r="E6589" s="312" t="s">
        <v>7875</v>
      </c>
    </row>
    <row r="6590" spans="1:5" ht="27">
      <c r="A6590" s="319">
        <v>95877</v>
      </c>
      <c r="B6590" s="312" t="s">
        <v>10414</v>
      </c>
      <c r="C6590" s="312" t="s">
        <v>127</v>
      </c>
      <c r="D6590" s="320" t="s">
        <v>21351</v>
      </c>
      <c r="E6590" s="312" t="s">
        <v>7875</v>
      </c>
    </row>
    <row r="6591" spans="1:5" ht="27">
      <c r="A6591" s="319">
        <v>95878</v>
      </c>
      <c r="B6591" s="312" t="s">
        <v>10415</v>
      </c>
      <c r="C6591" s="312" t="s">
        <v>2241</v>
      </c>
      <c r="D6591" s="320" t="s">
        <v>21352</v>
      </c>
      <c r="E6591" s="312" t="s">
        <v>7875</v>
      </c>
    </row>
    <row r="6592" spans="1:5" ht="27">
      <c r="A6592" s="319">
        <v>95879</v>
      </c>
      <c r="B6592" s="312" t="s">
        <v>10416</v>
      </c>
      <c r="C6592" s="312" t="s">
        <v>2241</v>
      </c>
      <c r="D6592" s="320" t="s">
        <v>17876</v>
      </c>
      <c r="E6592" s="312" t="s">
        <v>7875</v>
      </c>
    </row>
    <row r="6593" spans="1:5" ht="27">
      <c r="A6593" s="319">
        <v>95880</v>
      </c>
      <c r="B6593" s="312" t="s">
        <v>10417</v>
      </c>
      <c r="C6593" s="312" t="s">
        <v>2241</v>
      </c>
      <c r="D6593" s="320" t="s">
        <v>17055</v>
      </c>
      <c r="E6593" s="312" t="s">
        <v>7875</v>
      </c>
    </row>
    <row r="6594" spans="1:5" ht="27">
      <c r="A6594" s="319">
        <v>97912</v>
      </c>
      <c r="B6594" s="312" t="s">
        <v>10418</v>
      </c>
      <c r="C6594" s="312" t="s">
        <v>127</v>
      </c>
      <c r="D6594" s="320" t="s">
        <v>14303</v>
      </c>
      <c r="E6594" s="312" t="s">
        <v>7875</v>
      </c>
    </row>
    <row r="6595" spans="1:5" ht="27">
      <c r="A6595" s="319">
        <v>97913</v>
      </c>
      <c r="B6595" s="312" t="s">
        <v>10419</v>
      </c>
      <c r="C6595" s="312" t="s">
        <v>127</v>
      </c>
      <c r="D6595" s="320" t="s">
        <v>16831</v>
      </c>
      <c r="E6595" s="312" t="s">
        <v>7875</v>
      </c>
    </row>
    <row r="6596" spans="1:5" ht="27">
      <c r="A6596" s="319">
        <v>97914</v>
      </c>
      <c r="B6596" s="312" t="s">
        <v>10420</v>
      </c>
      <c r="C6596" s="312" t="s">
        <v>127</v>
      </c>
      <c r="D6596" s="320" t="s">
        <v>14484</v>
      </c>
      <c r="E6596" s="312" t="s">
        <v>7875</v>
      </c>
    </row>
    <row r="6597" spans="1:5" ht="27">
      <c r="A6597" s="319">
        <v>97915</v>
      </c>
      <c r="B6597" s="312" t="s">
        <v>10421</v>
      </c>
      <c r="C6597" s="312" t="s">
        <v>127</v>
      </c>
      <c r="D6597" s="320" t="s">
        <v>12666</v>
      </c>
      <c r="E6597" s="312" t="s">
        <v>7875</v>
      </c>
    </row>
    <row r="6598" spans="1:5" ht="27">
      <c r="A6598" s="319">
        <v>100937</v>
      </c>
      <c r="B6598" s="312" t="s">
        <v>10422</v>
      </c>
      <c r="C6598" s="312" t="s">
        <v>127</v>
      </c>
      <c r="D6598" s="320" t="s">
        <v>15229</v>
      </c>
      <c r="E6598" s="312" t="s">
        <v>7875</v>
      </c>
    </row>
    <row r="6599" spans="1:5" ht="27">
      <c r="A6599" s="319">
        <v>100938</v>
      </c>
      <c r="B6599" s="312" t="s">
        <v>10423</v>
      </c>
      <c r="C6599" s="312" t="s">
        <v>127</v>
      </c>
      <c r="D6599" s="320" t="s">
        <v>21353</v>
      </c>
      <c r="E6599" s="312" t="s">
        <v>7875</v>
      </c>
    </row>
    <row r="6600" spans="1:5" ht="27">
      <c r="A6600" s="319">
        <v>100939</v>
      </c>
      <c r="B6600" s="312" t="s">
        <v>10424</v>
      </c>
      <c r="C6600" s="312" t="s">
        <v>127</v>
      </c>
      <c r="D6600" s="320" t="s">
        <v>21354</v>
      </c>
      <c r="E6600" s="314" t="s">
        <v>7875</v>
      </c>
    </row>
    <row r="6601" spans="1:5" ht="27">
      <c r="A6601" s="319">
        <v>100940</v>
      </c>
      <c r="B6601" s="312" t="s">
        <v>10425</v>
      </c>
      <c r="C6601" s="312" t="s">
        <v>127</v>
      </c>
      <c r="D6601" s="320" t="s">
        <v>17856</v>
      </c>
      <c r="E6601" s="314" t="s">
        <v>7875</v>
      </c>
    </row>
    <row r="6602" spans="1:5" ht="27">
      <c r="A6602" s="319">
        <v>100941</v>
      </c>
      <c r="B6602" s="312" t="s">
        <v>10426</v>
      </c>
      <c r="C6602" s="312" t="s">
        <v>2241</v>
      </c>
      <c r="D6602" s="320" t="s">
        <v>19829</v>
      </c>
      <c r="E6602" s="314" t="s">
        <v>7875</v>
      </c>
    </row>
    <row r="6603" spans="1:5" ht="27">
      <c r="A6603" s="319">
        <v>100942</v>
      </c>
      <c r="B6603" s="312" t="s">
        <v>10427</v>
      </c>
      <c r="C6603" s="312" t="s">
        <v>2241</v>
      </c>
      <c r="D6603" s="320" t="s">
        <v>14003</v>
      </c>
      <c r="E6603" s="314" t="s">
        <v>7875</v>
      </c>
    </row>
    <row r="6604" spans="1:5" ht="27">
      <c r="A6604" s="319">
        <v>100943</v>
      </c>
      <c r="B6604" s="312" t="s">
        <v>10428</v>
      </c>
      <c r="C6604" s="312" t="s">
        <v>2241</v>
      </c>
      <c r="D6604" s="320" t="s">
        <v>12767</v>
      </c>
      <c r="E6604" s="314" t="s">
        <v>7875</v>
      </c>
    </row>
    <row r="6605" spans="1:5" ht="27">
      <c r="A6605" s="319">
        <v>100944</v>
      </c>
      <c r="B6605" s="312" t="s">
        <v>10429</v>
      </c>
      <c r="C6605" s="312" t="s">
        <v>2241</v>
      </c>
      <c r="D6605" s="320" t="s">
        <v>17851</v>
      </c>
      <c r="E6605" s="314" t="s">
        <v>7875</v>
      </c>
    </row>
    <row r="6606" spans="1:5" ht="27">
      <c r="A6606" s="319">
        <v>100945</v>
      </c>
      <c r="B6606" s="312" t="s">
        <v>10430</v>
      </c>
      <c r="C6606" s="312" t="s">
        <v>2241</v>
      </c>
      <c r="D6606" s="320" t="s">
        <v>14957</v>
      </c>
      <c r="E6606" s="314" t="s">
        <v>7875</v>
      </c>
    </row>
    <row r="6607" spans="1:5" ht="27">
      <c r="A6607" s="319">
        <v>100946</v>
      </c>
      <c r="B6607" s="312" t="s">
        <v>10431</v>
      </c>
      <c r="C6607" s="312" t="s">
        <v>2241</v>
      </c>
      <c r="D6607" s="320" t="s">
        <v>16830</v>
      </c>
      <c r="E6607" s="314" t="s">
        <v>7875</v>
      </c>
    </row>
    <row r="6608" spans="1:5" ht="27">
      <c r="A6608" s="319">
        <v>100947</v>
      </c>
      <c r="B6608" s="312" t="s">
        <v>10432</v>
      </c>
      <c r="C6608" s="312" t="s">
        <v>2241</v>
      </c>
      <c r="D6608" s="320" t="s">
        <v>17850</v>
      </c>
      <c r="E6608" s="314" t="s">
        <v>7875</v>
      </c>
    </row>
    <row r="6609" spans="1:5" ht="27">
      <c r="A6609" s="319">
        <v>100948</v>
      </c>
      <c r="B6609" s="312" t="s">
        <v>10433</v>
      </c>
      <c r="C6609" s="312" t="s">
        <v>2241</v>
      </c>
      <c r="D6609" s="320" t="s">
        <v>14572</v>
      </c>
      <c r="E6609" s="314" t="s">
        <v>7875</v>
      </c>
    </row>
    <row r="6610" spans="1:5" ht="27">
      <c r="A6610" s="319">
        <v>100949</v>
      </c>
      <c r="B6610" s="312" t="s">
        <v>10434</v>
      </c>
      <c r="C6610" s="312" t="s">
        <v>2241</v>
      </c>
      <c r="D6610" s="320" t="s">
        <v>12703</v>
      </c>
      <c r="E6610" s="314" t="s">
        <v>7875</v>
      </c>
    </row>
    <row r="6611" spans="1:5" ht="27">
      <c r="A6611" s="319">
        <v>100950</v>
      </c>
      <c r="B6611" s="312" t="s">
        <v>10435</v>
      </c>
      <c r="C6611" s="312" t="s">
        <v>2241</v>
      </c>
      <c r="D6611" s="320" t="s">
        <v>13171</v>
      </c>
      <c r="E6611" s="314" t="s">
        <v>7875</v>
      </c>
    </row>
    <row r="6612" spans="1:5" ht="27">
      <c r="A6612" s="319">
        <v>100951</v>
      </c>
      <c r="B6612" s="312" t="s">
        <v>10436</v>
      </c>
      <c r="C6612" s="312" t="s">
        <v>2241</v>
      </c>
      <c r="D6612" s="320" t="s">
        <v>17064</v>
      </c>
      <c r="E6612" s="314" t="s">
        <v>7875</v>
      </c>
    </row>
    <row r="6613" spans="1:5" ht="27">
      <c r="A6613" s="319">
        <v>100952</v>
      </c>
      <c r="B6613" s="312" t="s">
        <v>10437</v>
      </c>
      <c r="C6613" s="312" t="s">
        <v>2241</v>
      </c>
      <c r="D6613" s="320" t="s">
        <v>15096</v>
      </c>
      <c r="E6613" s="314" t="s">
        <v>7875</v>
      </c>
    </row>
    <row r="6614" spans="1:5" ht="40.5">
      <c r="A6614" s="319">
        <v>100953</v>
      </c>
      <c r="B6614" s="312" t="s">
        <v>10438</v>
      </c>
      <c r="C6614" s="312" t="s">
        <v>2241</v>
      </c>
      <c r="D6614" s="320" t="s">
        <v>16964</v>
      </c>
      <c r="E6614" s="314" t="s">
        <v>7875</v>
      </c>
    </row>
    <row r="6615" spans="1:5" ht="27">
      <c r="A6615" s="319">
        <v>100954</v>
      </c>
      <c r="B6615" s="312" t="s">
        <v>10439</v>
      </c>
      <c r="C6615" s="312" t="s">
        <v>2241</v>
      </c>
      <c r="D6615" s="320" t="s">
        <v>21355</v>
      </c>
      <c r="E6615" s="314" t="s">
        <v>7875</v>
      </c>
    </row>
    <row r="6616" spans="1:5" ht="27">
      <c r="A6616" s="319">
        <v>100955</v>
      </c>
      <c r="B6616" s="312" t="s">
        <v>10440</v>
      </c>
      <c r="C6616" s="312" t="s">
        <v>127</v>
      </c>
      <c r="D6616" s="320" t="s">
        <v>12605</v>
      </c>
      <c r="E6616" s="314" t="s">
        <v>7875</v>
      </c>
    </row>
    <row r="6617" spans="1:5" ht="27">
      <c r="A6617" s="319">
        <v>100956</v>
      </c>
      <c r="B6617" s="312" t="s">
        <v>10441</v>
      </c>
      <c r="C6617" s="312" t="s">
        <v>127</v>
      </c>
      <c r="D6617" s="320" t="s">
        <v>14486</v>
      </c>
      <c r="E6617" s="314" t="s">
        <v>7875</v>
      </c>
    </row>
    <row r="6618" spans="1:5" ht="27">
      <c r="A6618" s="319">
        <v>100957</v>
      </c>
      <c r="B6618" s="312" t="s">
        <v>10442</v>
      </c>
      <c r="C6618" s="312" t="s">
        <v>127</v>
      </c>
      <c r="D6618" s="320" t="s">
        <v>16868</v>
      </c>
      <c r="E6618" s="314" t="s">
        <v>7875</v>
      </c>
    </row>
    <row r="6619" spans="1:5" ht="27">
      <c r="A6619" s="319">
        <v>100958</v>
      </c>
      <c r="B6619" s="312" t="s">
        <v>10443</v>
      </c>
      <c r="C6619" s="312" t="s">
        <v>127</v>
      </c>
      <c r="D6619" s="320" t="s">
        <v>14948</v>
      </c>
      <c r="E6619" s="314" t="s">
        <v>7875</v>
      </c>
    </row>
    <row r="6620" spans="1:5" ht="27">
      <c r="A6620" s="319">
        <v>100959</v>
      </c>
      <c r="B6620" s="312" t="s">
        <v>10444</v>
      </c>
      <c r="C6620" s="312" t="s">
        <v>127</v>
      </c>
      <c r="D6620" s="320" t="s">
        <v>15039</v>
      </c>
      <c r="E6620" s="314" t="s">
        <v>7875</v>
      </c>
    </row>
    <row r="6621" spans="1:5" ht="27">
      <c r="A6621" s="319">
        <v>100960</v>
      </c>
      <c r="B6621" s="312" t="s">
        <v>10445</v>
      </c>
      <c r="C6621" s="312" t="s">
        <v>127</v>
      </c>
      <c r="D6621" s="320" t="s">
        <v>12769</v>
      </c>
      <c r="E6621" s="314" t="s">
        <v>7875</v>
      </c>
    </row>
    <row r="6622" spans="1:5" ht="27">
      <c r="A6622" s="319">
        <v>100961</v>
      </c>
      <c r="B6622" s="312" t="s">
        <v>10446</v>
      </c>
      <c r="C6622" s="312" t="s">
        <v>127</v>
      </c>
      <c r="D6622" s="320" t="s">
        <v>14743</v>
      </c>
      <c r="E6622" s="312" t="s">
        <v>7875</v>
      </c>
    </row>
    <row r="6623" spans="1:5" ht="27">
      <c r="A6623" s="319">
        <v>100962</v>
      </c>
      <c r="B6623" s="312" t="s">
        <v>10447</v>
      </c>
      <c r="C6623" s="312" t="s">
        <v>127</v>
      </c>
      <c r="D6623" s="320" t="s">
        <v>17788</v>
      </c>
      <c r="E6623" s="312" t="s">
        <v>7875</v>
      </c>
    </row>
    <row r="6624" spans="1:5" ht="27">
      <c r="A6624" s="319">
        <v>100963</v>
      </c>
      <c r="B6624" s="312" t="s">
        <v>10448</v>
      </c>
      <c r="C6624" s="312" t="s">
        <v>127</v>
      </c>
      <c r="D6624" s="320" t="s">
        <v>12666</v>
      </c>
      <c r="E6624" s="312" t="s">
        <v>7875</v>
      </c>
    </row>
    <row r="6625" spans="1:5" ht="27">
      <c r="A6625" s="319">
        <v>100964</v>
      </c>
      <c r="B6625" s="312" t="s">
        <v>10449</v>
      </c>
      <c r="C6625" s="312" t="s">
        <v>127</v>
      </c>
      <c r="D6625" s="320" t="s">
        <v>17875</v>
      </c>
      <c r="E6625" s="312" t="s">
        <v>7875</v>
      </c>
    </row>
    <row r="6626" spans="1:5" ht="40.5">
      <c r="A6626" s="319">
        <v>100973</v>
      </c>
      <c r="B6626" s="312" t="s">
        <v>10450</v>
      </c>
      <c r="C6626" s="312" t="s">
        <v>98</v>
      </c>
      <c r="D6626" s="320" t="s">
        <v>15140</v>
      </c>
      <c r="E6626" s="312" t="s">
        <v>7875</v>
      </c>
    </row>
    <row r="6627" spans="1:5" ht="40.5">
      <c r="A6627" s="319">
        <v>100974</v>
      </c>
      <c r="B6627" s="312" t="s">
        <v>10451</v>
      </c>
      <c r="C6627" s="312" t="s">
        <v>98</v>
      </c>
      <c r="D6627" s="320" t="s">
        <v>14823</v>
      </c>
      <c r="E6627" s="312" t="s">
        <v>7875</v>
      </c>
    </row>
    <row r="6628" spans="1:5" ht="40.5">
      <c r="A6628" s="319">
        <v>100975</v>
      </c>
      <c r="B6628" s="312" t="s">
        <v>10452</v>
      </c>
      <c r="C6628" s="312" t="s">
        <v>98</v>
      </c>
      <c r="D6628" s="320" t="s">
        <v>14580</v>
      </c>
      <c r="E6628" s="312" t="s">
        <v>7875</v>
      </c>
    </row>
    <row r="6629" spans="1:5" ht="27">
      <c r="A6629" s="319">
        <v>100965</v>
      </c>
      <c r="B6629" s="312" t="s">
        <v>10453</v>
      </c>
      <c r="C6629" s="312" t="s">
        <v>2241</v>
      </c>
      <c r="D6629" s="320" t="s">
        <v>13308</v>
      </c>
      <c r="E6629" s="312" t="s">
        <v>7875</v>
      </c>
    </row>
    <row r="6630" spans="1:5" ht="27">
      <c r="A6630" s="319">
        <v>100966</v>
      </c>
      <c r="B6630" s="312" t="s">
        <v>10454</v>
      </c>
      <c r="C6630" s="312" t="s">
        <v>2241</v>
      </c>
      <c r="D6630" s="320" t="s">
        <v>17046</v>
      </c>
      <c r="E6630" s="312" t="s">
        <v>7875</v>
      </c>
    </row>
    <row r="6631" spans="1:5" ht="27">
      <c r="A6631" s="319">
        <v>100969</v>
      </c>
      <c r="B6631" s="312" t="s">
        <v>10455</v>
      </c>
      <c r="C6631" s="312" t="s">
        <v>2241</v>
      </c>
      <c r="D6631" s="320" t="s">
        <v>17242</v>
      </c>
      <c r="E6631" s="312" t="s">
        <v>7875</v>
      </c>
    </row>
    <row r="6632" spans="1:5" ht="27">
      <c r="A6632" s="319">
        <v>100970</v>
      </c>
      <c r="B6632" s="312" t="s">
        <v>10456</v>
      </c>
      <c r="C6632" s="312" t="s">
        <v>2241</v>
      </c>
      <c r="D6632" s="320" t="s">
        <v>12887</v>
      </c>
      <c r="E6632" s="312" t="s">
        <v>7875</v>
      </c>
    </row>
    <row r="6633" spans="1:5" ht="27">
      <c r="A6633" s="319">
        <v>102330</v>
      </c>
      <c r="B6633" s="312" t="s">
        <v>10457</v>
      </c>
      <c r="C6633" s="312" t="s">
        <v>2241</v>
      </c>
      <c r="D6633" s="320" t="s">
        <v>17876</v>
      </c>
      <c r="E6633" s="312" t="s">
        <v>7875</v>
      </c>
    </row>
    <row r="6634" spans="1:5" ht="27">
      <c r="A6634" s="319">
        <v>102331</v>
      </c>
      <c r="B6634" s="312" t="s">
        <v>10458</v>
      </c>
      <c r="C6634" s="312" t="s">
        <v>2241</v>
      </c>
      <c r="D6634" s="320" t="s">
        <v>17852</v>
      </c>
      <c r="E6634" s="314" t="s">
        <v>7875</v>
      </c>
    </row>
    <row r="6635" spans="1:5" ht="27">
      <c r="A6635" s="319">
        <v>102332</v>
      </c>
      <c r="B6635" s="312" t="s">
        <v>10459</v>
      </c>
      <c r="C6635" s="312" t="s">
        <v>2241</v>
      </c>
      <c r="D6635" s="320" t="s">
        <v>13204</v>
      </c>
      <c r="E6635" s="312" t="s">
        <v>7875</v>
      </c>
    </row>
    <row r="6636" spans="1:5" ht="27">
      <c r="A6636" s="319">
        <v>102333</v>
      </c>
      <c r="B6636" s="312" t="s">
        <v>10460</v>
      </c>
      <c r="C6636" s="312" t="s">
        <v>2241</v>
      </c>
      <c r="D6636" s="320" t="s">
        <v>13682</v>
      </c>
      <c r="E6636" s="314" t="s">
        <v>7875</v>
      </c>
    </row>
    <row r="6637" spans="1:5" ht="27">
      <c r="A6637" s="319">
        <v>101019</v>
      </c>
      <c r="B6637" s="312" t="s">
        <v>10461</v>
      </c>
      <c r="C6637" s="312" t="s">
        <v>2242</v>
      </c>
      <c r="D6637" s="320" t="s">
        <v>21356</v>
      </c>
      <c r="E6637" s="312" t="s">
        <v>7875</v>
      </c>
    </row>
    <row r="6638" spans="1:5" ht="27">
      <c r="A6638" s="319">
        <v>101479</v>
      </c>
      <c r="B6638" s="312" t="s">
        <v>10462</v>
      </c>
      <c r="C6638" s="312" t="s">
        <v>2242</v>
      </c>
      <c r="D6638" s="320" t="s">
        <v>19761</v>
      </c>
      <c r="E6638" s="314" t="s">
        <v>7875</v>
      </c>
    </row>
    <row r="6639" spans="1:5" ht="27">
      <c r="A6639" s="319">
        <v>102568</v>
      </c>
      <c r="B6639" s="312" t="s">
        <v>12178</v>
      </c>
      <c r="C6639" s="312" t="s">
        <v>2242</v>
      </c>
      <c r="D6639" s="320" t="s">
        <v>21357</v>
      </c>
      <c r="E6639" s="314" t="s">
        <v>7875</v>
      </c>
    </row>
    <row r="6640" spans="1:5" ht="40.5">
      <c r="A6640" s="319">
        <v>100976</v>
      </c>
      <c r="B6640" s="312" t="s">
        <v>10463</v>
      </c>
      <c r="C6640" s="312" t="s">
        <v>98</v>
      </c>
      <c r="D6640" s="320" t="s">
        <v>16972</v>
      </c>
      <c r="E6640" s="312" t="s">
        <v>7875</v>
      </c>
    </row>
    <row r="6641" spans="1:5" ht="40.5">
      <c r="A6641" s="319">
        <v>100977</v>
      </c>
      <c r="B6641" s="312" t="s">
        <v>10464</v>
      </c>
      <c r="C6641" s="312" t="s">
        <v>98</v>
      </c>
      <c r="D6641" s="320" t="s">
        <v>15254</v>
      </c>
      <c r="E6641" s="312" t="s">
        <v>7875</v>
      </c>
    </row>
    <row r="6642" spans="1:5" ht="40.5">
      <c r="A6642" s="319">
        <v>100978</v>
      </c>
      <c r="B6642" s="312" t="s">
        <v>10465</v>
      </c>
      <c r="C6642" s="312" t="s">
        <v>98</v>
      </c>
      <c r="D6642" s="320" t="s">
        <v>21353</v>
      </c>
      <c r="E6642" s="312" t="s">
        <v>7875</v>
      </c>
    </row>
    <row r="6643" spans="1:5" ht="40.5">
      <c r="A6643" s="319">
        <v>100979</v>
      </c>
      <c r="B6643" s="312" t="s">
        <v>10466</v>
      </c>
      <c r="C6643" s="312" t="s">
        <v>98</v>
      </c>
      <c r="D6643" s="320" t="s">
        <v>14001</v>
      </c>
      <c r="E6643" s="312" t="s">
        <v>7875</v>
      </c>
    </row>
    <row r="6644" spans="1:5" ht="40.5">
      <c r="A6644" s="319">
        <v>100980</v>
      </c>
      <c r="B6644" s="312" t="s">
        <v>10467</v>
      </c>
      <c r="C6644" s="312" t="s">
        <v>98</v>
      </c>
      <c r="D6644" s="320" t="s">
        <v>20698</v>
      </c>
      <c r="E6644" s="312" t="s">
        <v>7875</v>
      </c>
    </row>
    <row r="6645" spans="1:5" ht="40.5">
      <c r="A6645" s="319">
        <v>100981</v>
      </c>
      <c r="B6645" s="312" t="s">
        <v>10468</v>
      </c>
      <c r="C6645" s="312" t="s">
        <v>98</v>
      </c>
      <c r="D6645" s="320" t="s">
        <v>14824</v>
      </c>
      <c r="E6645" s="312" t="s">
        <v>7875</v>
      </c>
    </row>
    <row r="6646" spans="1:5" ht="40.5">
      <c r="A6646" s="319">
        <v>100982</v>
      </c>
      <c r="B6646" s="312" t="s">
        <v>10469</v>
      </c>
      <c r="C6646" s="312" t="s">
        <v>98</v>
      </c>
      <c r="D6646" s="320" t="s">
        <v>12698</v>
      </c>
      <c r="E6646" s="312" t="s">
        <v>7875</v>
      </c>
    </row>
    <row r="6647" spans="1:5" ht="40.5">
      <c r="A6647" s="319">
        <v>100983</v>
      </c>
      <c r="B6647" s="312" t="s">
        <v>10470</v>
      </c>
      <c r="C6647" s="312" t="s">
        <v>98</v>
      </c>
      <c r="D6647" s="320" t="s">
        <v>14824</v>
      </c>
      <c r="E6647" s="312" t="s">
        <v>7875</v>
      </c>
    </row>
    <row r="6648" spans="1:5" ht="40.5">
      <c r="A6648" s="319">
        <v>100984</v>
      </c>
      <c r="B6648" s="312" t="s">
        <v>10471</v>
      </c>
      <c r="C6648" s="312" t="s">
        <v>98</v>
      </c>
      <c r="D6648" s="320" t="s">
        <v>14749</v>
      </c>
      <c r="E6648" s="312" t="s">
        <v>7875</v>
      </c>
    </row>
    <row r="6649" spans="1:5" ht="13.5">
      <c r="A6649" s="319">
        <v>100985</v>
      </c>
      <c r="B6649" s="312" t="s">
        <v>10472</v>
      </c>
      <c r="C6649" s="312" t="s">
        <v>98</v>
      </c>
      <c r="D6649" s="320" t="s">
        <v>13212</v>
      </c>
      <c r="E6649" s="312" t="s">
        <v>7875</v>
      </c>
    </row>
    <row r="6650" spans="1:5" ht="13.5">
      <c r="A6650" s="319">
        <v>100986</v>
      </c>
      <c r="B6650" s="312" t="s">
        <v>10473</v>
      </c>
      <c r="C6650" s="312" t="s">
        <v>98</v>
      </c>
      <c r="D6650" s="320" t="s">
        <v>17639</v>
      </c>
      <c r="E6650" s="312" t="s">
        <v>7875</v>
      </c>
    </row>
    <row r="6651" spans="1:5" ht="13.5">
      <c r="A6651" s="319">
        <v>100987</v>
      </c>
      <c r="B6651" s="312" t="s">
        <v>10474</v>
      </c>
      <c r="C6651" s="312" t="s">
        <v>98</v>
      </c>
      <c r="D6651" s="320" t="s">
        <v>21358</v>
      </c>
      <c r="E6651" s="312" t="s">
        <v>7875</v>
      </c>
    </row>
    <row r="6652" spans="1:5" ht="13.5">
      <c r="A6652" s="319">
        <v>100988</v>
      </c>
      <c r="B6652" s="312" t="s">
        <v>10475</v>
      </c>
      <c r="C6652" s="312" t="s">
        <v>98</v>
      </c>
      <c r="D6652" s="320" t="s">
        <v>16846</v>
      </c>
      <c r="E6652" s="312" t="s">
        <v>7875</v>
      </c>
    </row>
    <row r="6653" spans="1:5" ht="40.5">
      <c r="A6653" s="319">
        <v>100989</v>
      </c>
      <c r="B6653" s="312" t="s">
        <v>10476</v>
      </c>
      <c r="C6653" s="312" t="s">
        <v>2242</v>
      </c>
      <c r="D6653" s="320" t="s">
        <v>17853</v>
      </c>
      <c r="E6653" s="312" t="s">
        <v>7875</v>
      </c>
    </row>
    <row r="6654" spans="1:5" ht="40.5">
      <c r="A6654" s="319">
        <v>100990</v>
      </c>
      <c r="B6654" s="312" t="s">
        <v>10477</v>
      </c>
      <c r="C6654" s="312" t="s">
        <v>2242</v>
      </c>
      <c r="D6654" s="320" t="s">
        <v>16552</v>
      </c>
      <c r="E6654" s="312" t="s">
        <v>7875</v>
      </c>
    </row>
    <row r="6655" spans="1:5" ht="40.5">
      <c r="A6655" s="319">
        <v>100991</v>
      </c>
      <c r="B6655" s="312" t="s">
        <v>10478</v>
      </c>
      <c r="C6655" s="312" t="s">
        <v>2242</v>
      </c>
      <c r="D6655" s="320" t="s">
        <v>13511</v>
      </c>
      <c r="E6655" s="312" t="s">
        <v>7875</v>
      </c>
    </row>
    <row r="6656" spans="1:5" ht="40.5">
      <c r="A6656" s="319">
        <v>100992</v>
      </c>
      <c r="B6656" s="312" t="s">
        <v>10479</v>
      </c>
      <c r="C6656" s="312" t="s">
        <v>2242</v>
      </c>
      <c r="D6656" s="320" t="s">
        <v>19829</v>
      </c>
      <c r="E6656" s="312" t="s">
        <v>7875</v>
      </c>
    </row>
    <row r="6657" spans="1:5" ht="40.5">
      <c r="A6657" s="319">
        <v>100993</v>
      </c>
      <c r="B6657" s="312" t="s">
        <v>10480</v>
      </c>
      <c r="C6657" s="312" t="s">
        <v>2242</v>
      </c>
      <c r="D6657" s="320" t="s">
        <v>21359</v>
      </c>
      <c r="E6657" s="312" t="s">
        <v>7875</v>
      </c>
    </row>
    <row r="6658" spans="1:5" ht="40.5">
      <c r="A6658" s="319">
        <v>100994</v>
      </c>
      <c r="B6658" s="312" t="s">
        <v>10481</v>
      </c>
      <c r="C6658" s="312" t="s">
        <v>2242</v>
      </c>
      <c r="D6658" s="320" t="s">
        <v>15016</v>
      </c>
      <c r="E6658" s="312" t="s">
        <v>7875</v>
      </c>
    </row>
    <row r="6659" spans="1:5" ht="40.5">
      <c r="A6659" s="319">
        <v>100995</v>
      </c>
      <c r="B6659" s="312" t="s">
        <v>10482</v>
      </c>
      <c r="C6659" s="312" t="s">
        <v>2242</v>
      </c>
      <c r="D6659" s="320" t="s">
        <v>13271</v>
      </c>
      <c r="E6659" s="312" t="s">
        <v>7875</v>
      </c>
    </row>
    <row r="6660" spans="1:5" ht="40.5">
      <c r="A6660" s="319">
        <v>100996</v>
      </c>
      <c r="B6660" s="312" t="s">
        <v>10483</v>
      </c>
      <c r="C6660" s="312" t="s">
        <v>2242</v>
      </c>
      <c r="D6660" s="320" t="s">
        <v>12926</v>
      </c>
      <c r="E6660" s="312" t="s">
        <v>7875</v>
      </c>
    </row>
    <row r="6661" spans="1:5" ht="40.5">
      <c r="A6661" s="319">
        <v>100997</v>
      </c>
      <c r="B6661" s="312" t="s">
        <v>10484</v>
      </c>
      <c r="C6661" s="312" t="s">
        <v>2242</v>
      </c>
      <c r="D6661" s="320" t="s">
        <v>14321</v>
      </c>
      <c r="E6661" s="312" t="s">
        <v>7875</v>
      </c>
    </row>
    <row r="6662" spans="1:5" ht="40.5">
      <c r="A6662" s="319">
        <v>100998</v>
      </c>
      <c r="B6662" s="312" t="s">
        <v>10485</v>
      </c>
      <c r="C6662" s="312" t="s">
        <v>2242</v>
      </c>
      <c r="D6662" s="320" t="s">
        <v>13085</v>
      </c>
      <c r="E6662" s="312" t="s">
        <v>7875</v>
      </c>
    </row>
    <row r="6663" spans="1:5" ht="40.5">
      <c r="A6663" s="319">
        <v>100999</v>
      </c>
      <c r="B6663" s="312" t="s">
        <v>10486</v>
      </c>
      <c r="C6663" s="312" t="s">
        <v>2242</v>
      </c>
      <c r="D6663" s="320" t="s">
        <v>15123</v>
      </c>
      <c r="E6663" s="312" t="s">
        <v>7875</v>
      </c>
    </row>
    <row r="6664" spans="1:5" ht="40.5">
      <c r="A6664" s="319">
        <v>101000</v>
      </c>
      <c r="B6664" s="312" t="s">
        <v>10487</v>
      </c>
      <c r="C6664" s="312" t="s">
        <v>2242</v>
      </c>
      <c r="D6664" s="320" t="s">
        <v>17693</v>
      </c>
      <c r="E6664" s="312" t="s">
        <v>7875</v>
      </c>
    </row>
    <row r="6665" spans="1:5" ht="13.5">
      <c r="A6665" s="319">
        <v>101001</v>
      </c>
      <c r="B6665" s="312" t="s">
        <v>10488</v>
      </c>
      <c r="C6665" s="312" t="s">
        <v>2242</v>
      </c>
      <c r="D6665" s="320" t="s">
        <v>13043</v>
      </c>
      <c r="E6665" s="312" t="s">
        <v>7875</v>
      </c>
    </row>
    <row r="6666" spans="1:5" ht="13.5">
      <c r="A6666" s="319">
        <v>101002</v>
      </c>
      <c r="B6666" s="312" t="s">
        <v>10489</v>
      </c>
      <c r="C6666" s="312" t="s">
        <v>2242</v>
      </c>
      <c r="D6666" s="320" t="s">
        <v>16748</v>
      </c>
      <c r="E6666" s="312" t="s">
        <v>7875</v>
      </c>
    </row>
    <row r="6667" spans="1:5" ht="13.5">
      <c r="A6667" s="319">
        <v>101003</v>
      </c>
      <c r="B6667" s="312" t="s">
        <v>10490</v>
      </c>
      <c r="C6667" s="312" t="s">
        <v>2242</v>
      </c>
      <c r="D6667" s="320" t="s">
        <v>14731</v>
      </c>
      <c r="E6667" s="312" t="s">
        <v>7875</v>
      </c>
    </row>
    <row r="6668" spans="1:5" ht="13.5">
      <c r="A6668" s="319">
        <v>101004</v>
      </c>
      <c r="B6668" s="312" t="s">
        <v>10491</v>
      </c>
      <c r="C6668" s="312" t="s">
        <v>2242</v>
      </c>
      <c r="D6668" s="320" t="s">
        <v>16968</v>
      </c>
      <c r="E6668" s="312" t="s">
        <v>7875</v>
      </c>
    </row>
    <row r="6669" spans="1:5" ht="13.5">
      <c r="A6669" s="319">
        <v>101005</v>
      </c>
      <c r="B6669" s="312" t="s">
        <v>10492</v>
      </c>
      <c r="C6669" s="312" t="s">
        <v>98</v>
      </c>
      <c r="D6669" s="320" t="s">
        <v>14729</v>
      </c>
      <c r="E6669" s="312" t="s">
        <v>7875</v>
      </c>
    </row>
    <row r="6670" spans="1:5" ht="13.5">
      <c r="A6670" s="319">
        <v>101006</v>
      </c>
      <c r="B6670" s="312" t="s">
        <v>10493</v>
      </c>
      <c r="C6670" s="312" t="s">
        <v>98</v>
      </c>
      <c r="D6670" s="320" t="s">
        <v>14953</v>
      </c>
      <c r="E6670" s="312" t="s">
        <v>7875</v>
      </c>
    </row>
    <row r="6671" spans="1:5" ht="13.5">
      <c r="A6671" s="319">
        <v>101007</v>
      </c>
      <c r="B6671" s="312" t="s">
        <v>10494</v>
      </c>
      <c r="C6671" s="312" t="s">
        <v>98</v>
      </c>
      <c r="D6671" s="320" t="s">
        <v>18061</v>
      </c>
      <c r="E6671" s="312" t="s">
        <v>7875</v>
      </c>
    </row>
    <row r="6672" spans="1:5" ht="13.5">
      <c r="A6672" s="319">
        <v>101008</v>
      </c>
      <c r="B6672" s="312" t="s">
        <v>10495</v>
      </c>
      <c r="C6672" s="312" t="s">
        <v>98</v>
      </c>
      <c r="D6672" s="320" t="s">
        <v>17042</v>
      </c>
      <c r="E6672" s="312" t="s">
        <v>7875</v>
      </c>
    </row>
    <row r="6673" spans="1:5" ht="27">
      <c r="A6673" s="319">
        <v>101009</v>
      </c>
      <c r="B6673" s="312" t="s">
        <v>10496</v>
      </c>
      <c r="C6673" s="312" t="s">
        <v>2242</v>
      </c>
      <c r="D6673" s="320" t="s">
        <v>21360</v>
      </c>
      <c r="E6673" s="312" t="s">
        <v>7875</v>
      </c>
    </row>
    <row r="6674" spans="1:5" ht="27">
      <c r="A6674" s="319">
        <v>101010</v>
      </c>
      <c r="B6674" s="312" t="s">
        <v>10497</v>
      </c>
      <c r="C6674" s="312" t="s">
        <v>2242</v>
      </c>
      <c r="D6674" s="320" t="s">
        <v>15450</v>
      </c>
      <c r="E6674" s="312" t="s">
        <v>7875</v>
      </c>
    </row>
    <row r="6675" spans="1:5" ht="27">
      <c r="A6675" s="319">
        <v>101013</v>
      </c>
      <c r="B6675" s="312" t="s">
        <v>10498</v>
      </c>
      <c r="C6675" s="312" t="s">
        <v>2242</v>
      </c>
      <c r="D6675" s="320" t="s">
        <v>15062</v>
      </c>
      <c r="E6675" s="312" t="s">
        <v>7875</v>
      </c>
    </row>
    <row r="6676" spans="1:5" ht="27">
      <c r="A6676" s="319">
        <v>101014</v>
      </c>
      <c r="B6676" s="312" t="s">
        <v>10499</v>
      </c>
      <c r="C6676" s="312" t="s">
        <v>2242</v>
      </c>
      <c r="D6676" s="320" t="s">
        <v>17478</v>
      </c>
      <c r="E6676" s="312" t="s">
        <v>7875</v>
      </c>
    </row>
    <row r="6677" spans="1:5" ht="27">
      <c r="A6677" s="319">
        <v>101015</v>
      </c>
      <c r="B6677" s="312" t="s">
        <v>10500</v>
      </c>
      <c r="C6677" s="312" t="s">
        <v>2242</v>
      </c>
      <c r="D6677" s="320" t="s">
        <v>17418</v>
      </c>
      <c r="E6677" s="312" t="s">
        <v>7875</v>
      </c>
    </row>
    <row r="6678" spans="1:5" ht="27">
      <c r="A6678" s="319">
        <v>101016</v>
      </c>
      <c r="B6678" s="312" t="s">
        <v>10501</v>
      </c>
      <c r="C6678" s="312" t="s">
        <v>2242</v>
      </c>
      <c r="D6678" s="320" t="s">
        <v>17617</v>
      </c>
      <c r="E6678" s="312" t="s">
        <v>7875</v>
      </c>
    </row>
    <row r="6679" spans="1:5" ht="27">
      <c r="A6679" s="319">
        <v>101017</v>
      </c>
      <c r="B6679" s="312" t="s">
        <v>10502</v>
      </c>
      <c r="C6679" s="312" t="s">
        <v>2242</v>
      </c>
      <c r="D6679" s="320" t="s">
        <v>17257</v>
      </c>
      <c r="E6679" s="312" t="s">
        <v>7875</v>
      </c>
    </row>
    <row r="6680" spans="1:5" ht="27">
      <c r="A6680" s="319">
        <v>101018</v>
      </c>
      <c r="B6680" s="312" t="s">
        <v>10503</v>
      </c>
      <c r="C6680" s="312" t="s">
        <v>2242</v>
      </c>
      <c r="D6680" s="320" t="s">
        <v>21361</v>
      </c>
      <c r="E6680" s="312" t="s">
        <v>7875</v>
      </c>
    </row>
    <row r="6681" spans="1:5" ht="27">
      <c r="A6681" s="319">
        <v>101463</v>
      </c>
      <c r="B6681" s="312" t="s">
        <v>10504</v>
      </c>
      <c r="C6681" s="312" t="s">
        <v>2242</v>
      </c>
      <c r="D6681" s="320" t="s">
        <v>12948</v>
      </c>
      <c r="E6681" s="312" t="s">
        <v>7875</v>
      </c>
    </row>
    <row r="6682" spans="1:5" ht="27">
      <c r="A6682" s="319">
        <v>101464</v>
      </c>
      <c r="B6682" s="312" t="s">
        <v>10505</v>
      </c>
      <c r="C6682" s="312" t="s">
        <v>2242</v>
      </c>
      <c r="D6682" s="320" t="s">
        <v>21362</v>
      </c>
      <c r="E6682" s="312" t="s">
        <v>7875</v>
      </c>
    </row>
    <row r="6683" spans="1:5" ht="27">
      <c r="A6683" s="319">
        <v>101465</v>
      </c>
      <c r="B6683" s="312" t="s">
        <v>10506</v>
      </c>
      <c r="C6683" s="312" t="s">
        <v>2242</v>
      </c>
      <c r="D6683" s="320" t="s">
        <v>17794</v>
      </c>
      <c r="E6683" s="312" t="s">
        <v>7875</v>
      </c>
    </row>
    <row r="6684" spans="1:5" ht="27">
      <c r="A6684" s="319">
        <v>101466</v>
      </c>
      <c r="B6684" s="312" t="s">
        <v>10507</v>
      </c>
      <c r="C6684" s="312" t="s">
        <v>2242</v>
      </c>
      <c r="D6684" s="320" t="s">
        <v>21363</v>
      </c>
      <c r="E6684" s="312" t="s">
        <v>7875</v>
      </c>
    </row>
    <row r="6685" spans="1:5" ht="27">
      <c r="A6685" s="319">
        <v>101467</v>
      </c>
      <c r="B6685" s="312" t="s">
        <v>10508</v>
      </c>
      <c r="C6685" s="312" t="s">
        <v>2242</v>
      </c>
      <c r="D6685" s="320" t="s">
        <v>13624</v>
      </c>
      <c r="E6685" s="312" t="s">
        <v>7875</v>
      </c>
    </row>
    <row r="6686" spans="1:5" ht="27">
      <c r="A6686" s="319">
        <v>101468</v>
      </c>
      <c r="B6686" s="312" t="s">
        <v>10509</v>
      </c>
      <c r="C6686" s="312" t="s">
        <v>2242</v>
      </c>
      <c r="D6686" s="320" t="s">
        <v>13608</v>
      </c>
      <c r="E6686" s="312" t="s">
        <v>7875</v>
      </c>
    </row>
    <row r="6687" spans="1:5" ht="27">
      <c r="A6687" s="319">
        <v>101469</v>
      </c>
      <c r="B6687" s="312" t="s">
        <v>10510</v>
      </c>
      <c r="C6687" s="312" t="s">
        <v>2242</v>
      </c>
      <c r="D6687" s="320" t="s">
        <v>17477</v>
      </c>
      <c r="E6687" s="312" t="s">
        <v>7875</v>
      </c>
    </row>
    <row r="6688" spans="1:5" ht="27">
      <c r="A6688" s="319">
        <v>101470</v>
      </c>
      <c r="B6688" s="312" t="s">
        <v>10511</v>
      </c>
      <c r="C6688" s="312" t="s">
        <v>2242</v>
      </c>
      <c r="D6688" s="320" t="s">
        <v>15523</v>
      </c>
      <c r="E6688" s="312" t="s">
        <v>7875</v>
      </c>
    </row>
    <row r="6689" spans="1:5" ht="27">
      <c r="A6689" s="319">
        <v>101471</v>
      </c>
      <c r="B6689" s="312" t="s">
        <v>10512</v>
      </c>
      <c r="C6689" s="312" t="s">
        <v>2242</v>
      </c>
      <c r="D6689" s="320" t="s">
        <v>15938</v>
      </c>
      <c r="E6689" s="312" t="s">
        <v>7875</v>
      </c>
    </row>
    <row r="6690" spans="1:5" ht="27">
      <c r="A6690" s="319">
        <v>101472</v>
      </c>
      <c r="B6690" s="312" t="s">
        <v>10513</v>
      </c>
      <c r="C6690" s="312" t="s">
        <v>2242</v>
      </c>
      <c r="D6690" s="320" t="s">
        <v>14171</v>
      </c>
      <c r="E6690" s="312" t="s">
        <v>7875</v>
      </c>
    </row>
    <row r="6691" spans="1:5" ht="27">
      <c r="A6691" s="319">
        <v>101473</v>
      </c>
      <c r="B6691" s="312" t="s">
        <v>10514</v>
      </c>
      <c r="C6691" s="312" t="s">
        <v>2242</v>
      </c>
      <c r="D6691" s="320" t="s">
        <v>15784</v>
      </c>
      <c r="E6691" s="312" t="s">
        <v>7875</v>
      </c>
    </row>
    <row r="6692" spans="1:5" ht="27">
      <c r="A6692" s="319">
        <v>101474</v>
      </c>
      <c r="B6692" s="312" t="s">
        <v>10515</v>
      </c>
      <c r="C6692" s="312" t="s">
        <v>2242</v>
      </c>
      <c r="D6692" s="320" t="s">
        <v>13614</v>
      </c>
      <c r="E6692" s="312" t="s">
        <v>7875</v>
      </c>
    </row>
    <row r="6693" spans="1:5" ht="27">
      <c r="A6693" s="319">
        <v>101475</v>
      </c>
      <c r="B6693" s="312" t="s">
        <v>10516</v>
      </c>
      <c r="C6693" s="312" t="s">
        <v>2242</v>
      </c>
      <c r="D6693" s="320" t="s">
        <v>17557</v>
      </c>
      <c r="E6693" s="312" t="s">
        <v>7875</v>
      </c>
    </row>
    <row r="6694" spans="1:5" ht="27">
      <c r="A6694" s="319">
        <v>101476</v>
      </c>
      <c r="B6694" s="312" t="s">
        <v>10517</v>
      </c>
      <c r="C6694" s="312" t="s">
        <v>2242</v>
      </c>
      <c r="D6694" s="320" t="s">
        <v>21364</v>
      </c>
      <c r="E6694" s="312" t="s">
        <v>7875</v>
      </c>
    </row>
    <row r="6695" spans="1:5" ht="27">
      <c r="A6695" s="319">
        <v>101477</v>
      </c>
      <c r="B6695" s="312" t="s">
        <v>10518</v>
      </c>
      <c r="C6695" s="312" t="s">
        <v>2242</v>
      </c>
      <c r="D6695" s="320" t="s">
        <v>13194</v>
      </c>
      <c r="E6695" s="312" t="s">
        <v>7875</v>
      </c>
    </row>
    <row r="6696" spans="1:5" ht="27">
      <c r="A6696" s="319">
        <v>101478</v>
      </c>
      <c r="B6696" s="312" t="s">
        <v>10519</v>
      </c>
      <c r="C6696" s="312" t="s">
        <v>2242</v>
      </c>
      <c r="D6696" s="320" t="s">
        <v>13841</v>
      </c>
      <c r="E6696" s="312" t="s">
        <v>7875</v>
      </c>
    </row>
    <row r="6697" spans="1:5" ht="27">
      <c r="A6697" s="319">
        <v>101480</v>
      </c>
      <c r="B6697" s="312" t="s">
        <v>10520</v>
      </c>
      <c r="C6697" s="312" t="s">
        <v>2242</v>
      </c>
      <c r="D6697" s="320" t="s">
        <v>21365</v>
      </c>
      <c r="E6697" s="312" t="s">
        <v>7875</v>
      </c>
    </row>
    <row r="6698" spans="1:5" ht="27">
      <c r="A6698" s="319">
        <v>101481</v>
      </c>
      <c r="B6698" s="312" t="s">
        <v>10521</v>
      </c>
      <c r="C6698" s="312" t="s">
        <v>2242</v>
      </c>
      <c r="D6698" s="320" t="s">
        <v>16689</v>
      </c>
      <c r="E6698" s="312" t="s">
        <v>7875</v>
      </c>
    </row>
    <row r="6699" spans="1:5" ht="27">
      <c r="A6699" s="319">
        <v>101482</v>
      </c>
      <c r="B6699" s="312" t="s">
        <v>12179</v>
      </c>
      <c r="C6699" s="312" t="s">
        <v>2242</v>
      </c>
      <c r="D6699" s="320" t="s">
        <v>21366</v>
      </c>
      <c r="E6699" s="312" t="s">
        <v>7875</v>
      </c>
    </row>
    <row r="6700" spans="1:5" ht="27">
      <c r="A6700" s="319">
        <v>101483</v>
      </c>
      <c r="B6700" s="312" t="s">
        <v>10522</v>
      </c>
      <c r="C6700" s="312" t="s">
        <v>2242</v>
      </c>
      <c r="D6700" s="320" t="s">
        <v>20177</v>
      </c>
      <c r="E6700" s="312" t="s">
        <v>7875</v>
      </c>
    </row>
    <row r="6701" spans="1:5" ht="27">
      <c r="A6701" s="319">
        <v>101484</v>
      </c>
      <c r="B6701" s="312" t="s">
        <v>10523</v>
      </c>
      <c r="C6701" s="312" t="s">
        <v>2242</v>
      </c>
      <c r="D6701" s="320" t="s">
        <v>21367</v>
      </c>
      <c r="E6701" s="312" t="s">
        <v>7875</v>
      </c>
    </row>
    <row r="6702" spans="1:5" ht="27">
      <c r="A6702" s="319">
        <v>101485</v>
      </c>
      <c r="B6702" s="312" t="s">
        <v>10524</v>
      </c>
      <c r="C6702" s="312" t="s">
        <v>2242</v>
      </c>
      <c r="D6702" s="320" t="s">
        <v>21368</v>
      </c>
      <c r="E6702" s="312" t="s">
        <v>7875</v>
      </c>
    </row>
    <row r="6703" spans="1:5" ht="27">
      <c r="A6703" s="319">
        <v>101486</v>
      </c>
      <c r="B6703" s="312" t="s">
        <v>10525</v>
      </c>
      <c r="C6703" s="312" t="s">
        <v>2242</v>
      </c>
      <c r="D6703" s="320" t="s">
        <v>19009</v>
      </c>
      <c r="E6703" s="312" t="s">
        <v>7875</v>
      </c>
    </row>
    <row r="6704" spans="1:5" ht="27">
      <c r="A6704" s="319">
        <v>101487</v>
      </c>
      <c r="B6704" s="312" t="s">
        <v>10526</v>
      </c>
      <c r="C6704" s="312" t="s">
        <v>2242</v>
      </c>
      <c r="D6704" s="320" t="s">
        <v>21369</v>
      </c>
      <c r="E6704" s="312" t="s">
        <v>7875</v>
      </c>
    </row>
    <row r="6705" spans="1:5" ht="27">
      <c r="A6705" s="319">
        <v>101488</v>
      </c>
      <c r="B6705" s="312" t="s">
        <v>10527</v>
      </c>
      <c r="C6705" s="312" t="s">
        <v>2242</v>
      </c>
      <c r="D6705" s="320" t="s">
        <v>14829</v>
      </c>
      <c r="E6705" s="312" t="s">
        <v>7875</v>
      </c>
    </row>
    <row r="6706" spans="1:5" ht="27">
      <c r="A6706" s="319">
        <v>101188</v>
      </c>
      <c r="B6706" s="312" t="s">
        <v>10528</v>
      </c>
      <c r="C6706" s="312" t="s">
        <v>6</v>
      </c>
      <c r="D6706" s="320" t="s">
        <v>14001</v>
      </c>
      <c r="E6706" s="312" t="s">
        <v>7875</v>
      </c>
    </row>
    <row r="6707" spans="1:5" ht="27">
      <c r="A6707" s="319">
        <v>101189</v>
      </c>
      <c r="B6707" s="312" t="s">
        <v>10529</v>
      </c>
      <c r="C6707" s="312" t="s">
        <v>6</v>
      </c>
      <c r="D6707" s="320" t="s">
        <v>21370</v>
      </c>
      <c r="E6707" s="312" t="s">
        <v>7875</v>
      </c>
    </row>
    <row r="6708" spans="1:5" ht="27">
      <c r="A6708" s="319">
        <v>101190</v>
      </c>
      <c r="B6708" s="312" t="s">
        <v>10530</v>
      </c>
      <c r="C6708" s="312" t="s">
        <v>6</v>
      </c>
      <c r="D6708" s="320" t="s">
        <v>13247</v>
      </c>
      <c r="E6708" s="312" t="s">
        <v>7875</v>
      </c>
    </row>
    <row r="6709" spans="1:5" ht="27">
      <c r="A6709" s="319">
        <v>101191</v>
      </c>
      <c r="B6709" s="312" t="s">
        <v>10531</v>
      </c>
      <c r="C6709" s="312" t="s">
        <v>6</v>
      </c>
      <c r="D6709" s="320" t="s">
        <v>21371</v>
      </c>
      <c r="E6709" s="312" t="s">
        <v>7875</v>
      </c>
    </row>
    <row r="6710" spans="1:5" ht="27">
      <c r="A6710" s="319">
        <v>101192</v>
      </c>
      <c r="B6710" s="312" t="s">
        <v>10532</v>
      </c>
      <c r="C6710" s="312" t="s">
        <v>6</v>
      </c>
      <c r="D6710" s="320" t="s">
        <v>21372</v>
      </c>
      <c r="E6710" s="312" t="s">
        <v>7875</v>
      </c>
    </row>
    <row r="6711" spans="1:5" ht="27">
      <c r="A6711" s="319">
        <v>101193</v>
      </c>
      <c r="B6711" s="312" t="s">
        <v>10533</v>
      </c>
      <c r="C6711" s="312" t="s">
        <v>6</v>
      </c>
      <c r="D6711" s="320" t="s">
        <v>17285</v>
      </c>
      <c r="E6711" s="312" t="s">
        <v>7875</v>
      </c>
    </row>
    <row r="6712" spans="1:5" ht="27">
      <c r="A6712" s="319">
        <v>101194</v>
      </c>
      <c r="B6712" s="312" t="s">
        <v>10534</v>
      </c>
      <c r="C6712" s="312" t="s">
        <v>6</v>
      </c>
      <c r="D6712" s="320" t="s">
        <v>21373</v>
      </c>
      <c r="E6712" s="312" t="s">
        <v>7875</v>
      </c>
    </row>
    <row r="6713" spans="1:5" ht="40.5">
      <c r="A6713" s="319">
        <v>101197</v>
      </c>
      <c r="B6713" s="312" t="s">
        <v>10535</v>
      </c>
      <c r="C6713" s="312" t="s">
        <v>6</v>
      </c>
      <c r="D6713" s="320" t="s">
        <v>20495</v>
      </c>
      <c r="E6713" s="312" t="s">
        <v>7875</v>
      </c>
    </row>
    <row r="6714" spans="1:5" ht="40.5">
      <c r="A6714" s="319">
        <v>101198</v>
      </c>
      <c r="B6714" s="312" t="s">
        <v>10536</v>
      </c>
      <c r="C6714" s="312" t="s">
        <v>6</v>
      </c>
      <c r="D6714" s="320" t="s">
        <v>21374</v>
      </c>
      <c r="E6714" s="312" t="s">
        <v>7875</v>
      </c>
    </row>
    <row r="6715" spans="1:5" ht="40.5">
      <c r="A6715" s="319">
        <v>101199</v>
      </c>
      <c r="B6715" s="312" t="s">
        <v>10537</v>
      </c>
      <c r="C6715" s="312" t="s">
        <v>6</v>
      </c>
      <c r="D6715" s="320" t="s">
        <v>21375</v>
      </c>
      <c r="E6715" s="312" t="s">
        <v>7875</v>
      </c>
    </row>
    <row r="6716" spans="1:5" ht="40.5">
      <c r="A6716" s="319">
        <v>101200</v>
      </c>
      <c r="B6716" s="312" t="s">
        <v>10538</v>
      </c>
      <c r="C6716" s="312" t="s">
        <v>6</v>
      </c>
      <c r="D6716" s="320" t="s">
        <v>13339</v>
      </c>
      <c r="E6716" s="312" t="s">
        <v>7875</v>
      </c>
    </row>
    <row r="6717" spans="1:5" ht="40.5">
      <c r="A6717" s="319">
        <v>101201</v>
      </c>
      <c r="B6717" s="312" t="s">
        <v>10539</v>
      </c>
      <c r="C6717" s="312" t="s">
        <v>6</v>
      </c>
      <c r="D6717" s="320" t="s">
        <v>20940</v>
      </c>
      <c r="E6717" s="312" t="s">
        <v>7875</v>
      </c>
    </row>
    <row r="6718" spans="1:5" ht="40.5">
      <c r="A6718" s="319">
        <v>101202</v>
      </c>
      <c r="B6718" s="312" t="s">
        <v>10540</v>
      </c>
      <c r="C6718" s="312" t="s">
        <v>6</v>
      </c>
      <c r="D6718" s="320" t="s">
        <v>21376</v>
      </c>
      <c r="E6718" s="312" t="s">
        <v>7875</v>
      </c>
    </row>
    <row r="6719" spans="1:5" ht="40.5">
      <c r="A6719" s="319">
        <v>101203</v>
      </c>
      <c r="B6719" s="312" t="s">
        <v>10541</v>
      </c>
      <c r="C6719" s="312" t="s">
        <v>6</v>
      </c>
      <c r="D6719" s="320" t="s">
        <v>17252</v>
      </c>
      <c r="E6719" s="312" t="s">
        <v>7875</v>
      </c>
    </row>
    <row r="6720" spans="1:5" ht="40.5">
      <c r="A6720" s="319">
        <v>101204</v>
      </c>
      <c r="B6720" s="312" t="s">
        <v>10542</v>
      </c>
      <c r="C6720" s="312" t="s">
        <v>6</v>
      </c>
      <c r="D6720" s="320" t="s">
        <v>21377</v>
      </c>
      <c r="E6720" s="312" t="s">
        <v>7875</v>
      </c>
    </row>
    <row r="6721" spans="1:5" ht="27">
      <c r="A6721" s="319">
        <v>101205</v>
      </c>
      <c r="B6721" s="312" t="s">
        <v>10543</v>
      </c>
      <c r="C6721" s="312" t="s">
        <v>6</v>
      </c>
      <c r="D6721" s="320" t="s">
        <v>21376</v>
      </c>
      <c r="E6721" s="312" t="s">
        <v>7875</v>
      </c>
    </row>
    <row r="6722" spans="1:5" ht="40.5">
      <c r="A6722" s="319">
        <v>102362</v>
      </c>
      <c r="B6722" s="312" t="s">
        <v>10544</v>
      </c>
      <c r="C6722" s="312" t="s">
        <v>88</v>
      </c>
      <c r="D6722" s="320" t="s">
        <v>21378</v>
      </c>
      <c r="E6722" s="312" t="s">
        <v>7875</v>
      </c>
    </row>
    <row r="6723" spans="1:5" ht="40.5">
      <c r="A6723" s="319">
        <v>102363</v>
      </c>
      <c r="B6723" s="312" t="s">
        <v>10545</v>
      </c>
      <c r="C6723" s="312" t="s">
        <v>88</v>
      </c>
      <c r="D6723" s="320" t="s">
        <v>20899</v>
      </c>
      <c r="E6723" s="312" t="s">
        <v>7875</v>
      </c>
    </row>
    <row r="6724" spans="1:5" ht="40.5">
      <c r="A6724" s="319">
        <v>102364</v>
      </c>
      <c r="B6724" s="312" t="s">
        <v>10546</v>
      </c>
      <c r="C6724" s="312" t="s">
        <v>88</v>
      </c>
      <c r="D6724" s="320" t="s">
        <v>21379</v>
      </c>
      <c r="E6724" s="312" t="s">
        <v>7875</v>
      </c>
    </row>
    <row r="6725" spans="1:5" ht="13.5">
      <c r="A6725" s="319">
        <v>98509</v>
      </c>
      <c r="B6725" s="312" t="s">
        <v>3606</v>
      </c>
      <c r="C6725" s="312" t="s">
        <v>58</v>
      </c>
      <c r="D6725" s="320" t="s">
        <v>15954</v>
      </c>
      <c r="E6725" s="312" t="s">
        <v>7875</v>
      </c>
    </row>
    <row r="6726" spans="1:5" ht="13.5">
      <c r="A6726" s="319">
        <v>98510</v>
      </c>
      <c r="B6726" s="312" t="s">
        <v>3607</v>
      </c>
      <c r="C6726" s="312" t="s">
        <v>58</v>
      </c>
      <c r="D6726" s="320" t="s">
        <v>14032</v>
      </c>
      <c r="E6726" s="312" t="s">
        <v>7875</v>
      </c>
    </row>
    <row r="6727" spans="1:5" ht="27">
      <c r="A6727" s="319">
        <v>98511</v>
      </c>
      <c r="B6727" s="312" t="s">
        <v>3608</v>
      </c>
      <c r="C6727" s="312" t="s">
        <v>58</v>
      </c>
      <c r="D6727" s="320" t="s">
        <v>21380</v>
      </c>
      <c r="E6727" s="314" t="s">
        <v>7875</v>
      </c>
    </row>
    <row r="6728" spans="1:5" ht="13.5">
      <c r="A6728" s="319">
        <v>98516</v>
      </c>
      <c r="B6728" s="312" t="s">
        <v>3609</v>
      </c>
      <c r="C6728" s="312" t="s">
        <v>58</v>
      </c>
      <c r="D6728" s="320" t="s">
        <v>21381</v>
      </c>
      <c r="E6728" s="312" t="s">
        <v>7875</v>
      </c>
    </row>
    <row r="6729" spans="1:5" ht="13.5">
      <c r="A6729" s="319">
        <v>98519</v>
      </c>
      <c r="B6729" s="312" t="s">
        <v>3610</v>
      </c>
      <c r="C6729" s="312" t="s">
        <v>88</v>
      </c>
      <c r="D6729" s="320" t="s">
        <v>17858</v>
      </c>
      <c r="E6729" s="312" t="s">
        <v>7875</v>
      </c>
    </row>
    <row r="6730" spans="1:5" ht="13.5">
      <c r="A6730" s="319">
        <v>98520</v>
      </c>
      <c r="B6730" s="312" t="s">
        <v>3611</v>
      </c>
      <c r="C6730" s="312" t="s">
        <v>88</v>
      </c>
      <c r="D6730" s="320" t="s">
        <v>12659</v>
      </c>
      <c r="E6730" s="312" t="s">
        <v>7875</v>
      </c>
    </row>
    <row r="6731" spans="1:5" ht="13.5">
      <c r="A6731" s="319">
        <v>98521</v>
      </c>
      <c r="B6731" s="312" t="s">
        <v>3612</v>
      </c>
      <c r="C6731" s="312" t="s">
        <v>88</v>
      </c>
      <c r="D6731" s="320" t="s">
        <v>16960</v>
      </c>
      <c r="E6731" s="312" t="s">
        <v>7875</v>
      </c>
    </row>
    <row r="6732" spans="1:5" ht="27">
      <c r="A6732" s="319">
        <v>98522</v>
      </c>
      <c r="B6732" s="312" t="s">
        <v>3613</v>
      </c>
      <c r="C6732" s="312" t="s">
        <v>6</v>
      </c>
      <c r="D6732" s="320" t="s">
        <v>21382</v>
      </c>
      <c r="E6732" s="312" t="s">
        <v>7875</v>
      </c>
    </row>
    <row r="6733" spans="1:5" ht="13.5">
      <c r="A6733" s="319">
        <v>98524</v>
      </c>
      <c r="B6733" s="312" t="s">
        <v>3614</v>
      </c>
      <c r="C6733" s="312" t="s">
        <v>88</v>
      </c>
      <c r="D6733" s="320" t="s">
        <v>15116</v>
      </c>
      <c r="E6733" s="312" t="s">
        <v>7875</v>
      </c>
    </row>
    <row r="6734" spans="1:5" ht="13.5">
      <c r="A6734" s="319">
        <v>98503</v>
      </c>
      <c r="B6734" s="312" t="s">
        <v>3615</v>
      </c>
      <c r="C6734" s="312" t="s">
        <v>88</v>
      </c>
      <c r="D6734" s="320" t="s">
        <v>17523</v>
      </c>
      <c r="E6734" s="312" t="s">
        <v>7875</v>
      </c>
    </row>
    <row r="6735" spans="1:5" ht="13.5">
      <c r="A6735" s="319">
        <v>98504</v>
      </c>
      <c r="B6735" s="312" t="s">
        <v>3616</v>
      </c>
      <c r="C6735" s="312" t="s">
        <v>88</v>
      </c>
      <c r="D6735" s="320" t="s">
        <v>14458</v>
      </c>
      <c r="E6735" s="312" t="s">
        <v>7875</v>
      </c>
    </row>
    <row r="6736" spans="1:5" ht="13.5">
      <c r="A6736" s="319">
        <v>98505</v>
      </c>
      <c r="B6736" s="312" t="s">
        <v>3617</v>
      </c>
      <c r="C6736" s="312" t="s">
        <v>88</v>
      </c>
      <c r="D6736" s="320" t="s">
        <v>21370</v>
      </c>
      <c r="E6736" s="312" t="s">
        <v>7875</v>
      </c>
    </row>
    <row r="6737" spans="1:5" ht="40.5">
      <c r="A6737" s="319">
        <v>103185</v>
      </c>
      <c r="B6737" s="312" t="s">
        <v>12180</v>
      </c>
      <c r="C6737" s="312" t="s">
        <v>58</v>
      </c>
      <c r="D6737" s="320" t="s">
        <v>21383</v>
      </c>
      <c r="E6737" s="312" t="s">
        <v>7875</v>
      </c>
    </row>
    <row r="6738" spans="1:5" ht="40.5">
      <c r="A6738" s="319">
        <v>103186</v>
      </c>
      <c r="B6738" s="312" t="s">
        <v>12181</v>
      </c>
      <c r="C6738" s="312" t="s">
        <v>58</v>
      </c>
      <c r="D6738" s="320" t="s">
        <v>21384</v>
      </c>
      <c r="E6738" s="312" t="s">
        <v>7875</v>
      </c>
    </row>
    <row r="6739" spans="1:5" ht="40.5">
      <c r="A6739" s="319">
        <v>103187</v>
      </c>
      <c r="B6739" s="312" t="s">
        <v>12182</v>
      </c>
      <c r="C6739" s="312" t="s">
        <v>58</v>
      </c>
      <c r="D6739" s="320" t="s">
        <v>21385</v>
      </c>
      <c r="E6739" s="312" t="s">
        <v>7875</v>
      </c>
    </row>
    <row r="6740" spans="1:5" ht="40.5">
      <c r="A6740" s="319">
        <v>103188</v>
      </c>
      <c r="B6740" s="312" t="s">
        <v>12183</v>
      </c>
      <c r="C6740" s="312" t="s">
        <v>58</v>
      </c>
      <c r="D6740" s="320" t="s">
        <v>21386</v>
      </c>
      <c r="E6740" s="312" t="s">
        <v>7875</v>
      </c>
    </row>
    <row r="6741" spans="1:5" ht="40.5">
      <c r="A6741" s="319">
        <v>103189</v>
      </c>
      <c r="B6741" s="312" t="s">
        <v>12184</v>
      </c>
      <c r="C6741" s="312" t="s">
        <v>58</v>
      </c>
      <c r="D6741" s="320" t="s">
        <v>21387</v>
      </c>
      <c r="E6741" s="312" t="s">
        <v>7875</v>
      </c>
    </row>
    <row r="6742" spans="1:5" ht="40.5">
      <c r="A6742" s="319">
        <v>103190</v>
      </c>
      <c r="B6742" s="312" t="s">
        <v>12185</v>
      </c>
      <c r="C6742" s="312" t="s">
        <v>58</v>
      </c>
      <c r="D6742" s="320" t="s">
        <v>21388</v>
      </c>
      <c r="E6742" s="312" t="s">
        <v>7875</v>
      </c>
    </row>
    <row r="6743" spans="1:5" ht="40.5">
      <c r="A6743" s="319">
        <v>103191</v>
      </c>
      <c r="B6743" s="312" t="s">
        <v>12186</v>
      </c>
      <c r="C6743" s="312" t="s">
        <v>58</v>
      </c>
      <c r="D6743" s="320" t="s">
        <v>21389</v>
      </c>
      <c r="E6743" s="312" t="s">
        <v>7875</v>
      </c>
    </row>
    <row r="6744" spans="1:5" ht="40.5">
      <c r="A6744" s="319">
        <v>103192</v>
      </c>
      <c r="B6744" s="312" t="s">
        <v>12187</v>
      </c>
      <c r="C6744" s="312" t="s">
        <v>58</v>
      </c>
      <c r="D6744" s="320" t="s">
        <v>21390</v>
      </c>
      <c r="E6744" s="312" t="s">
        <v>7875</v>
      </c>
    </row>
    <row r="6745" spans="1:5" ht="40.5">
      <c r="A6745" s="319">
        <v>103193</v>
      </c>
      <c r="B6745" s="312" t="s">
        <v>12188</v>
      </c>
      <c r="C6745" s="312" t="s">
        <v>58</v>
      </c>
      <c r="D6745" s="320" t="s">
        <v>21391</v>
      </c>
      <c r="E6745" s="312" t="s">
        <v>7875</v>
      </c>
    </row>
    <row r="6746" spans="1:5" ht="40.5">
      <c r="A6746" s="319">
        <v>103194</v>
      </c>
      <c r="B6746" s="312" t="s">
        <v>12189</v>
      </c>
      <c r="C6746" s="312" t="s">
        <v>58</v>
      </c>
      <c r="D6746" s="320" t="s">
        <v>21392</v>
      </c>
      <c r="E6746" s="312" t="s">
        <v>7875</v>
      </c>
    </row>
    <row r="6747" spans="1:5" ht="40.5">
      <c r="A6747" s="319">
        <v>103195</v>
      </c>
      <c r="B6747" s="312" t="s">
        <v>12190</v>
      </c>
      <c r="C6747" s="312" t="s">
        <v>58</v>
      </c>
      <c r="D6747" s="320" t="s">
        <v>21393</v>
      </c>
      <c r="E6747" s="312" t="s">
        <v>7875</v>
      </c>
    </row>
    <row r="6748" spans="1:5" ht="40.5">
      <c r="A6748" s="319">
        <v>103205</v>
      </c>
      <c r="B6748" s="312" t="s">
        <v>12191</v>
      </c>
      <c r="C6748" s="312" t="s">
        <v>58</v>
      </c>
      <c r="D6748" s="320" t="s">
        <v>21394</v>
      </c>
      <c r="E6748" s="312" t="s">
        <v>7875</v>
      </c>
    </row>
    <row r="6749" spans="1:5" ht="40.5">
      <c r="A6749" s="319">
        <v>103206</v>
      </c>
      <c r="B6749" s="312" t="s">
        <v>12192</v>
      </c>
      <c r="C6749" s="312" t="s">
        <v>58</v>
      </c>
      <c r="D6749" s="320" t="s">
        <v>21395</v>
      </c>
      <c r="E6749" s="312" t="s">
        <v>7875</v>
      </c>
    </row>
    <row r="6750" spans="1:5" ht="40.5">
      <c r="A6750" s="319">
        <v>103207</v>
      </c>
      <c r="B6750" s="312" t="s">
        <v>12193</v>
      </c>
      <c r="C6750" s="312" t="s">
        <v>58</v>
      </c>
      <c r="D6750" s="320" t="s">
        <v>21396</v>
      </c>
      <c r="E6750" s="312" t="s">
        <v>7875</v>
      </c>
    </row>
    <row r="6751" spans="1:5" ht="40.5">
      <c r="A6751" s="319">
        <v>103208</v>
      </c>
      <c r="B6751" s="312" t="s">
        <v>12194</v>
      </c>
      <c r="C6751" s="312" t="s">
        <v>58</v>
      </c>
      <c r="D6751" s="320" t="s">
        <v>21397</v>
      </c>
      <c r="E6751" s="312" t="s">
        <v>7875</v>
      </c>
    </row>
    <row r="6752" spans="1:5" ht="40.5">
      <c r="A6752" s="319">
        <v>103209</v>
      </c>
      <c r="B6752" s="312" t="s">
        <v>12195</v>
      </c>
      <c r="C6752" s="312" t="s">
        <v>58</v>
      </c>
      <c r="D6752" s="320" t="s">
        <v>21398</v>
      </c>
      <c r="E6752" s="312" t="s">
        <v>7875</v>
      </c>
    </row>
    <row r="6753" spans="1:5" ht="40.5">
      <c r="A6753" s="319">
        <v>103210</v>
      </c>
      <c r="B6753" s="312" t="s">
        <v>12196</v>
      </c>
      <c r="C6753" s="312" t="s">
        <v>58</v>
      </c>
      <c r="D6753" s="320" t="s">
        <v>21399</v>
      </c>
      <c r="E6753" s="312" t="s">
        <v>7875</v>
      </c>
    </row>
    <row r="6754" spans="1:5" ht="27">
      <c r="A6754" s="319">
        <v>103304</v>
      </c>
      <c r="B6754" s="312" t="s">
        <v>12197</v>
      </c>
      <c r="C6754" s="312" t="s">
        <v>58</v>
      </c>
      <c r="D6754" s="320" t="s">
        <v>21400</v>
      </c>
      <c r="E6754" s="312" t="s">
        <v>7875</v>
      </c>
    </row>
    <row r="6755" spans="1:5" ht="40.5">
      <c r="A6755" s="319">
        <v>103307</v>
      </c>
      <c r="B6755" s="312" t="s">
        <v>12198</v>
      </c>
      <c r="C6755" s="312" t="s">
        <v>58</v>
      </c>
      <c r="D6755" s="320" t="s">
        <v>21401</v>
      </c>
      <c r="E6755" s="312" t="s">
        <v>7875</v>
      </c>
    </row>
    <row r="6756" spans="1:5" ht="27">
      <c r="A6756" s="319">
        <v>103310</v>
      </c>
      <c r="B6756" s="312" t="s">
        <v>12199</v>
      </c>
      <c r="C6756" s="312" t="s">
        <v>58</v>
      </c>
      <c r="D6756" s="320" t="s">
        <v>21402</v>
      </c>
      <c r="E6756" s="312" t="s">
        <v>7875</v>
      </c>
    </row>
    <row r="6757" spans="1:5" ht="27">
      <c r="A6757" s="319">
        <v>103314</v>
      </c>
      <c r="B6757" s="312" t="s">
        <v>12200</v>
      </c>
      <c r="C6757" s="312" t="s">
        <v>88</v>
      </c>
      <c r="D6757" s="320" t="s">
        <v>21403</v>
      </c>
      <c r="E6757" s="312" t="s">
        <v>7875</v>
      </c>
    </row>
    <row r="6758" spans="1:5" ht="27">
      <c r="A6758" s="319">
        <v>103315</v>
      </c>
      <c r="B6758" s="312" t="s">
        <v>12201</v>
      </c>
      <c r="C6758" s="312" t="s">
        <v>88</v>
      </c>
      <c r="D6758" s="320" t="s">
        <v>21404</v>
      </c>
      <c r="E6758" s="312" t="s">
        <v>7875</v>
      </c>
    </row>
    <row r="6759" spans="1:5" ht="27">
      <c r="A6759" s="319">
        <v>98525</v>
      </c>
      <c r="B6759" s="312" t="s">
        <v>3618</v>
      </c>
      <c r="C6759" s="312" t="s">
        <v>88</v>
      </c>
      <c r="D6759" s="320" t="s">
        <v>15583</v>
      </c>
      <c r="E6759" s="312" t="s">
        <v>7875</v>
      </c>
    </row>
    <row r="6760" spans="1:5" ht="27">
      <c r="A6760" s="319">
        <v>98526</v>
      </c>
      <c r="B6760" s="312" t="s">
        <v>3619</v>
      </c>
      <c r="C6760" s="312" t="s">
        <v>58</v>
      </c>
      <c r="D6760" s="320" t="s">
        <v>13828</v>
      </c>
      <c r="E6760" s="312" t="s">
        <v>7875</v>
      </c>
    </row>
    <row r="6761" spans="1:5" ht="27">
      <c r="A6761" s="319">
        <v>98527</v>
      </c>
      <c r="B6761" s="312" t="s">
        <v>3620</v>
      </c>
      <c r="C6761" s="312" t="s">
        <v>58</v>
      </c>
      <c r="D6761" s="320" t="s">
        <v>21405</v>
      </c>
      <c r="E6761" s="312" t="s">
        <v>7875</v>
      </c>
    </row>
    <row r="6762" spans="1:5" ht="27">
      <c r="A6762" s="319">
        <v>98528</v>
      </c>
      <c r="B6762" s="312" t="s">
        <v>3621</v>
      </c>
      <c r="C6762" s="312" t="s">
        <v>58</v>
      </c>
      <c r="D6762" s="320" t="s">
        <v>21406</v>
      </c>
      <c r="E6762" s="312" t="s">
        <v>7875</v>
      </c>
    </row>
    <row r="6763" spans="1:5" ht="27">
      <c r="A6763" s="319">
        <v>98529</v>
      </c>
      <c r="B6763" s="312" t="s">
        <v>3622</v>
      </c>
      <c r="C6763" s="312" t="s">
        <v>58</v>
      </c>
      <c r="D6763" s="320" t="s">
        <v>19757</v>
      </c>
      <c r="E6763" s="312" t="s">
        <v>7875</v>
      </c>
    </row>
    <row r="6764" spans="1:5" ht="27">
      <c r="A6764" s="319">
        <v>98530</v>
      </c>
      <c r="B6764" s="312" t="s">
        <v>3623</v>
      </c>
      <c r="C6764" s="312" t="s">
        <v>58</v>
      </c>
      <c r="D6764" s="320" t="s">
        <v>21407</v>
      </c>
      <c r="E6764" s="312" t="s">
        <v>7875</v>
      </c>
    </row>
    <row r="6765" spans="1:5" ht="27">
      <c r="A6765" s="319">
        <v>98531</v>
      </c>
      <c r="B6765" s="312" t="s">
        <v>3624</v>
      </c>
      <c r="C6765" s="312" t="s">
        <v>58</v>
      </c>
      <c r="D6765" s="320" t="s">
        <v>21408</v>
      </c>
      <c r="E6765" s="312" t="s">
        <v>7875</v>
      </c>
    </row>
    <row r="6766" spans="1:5" ht="13.5">
      <c r="A6766" s="319">
        <v>98532</v>
      </c>
      <c r="B6766" s="312" t="s">
        <v>3625</v>
      </c>
      <c r="C6766" s="312" t="s">
        <v>58</v>
      </c>
      <c r="D6766" s="320" t="s">
        <v>21409</v>
      </c>
      <c r="E6766" s="312" t="s">
        <v>7875</v>
      </c>
    </row>
    <row r="6767" spans="1:5" ht="27">
      <c r="A6767" s="319">
        <v>98533</v>
      </c>
      <c r="B6767" s="312" t="s">
        <v>3626</v>
      </c>
      <c r="C6767" s="312" t="s">
        <v>58</v>
      </c>
      <c r="D6767" s="320" t="s">
        <v>21410</v>
      </c>
      <c r="E6767" s="312" t="s">
        <v>7875</v>
      </c>
    </row>
    <row r="6768" spans="1:5" ht="27">
      <c r="A6768" s="319">
        <v>98534</v>
      </c>
      <c r="B6768" s="312" t="s">
        <v>3627</v>
      </c>
      <c r="C6768" s="312" t="s">
        <v>58</v>
      </c>
      <c r="D6768" s="320" t="s">
        <v>21411</v>
      </c>
      <c r="E6768" s="312" t="s">
        <v>7875</v>
      </c>
    </row>
    <row r="6769" spans="1:5" ht="13.5">
      <c r="A6769" s="319">
        <v>98535</v>
      </c>
      <c r="B6769" s="312" t="s">
        <v>3628</v>
      </c>
      <c r="C6769" s="312" t="s">
        <v>58</v>
      </c>
      <c r="D6769" s="320" t="s">
        <v>21412</v>
      </c>
      <c r="E6769" s="312" t="s">
        <v>7875</v>
      </c>
    </row>
    <row r="6770" spans="1:5" ht="13.5">
      <c r="A6770" s="319">
        <v>88238</v>
      </c>
      <c r="B6770" s="312" t="s">
        <v>2625</v>
      </c>
      <c r="C6770" s="312" t="s">
        <v>95</v>
      </c>
      <c r="D6770" s="320" t="s">
        <v>18423</v>
      </c>
      <c r="E6770" s="312" t="s">
        <v>165</v>
      </c>
    </row>
    <row r="6771" spans="1:5" ht="13.5">
      <c r="A6771" s="319">
        <v>88239</v>
      </c>
      <c r="B6771" s="312" t="s">
        <v>181</v>
      </c>
      <c r="C6771" s="312" t="s">
        <v>95</v>
      </c>
      <c r="D6771" s="320" t="s">
        <v>14413</v>
      </c>
      <c r="E6771" s="312" t="s">
        <v>165</v>
      </c>
    </row>
    <row r="6772" spans="1:5" ht="13.5">
      <c r="A6772" s="319">
        <v>88240</v>
      </c>
      <c r="B6772" s="312" t="s">
        <v>2626</v>
      </c>
      <c r="C6772" s="312" t="s">
        <v>95</v>
      </c>
      <c r="D6772" s="320" t="s">
        <v>13574</v>
      </c>
      <c r="E6772" s="312" t="s">
        <v>165</v>
      </c>
    </row>
    <row r="6773" spans="1:5" ht="13.5">
      <c r="A6773" s="319">
        <v>88241</v>
      </c>
      <c r="B6773" s="312" t="s">
        <v>2627</v>
      </c>
      <c r="C6773" s="312" t="s">
        <v>95</v>
      </c>
      <c r="D6773" s="320" t="s">
        <v>21413</v>
      </c>
      <c r="E6773" s="312" t="s">
        <v>165</v>
      </c>
    </row>
    <row r="6774" spans="1:5" ht="13.5">
      <c r="A6774" s="319">
        <v>88242</v>
      </c>
      <c r="B6774" s="312" t="s">
        <v>2628</v>
      </c>
      <c r="C6774" s="312" t="s">
        <v>95</v>
      </c>
      <c r="D6774" s="320" t="s">
        <v>21414</v>
      </c>
      <c r="E6774" s="312" t="s">
        <v>165</v>
      </c>
    </row>
    <row r="6775" spans="1:5" ht="13.5">
      <c r="A6775" s="319">
        <v>88243</v>
      </c>
      <c r="B6775" s="312" t="s">
        <v>2629</v>
      </c>
      <c r="C6775" s="312" t="s">
        <v>95</v>
      </c>
      <c r="D6775" s="320" t="s">
        <v>17436</v>
      </c>
      <c r="E6775" s="312" t="s">
        <v>165</v>
      </c>
    </row>
    <row r="6776" spans="1:5" ht="13.5">
      <c r="A6776" s="319">
        <v>88245</v>
      </c>
      <c r="B6776" s="312" t="s">
        <v>2630</v>
      </c>
      <c r="C6776" s="312" t="s">
        <v>95</v>
      </c>
      <c r="D6776" s="320" t="s">
        <v>17882</v>
      </c>
      <c r="E6776" s="312" t="s">
        <v>165</v>
      </c>
    </row>
    <row r="6777" spans="1:5" ht="13.5">
      <c r="A6777" s="319">
        <v>88246</v>
      </c>
      <c r="B6777" s="312" t="s">
        <v>2631</v>
      </c>
      <c r="C6777" s="312" t="s">
        <v>95</v>
      </c>
      <c r="D6777" s="320" t="s">
        <v>17284</v>
      </c>
      <c r="E6777" s="312" t="s">
        <v>165</v>
      </c>
    </row>
    <row r="6778" spans="1:5" ht="13.5">
      <c r="A6778" s="319">
        <v>88247</v>
      </c>
      <c r="B6778" s="312" t="s">
        <v>77</v>
      </c>
      <c r="C6778" s="312" t="s">
        <v>95</v>
      </c>
      <c r="D6778" s="320" t="s">
        <v>17406</v>
      </c>
      <c r="E6778" s="312" t="s">
        <v>165</v>
      </c>
    </row>
    <row r="6779" spans="1:5" ht="13.5">
      <c r="A6779" s="319">
        <v>88248</v>
      </c>
      <c r="B6779" s="312" t="s">
        <v>55</v>
      </c>
      <c r="C6779" s="312" t="s">
        <v>95</v>
      </c>
      <c r="D6779" s="320" t="s">
        <v>17366</v>
      </c>
      <c r="E6779" s="312" t="s">
        <v>165</v>
      </c>
    </row>
    <row r="6780" spans="1:5" ht="13.5">
      <c r="A6780" s="319">
        <v>88249</v>
      </c>
      <c r="B6780" s="312" t="s">
        <v>2632</v>
      </c>
      <c r="C6780" s="312" t="s">
        <v>95</v>
      </c>
      <c r="D6780" s="320" t="s">
        <v>20673</v>
      </c>
      <c r="E6780" s="312" t="s">
        <v>165</v>
      </c>
    </row>
    <row r="6781" spans="1:5" ht="13.5">
      <c r="A6781" s="319">
        <v>88250</v>
      </c>
      <c r="B6781" s="312" t="s">
        <v>2633</v>
      </c>
      <c r="C6781" s="312" t="s">
        <v>95</v>
      </c>
      <c r="D6781" s="320" t="s">
        <v>20743</v>
      </c>
      <c r="E6781" s="312" t="s">
        <v>165</v>
      </c>
    </row>
    <row r="6782" spans="1:5" ht="13.5">
      <c r="A6782" s="319">
        <v>88251</v>
      </c>
      <c r="B6782" s="312" t="s">
        <v>99</v>
      </c>
      <c r="C6782" s="312" t="s">
        <v>95</v>
      </c>
      <c r="D6782" s="320" t="s">
        <v>17347</v>
      </c>
      <c r="E6782" s="312" t="s">
        <v>165</v>
      </c>
    </row>
    <row r="6783" spans="1:5" ht="13.5">
      <c r="A6783" s="319">
        <v>88252</v>
      </c>
      <c r="B6783" s="312" t="s">
        <v>2634</v>
      </c>
      <c r="C6783" s="312" t="s">
        <v>95</v>
      </c>
      <c r="D6783" s="320" t="s">
        <v>15040</v>
      </c>
      <c r="E6783" s="312" t="s">
        <v>165</v>
      </c>
    </row>
    <row r="6784" spans="1:5" ht="13.5">
      <c r="A6784" s="319">
        <v>88253</v>
      </c>
      <c r="B6784" s="312" t="s">
        <v>2635</v>
      </c>
      <c r="C6784" s="312" t="s">
        <v>95</v>
      </c>
      <c r="D6784" s="320" t="s">
        <v>18062</v>
      </c>
      <c r="E6784" s="312" t="s">
        <v>165</v>
      </c>
    </row>
    <row r="6785" spans="1:5" ht="13.5">
      <c r="A6785" s="319">
        <v>88255</v>
      </c>
      <c r="B6785" s="312" t="s">
        <v>2636</v>
      </c>
      <c r="C6785" s="312" t="s">
        <v>95</v>
      </c>
      <c r="D6785" s="320" t="s">
        <v>20348</v>
      </c>
      <c r="E6785" s="312" t="s">
        <v>165</v>
      </c>
    </row>
    <row r="6786" spans="1:5" ht="13.5">
      <c r="A6786" s="319">
        <v>88256</v>
      </c>
      <c r="B6786" s="312" t="s">
        <v>107</v>
      </c>
      <c r="C6786" s="312" t="s">
        <v>95</v>
      </c>
      <c r="D6786" s="320" t="s">
        <v>21415</v>
      </c>
      <c r="E6786" s="312" t="s">
        <v>165</v>
      </c>
    </row>
    <row r="6787" spans="1:5" ht="13.5">
      <c r="A6787" s="319">
        <v>88257</v>
      </c>
      <c r="B6787" s="312" t="s">
        <v>2637</v>
      </c>
      <c r="C6787" s="312" t="s">
        <v>95</v>
      </c>
      <c r="D6787" s="320" t="s">
        <v>20750</v>
      </c>
      <c r="E6787" s="312" t="s">
        <v>165</v>
      </c>
    </row>
    <row r="6788" spans="1:5" ht="13.5">
      <c r="A6788" s="319">
        <v>88258</v>
      </c>
      <c r="B6788" s="312" t="s">
        <v>2638</v>
      </c>
      <c r="C6788" s="312" t="s">
        <v>95</v>
      </c>
      <c r="D6788" s="320" t="s">
        <v>21416</v>
      </c>
      <c r="E6788" s="312" t="s">
        <v>165</v>
      </c>
    </row>
    <row r="6789" spans="1:5" ht="13.5">
      <c r="A6789" s="319">
        <v>88260</v>
      </c>
      <c r="B6789" s="312" t="s">
        <v>118</v>
      </c>
      <c r="C6789" s="312" t="s">
        <v>95</v>
      </c>
      <c r="D6789" s="320" t="s">
        <v>16983</v>
      </c>
      <c r="E6789" s="312" t="s">
        <v>165</v>
      </c>
    </row>
    <row r="6790" spans="1:5" ht="13.5">
      <c r="A6790" s="319">
        <v>88261</v>
      </c>
      <c r="B6790" s="312" t="s">
        <v>182</v>
      </c>
      <c r="C6790" s="312" t="s">
        <v>95</v>
      </c>
      <c r="D6790" s="320" t="s">
        <v>15256</v>
      </c>
      <c r="E6790" s="312" t="s">
        <v>165</v>
      </c>
    </row>
    <row r="6791" spans="1:5" ht="13.5">
      <c r="A6791" s="319">
        <v>88262</v>
      </c>
      <c r="B6791" s="312" t="s">
        <v>86</v>
      </c>
      <c r="C6791" s="312" t="s">
        <v>95</v>
      </c>
      <c r="D6791" s="320" t="s">
        <v>20161</v>
      </c>
      <c r="E6791" s="312" t="s">
        <v>165</v>
      </c>
    </row>
    <row r="6792" spans="1:5" ht="13.5">
      <c r="A6792" s="319">
        <v>88263</v>
      </c>
      <c r="B6792" s="312" t="s">
        <v>2639</v>
      </c>
      <c r="C6792" s="312" t="s">
        <v>95</v>
      </c>
      <c r="D6792" s="320" t="s">
        <v>17538</v>
      </c>
      <c r="E6792" s="312" t="s">
        <v>165</v>
      </c>
    </row>
    <row r="6793" spans="1:5" ht="13.5">
      <c r="A6793" s="319">
        <v>88264</v>
      </c>
      <c r="B6793" s="312" t="s">
        <v>78</v>
      </c>
      <c r="C6793" s="312" t="s">
        <v>95</v>
      </c>
      <c r="D6793" s="320" t="s">
        <v>13761</v>
      </c>
      <c r="E6793" s="312" t="s">
        <v>165</v>
      </c>
    </row>
    <row r="6794" spans="1:5" ht="13.5">
      <c r="A6794" s="319">
        <v>88265</v>
      </c>
      <c r="B6794" s="312" t="s">
        <v>2640</v>
      </c>
      <c r="C6794" s="312" t="s">
        <v>95</v>
      </c>
      <c r="D6794" s="320" t="s">
        <v>13761</v>
      </c>
      <c r="E6794" s="312" t="s">
        <v>165</v>
      </c>
    </row>
    <row r="6795" spans="1:5" ht="13.5">
      <c r="A6795" s="319">
        <v>88266</v>
      </c>
      <c r="B6795" s="312" t="s">
        <v>2641</v>
      </c>
      <c r="C6795" s="312" t="s">
        <v>95</v>
      </c>
      <c r="D6795" s="320" t="s">
        <v>17443</v>
      </c>
      <c r="E6795" s="312" t="s">
        <v>165</v>
      </c>
    </row>
    <row r="6796" spans="1:5" ht="13.5">
      <c r="A6796" s="319">
        <v>88267</v>
      </c>
      <c r="B6796" s="312" t="s">
        <v>56</v>
      </c>
      <c r="C6796" s="312" t="s">
        <v>95</v>
      </c>
      <c r="D6796" s="320" t="s">
        <v>16990</v>
      </c>
      <c r="E6796" s="312" t="s">
        <v>165</v>
      </c>
    </row>
    <row r="6797" spans="1:5" ht="13.5">
      <c r="A6797" s="319">
        <v>88269</v>
      </c>
      <c r="B6797" s="312" t="s">
        <v>2642</v>
      </c>
      <c r="C6797" s="312" t="s">
        <v>95</v>
      </c>
      <c r="D6797" s="320" t="s">
        <v>17882</v>
      </c>
      <c r="E6797" s="312" t="s">
        <v>165</v>
      </c>
    </row>
    <row r="6798" spans="1:5" ht="13.5">
      <c r="A6798" s="319">
        <v>88270</v>
      </c>
      <c r="B6798" s="312" t="s">
        <v>2643</v>
      </c>
      <c r="C6798" s="312" t="s">
        <v>95</v>
      </c>
      <c r="D6798" s="320" t="s">
        <v>21417</v>
      </c>
      <c r="E6798" s="312" t="s">
        <v>165</v>
      </c>
    </row>
    <row r="6799" spans="1:5" ht="13.5">
      <c r="A6799" s="319">
        <v>88272</v>
      </c>
      <c r="B6799" s="312" t="s">
        <v>2644</v>
      </c>
      <c r="C6799" s="312" t="s">
        <v>95</v>
      </c>
      <c r="D6799" s="320" t="s">
        <v>13761</v>
      </c>
      <c r="E6799" s="312" t="s">
        <v>165</v>
      </c>
    </row>
    <row r="6800" spans="1:5" ht="13.5">
      <c r="A6800" s="319">
        <v>88273</v>
      </c>
      <c r="B6800" s="312" t="s">
        <v>2645</v>
      </c>
      <c r="C6800" s="312" t="s">
        <v>95</v>
      </c>
      <c r="D6800" s="320" t="s">
        <v>15527</v>
      </c>
      <c r="E6800" s="312" t="s">
        <v>165</v>
      </c>
    </row>
    <row r="6801" spans="1:5" ht="13.5">
      <c r="A6801" s="319">
        <v>88274</v>
      </c>
      <c r="B6801" s="312" t="s">
        <v>94</v>
      </c>
      <c r="C6801" s="312" t="s">
        <v>95</v>
      </c>
      <c r="D6801" s="320" t="s">
        <v>21415</v>
      </c>
      <c r="E6801" s="312" t="s">
        <v>165</v>
      </c>
    </row>
    <row r="6802" spans="1:5" ht="13.5">
      <c r="A6802" s="319">
        <v>88275</v>
      </c>
      <c r="B6802" s="312" t="s">
        <v>2646</v>
      </c>
      <c r="C6802" s="312" t="s">
        <v>95</v>
      </c>
      <c r="D6802" s="320" t="s">
        <v>19921</v>
      </c>
      <c r="E6802" s="312" t="s">
        <v>165</v>
      </c>
    </row>
    <row r="6803" spans="1:5" ht="13.5">
      <c r="A6803" s="319">
        <v>88277</v>
      </c>
      <c r="B6803" s="312" t="s">
        <v>79</v>
      </c>
      <c r="C6803" s="312" t="s">
        <v>95</v>
      </c>
      <c r="D6803" s="320" t="s">
        <v>21418</v>
      </c>
      <c r="E6803" s="312" t="s">
        <v>165</v>
      </c>
    </row>
    <row r="6804" spans="1:5" ht="13.5">
      <c r="A6804" s="319">
        <v>88278</v>
      </c>
      <c r="B6804" s="312" t="s">
        <v>2647</v>
      </c>
      <c r="C6804" s="312" t="s">
        <v>95</v>
      </c>
      <c r="D6804" s="320" t="s">
        <v>14751</v>
      </c>
      <c r="E6804" s="312" t="s">
        <v>165</v>
      </c>
    </row>
    <row r="6805" spans="1:5" ht="13.5">
      <c r="A6805" s="319">
        <v>88279</v>
      </c>
      <c r="B6805" s="312" t="s">
        <v>2648</v>
      </c>
      <c r="C6805" s="312" t="s">
        <v>95</v>
      </c>
      <c r="D6805" s="320" t="s">
        <v>16145</v>
      </c>
      <c r="E6805" s="312" t="s">
        <v>165</v>
      </c>
    </row>
    <row r="6806" spans="1:5" ht="13.5">
      <c r="A6806" s="319">
        <v>88281</v>
      </c>
      <c r="B6806" s="312" t="s">
        <v>2649</v>
      </c>
      <c r="C6806" s="312" t="s">
        <v>95</v>
      </c>
      <c r="D6806" s="320" t="s">
        <v>21419</v>
      </c>
      <c r="E6806" s="312" t="s">
        <v>165</v>
      </c>
    </row>
    <row r="6807" spans="1:5" ht="13.5">
      <c r="A6807" s="319">
        <v>88282</v>
      </c>
      <c r="B6807" s="312" t="s">
        <v>2650</v>
      </c>
      <c r="C6807" s="312" t="s">
        <v>95</v>
      </c>
      <c r="D6807" s="320" t="s">
        <v>13136</v>
      </c>
      <c r="E6807" s="312" t="s">
        <v>165</v>
      </c>
    </row>
    <row r="6808" spans="1:5" ht="13.5">
      <c r="A6808" s="319">
        <v>88283</v>
      </c>
      <c r="B6808" s="312" t="s">
        <v>2651</v>
      </c>
      <c r="C6808" s="312" t="s">
        <v>95</v>
      </c>
      <c r="D6808" s="320" t="s">
        <v>17474</v>
      </c>
      <c r="E6808" s="312" t="s">
        <v>165</v>
      </c>
    </row>
    <row r="6809" spans="1:5" ht="13.5">
      <c r="A6809" s="319">
        <v>88284</v>
      </c>
      <c r="B6809" s="312" t="s">
        <v>2652</v>
      </c>
      <c r="C6809" s="312" t="s">
        <v>95</v>
      </c>
      <c r="D6809" s="320" t="s">
        <v>17063</v>
      </c>
      <c r="E6809" s="312" t="s">
        <v>165</v>
      </c>
    </row>
    <row r="6810" spans="1:5" ht="13.5">
      <c r="A6810" s="319">
        <v>88285</v>
      </c>
      <c r="B6810" s="312" t="s">
        <v>2653</v>
      </c>
      <c r="C6810" s="312" t="s">
        <v>95</v>
      </c>
      <c r="D6810" s="320" t="s">
        <v>13157</v>
      </c>
      <c r="E6810" s="312" t="s">
        <v>165</v>
      </c>
    </row>
    <row r="6811" spans="1:5" ht="13.5">
      <c r="A6811" s="319">
        <v>88286</v>
      </c>
      <c r="B6811" s="312" t="s">
        <v>2654</v>
      </c>
      <c r="C6811" s="312" t="s">
        <v>95</v>
      </c>
      <c r="D6811" s="320" t="s">
        <v>20747</v>
      </c>
      <c r="E6811" s="312" t="s">
        <v>165</v>
      </c>
    </row>
    <row r="6812" spans="1:5" ht="13.5">
      <c r="A6812" s="319">
        <v>88288</v>
      </c>
      <c r="B6812" s="312" t="s">
        <v>2655</v>
      </c>
      <c r="C6812" s="312" t="s">
        <v>95</v>
      </c>
      <c r="D6812" s="320" t="s">
        <v>17573</v>
      </c>
      <c r="E6812" s="312" t="s">
        <v>165</v>
      </c>
    </row>
    <row r="6813" spans="1:5" ht="13.5">
      <c r="A6813" s="319">
        <v>88291</v>
      </c>
      <c r="B6813" s="312" t="s">
        <v>2656</v>
      </c>
      <c r="C6813" s="312" t="s">
        <v>95</v>
      </c>
      <c r="D6813" s="320" t="s">
        <v>21420</v>
      </c>
      <c r="E6813" s="312" t="s">
        <v>165</v>
      </c>
    </row>
    <row r="6814" spans="1:5" ht="13.5">
      <c r="A6814" s="319">
        <v>88292</v>
      </c>
      <c r="B6814" s="312" t="s">
        <v>2657</v>
      </c>
      <c r="C6814" s="312" t="s">
        <v>95</v>
      </c>
      <c r="D6814" s="320" t="s">
        <v>21421</v>
      </c>
      <c r="E6814" s="312" t="s">
        <v>165</v>
      </c>
    </row>
    <row r="6815" spans="1:5" ht="13.5">
      <c r="A6815" s="319">
        <v>88293</v>
      </c>
      <c r="B6815" s="312" t="s">
        <v>2658</v>
      </c>
      <c r="C6815" s="312" t="s">
        <v>95</v>
      </c>
      <c r="D6815" s="320" t="s">
        <v>17577</v>
      </c>
      <c r="E6815" s="312" t="s">
        <v>165</v>
      </c>
    </row>
    <row r="6816" spans="1:5" ht="13.5">
      <c r="A6816" s="319">
        <v>88294</v>
      </c>
      <c r="B6816" s="312" t="s">
        <v>2659</v>
      </c>
      <c r="C6816" s="312" t="s">
        <v>95</v>
      </c>
      <c r="D6816" s="320" t="s">
        <v>20987</v>
      </c>
      <c r="E6816" s="312" t="s">
        <v>165</v>
      </c>
    </row>
    <row r="6817" spans="1:5" ht="13.5">
      <c r="A6817" s="319">
        <v>88295</v>
      </c>
      <c r="B6817" s="312" t="s">
        <v>2660</v>
      </c>
      <c r="C6817" s="312" t="s">
        <v>95</v>
      </c>
      <c r="D6817" s="320" t="s">
        <v>20747</v>
      </c>
      <c r="E6817" s="312" t="s">
        <v>165</v>
      </c>
    </row>
    <row r="6818" spans="1:5" ht="13.5">
      <c r="A6818" s="319">
        <v>88296</v>
      </c>
      <c r="B6818" s="312" t="s">
        <v>2661</v>
      </c>
      <c r="C6818" s="312" t="s">
        <v>95</v>
      </c>
      <c r="D6818" s="320" t="s">
        <v>20747</v>
      </c>
      <c r="E6818" s="312" t="s">
        <v>165</v>
      </c>
    </row>
    <row r="6819" spans="1:5" ht="13.5">
      <c r="A6819" s="319">
        <v>88297</v>
      </c>
      <c r="B6819" s="312" t="s">
        <v>2662</v>
      </c>
      <c r="C6819" s="312" t="s">
        <v>95</v>
      </c>
      <c r="D6819" s="320" t="s">
        <v>17604</v>
      </c>
      <c r="E6819" s="312" t="s">
        <v>165</v>
      </c>
    </row>
    <row r="6820" spans="1:5" ht="13.5">
      <c r="A6820" s="319">
        <v>88298</v>
      </c>
      <c r="B6820" s="312" t="s">
        <v>2663</v>
      </c>
      <c r="C6820" s="312" t="s">
        <v>95</v>
      </c>
      <c r="D6820" s="320" t="s">
        <v>17717</v>
      </c>
      <c r="E6820" s="312" t="s">
        <v>165</v>
      </c>
    </row>
    <row r="6821" spans="1:5" ht="13.5">
      <c r="A6821" s="319">
        <v>88299</v>
      </c>
      <c r="B6821" s="312" t="s">
        <v>2664</v>
      </c>
      <c r="C6821" s="312" t="s">
        <v>95</v>
      </c>
      <c r="D6821" s="320" t="s">
        <v>12733</v>
      </c>
      <c r="E6821" s="312" t="s">
        <v>165</v>
      </c>
    </row>
    <row r="6822" spans="1:5" ht="13.5">
      <c r="A6822" s="319">
        <v>88300</v>
      </c>
      <c r="B6822" s="312" t="s">
        <v>2665</v>
      </c>
      <c r="C6822" s="312" t="s">
        <v>95</v>
      </c>
      <c r="D6822" s="320" t="s">
        <v>21422</v>
      </c>
      <c r="E6822" s="312" t="s">
        <v>165</v>
      </c>
    </row>
    <row r="6823" spans="1:5" ht="13.5">
      <c r="A6823" s="319">
        <v>88301</v>
      </c>
      <c r="B6823" s="312" t="s">
        <v>2666</v>
      </c>
      <c r="C6823" s="312" t="s">
        <v>95</v>
      </c>
      <c r="D6823" s="320" t="s">
        <v>17616</v>
      </c>
      <c r="E6823" s="312" t="s">
        <v>165</v>
      </c>
    </row>
    <row r="6824" spans="1:5" ht="13.5">
      <c r="A6824" s="319">
        <v>88302</v>
      </c>
      <c r="B6824" s="312" t="s">
        <v>2667</v>
      </c>
      <c r="C6824" s="312" t="s">
        <v>95</v>
      </c>
      <c r="D6824" s="320" t="s">
        <v>17789</v>
      </c>
      <c r="E6824" s="312" t="s">
        <v>165</v>
      </c>
    </row>
    <row r="6825" spans="1:5" ht="13.5">
      <c r="A6825" s="319">
        <v>88303</v>
      </c>
      <c r="B6825" s="312" t="s">
        <v>2668</v>
      </c>
      <c r="C6825" s="312" t="s">
        <v>95</v>
      </c>
      <c r="D6825" s="320" t="s">
        <v>17558</v>
      </c>
      <c r="E6825" s="312" t="s">
        <v>165</v>
      </c>
    </row>
    <row r="6826" spans="1:5" ht="13.5">
      <c r="A6826" s="319">
        <v>88304</v>
      </c>
      <c r="B6826" s="312" t="s">
        <v>2669</v>
      </c>
      <c r="C6826" s="312" t="s">
        <v>95</v>
      </c>
      <c r="D6826" s="320" t="s">
        <v>13764</v>
      </c>
      <c r="E6826" s="312" t="s">
        <v>165</v>
      </c>
    </row>
    <row r="6827" spans="1:5" ht="13.5">
      <c r="A6827" s="319">
        <v>88306</v>
      </c>
      <c r="B6827" s="312" t="s">
        <v>2670</v>
      </c>
      <c r="C6827" s="312" t="s">
        <v>95</v>
      </c>
      <c r="D6827" s="320" t="s">
        <v>14799</v>
      </c>
      <c r="E6827" s="312" t="s">
        <v>165</v>
      </c>
    </row>
    <row r="6828" spans="1:5" ht="13.5">
      <c r="A6828" s="319">
        <v>88307</v>
      </c>
      <c r="B6828" s="312" t="s">
        <v>2671</v>
      </c>
      <c r="C6828" s="312" t="s">
        <v>95</v>
      </c>
      <c r="D6828" s="320" t="s">
        <v>17891</v>
      </c>
      <c r="E6828" s="312" t="s">
        <v>165</v>
      </c>
    </row>
    <row r="6829" spans="1:5" ht="13.5">
      <c r="A6829" s="319">
        <v>88308</v>
      </c>
      <c r="B6829" s="312" t="s">
        <v>2672</v>
      </c>
      <c r="C6829" s="312" t="s">
        <v>95</v>
      </c>
      <c r="D6829" s="320" t="s">
        <v>21415</v>
      </c>
      <c r="E6829" s="312" t="s">
        <v>165</v>
      </c>
    </row>
    <row r="6830" spans="1:5" ht="13.5">
      <c r="A6830" s="319">
        <v>88309</v>
      </c>
      <c r="B6830" s="312" t="s">
        <v>54</v>
      </c>
      <c r="C6830" s="312" t="s">
        <v>95</v>
      </c>
      <c r="D6830" s="320" t="s">
        <v>21417</v>
      </c>
      <c r="E6830" s="312" t="s">
        <v>165</v>
      </c>
    </row>
    <row r="6831" spans="1:5" ht="13.5">
      <c r="A6831" s="319">
        <v>88310</v>
      </c>
      <c r="B6831" s="312" t="s">
        <v>115</v>
      </c>
      <c r="C6831" s="312" t="s">
        <v>95</v>
      </c>
      <c r="D6831" s="320" t="s">
        <v>16123</v>
      </c>
      <c r="E6831" s="312" t="s">
        <v>165</v>
      </c>
    </row>
    <row r="6832" spans="1:5" ht="13.5">
      <c r="A6832" s="319">
        <v>88311</v>
      </c>
      <c r="B6832" s="312" t="s">
        <v>2673</v>
      </c>
      <c r="C6832" s="312" t="s">
        <v>95</v>
      </c>
      <c r="D6832" s="320" t="s">
        <v>15808</v>
      </c>
      <c r="E6832" s="312" t="s">
        <v>165</v>
      </c>
    </row>
    <row r="6833" spans="1:5" ht="13.5">
      <c r="A6833" s="319">
        <v>88312</v>
      </c>
      <c r="B6833" s="312" t="s">
        <v>2674</v>
      </c>
      <c r="C6833" s="312" t="s">
        <v>95</v>
      </c>
      <c r="D6833" s="320" t="s">
        <v>14783</v>
      </c>
      <c r="E6833" s="312" t="s">
        <v>165</v>
      </c>
    </row>
    <row r="6834" spans="1:5" ht="13.5">
      <c r="A6834" s="319">
        <v>88313</v>
      </c>
      <c r="B6834" s="312" t="s">
        <v>2675</v>
      </c>
      <c r="C6834" s="312" t="s">
        <v>95</v>
      </c>
      <c r="D6834" s="320" t="s">
        <v>17566</v>
      </c>
      <c r="E6834" s="312" t="s">
        <v>165</v>
      </c>
    </row>
    <row r="6835" spans="1:5" ht="13.5">
      <c r="A6835" s="319">
        <v>88314</v>
      </c>
      <c r="B6835" s="312" t="s">
        <v>2676</v>
      </c>
      <c r="C6835" s="312" t="s">
        <v>95</v>
      </c>
      <c r="D6835" s="320" t="s">
        <v>21423</v>
      </c>
      <c r="E6835" s="312" t="s">
        <v>165</v>
      </c>
    </row>
    <row r="6836" spans="1:5" ht="13.5">
      <c r="A6836" s="319">
        <v>88315</v>
      </c>
      <c r="B6836" s="312" t="s">
        <v>97</v>
      </c>
      <c r="C6836" s="312" t="s">
        <v>95</v>
      </c>
      <c r="D6836" s="320" t="s">
        <v>17882</v>
      </c>
      <c r="E6836" s="312" t="s">
        <v>165</v>
      </c>
    </row>
    <row r="6837" spans="1:5" ht="13.5">
      <c r="A6837" s="319">
        <v>88316</v>
      </c>
      <c r="B6837" s="312" t="s">
        <v>53</v>
      </c>
      <c r="C6837" s="312" t="s">
        <v>95</v>
      </c>
      <c r="D6837" s="320" t="s">
        <v>18423</v>
      </c>
      <c r="E6837" s="312" t="s">
        <v>165</v>
      </c>
    </row>
    <row r="6838" spans="1:5" ht="13.5">
      <c r="A6838" s="319">
        <v>88317</v>
      </c>
      <c r="B6838" s="312" t="s">
        <v>2677</v>
      </c>
      <c r="C6838" s="312" t="s">
        <v>95</v>
      </c>
      <c r="D6838" s="320" t="s">
        <v>16094</v>
      </c>
      <c r="E6838" s="312" t="s">
        <v>165</v>
      </c>
    </row>
    <row r="6839" spans="1:5" ht="13.5">
      <c r="A6839" s="319">
        <v>88318</v>
      </c>
      <c r="B6839" s="312" t="s">
        <v>2678</v>
      </c>
      <c r="C6839" s="312" t="s">
        <v>95</v>
      </c>
      <c r="D6839" s="320" t="s">
        <v>21424</v>
      </c>
      <c r="E6839" s="312" t="s">
        <v>165</v>
      </c>
    </row>
    <row r="6840" spans="1:5" ht="13.5">
      <c r="A6840" s="319">
        <v>88320</v>
      </c>
      <c r="B6840" s="312" t="s">
        <v>2679</v>
      </c>
      <c r="C6840" s="312" t="s">
        <v>95</v>
      </c>
      <c r="D6840" s="320" t="s">
        <v>16297</v>
      </c>
      <c r="E6840" s="312" t="s">
        <v>165</v>
      </c>
    </row>
    <row r="6841" spans="1:5" ht="13.5">
      <c r="A6841" s="319">
        <v>88321</v>
      </c>
      <c r="B6841" s="312" t="s">
        <v>2680</v>
      </c>
      <c r="C6841" s="312" t="s">
        <v>95</v>
      </c>
      <c r="D6841" s="320" t="s">
        <v>21425</v>
      </c>
      <c r="E6841" s="312" t="s">
        <v>165</v>
      </c>
    </row>
    <row r="6842" spans="1:5" ht="13.5">
      <c r="A6842" s="319">
        <v>88322</v>
      </c>
      <c r="B6842" s="312" t="s">
        <v>2681</v>
      </c>
      <c r="C6842" s="312" t="s">
        <v>95</v>
      </c>
      <c r="D6842" s="320" t="s">
        <v>21426</v>
      </c>
      <c r="E6842" s="312" t="s">
        <v>165</v>
      </c>
    </row>
    <row r="6843" spans="1:5" ht="13.5">
      <c r="A6843" s="319">
        <v>88323</v>
      </c>
      <c r="B6843" s="312" t="s">
        <v>100</v>
      </c>
      <c r="C6843" s="312" t="s">
        <v>95</v>
      </c>
      <c r="D6843" s="320" t="s">
        <v>17574</v>
      </c>
      <c r="E6843" s="312" t="s">
        <v>165</v>
      </c>
    </row>
    <row r="6844" spans="1:5" ht="13.5">
      <c r="A6844" s="319">
        <v>88324</v>
      </c>
      <c r="B6844" s="312" t="s">
        <v>2682</v>
      </c>
      <c r="C6844" s="312" t="s">
        <v>95</v>
      </c>
      <c r="D6844" s="320" t="s">
        <v>19483</v>
      </c>
      <c r="E6844" s="312" t="s">
        <v>165</v>
      </c>
    </row>
    <row r="6845" spans="1:5" ht="13.5">
      <c r="A6845" s="319">
        <v>88325</v>
      </c>
      <c r="B6845" s="312" t="s">
        <v>2683</v>
      </c>
      <c r="C6845" s="312" t="s">
        <v>95</v>
      </c>
      <c r="D6845" s="320" t="s">
        <v>15324</v>
      </c>
      <c r="E6845" s="312" t="s">
        <v>165</v>
      </c>
    </row>
    <row r="6846" spans="1:5" ht="13.5">
      <c r="A6846" s="319">
        <v>88326</v>
      </c>
      <c r="B6846" s="312" t="s">
        <v>87</v>
      </c>
      <c r="C6846" s="312" t="s">
        <v>95</v>
      </c>
      <c r="D6846" s="320" t="s">
        <v>21427</v>
      </c>
      <c r="E6846" s="312" t="s">
        <v>165</v>
      </c>
    </row>
    <row r="6847" spans="1:5" ht="13.5">
      <c r="A6847" s="319">
        <v>88377</v>
      </c>
      <c r="B6847" s="312" t="s">
        <v>2684</v>
      </c>
      <c r="C6847" s="312" t="s">
        <v>95</v>
      </c>
      <c r="D6847" s="320" t="s">
        <v>15040</v>
      </c>
      <c r="E6847" s="312" t="s">
        <v>165</v>
      </c>
    </row>
    <row r="6848" spans="1:5" ht="13.5">
      <c r="A6848" s="319">
        <v>88441</v>
      </c>
      <c r="B6848" s="312" t="s">
        <v>2685</v>
      </c>
      <c r="C6848" s="312" t="s">
        <v>95</v>
      </c>
      <c r="D6848" s="320" t="s">
        <v>13772</v>
      </c>
      <c r="E6848" s="312" t="s">
        <v>165</v>
      </c>
    </row>
    <row r="6849" spans="1:5" ht="13.5">
      <c r="A6849" s="319">
        <v>88597</v>
      </c>
      <c r="B6849" s="312" t="s">
        <v>2686</v>
      </c>
      <c r="C6849" s="312" t="s">
        <v>95</v>
      </c>
      <c r="D6849" s="320" t="s">
        <v>17513</v>
      </c>
      <c r="E6849" s="312" t="s">
        <v>165</v>
      </c>
    </row>
    <row r="6850" spans="1:5" ht="13.5">
      <c r="A6850" s="319">
        <v>90766</v>
      </c>
      <c r="B6850" s="312" t="s">
        <v>83</v>
      </c>
      <c r="C6850" s="312" t="s">
        <v>95</v>
      </c>
      <c r="D6850" s="320" t="s">
        <v>17446</v>
      </c>
      <c r="E6850" s="312" t="s">
        <v>165</v>
      </c>
    </row>
    <row r="6851" spans="1:5" ht="13.5">
      <c r="A6851" s="319">
        <v>90767</v>
      </c>
      <c r="B6851" s="312" t="s">
        <v>2687</v>
      </c>
      <c r="C6851" s="312" t="s">
        <v>95</v>
      </c>
      <c r="D6851" s="320" t="s">
        <v>17641</v>
      </c>
      <c r="E6851" s="312" t="s">
        <v>165</v>
      </c>
    </row>
    <row r="6852" spans="1:5" ht="13.5">
      <c r="A6852" s="319">
        <v>90768</v>
      </c>
      <c r="B6852" s="312" t="s">
        <v>2688</v>
      </c>
      <c r="C6852" s="312" t="s">
        <v>95</v>
      </c>
      <c r="D6852" s="320" t="s">
        <v>21428</v>
      </c>
      <c r="E6852" s="312" t="s">
        <v>165</v>
      </c>
    </row>
    <row r="6853" spans="1:5" ht="13.5">
      <c r="A6853" s="319">
        <v>90769</v>
      </c>
      <c r="B6853" s="312" t="s">
        <v>2689</v>
      </c>
      <c r="C6853" s="312" t="s">
        <v>95</v>
      </c>
      <c r="D6853" s="320" t="s">
        <v>21429</v>
      </c>
      <c r="E6853" s="312" t="s">
        <v>165</v>
      </c>
    </row>
    <row r="6854" spans="1:5" ht="13.5">
      <c r="A6854" s="319">
        <v>90770</v>
      </c>
      <c r="B6854" s="312" t="s">
        <v>2690</v>
      </c>
      <c r="C6854" s="312" t="s">
        <v>95</v>
      </c>
      <c r="D6854" s="320" t="s">
        <v>21430</v>
      </c>
      <c r="E6854" s="312" t="s">
        <v>165</v>
      </c>
    </row>
    <row r="6855" spans="1:5" ht="13.5">
      <c r="A6855" s="319">
        <v>90771</v>
      </c>
      <c r="B6855" s="312" t="s">
        <v>2691</v>
      </c>
      <c r="C6855" s="312" t="s">
        <v>95</v>
      </c>
      <c r="D6855" s="320" t="s">
        <v>21431</v>
      </c>
      <c r="E6855" s="312" t="s">
        <v>165</v>
      </c>
    </row>
    <row r="6856" spans="1:5" ht="13.5">
      <c r="A6856" s="319">
        <v>90772</v>
      </c>
      <c r="B6856" s="312" t="s">
        <v>2692</v>
      </c>
      <c r="C6856" s="312" t="s">
        <v>95</v>
      </c>
      <c r="D6856" s="320" t="s">
        <v>16144</v>
      </c>
      <c r="E6856" s="312" t="s">
        <v>165</v>
      </c>
    </row>
    <row r="6857" spans="1:5" ht="13.5">
      <c r="A6857" s="319">
        <v>90773</v>
      </c>
      <c r="B6857" s="312" t="s">
        <v>183</v>
      </c>
      <c r="C6857" s="312" t="s">
        <v>95</v>
      </c>
      <c r="D6857" s="320" t="s">
        <v>16090</v>
      </c>
      <c r="E6857" s="312" t="s">
        <v>165</v>
      </c>
    </row>
    <row r="6858" spans="1:5" ht="13.5">
      <c r="A6858" s="319">
        <v>90775</v>
      </c>
      <c r="B6858" s="312" t="s">
        <v>2693</v>
      </c>
      <c r="C6858" s="312" t="s">
        <v>95</v>
      </c>
      <c r="D6858" s="320" t="s">
        <v>21432</v>
      </c>
      <c r="E6858" s="312" t="s">
        <v>165</v>
      </c>
    </row>
    <row r="6859" spans="1:5" ht="13.5">
      <c r="A6859" s="319">
        <v>90776</v>
      </c>
      <c r="B6859" s="312" t="s">
        <v>2694</v>
      </c>
      <c r="C6859" s="312" t="s">
        <v>95</v>
      </c>
      <c r="D6859" s="320" t="s">
        <v>13856</v>
      </c>
      <c r="E6859" s="312" t="s">
        <v>165</v>
      </c>
    </row>
    <row r="6860" spans="1:5" ht="13.5">
      <c r="A6860" s="319">
        <v>90777</v>
      </c>
      <c r="B6860" s="312" t="s">
        <v>2695</v>
      </c>
      <c r="C6860" s="312" t="s">
        <v>95</v>
      </c>
      <c r="D6860" s="320" t="s">
        <v>21433</v>
      </c>
      <c r="E6860" s="312" t="s">
        <v>165</v>
      </c>
    </row>
    <row r="6861" spans="1:5" ht="13.5">
      <c r="A6861" s="319">
        <v>90778</v>
      </c>
      <c r="B6861" s="312" t="s">
        <v>2696</v>
      </c>
      <c r="C6861" s="312" t="s">
        <v>95</v>
      </c>
      <c r="D6861" s="320" t="s">
        <v>21434</v>
      </c>
      <c r="E6861" s="312" t="s">
        <v>165</v>
      </c>
    </row>
    <row r="6862" spans="1:5" ht="13.5">
      <c r="A6862" s="319">
        <v>90779</v>
      </c>
      <c r="B6862" s="312" t="s">
        <v>2697</v>
      </c>
      <c r="C6862" s="312" t="s">
        <v>95</v>
      </c>
      <c r="D6862" s="320" t="s">
        <v>21435</v>
      </c>
      <c r="E6862" s="312" t="s">
        <v>165</v>
      </c>
    </row>
    <row r="6863" spans="1:5" ht="13.5">
      <c r="A6863" s="319">
        <v>90780</v>
      </c>
      <c r="B6863" s="312" t="s">
        <v>84</v>
      </c>
      <c r="C6863" s="312" t="s">
        <v>95</v>
      </c>
      <c r="D6863" s="320" t="s">
        <v>20984</v>
      </c>
      <c r="E6863" s="312" t="s">
        <v>165</v>
      </c>
    </row>
    <row r="6864" spans="1:5" ht="13.5">
      <c r="A6864" s="319">
        <v>90781</v>
      </c>
      <c r="B6864" s="312" t="s">
        <v>2698</v>
      </c>
      <c r="C6864" s="312" t="s">
        <v>95</v>
      </c>
      <c r="D6864" s="320" t="s">
        <v>13615</v>
      </c>
      <c r="E6864" s="312" t="s">
        <v>165</v>
      </c>
    </row>
    <row r="6865" spans="1:5" ht="13.5">
      <c r="A6865" s="319">
        <v>91677</v>
      </c>
      <c r="B6865" s="312" t="s">
        <v>2699</v>
      </c>
      <c r="C6865" s="312" t="s">
        <v>95</v>
      </c>
      <c r="D6865" s="320" t="s">
        <v>21436</v>
      </c>
      <c r="E6865" s="312" t="s">
        <v>165</v>
      </c>
    </row>
    <row r="6866" spans="1:5" ht="13.5">
      <c r="A6866" s="319">
        <v>91678</v>
      </c>
      <c r="B6866" s="312" t="s">
        <v>2700</v>
      </c>
      <c r="C6866" s="312" t="s">
        <v>95</v>
      </c>
      <c r="D6866" s="320" t="s">
        <v>13341</v>
      </c>
      <c r="E6866" s="312" t="s">
        <v>165</v>
      </c>
    </row>
    <row r="6867" spans="1:5" ht="13.5">
      <c r="A6867" s="319">
        <v>93558</v>
      </c>
      <c r="B6867" s="312" t="s">
        <v>2701</v>
      </c>
      <c r="C6867" s="312" t="s">
        <v>269</v>
      </c>
      <c r="D6867" s="320" t="s">
        <v>21437</v>
      </c>
      <c r="E6867" s="312" t="s">
        <v>165</v>
      </c>
    </row>
    <row r="6868" spans="1:5" ht="13.5">
      <c r="A6868" s="319">
        <v>93559</v>
      </c>
      <c r="B6868" s="312" t="s">
        <v>2686</v>
      </c>
      <c r="C6868" s="312" t="s">
        <v>269</v>
      </c>
      <c r="D6868" s="320" t="s">
        <v>21438</v>
      </c>
      <c r="E6868" s="312" t="s">
        <v>165</v>
      </c>
    </row>
    <row r="6869" spans="1:5" ht="13.5">
      <c r="A6869" s="319">
        <v>93560</v>
      </c>
      <c r="B6869" s="312" t="s">
        <v>183</v>
      </c>
      <c r="C6869" s="312" t="s">
        <v>269</v>
      </c>
      <c r="D6869" s="320" t="s">
        <v>21439</v>
      </c>
      <c r="E6869" s="312" t="s">
        <v>165</v>
      </c>
    </row>
    <row r="6870" spans="1:5" ht="13.5">
      <c r="A6870" s="319">
        <v>93561</v>
      </c>
      <c r="B6870" s="312" t="s">
        <v>2693</v>
      </c>
      <c r="C6870" s="312" t="s">
        <v>269</v>
      </c>
      <c r="D6870" s="320" t="s">
        <v>21440</v>
      </c>
      <c r="E6870" s="312" t="s">
        <v>165</v>
      </c>
    </row>
    <row r="6871" spans="1:5" ht="13.5">
      <c r="A6871" s="319">
        <v>93562</v>
      </c>
      <c r="B6871" s="312" t="s">
        <v>2691</v>
      </c>
      <c r="C6871" s="312" t="s">
        <v>269</v>
      </c>
      <c r="D6871" s="320" t="s">
        <v>21441</v>
      </c>
      <c r="E6871" s="312" t="s">
        <v>165</v>
      </c>
    </row>
    <row r="6872" spans="1:5" ht="13.5">
      <c r="A6872" s="319">
        <v>93563</v>
      </c>
      <c r="B6872" s="312" t="s">
        <v>83</v>
      </c>
      <c r="C6872" s="312" t="s">
        <v>269</v>
      </c>
      <c r="D6872" s="320" t="s">
        <v>21442</v>
      </c>
      <c r="E6872" s="312" t="s">
        <v>165</v>
      </c>
    </row>
    <row r="6873" spans="1:5" ht="13.5">
      <c r="A6873" s="319">
        <v>93564</v>
      </c>
      <c r="B6873" s="312" t="s">
        <v>2687</v>
      </c>
      <c r="C6873" s="312" t="s">
        <v>269</v>
      </c>
      <c r="D6873" s="320" t="s">
        <v>21443</v>
      </c>
      <c r="E6873" s="312" t="s">
        <v>165</v>
      </c>
    </row>
    <row r="6874" spans="1:5" ht="13.5">
      <c r="A6874" s="319">
        <v>93565</v>
      </c>
      <c r="B6874" s="312" t="s">
        <v>2695</v>
      </c>
      <c r="C6874" s="312" t="s">
        <v>269</v>
      </c>
      <c r="D6874" s="320" t="s">
        <v>21444</v>
      </c>
      <c r="E6874" s="312" t="s">
        <v>165</v>
      </c>
    </row>
    <row r="6875" spans="1:5" ht="13.5">
      <c r="A6875" s="319">
        <v>93566</v>
      </c>
      <c r="B6875" s="312" t="s">
        <v>2692</v>
      </c>
      <c r="C6875" s="312" t="s">
        <v>269</v>
      </c>
      <c r="D6875" s="320" t="s">
        <v>21445</v>
      </c>
      <c r="E6875" s="312" t="s">
        <v>165</v>
      </c>
    </row>
    <row r="6876" spans="1:5" ht="13.5">
      <c r="A6876" s="319">
        <v>93567</v>
      </c>
      <c r="B6876" s="312" t="s">
        <v>2696</v>
      </c>
      <c r="C6876" s="312" t="s">
        <v>269</v>
      </c>
      <c r="D6876" s="320" t="s">
        <v>21446</v>
      </c>
      <c r="E6876" s="312" t="s">
        <v>165</v>
      </c>
    </row>
    <row r="6877" spans="1:5" ht="13.5">
      <c r="A6877" s="319">
        <v>93568</v>
      </c>
      <c r="B6877" s="312" t="s">
        <v>2697</v>
      </c>
      <c r="C6877" s="312" t="s">
        <v>269</v>
      </c>
      <c r="D6877" s="320" t="s">
        <v>21447</v>
      </c>
      <c r="E6877" s="312" t="s">
        <v>165</v>
      </c>
    </row>
    <row r="6878" spans="1:5" ht="13.5">
      <c r="A6878" s="319">
        <v>93569</v>
      </c>
      <c r="B6878" s="312" t="s">
        <v>2702</v>
      </c>
      <c r="C6878" s="312" t="s">
        <v>269</v>
      </c>
      <c r="D6878" s="320" t="s">
        <v>21448</v>
      </c>
      <c r="E6878" s="312" t="s">
        <v>165</v>
      </c>
    </row>
    <row r="6879" spans="1:5" ht="13.5">
      <c r="A6879" s="319">
        <v>93570</v>
      </c>
      <c r="B6879" s="312" t="s">
        <v>2703</v>
      </c>
      <c r="C6879" s="312" t="s">
        <v>269</v>
      </c>
      <c r="D6879" s="320" t="s">
        <v>21449</v>
      </c>
      <c r="E6879" s="312" t="s">
        <v>165</v>
      </c>
    </row>
    <row r="6880" spans="1:5" ht="13.5">
      <c r="A6880" s="319">
        <v>93571</v>
      </c>
      <c r="B6880" s="312" t="s">
        <v>2704</v>
      </c>
      <c r="C6880" s="312" t="s">
        <v>269</v>
      </c>
      <c r="D6880" s="320" t="s">
        <v>21450</v>
      </c>
      <c r="E6880" s="312" t="s">
        <v>165</v>
      </c>
    </row>
    <row r="6881" spans="1:5" ht="13.5">
      <c r="A6881" s="319">
        <v>93572</v>
      </c>
      <c r="B6881" s="312" t="s">
        <v>179</v>
      </c>
      <c r="C6881" s="312" t="s">
        <v>269</v>
      </c>
      <c r="D6881" s="320" t="s">
        <v>21451</v>
      </c>
      <c r="E6881" s="312" t="s">
        <v>165</v>
      </c>
    </row>
    <row r="6882" spans="1:5" ht="13.5">
      <c r="A6882" s="319">
        <v>94295</v>
      </c>
      <c r="B6882" s="312" t="s">
        <v>84</v>
      </c>
      <c r="C6882" s="312" t="s">
        <v>269</v>
      </c>
      <c r="D6882" s="320" t="s">
        <v>21452</v>
      </c>
      <c r="E6882" s="312" t="s">
        <v>165</v>
      </c>
    </row>
    <row r="6883" spans="1:5" ht="13.5">
      <c r="A6883" s="319">
        <v>94296</v>
      </c>
      <c r="B6883" s="312" t="s">
        <v>2698</v>
      </c>
      <c r="C6883" s="312" t="s">
        <v>269</v>
      </c>
      <c r="D6883" s="320" t="s">
        <v>21453</v>
      </c>
      <c r="E6883" s="312" t="s">
        <v>165</v>
      </c>
    </row>
    <row r="6884" spans="1:5" ht="27">
      <c r="A6884" s="319">
        <v>95308</v>
      </c>
      <c r="B6884" s="312" t="s">
        <v>2705</v>
      </c>
      <c r="C6884" s="312" t="s">
        <v>95</v>
      </c>
      <c r="D6884" s="320" t="s">
        <v>15394</v>
      </c>
      <c r="E6884" s="312" t="s">
        <v>12202</v>
      </c>
    </row>
    <row r="6885" spans="1:5" ht="27">
      <c r="A6885" s="319">
        <v>95309</v>
      </c>
      <c r="B6885" s="312" t="s">
        <v>2706</v>
      </c>
      <c r="C6885" s="312" t="s">
        <v>95</v>
      </c>
      <c r="D6885" s="320" t="s">
        <v>17082</v>
      </c>
      <c r="E6885" s="312" t="s">
        <v>12202</v>
      </c>
    </row>
    <row r="6886" spans="1:5" ht="27">
      <c r="A6886" s="319">
        <v>95310</v>
      </c>
      <c r="B6886" s="312" t="s">
        <v>2707</v>
      </c>
      <c r="C6886" s="312" t="s">
        <v>95</v>
      </c>
      <c r="D6886" s="320" t="s">
        <v>14457</v>
      </c>
      <c r="E6886" s="312" t="s">
        <v>12202</v>
      </c>
    </row>
    <row r="6887" spans="1:5" ht="27">
      <c r="A6887" s="319">
        <v>95311</v>
      </c>
      <c r="B6887" s="312" t="s">
        <v>2708</v>
      </c>
      <c r="C6887" s="312" t="s">
        <v>95</v>
      </c>
      <c r="D6887" s="320" t="s">
        <v>13125</v>
      </c>
      <c r="E6887" s="312" t="s">
        <v>12202</v>
      </c>
    </row>
    <row r="6888" spans="1:5" ht="27">
      <c r="A6888" s="319">
        <v>95312</v>
      </c>
      <c r="B6888" s="312" t="s">
        <v>2709</v>
      </c>
      <c r="C6888" s="312" t="s">
        <v>95</v>
      </c>
      <c r="D6888" s="320" t="s">
        <v>13126</v>
      </c>
      <c r="E6888" s="312" t="s">
        <v>12202</v>
      </c>
    </row>
    <row r="6889" spans="1:5" ht="27">
      <c r="A6889" s="319">
        <v>95313</v>
      </c>
      <c r="B6889" s="312" t="s">
        <v>2710</v>
      </c>
      <c r="C6889" s="312" t="s">
        <v>95</v>
      </c>
      <c r="D6889" s="320" t="s">
        <v>12591</v>
      </c>
      <c r="E6889" s="312" t="s">
        <v>12202</v>
      </c>
    </row>
    <row r="6890" spans="1:5" ht="27">
      <c r="A6890" s="319">
        <v>95314</v>
      </c>
      <c r="B6890" s="312" t="s">
        <v>2711</v>
      </c>
      <c r="C6890" s="312" t="s">
        <v>95</v>
      </c>
      <c r="D6890" s="320" t="s">
        <v>17082</v>
      </c>
      <c r="E6890" s="312" t="s">
        <v>12202</v>
      </c>
    </row>
    <row r="6891" spans="1:5" ht="27">
      <c r="A6891" s="319">
        <v>95315</v>
      </c>
      <c r="B6891" s="312" t="s">
        <v>2712</v>
      </c>
      <c r="C6891" s="312" t="s">
        <v>95</v>
      </c>
      <c r="D6891" s="320" t="s">
        <v>17082</v>
      </c>
      <c r="E6891" s="312" t="s">
        <v>12202</v>
      </c>
    </row>
    <row r="6892" spans="1:5" ht="27">
      <c r="A6892" s="319">
        <v>95316</v>
      </c>
      <c r="B6892" s="312" t="s">
        <v>2713</v>
      </c>
      <c r="C6892" s="312" t="s">
        <v>95</v>
      </c>
      <c r="D6892" s="320" t="s">
        <v>14449</v>
      </c>
      <c r="E6892" s="312" t="s">
        <v>12202</v>
      </c>
    </row>
    <row r="6893" spans="1:5" ht="27">
      <c r="A6893" s="319">
        <v>95317</v>
      </c>
      <c r="B6893" s="312" t="s">
        <v>2714</v>
      </c>
      <c r="C6893" s="312" t="s">
        <v>95</v>
      </c>
      <c r="D6893" s="320" t="s">
        <v>15375</v>
      </c>
      <c r="E6893" s="312" t="s">
        <v>12202</v>
      </c>
    </row>
    <row r="6894" spans="1:5" ht="27">
      <c r="A6894" s="319">
        <v>95318</v>
      </c>
      <c r="B6894" s="312" t="s">
        <v>2715</v>
      </c>
      <c r="C6894" s="312" t="s">
        <v>95</v>
      </c>
      <c r="D6894" s="320" t="s">
        <v>15377</v>
      </c>
      <c r="E6894" s="312" t="s">
        <v>12202</v>
      </c>
    </row>
    <row r="6895" spans="1:5" ht="27">
      <c r="A6895" s="319">
        <v>95319</v>
      </c>
      <c r="B6895" s="312" t="s">
        <v>2716</v>
      </c>
      <c r="C6895" s="312" t="s">
        <v>95</v>
      </c>
      <c r="D6895" s="320" t="s">
        <v>15394</v>
      </c>
      <c r="E6895" s="312" t="s">
        <v>12202</v>
      </c>
    </row>
    <row r="6896" spans="1:5" ht="27">
      <c r="A6896" s="319">
        <v>95320</v>
      </c>
      <c r="B6896" s="312" t="s">
        <v>2717</v>
      </c>
      <c r="C6896" s="312" t="s">
        <v>95</v>
      </c>
      <c r="D6896" s="320" t="s">
        <v>12591</v>
      </c>
      <c r="E6896" s="312" t="s">
        <v>12202</v>
      </c>
    </row>
    <row r="6897" spans="1:5" ht="27">
      <c r="A6897" s="319">
        <v>95321</v>
      </c>
      <c r="B6897" s="312" t="s">
        <v>2718</v>
      </c>
      <c r="C6897" s="312" t="s">
        <v>95</v>
      </c>
      <c r="D6897" s="320" t="s">
        <v>15394</v>
      </c>
      <c r="E6897" s="312" t="s">
        <v>12202</v>
      </c>
    </row>
    <row r="6898" spans="1:5" ht="27">
      <c r="A6898" s="319">
        <v>95322</v>
      </c>
      <c r="B6898" s="312" t="s">
        <v>2719</v>
      </c>
      <c r="C6898" s="312" t="s">
        <v>95</v>
      </c>
      <c r="D6898" s="320" t="s">
        <v>12590</v>
      </c>
      <c r="E6898" s="312" t="s">
        <v>12202</v>
      </c>
    </row>
    <row r="6899" spans="1:5" ht="27">
      <c r="A6899" s="319">
        <v>95323</v>
      </c>
      <c r="B6899" s="312" t="s">
        <v>2720</v>
      </c>
      <c r="C6899" s="312" t="s">
        <v>95</v>
      </c>
      <c r="D6899" s="320" t="s">
        <v>17899</v>
      </c>
      <c r="E6899" s="312" t="s">
        <v>12202</v>
      </c>
    </row>
    <row r="6900" spans="1:5" ht="27">
      <c r="A6900" s="319">
        <v>95324</v>
      </c>
      <c r="B6900" s="312" t="s">
        <v>2721</v>
      </c>
      <c r="C6900" s="312" t="s">
        <v>95</v>
      </c>
      <c r="D6900" s="320" t="s">
        <v>13127</v>
      </c>
      <c r="E6900" s="312" t="s">
        <v>12202</v>
      </c>
    </row>
    <row r="6901" spans="1:5" ht="27">
      <c r="A6901" s="319">
        <v>95325</v>
      </c>
      <c r="B6901" s="312" t="s">
        <v>2722</v>
      </c>
      <c r="C6901" s="312" t="s">
        <v>95</v>
      </c>
      <c r="D6901" s="320" t="s">
        <v>15375</v>
      </c>
      <c r="E6901" s="312" t="s">
        <v>12202</v>
      </c>
    </row>
    <row r="6902" spans="1:5" ht="27">
      <c r="A6902" s="319">
        <v>95326</v>
      </c>
      <c r="B6902" s="312" t="s">
        <v>2723</v>
      </c>
      <c r="C6902" s="312" t="s">
        <v>95</v>
      </c>
      <c r="D6902" s="320" t="s">
        <v>14457</v>
      </c>
      <c r="E6902" s="312" t="s">
        <v>12202</v>
      </c>
    </row>
    <row r="6903" spans="1:5" ht="27">
      <c r="A6903" s="319">
        <v>95328</v>
      </c>
      <c r="B6903" s="312" t="s">
        <v>2724</v>
      </c>
      <c r="C6903" s="312" t="s">
        <v>95</v>
      </c>
      <c r="D6903" s="320" t="s">
        <v>12592</v>
      </c>
      <c r="E6903" s="312" t="s">
        <v>12202</v>
      </c>
    </row>
    <row r="6904" spans="1:5" ht="27">
      <c r="A6904" s="319">
        <v>95329</v>
      </c>
      <c r="B6904" s="312" t="s">
        <v>2725</v>
      </c>
      <c r="C6904" s="312" t="s">
        <v>95</v>
      </c>
      <c r="D6904" s="320" t="s">
        <v>13127</v>
      </c>
      <c r="E6904" s="312" t="s">
        <v>12202</v>
      </c>
    </row>
    <row r="6905" spans="1:5" ht="27">
      <c r="A6905" s="319">
        <v>95330</v>
      </c>
      <c r="B6905" s="312" t="s">
        <v>2726</v>
      </c>
      <c r="C6905" s="312" t="s">
        <v>95</v>
      </c>
      <c r="D6905" s="320" t="s">
        <v>17082</v>
      </c>
      <c r="E6905" s="312" t="s">
        <v>12202</v>
      </c>
    </row>
    <row r="6906" spans="1:5" ht="27">
      <c r="A6906" s="319">
        <v>95331</v>
      </c>
      <c r="B6906" s="312" t="s">
        <v>2727</v>
      </c>
      <c r="C6906" s="312" t="s">
        <v>95</v>
      </c>
      <c r="D6906" s="320" t="s">
        <v>17053</v>
      </c>
      <c r="E6906" s="312" t="s">
        <v>12202</v>
      </c>
    </row>
    <row r="6907" spans="1:5" ht="27">
      <c r="A6907" s="319">
        <v>95332</v>
      </c>
      <c r="B6907" s="312" t="s">
        <v>2728</v>
      </c>
      <c r="C6907" s="312" t="s">
        <v>95</v>
      </c>
      <c r="D6907" s="320" t="s">
        <v>15373</v>
      </c>
      <c r="E6907" s="312" t="s">
        <v>12202</v>
      </c>
    </row>
    <row r="6908" spans="1:5" ht="27">
      <c r="A6908" s="319">
        <v>95333</v>
      </c>
      <c r="B6908" s="312" t="s">
        <v>2729</v>
      </c>
      <c r="C6908" s="312" t="s">
        <v>95</v>
      </c>
      <c r="D6908" s="320" t="s">
        <v>15373</v>
      </c>
      <c r="E6908" s="312" t="s">
        <v>12202</v>
      </c>
    </row>
    <row r="6909" spans="1:5" ht="27">
      <c r="A6909" s="319">
        <v>95334</v>
      </c>
      <c r="B6909" s="312" t="s">
        <v>2730</v>
      </c>
      <c r="C6909" s="312" t="s">
        <v>95</v>
      </c>
      <c r="D6909" s="320" t="s">
        <v>13151</v>
      </c>
      <c r="E6909" s="312" t="s">
        <v>12202</v>
      </c>
    </row>
    <row r="6910" spans="1:5" ht="27">
      <c r="A6910" s="319">
        <v>95335</v>
      </c>
      <c r="B6910" s="312" t="s">
        <v>2731</v>
      </c>
      <c r="C6910" s="312" t="s">
        <v>95</v>
      </c>
      <c r="D6910" s="320" t="s">
        <v>13462</v>
      </c>
      <c r="E6910" s="312" t="s">
        <v>12202</v>
      </c>
    </row>
    <row r="6911" spans="1:5" ht="27">
      <c r="A6911" s="319">
        <v>95337</v>
      </c>
      <c r="B6911" s="312" t="s">
        <v>2732</v>
      </c>
      <c r="C6911" s="312" t="s">
        <v>95</v>
      </c>
      <c r="D6911" s="320" t="s">
        <v>17082</v>
      </c>
      <c r="E6911" s="312" t="s">
        <v>12202</v>
      </c>
    </row>
    <row r="6912" spans="1:5" ht="27">
      <c r="A6912" s="319">
        <v>95338</v>
      </c>
      <c r="B6912" s="312" t="s">
        <v>2733</v>
      </c>
      <c r="C6912" s="312" t="s">
        <v>95</v>
      </c>
      <c r="D6912" s="320" t="s">
        <v>14483</v>
      </c>
      <c r="E6912" s="312" t="s">
        <v>12202</v>
      </c>
    </row>
    <row r="6913" spans="1:5" ht="27">
      <c r="A6913" s="319">
        <v>95339</v>
      </c>
      <c r="B6913" s="312" t="s">
        <v>2734</v>
      </c>
      <c r="C6913" s="312" t="s">
        <v>95</v>
      </c>
      <c r="D6913" s="320" t="s">
        <v>15378</v>
      </c>
      <c r="E6913" s="312" t="s">
        <v>12202</v>
      </c>
    </row>
    <row r="6914" spans="1:5" ht="27">
      <c r="A6914" s="319">
        <v>95340</v>
      </c>
      <c r="B6914" s="312" t="s">
        <v>2735</v>
      </c>
      <c r="C6914" s="312" t="s">
        <v>95</v>
      </c>
      <c r="D6914" s="320" t="s">
        <v>13127</v>
      </c>
      <c r="E6914" s="312" t="s">
        <v>12202</v>
      </c>
    </row>
    <row r="6915" spans="1:5" ht="27">
      <c r="A6915" s="319">
        <v>95341</v>
      </c>
      <c r="B6915" s="312" t="s">
        <v>2736</v>
      </c>
      <c r="C6915" s="312" t="s">
        <v>95</v>
      </c>
      <c r="D6915" s="320" t="s">
        <v>13127</v>
      </c>
      <c r="E6915" s="312" t="s">
        <v>12202</v>
      </c>
    </row>
    <row r="6916" spans="1:5" ht="27">
      <c r="A6916" s="319">
        <v>95342</v>
      </c>
      <c r="B6916" s="312" t="s">
        <v>2737</v>
      </c>
      <c r="C6916" s="312" t="s">
        <v>95</v>
      </c>
      <c r="D6916" s="320" t="s">
        <v>12591</v>
      </c>
      <c r="E6916" s="312" t="s">
        <v>12202</v>
      </c>
    </row>
    <row r="6917" spans="1:5" ht="27">
      <c r="A6917" s="319">
        <v>95343</v>
      </c>
      <c r="B6917" s="312" t="s">
        <v>2738</v>
      </c>
      <c r="C6917" s="312" t="s">
        <v>95</v>
      </c>
      <c r="D6917" s="320" t="s">
        <v>17082</v>
      </c>
      <c r="E6917" s="312" t="s">
        <v>12202</v>
      </c>
    </row>
    <row r="6918" spans="1:5" ht="27">
      <c r="A6918" s="319">
        <v>95344</v>
      </c>
      <c r="B6918" s="312" t="s">
        <v>2739</v>
      </c>
      <c r="C6918" s="312" t="s">
        <v>95</v>
      </c>
      <c r="D6918" s="320" t="s">
        <v>12591</v>
      </c>
      <c r="E6918" s="312" t="s">
        <v>12202</v>
      </c>
    </row>
    <row r="6919" spans="1:5" ht="27">
      <c r="A6919" s="319">
        <v>95345</v>
      </c>
      <c r="B6919" s="312" t="s">
        <v>2740</v>
      </c>
      <c r="C6919" s="312" t="s">
        <v>95</v>
      </c>
      <c r="D6919" s="320" t="s">
        <v>16978</v>
      </c>
      <c r="E6919" s="312" t="s">
        <v>12202</v>
      </c>
    </row>
    <row r="6920" spans="1:5" ht="27">
      <c r="A6920" s="319">
        <v>95346</v>
      </c>
      <c r="B6920" s="312" t="s">
        <v>2741</v>
      </c>
      <c r="C6920" s="312" t="s">
        <v>95</v>
      </c>
      <c r="D6920" s="320" t="s">
        <v>12590</v>
      </c>
      <c r="E6920" s="312" t="s">
        <v>12202</v>
      </c>
    </row>
    <row r="6921" spans="1:5" ht="27">
      <c r="A6921" s="319">
        <v>95347</v>
      </c>
      <c r="B6921" s="312" t="s">
        <v>2742</v>
      </c>
      <c r="C6921" s="312" t="s">
        <v>95</v>
      </c>
      <c r="D6921" s="320" t="s">
        <v>14443</v>
      </c>
      <c r="E6921" s="312" t="s">
        <v>12202</v>
      </c>
    </row>
    <row r="6922" spans="1:5" ht="27">
      <c r="A6922" s="319">
        <v>95348</v>
      </c>
      <c r="B6922" s="312" t="s">
        <v>2743</v>
      </c>
      <c r="C6922" s="312" t="s">
        <v>95</v>
      </c>
      <c r="D6922" s="320" t="s">
        <v>15898</v>
      </c>
      <c r="E6922" s="312" t="s">
        <v>12202</v>
      </c>
    </row>
    <row r="6923" spans="1:5" ht="27">
      <c r="A6923" s="319">
        <v>95349</v>
      </c>
      <c r="B6923" s="312" t="s">
        <v>2744</v>
      </c>
      <c r="C6923" s="312" t="s">
        <v>95</v>
      </c>
      <c r="D6923" s="320" t="s">
        <v>12590</v>
      </c>
      <c r="E6923" s="312" t="s">
        <v>12202</v>
      </c>
    </row>
    <row r="6924" spans="1:5" ht="27">
      <c r="A6924" s="319">
        <v>95350</v>
      </c>
      <c r="B6924" s="312" t="s">
        <v>2745</v>
      </c>
      <c r="C6924" s="312" t="s">
        <v>95</v>
      </c>
      <c r="D6924" s="320" t="s">
        <v>12590</v>
      </c>
      <c r="E6924" s="312" t="s">
        <v>12202</v>
      </c>
    </row>
    <row r="6925" spans="1:5" ht="27">
      <c r="A6925" s="319">
        <v>95351</v>
      </c>
      <c r="B6925" s="312" t="s">
        <v>2746</v>
      </c>
      <c r="C6925" s="312" t="s">
        <v>95</v>
      </c>
      <c r="D6925" s="320" t="s">
        <v>15375</v>
      </c>
      <c r="E6925" s="312" t="s">
        <v>12202</v>
      </c>
    </row>
    <row r="6926" spans="1:5" ht="27">
      <c r="A6926" s="319">
        <v>95352</v>
      </c>
      <c r="B6926" s="312" t="s">
        <v>2747</v>
      </c>
      <c r="C6926" s="312" t="s">
        <v>95</v>
      </c>
      <c r="D6926" s="320" t="s">
        <v>14443</v>
      </c>
      <c r="E6926" s="312" t="s">
        <v>12202</v>
      </c>
    </row>
    <row r="6927" spans="1:5" ht="27">
      <c r="A6927" s="319">
        <v>95354</v>
      </c>
      <c r="B6927" s="312" t="s">
        <v>2748</v>
      </c>
      <c r="C6927" s="312" t="s">
        <v>95</v>
      </c>
      <c r="D6927" s="320" t="s">
        <v>14457</v>
      </c>
      <c r="E6927" s="312" t="s">
        <v>12202</v>
      </c>
    </row>
    <row r="6928" spans="1:5" ht="27">
      <c r="A6928" s="319">
        <v>95355</v>
      </c>
      <c r="B6928" s="312" t="s">
        <v>2749</v>
      </c>
      <c r="C6928" s="312" t="s">
        <v>95</v>
      </c>
      <c r="D6928" s="320" t="s">
        <v>14457</v>
      </c>
      <c r="E6928" s="312" t="s">
        <v>12202</v>
      </c>
    </row>
    <row r="6929" spans="1:5" ht="27">
      <c r="A6929" s="319">
        <v>95356</v>
      </c>
      <c r="B6929" s="312" t="s">
        <v>2750</v>
      </c>
      <c r="C6929" s="312" t="s">
        <v>95</v>
      </c>
      <c r="D6929" s="320" t="s">
        <v>15394</v>
      </c>
      <c r="E6929" s="312" t="s">
        <v>12202</v>
      </c>
    </row>
    <row r="6930" spans="1:5" ht="27">
      <c r="A6930" s="319">
        <v>95357</v>
      </c>
      <c r="B6930" s="312" t="s">
        <v>2751</v>
      </c>
      <c r="C6930" s="312" t="s">
        <v>95</v>
      </c>
      <c r="D6930" s="320" t="s">
        <v>17082</v>
      </c>
      <c r="E6930" s="312" t="s">
        <v>12202</v>
      </c>
    </row>
    <row r="6931" spans="1:5" ht="27">
      <c r="A6931" s="319">
        <v>95358</v>
      </c>
      <c r="B6931" s="312" t="s">
        <v>2752</v>
      </c>
      <c r="C6931" s="312" t="s">
        <v>95</v>
      </c>
      <c r="D6931" s="320" t="s">
        <v>15375</v>
      </c>
      <c r="E6931" s="312" t="s">
        <v>12202</v>
      </c>
    </row>
    <row r="6932" spans="1:5" ht="27">
      <c r="A6932" s="319">
        <v>95359</v>
      </c>
      <c r="B6932" s="312" t="s">
        <v>2753</v>
      </c>
      <c r="C6932" s="312" t="s">
        <v>95</v>
      </c>
      <c r="D6932" s="320" t="s">
        <v>15375</v>
      </c>
      <c r="E6932" s="312" t="s">
        <v>12202</v>
      </c>
    </row>
    <row r="6933" spans="1:5" ht="27">
      <c r="A6933" s="319">
        <v>95360</v>
      </c>
      <c r="B6933" s="312" t="s">
        <v>2754</v>
      </c>
      <c r="C6933" s="312" t="s">
        <v>95</v>
      </c>
      <c r="D6933" s="320" t="s">
        <v>13125</v>
      </c>
      <c r="E6933" s="312" t="s">
        <v>12202</v>
      </c>
    </row>
    <row r="6934" spans="1:5" ht="27">
      <c r="A6934" s="319">
        <v>95361</v>
      </c>
      <c r="B6934" s="312" t="s">
        <v>2755</v>
      </c>
      <c r="C6934" s="312" t="s">
        <v>95</v>
      </c>
      <c r="D6934" s="320" t="s">
        <v>17053</v>
      </c>
      <c r="E6934" s="312" t="s">
        <v>12202</v>
      </c>
    </row>
    <row r="6935" spans="1:5" ht="27">
      <c r="A6935" s="319">
        <v>95362</v>
      </c>
      <c r="B6935" s="312" t="s">
        <v>2756</v>
      </c>
      <c r="C6935" s="312" t="s">
        <v>95</v>
      </c>
      <c r="D6935" s="320" t="s">
        <v>15394</v>
      </c>
      <c r="E6935" s="312" t="s">
        <v>12202</v>
      </c>
    </row>
    <row r="6936" spans="1:5" ht="27">
      <c r="A6936" s="319">
        <v>95363</v>
      </c>
      <c r="B6936" s="312" t="s">
        <v>2757</v>
      </c>
      <c r="C6936" s="312" t="s">
        <v>95</v>
      </c>
      <c r="D6936" s="320" t="s">
        <v>13125</v>
      </c>
      <c r="E6936" s="312" t="s">
        <v>12202</v>
      </c>
    </row>
    <row r="6937" spans="1:5" ht="27">
      <c r="A6937" s="319">
        <v>95364</v>
      </c>
      <c r="B6937" s="312" t="s">
        <v>2758</v>
      </c>
      <c r="C6937" s="312" t="s">
        <v>95</v>
      </c>
      <c r="D6937" s="320" t="s">
        <v>17053</v>
      </c>
      <c r="E6937" s="312" t="s">
        <v>12202</v>
      </c>
    </row>
    <row r="6938" spans="1:5" ht="27">
      <c r="A6938" s="319">
        <v>95365</v>
      </c>
      <c r="B6938" s="312" t="s">
        <v>2759</v>
      </c>
      <c r="C6938" s="312" t="s">
        <v>95</v>
      </c>
      <c r="D6938" s="320" t="s">
        <v>15394</v>
      </c>
      <c r="E6938" s="312" t="s">
        <v>12202</v>
      </c>
    </row>
    <row r="6939" spans="1:5" ht="27">
      <c r="A6939" s="319">
        <v>95366</v>
      </c>
      <c r="B6939" s="312" t="s">
        <v>2760</v>
      </c>
      <c r="C6939" s="312" t="s">
        <v>95</v>
      </c>
      <c r="D6939" s="320" t="s">
        <v>14457</v>
      </c>
      <c r="E6939" s="312" t="s">
        <v>12202</v>
      </c>
    </row>
    <row r="6940" spans="1:5" ht="27">
      <c r="A6940" s="319">
        <v>95367</v>
      </c>
      <c r="B6940" s="312" t="s">
        <v>2761</v>
      </c>
      <c r="C6940" s="312" t="s">
        <v>95</v>
      </c>
      <c r="D6940" s="320" t="s">
        <v>17053</v>
      </c>
      <c r="E6940" s="312" t="s">
        <v>12202</v>
      </c>
    </row>
    <row r="6941" spans="1:5" ht="27">
      <c r="A6941" s="319">
        <v>95368</v>
      </c>
      <c r="B6941" s="312" t="s">
        <v>2762</v>
      </c>
      <c r="C6941" s="312" t="s">
        <v>95</v>
      </c>
      <c r="D6941" s="320" t="s">
        <v>13126</v>
      </c>
      <c r="E6941" s="312" t="s">
        <v>12202</v>
      </c>
    </row>
    <row r="6942" spans="1:5" ht="27">
      <c r="A6942" s="319">
        <v>95369</v>
      </c>
      <c r="B6942" s="312" t="s">
        <v>2763</v>
      </c>
      <c r="C6942" s="312" t="s">
        <v>95</v>
      </c>
      <c r="D6942" s="320" t="s">
        <v>17053</v>
      </c>
      <c r="E6942" s="312" t="s">
        <v>12202</v>
      </c>
    </row>
    <row r="6943" spans="1:5" ht="27">
      <c r="A6943" s="319">
        <v>95370</v>
      </c>
      <c r="B6943" s="312" t="s">
        <v>2764</v>
      </c>
      <c r="C6943" s="312" t="s">
        <v>95</v>
      </c>
      <c r="D6943" s="320" t="s">
        <v>13127</v>
      </c>
      <c r="E6943" s="312" t="s">
        <v>12202</v>
      </c>
    </row>
    <row r="6944" spans="1:5" ht="27">
      <c r="A6944" s="319">
        <v>95371</v>
      </c>
      <c r="B6944" s="312" t="s">
        <v>2765</v>
      </c>
      <c r="C6944" s="312" t="s">
        <v>95</v>
      </c>
      <c r="D6944" s="320" t="s">
        <v>14483</v>
      </c>
      <c r="E6944" s="312" t="s">
        <v>12202</v>
      </c>
    </row>
    <row r="6945" spans="1:5" ht="27">
      <c r="A6945" s="319">
        <v>95372</v>
      </c>
      <c r="B6945" s="312" t="s">
        <v>2766</v>
      </c>
      <c r="C6945" s="312" t="s">
        <v>95</v>
      </c>
      <c r="D6945" s="320" t="s">
        <v>13127</v>
      </c>
      <c r="E6945" s="312" t="s">
        <v>12202</v>
      </c>
    </row>
    <row r="6946" spans="1:5" ht="27">
      <c r="A6946" s="319">
        <v>95373</v>
      </c>
      <c r="B6946" s="312" t="s">
        <v>2767</v>
      </c>
      <c r="C6946" s="312" t="s">
        <v>95</v>
      </c>
      <c r="D6946" s="320" t="s">
        <v>15372</v>
      </c>
      <c r="E6946" s="312" t="s">
        <v>12202</v>
      </c>
    </row>
    <row r="6947" spans="1:5" ht="27">
      <c r="A6947" s="319">
        <v>95374</v>
      </c>
      <c r="B6947" s="312" t="s">
        <v>2768</v>
      </c>
      <c r="C6947" s="312" t="s">
        <v>95</v>
      </c>
      <c r="D6947" s="320" t="s">
        <v>15372</v>
      </c>
      <c r="E6947" s="312" t="s">
        <v>12202</v>
      </c>
    </row>
    <row r="6948" spans="1:5" ht="27">
      <c r="A6948" s="319">
        <v>95375</v>
      </c>
      <c r="B6948" s="312" t="s">
        <v>2769</v>
      </c>
      <c r="C6948" s="312" t="s">
        <v>95</v>
      </c>
      <c r="D6948" s="320" t="s">
        <v>16986</v>
      </c>
      <c r="E6948" s="312" t="s">
        <v>12202</v>
      </c>
    </row>
    <row r="6949" spans="1:5" ht="27">
      <c r="A6949" s="319">
        <v>95376</v>
      </c>
      <c r="B6949" s="312" t="s">
        <v>2770</v>
      </c>
      <c r="C6949" s="312" t="s">
        <v>95</v>
      </c>
      <c r="D6949" s="320" t="s">
        <v>12590</v>
      </c>
      <c r="E6949" s="312" t="s">
        <v>12202</v>
      </c>
    </row>
    <row r="6950" spans="1:5" ht="27">
      <c r="A6950" s="319">
        <v>95377</v>
      </c>
      <c r="B6950" s="312" t="s">
        <v>2771</v>
      </c>
      <c r="C6950" s="312" t="s">
        <v>95</v>
      </c>
      <c r="D6950" s="320" t="s">
        <v>17082</v>
      </c>
      <c r="E6950" s="312" t="s">
        <v>12202</v>
      </c>
    </row>
    <row r="6951" spans="1:5" ht="27">
      <c r="A6951" s="319">
        <v>95378</v>
      </c>
      <c r="B6951" s="312" t="s">
        <v>2772</v>
      </c>
      <c r="C6951" s="312" t="s">
        <v>95</v>
      </c>
      <c r="D6951" s="320" t="s">
        <v>16986</v>
      </c>
      <c r="E6951" s="312" t="s">
        <v>12202</v>
      </c>
    </row>
    <row r="6952" spans="1:5" ht="27">
      <c r="A6952" s="319">
        <v>95379</v>
      </c>
      <c r="B6952" s="312" t="s">
        <v>2773</v>
      </c>
      <c r="C6952" s="312" t="s">
        <v>95</v>
      </c>
      <c r="D6952" s="320" t="s">
        <v>17082</v>
      </c>
      <c r="E6952" s="312" t="s">
        <v>12202</v>
      </c>
    </row>
    <row r="6953" spans="1:5" ht="27">
      <c r="A6953" s="319">
        <v>95380</v>
      </c>
      <c r="B6953" s="312" t="s">
        <v>2774</v>
      </c>
      <c r="C6953" s="312" t="s">
        <v>95</v>
      </c>
      <c r="D6953" s="320" t="s">
        <v>15377</v>
      </c>
      <c r="E6953" s="312" t="s">
        <v>12202</v>
      </c>
    </row>
    <row r="6954" spans="1:5" ht="27">
      <c r="A6954" s="319">
        <v>95382</v>
      </c>
      <c r="B6954" s="312" t="s">
        <v>2775</v>
      </c>
      <c r="C6954" s="312" t="s">
        <v>95</v>
      </c>
      <c r="D6954" s="320" t="s">
        <v>16986</v>
      </c>
      <c r="E6954" s="312" t="s">
        <v>12202</v>
      </c>
    </row>
    <row r="6955" spans="1:5" ht="27">
      <c r="A6955" s="319">
        <v>95383</v>
      </c>
      <c r="B6955" s="312" t="s">
        <v>2776</v>
      </c>
      <c r="C6955" s="312" t="s">
        <v>95</v>
      </c>
      <c r="D6955" s="320" t="s">
        <v>14483</v>
      </c>
      <c r="E6955" s="312" t="s">
        <v>12202</v>
      </c>
    </row>
    <row r="6956" spans="1:5" ht="27">
      <c r="A6956" s="319">
        <v>95384</v>
      </c>
      <c r="B6956" s="312" t="s">
        <v>2777</v>
      </c>
      <c r="C6956" s="312" t="s">
        <v>95</v>
      </c>
      <c r="D6956" s="320" t="s">
        <v>15372</v>
      </c>
      <c r="E6956" s="312" t="s">
        <v>12202</v>
      </c>
    </row>
    <row r="6957" spans="1:5" ht="27">
      <c r="A6957" s="319">
        <v>95385</v>
      </c>
      <c r="B6957" s="312" t="s">
        <v>2778</v>
      </c>
      <c r="C6957" s="312" t="s">
        <v>95</v>
      </c>
      <c r="D6957" s="320" t="s">
        <v>15375</v>
      </c>
      <c r="E6957" s="312" t="s">
        <v>12202</v>
      </c>
    </row>
    <row r="6958" spans="1:5" ht="27">
      <c r="A6958" s="319">
        <v>95386</v>
      </c>
      <c r="B6958" s="312" t="s">
        <v>2779</v>
      </c>
      <c r="C6958" s="312" t="s">
        <v>95</v>
      </c>
      <c r="D6958" s="320" t="s">
        <v>12591</v>
      </c>
      <c r="E6958" s="312" t="s">
        <v>12202</v>
      </c>
    </row>
    <row r="6959" spans="1:5" ht="27">
      <c r="A6959" s="319">
        <v>95387</v>
      </c>
      <c r="B6959" s="312" t="s">
        <v>2780</v>
      </c>
      <c r="C6959" s="312" t="s">
        <v>95</v>
      </c>
      <c r="D6959" s="320" t="s">
        <v>15377</v>
      </c>
      <c r="E6959" s="312" t="s">
        <v>12202</v>
      </c>
    </row>
    <row r="6960" spans="1:5" ht="27">
      <c r="A6960" s="319">
        <v>95388</v>
      </c>
      <c r="B6960" s="312" t="s">
        <v>166</v>
      </c>
      <c r="C6960" s="312" t="s">
        <v>95</v>
      </c>
      <c r="D6960" s="320" t="s">
        <v>14443</v>
      </c>
      <c r="E6960" s="312" t="s">
        <v>12202</v>
      </c>
    </row>
    <row r="6961" spans="1:5" ht="27">
      <c r="A6961" s="319">
        <v>95389</v>
      </c>
      <c r="B6961" s="312" t="s">
        <v>2781</v>
      </c>
      <c r="C6961" s="312" t="s">
        <v>95</v>
      </c>
      <c r="D6961" s="320" t="s">
        <v>14457</v>
      </c>
      <c r="E6961" s="312" t="s">
        <v>12202</v>
      </c>
    </row>
    <row r="6962" spans="1:5" ht="27">
      <c r="A6962" s="319">
        <v>95390</v>
      </c>
      <c r="B6962" s="312" t="s">
        <v>2782</v>
      </c>
      <c r="C6962" s="312" t="s">
        <v>95</v>
      </c>
      <c r="D6962" s="320" t="s">
        <v>12590</v>
      </c>
      <c r="E6962" s="312" t="s">
        <v>12202</v>
      </c>
    </row>
    <row r="6963" spans="1:5" ht="27">
      <c r="A6963" s="319">
        <v>95391</v>
      </c>
      <c r="B6963" s="312" t="s">
        <v>2783</v>
      </c>
      <c r="C6963" s="312" t="s">
        <v>95</v>
      </c>
      <c r="D6963" s="320" t="s">
        <v>12591</v>
      </c>
      <c r="E6963" s="312" t="s">
        <v>12202</v>
      </c>
    </row>
    <row r="6964" spans="1:5" ht="27">
      <c r="A6964" s="319">
        <v>95392</v>
      </c>
      <c r="B6964" s="312" t="s">
        <v>2784</v>
      </c>
      <c r="C6964" s="312" t="s">
        <v>95</v>
      </c>
      <c r="D6964" s="320" t="s">
        <v>15394</v>
      </c>
      <c r="E6964" s="312" t="s">
        <v>12202</v>
      </c>
    </row>
    <row r="6965" spans="1:5" ht="27">
      <c r="A6965" s="319">
        <v>95393</v>
      </c>
      <c r="B6965" s="312" t="s">
        <v>2785</v>
      </c>
      <c r="C6965" s="312" t="s">
        <v>95</v>
      </c>
      <c r="D6965" s="320" t="s">
        <v>17852</v>
      </c>
      <c r="E6965" s="312" t="s">
        <v>12202</v>
      </c>
    </row>
    <row r="6966" spans="1:5" ht="27">
      <c r="A6966" s="319">
        <v>95394</v>
      </c>
      <c r="B6966" s="312" t="s">
        <v>2786</v>
      </c>
      <c r="C6966" s="312" t="s">
        <v>95</v>
      </c>
      <c r="D6966" s="320" t="s">
        <v>15395</v>
      </c>
      <c r="E6966" s="312" t="s">
        <v>12202</v>
      </c>
    </row>
    <row r="6967" spans="1:5" ht="27">
      <c r="A6967" s="319">
        <v>95395</v>
      </c>
      <c r="B6967" s="312" t="s">
        <v>2787</v>
      </c>
      <c r="C6967" s="312" t="s">
        <v>95</v>
      </c>
      <c r="D6967" s="320" t="s">
        <v>12621</v>
      </c>
      <c r="E6967" s="312" t="s">
        <v>12202</v>
      </c>
    </row>
    <row r="6968" spans="1:5" ht="27">
      <c r="A6968" s="319">
        <v>95396</v>
      </c>
      <c r="B6968" s="312" t="s">
        <v>2788</v>
      </c>
      <c r="C6968" s="312" t="s">
        <v>95</v>
      </c>
      <c r="D6968" s="320" t="s">
        <v>13283</v>
      </c>
      <c r="E6968" s="312" t="s">
        <v>12202</v>
      </c>
    </row>
    <row r="6969" spans="1:5" ht="27">
      <c r="A6969" s="319">
        <v>95397</v>
      </c>
      <c r="B6969" s="312" t="s">
        <v>2789</v>
      </c>
      <c r="C6969" s="312" t="s">
        <v>95</v>
      </c>
      <c r="D6969" s="320" t="s">
        <v>12591</v>
      </c>
      <c r="E6969" s="312" t="s">
        <v>12202</v>
      </c>
    </row>
    <row r="6970" spans="1:5" ht="27">
      <c r="A6970" s="319">
        <v>95398</v>
      </c>
      <c r="B6970" s="312" t="s">
        <v>2790</v>
      </c>
      <c r="C6970" s="312" t="s">
        <v>95</v>
      </c>
      <c r="D6970" s="320" t="s">
        <v>14457</v>
      </c>
      <c r="E6970" s="312" t="s">
        <v>12202</v>
      </c>
    </row>
    <row r="6971" spans="1:5" ht="27">
      <c r="A6971" s="319">
        <v>95399</v>
      </c>
      <c r="B6971" s="312" t="s">
        <v>2791</v>
      </c>
      <c r="C6971" s="312" t="s">
        <v>95</v>
      </c>
      <c r="D6971" s="320" t="s">
        <v>12590</v>
      </c>
      <c r="E6971" s="312" t="s">
        <v>12202</v>
      </c>
    </row>
    <row r="6972" spans="1:5" ht="27">
      <c r="A6972" s="319">
        <v>95400</v>
      </c>
      <c r="B6972" s="312" t="s">
        <v>2792</v>
      </c>
      <c r="C6972" s="312" t="s">
        <v>95</v>
      </c>
      <c r="D6972" s="320" t="s">
        <v>17053</v>
      </c>
      <c r="E6972" s="312" t="s">
        <v>12202</v>
      </c>
    </row>
    <row r="6973" spans="1:5" ht="27">
      <c r="A6973" s="319">
        <v>95401</v>
      </c>
      <c r="B6973" s="312" t="s">
        <v>2793</v>
      </c>
      <c r="C6973" s="312" t="s">
        <v>95</v>
      </c>
      <c r="D6973" s="320" t="s">
        <v>14483</v>
      </c>
      <c r="E6973" s="312" t="s">
        <v>12202</v>
      </c>
    </row>
    <row r="6974" spans="1:5" ht="27">
      <c r="A6974" s="319">
        <v>95402</v>
      </c>
      <c r="B6974" s="312" t="s">
        <v>2794</v>
      </c>
      <c r="C6974" s="312" t="s">
        <v>95</v>
      </c>
      <c r="D6974" s="320" t="s">
        <v>12922</v>
      </c>
      <c r="E6974" s="312" t="s">
        <v>12202</v>
      </c>
    </row>
    <row r="6975" spans="1:5" ht="27">
      <c r="A6975" s="319">
        <v>95403</v>
      </c>
      <c r="B6975" s="312" t="s">
        <v>2795</v>
      </c>
      <c r="C6975" s="312" t="s">
        <v>95</v>
      </c>
      <c r="D6975" s="320" t="s">
        <v>15582</v>
      </c>
      <c r="E6975" s="312" t="s">
        <v>12202</v>
      </c>
    </row>
    <row r="6976" spans="1:5" ht="27">
      <c r="A6976" s="319">
        <v>95404</v>
      </c>
      <c r="B6976" s="312" t="s">
        <v>2796</v>
      </c>
      <c r="C6976" s="312" t="s">
        <v>95</v>
      </c>
      <c r="D6976" s="320" t="s">
        <v>17165</v>
      </c>
      <c r="E6976" s="312" t="s">
        <v>12202</v>
      </c>
    </row>
    <row r="6977" spans="1:5" ht="27">
      <c r="A6977" s="319">
        <v>95405</v>
      </c>
      <c r="B6977" s="312" t="s">
        <v>2797</v>
      </c>
      <c r="C6977" s="312" t="s">
        <v>95</v>
      </c>
      <c r="D6977" s="320" t="s">
        <v>16978</v>
      </c>
      <c r="E6977" s="312" t="s">
        <v>12202</v>
      </c>
    </row>
    <row r="6978" spans="1:5" ht="27">
      <c r="A6978" s="319">
        <v>95406</v>
      </c>
      <c r="B6978" s="312" t="s">
        <v>2798</v>
      </c>
      <c r="C6978" s="312" t="s">
        <v>95</v>
      </c>
      <c r="D6978" s="320" t="s">
        <v>12591</v>
      </c>
      <c r="E6978" s="312" t="s">
        <v>12202</v>
      </c>
    </row>
    <row r="6979" spans="1:5" ht="27">
      <c r="A6979" s="319">
        <v>95407</v>
      </c>
      <c r="B6979" s="312" t="s">
        <v>2799</v>
      </c>
      <c r="C6979" s="312" t="s">
        <v>95</v>
      </c>
      <c r="D6979" s="320" t="s">
        <v>14495</v>
      </c>
      <c r="E6979" s="312" t="s">
        <v>12202</v>
      </c>
    </row>
    <row r="6980" spans="1:5" ht="27">
      <c r="A6980" s="319">
        <v>95408</v>
      </c>
      <c r="B6980" s="312" t="s">
        <v>2800</v>
      </c>
      <c r="C6980" s="312" t="s">
        <v>269</v>
      </c>
      <c r="D6980" s="320" t="s">
        <v>15229</v>
      </c>
      <c r="E6980" s="312" t="s">
        <v>12202</v>
      </c>
    </row>
    <row r="6981" spans="1:5" ht="27">
      <c r="A6981" s="319">
        <v>95409</v>
      </c>
      <c r="B6981" s="312" t="s">
        <v>2801</v>
      </c>
      <c r="C6981" s="312" t="s">
        <v>269</v>
      </c>
      <c r="D6981" s="320" t="s">
        <v>14202</v>
      </c>
      <c r="E6981" s="312" t="s">
        <v>12202</v>
      </c>
    </row>
    <row r="6982" spans="1:5" ht="27">
      <c r="A6982" s="319">
        <v>95410</v>
      </c>
      <c r="B6982" s="312" t="s">
        <v>2802</v>
      </c>
      <c r="C6982" s="312" t="s">
        <v>269</v>
      </c>
      <c r="D6982" s="320" t="s">
        <v>15080</v>
      </c>
      <c r="E6982" s="312" t="s">
        <v>12202</v>
      </c>
    </row>
    <row r="6983" spans="1:5" ht="27">
      <c r="A6983" s="319">
        <v>95411</v>
      </c>
      <c r="B6983" s="312" t="s">
        <v>2803</v>
      </c>
      <c r="C6983" s="312" t="s">
        <v>269</v>
      </c>
      <c r="D6983" s="320" t="s">
        <v>13842</v>
      </c>
      <c r="E6983" s="312" t="s">
        <v>12202</v>
      </c>
    </row>
    <row r="6984" spans="1:5" ht="27">
      <c r="A6984" s="319">
        <v>95412</v>
      </c>
      <c r="B6984" s="312" t="s">
        <v>2804</v>
      </c>
      <c r="C6984" s="312" t="s">
        <v>269</v>
      </c>
      <c r="D6984" s="320" t="s">
        <v>19282</v>
      </c>
      <c r="E6984" s="312" t="s">
        <v>12202</v>
      </c>
    </row>
    <row r="6985" spans="1:5" ht="27">
      <c r="A6985" s="319">
        <v>95413</v>
      </c>
      <c r="B6985" s="312" t="s">
        <v>2805</v>
      </c>
      <c r="C6985" s="312" t="s">
        <v>269</v>
      </c>
      <c r="D6985" s="320" t="s">
        <v>17385</v>
      </c>
      <c r="E6985" s="312" t="s">
        <v>12202</v>
      </c>
    </row>
    <row r="6986" spans="1:5" ht="27">
      <c r="A6986" s="319">
        <v>95414</v>
      </c>
      <c r="B6986" s="312" t="s">
        <v>2806</v>
      </c>
      <c r="C6986" s="312" t="s">
        <v>269</v>
      </c>
      <c r="D6986" s="320" t="s">
        <v>21454</v>
      </c>
      <c r="E6986" s="312" t="s">
        <v>12202</v>
      </c>
    </row>
    <row r="6987" spans="1:5" ht="27">
      <c r="A6987" s="319">
        <v>95415</v>
      </c>
      <c r="B6987" s="312" t="s">
        <v>2807</v>
      </c>
      <c r="C6987" s="312" t="s">
        <v>269</v>
      </c>
      <c r="D6987" s="320" t="s">
        <v>21455</v>
      </c>
      <c r="E6987" s="312" t="s">
        <v>12202</v>
      </c>
    </row>
    <row r="6988" spans="1:5" ht="27">
      <c r="A6988" s="319">
        <v>95416</v>
      </c>
      <c r="B6988" s="312" t="s">
        <v>2808</v>
      </c>
      <c r="C6988" s="312" t="s">
        <v>269</v>
      </c>
      <c r="D6988" s="320" t="s">
        <v>12647</v>
      </c>
      <c r="E6988" s="312" t="s">
        <v>12202</v>
      </c>
    </row>
    <row r="6989" spans="1:5" ht="27">
      <c r="A6989" s="319">
        <v>95417</v>
      </c>
      <c r="B6989" s="312" t="s">
        <v>2809</v>
      </c>
      <c r="C6989" s="312" t="s">
        <v>269</v>
      </c>
      <c r="D6989" s="320" t="s">
        <v>21456</v>
      </c>
      <c r="E6989" s="312" t="s">
        <v>12202</v>
      </c>
    </row>
    <row r="6990" spans="1:5" ht="27">
      <c r="A6990" s="319">
        <v>95418</v>
      </c>
      <c r="B6990" s="312" t="s">
        <v>2810</v>
      </c>
      <c r="C6990" s="312" t="s">
        <v>269</v>
      </c>
      <c r="D6990" s="320" t="s">
        <v>21457</v>
      </c>
      <c r="E6990" s="312" t="s">
        <v>12202</v>
      </c>
    </row>
    <row r="6991" spans="1:5" ht="27">
      <c r="A6991" s="319">
        <v>95419</v>
      </c>
      <c r="B6991" s="312" t="s">
        <v>2811</v>
      </c>
      <c r="C6991" s="312" t="s">
        <v>269</v>
      </c>
      <c r="D6991" s="320" t="s">
        <v>17841</v>
      </c>
      <c r="E6991" s="312" t="s">
        <v>12202</v>
      </c>
    </row>
    <row r="6992" spans="1:5" ht="27">
      <c r="A6992" s="319">
        <v>95420</v>
      </c>
      <c r="B6992" s="312" t="s">
        <v>2812</v>
      </c>
      <c r="C6992" s="312" t="s">
        <v>269</v>
      </c>
      <c r="D6992" s="320" t="s">
        <v>20111</v>
      </c>
      <c r="E6992" s="312" t="s">
        <v>12202</v>
      </c>
    </row>
    <row r="6993" spans="1:5" ht="27">
      <c r="A6993" s="319">
        <v>95421</v>
      </c>
      <c r="B6993" s="312" t="s">
        <v>2813</v>
      </c>
      <c r="C6993" s="312" t="s">
        <v>269</v>
      </c>
      <c r="D6993" s="320" t="s">
        <v>21458</v>
      </c>
      <c r="E6993" s="312" t="s">
        <v>12202</v>
      </c>
    </row>
    <row r="6994" spans="1:5" ht="27">
      <c r="A6994" s="319">
        <v>95422</v>
      </c>
      <c r="B6994" s="312" t="s">
        <v>2814</v>
      </c>
      <c r="C6994" s="312" t="s">
        <v>269</v>
      </c>
      <c r="D6994" s="320" t="s">
        <v>17779</v>
      </c>
      <c r="E6994" s="312" t="s">
        <v>12202</v>
      </c>
    </row>
    <row r="6995" spans="1:5" ht="27">
      <c r="A6995" s="319">
        <v>95423</v>
      </c>
      <c r="B6995" s="312" t="s">
        <v>2815</v>
      </c>
      <c r="C6995" s="312" t="s">
        <v>269</v>
      </c>
      <c r="D6995" s="320" t="s">
        <v>21459</v>
      </c>
      <c r="E6995" s="312" t="s">
        <v>12202</v>
      </c>
    </row>
    <row r="6996" spans="1:5" ht="27">
      <c r="A6996" s="319">
        <v>95424</v>
      </c>
      <c r="B6996" s="312" t="s">
        <v>2816</v>
      </c>
      <c r="C6996" s="312" t="s">
        <v>269</v>
      </c>
      <c r="D6996" s="320" t="s">
        <v>14660</v>
      </c>
      <c r="E6996" s="312" t="s">
        <v>12202</v>
      </c>
    </row>
    <row r="6997" spans="1:5" ht="27">
      <c r="A6997" s="319">
        <v>100288</v>
      </c>
      <c r="B6997" s="312" t="s">
        <v>10547</v>
      </c>
      <c r="C6997" s="312" t="s">
        <v>95</v>
      </c>
      <c r="D6997" s="320" t="s">
        <v>12590</v>
      </c>
      <c r="E6997" s="312" t="s">
        <v>12202</v>
      </c>
    </row>
    <row r="6998" spans="1:5" ht="13.5">
      <c r="A6998" s="319">
        <v>100289</v>
      </c>
      <c r="B6998" s="312" t="s">
        <v>10548</v>
      </c>
      <c r="C6998" s="312" t="s">
        <v>95</v>
      </c>
      <c r="D6998" s="320" t="s">
        <v>16153</v>
      </c>
      <c r="E6998" s="312" t="s">
        <v>165</v>
      </c>
    </row>
    <row r="6999" spans="1:5" ht="27">
      <c r="A6999" s="319">
        <v>100290</v>
      </c>
      <c r="B6999" s="312" t="s">
        <v>10549</v>
      </c>
      <c r="C6999" s="312" t="s">
        <v>95</v>
      </c>
      <c r="D6999" s="320" t="s">
        <v>14457</v>
      </c>
      <c r="E6999" s="312" t="s">
        <v>12202</v>
      </c>
    </row>
    <row r="7000" spans="1:5" ht="27">
      <c r="A7000" s="319">
        <v>100291</v>
      </c>
      <c r="B7000" s="312" t="s">
        <v>10550</v>
      </c>
      <c r="C7000" s="312" t="s">
        <v>95</v>
      </c>
      <c r="D7000" s="320" t="s">
        <v>12592</v>
      </c>
      <c r="E7000" s="312" t="s">
        <v>12202</v>
      </c>
    </row>
    <row r="7001" spans="1:5" ht="27">
      <c r="A7001" s="319">
        <v>100292</v>
      </c>
      <c r="B7001" s="312" t="s">
        <v>10551</v>
      </c>
      <c r="C7001" s="312" t="s">
        <v>95</v>
      </c>
      <c r="D7001" s="320" t="s">
        <v>15373</v>
      </c>
      <c r="E7001" s="312" t="s">
        <v>12202</v>
      </c>
    </row>
    <row r="7002" spans="1:5" ht="27">
      <c r="A7002" s="319">
        <v>100293</v>
      </c>
      <c r="B7002" s="312" t="s">
        <v>10552</v>
      </c>
      <c r="C7002" s="312" t="s">
        <v>95</v>
      </c>
      <c r="D7002" s="320" t="s">
        <v>13126</v>
      </c>
      <c r="E7002" s="312" t="s">
        <v>12202</v>
      </c>
    </row>
    <row r="7003" spans="1:5" ht="27">
      <c r="A7003" s="319">
        <v>100294</v>
      </c>
      <c r="B7003" s="312" t="s">
        <v>10553</v>
      </c>
      <c r="C7003" s="312" t="s">
        <v>95</v>
      </c>
      <c r="D7003" s="320" t="s">
        <v>15379</v>
      </c>
      <c r="E7003" s="312" t="s">
        <v>12202</v>
      </c>
    </row>
    <row r="7004" spans="1:5" ht="27">
      <c r="A7004" s="319">
        <v>100295</v>
      </c>
      <c r="B7004" s="312" t="s">
        <v>10554</v>
      </c>
      <c r="C7004" s="312" t="s">
        <v>95</v>
      </c>
      <c r="D7004" s="320" t="s">
        <v>14368</v>
      </c>
      <c r="E7004" s="312" t="s">
        <v>12202</v>
      </c>
    </row>
    <row r="7005" spans="1:5" ht="27">
      <c r="A7005" s="319">
        <v>100296</v>
      </c>
      <c r="B7005" s="312" t="s">
        <v>10555</v>
      </c>
      <c r="C7005" s="312" t="s">
        <v>95</v>
      </c>
      <c r="D7005" s="320" t="s">
        <v>21460</v>
      </c>
      <c r="E7005" s="312" t="s">
        <v>12202</v>
      </c>
    </row>
    <row r="7006" spans="1:5" ht="27">
      <c r="A7006" s="319">
        <v>100297</v>
      </c>
      <c r="B7006" s="312" t="s">
        <v>10556</v>
      </c>
      <c r="C7006" s="312" t="s">
        <v>95</v>
      </c>
      <c r="D7006" s="320" t="s">
        <v>12620</v>
      </c>
      <c r="E7006" s="312" t="s">
        <v>12202</v>
      </c>
    </row>
    <row r="7007" spans="1:5" ht="27">
      <c r="A7007" s="319">
        <v>100298</v>
      </c>
      <c r="B7007" s="312" t="s">
        <v>10557</v>
      </c>
      <c r="C7007" s="312" t="s">
        <v>95</v>
      </c>
      <c r="D7007" s="320" t="s">
        <v>16978</v>
      </c>
      <c r="E7007" s="312" t="s">
        <v>12202</v>
      </c>
    </row>
    <row r="7008" spans="1:5" ht="27">
      <c r="A7008" s="319">
        <v>100299</v>
      </c>
      <c r="B7008" s="312" t="s">
        <v>10558</v>
      </c>
      <c r="C7008" s="312" t="s">
        <v>95</v>
      </c>
      <c r="D7008" s="320" t="s">
        <v>16984</v>
      </c>
      <c r="E7008" s="312" t="s">
        <v>12202</v>
      </c>
    </row>
    <row r="7009" spans="1:5" ht="13.5">
      <c r="A7009" s="319">
        <v>100300</v>
      </c>
      <c r="B7009" s="312" t="s">
        <v>10559</v>
      </c>
      <c r="C7009" s="312" t="s">
        <v>95</v>
      </c>
      <c r="D7009" s="320" t="s">
        <v>13984</v>
      </c>
      <c r="E7009" s="312" t="s">
        <v>165</v>
      </c>
    </row>
    <row r="7010" spans="1:5" ht="13.5">
      <c r="A7010" s="319">
        <v>100301</v>
      </c>
      <c r="B7010" s="312" t="s">
        <v>10560</v>
      </c>
      <c r="C7010" s="312" t="s">
        <v>95</v>
      </c>
      <c r="D7010" s="320" t="s">
        <v>21461</v>
      </c>
      <c r="E7010" s="312" t="s">
        <v>165</v>
      </c>
    </row>
    <row r="7011" spans="1:5" ht="13.5">
      <c r="A7011" s="319">
        <v>100302</v>
      </c>
      <c r="B7011" s="312" t="s">
        <v>10561</v>
      </c>
      <c r="C7011" s="312" t="s">
        <v>95</v>
      </c>
      <c r="D7011" s="320" t="s">
        <v>21462</v>
      </c>
      <c r="E7011" s="312" t="s">
        <v>165</v>
      </c>
    </row>
    <row r="7012" spans="1:5" ht="13.5">
      <c r="A7012" s="319">
        <v>100303</v>
      </c>
      <c r="B7012" s="312" t="s">
        <v>10562</v>
      </c>
      <c r="C7012" s="312" t="s">
        <v>95</v>
      </c>
      <c r="D7012" s="320" t="s">
        <v>21414</v>
      </c>
      <c r="E7012" s="312" t="s">
        <v>165</v>
      </c>
    </row>
    <row r="7013" spans="1:5" ht="13.5">
      <c r="A7013" s="319">
        <v>100304</v>
      </c>
      <c r="B7013" s="312" t="s">
        <v>10563</v>
      </c>
      <c r="C7013" s="312" t="s">
        <v>95</v>
      </c>
      <c r="D7013" s="320" t="s">
        <v>13358</v>
      </c>
      <c r="E7013" s="312" t="s">
        <v>165</v>
      </c>
    </row>
    <row r="7014" spans="1:5" ht="13.5">
      <c r="A7014" s="319">
        <v>100305</v>
      </c>
      <c r="B7014" s="312" t="s">
        <v>10564</v>
      </c>
      <c r="C7014" s="312" t="s">
        <v>95</v>
      </c>
      <c r="D7014" s="320" t="s">
        <v>21463</v>
      </c>
      <c r="E7014" s="312" t="s">
        <v>165</v>
      </c>
    </row>
    <row r="7015" spans="1:5" ht="13.5">
      <c r="A7015" s="319">
        <v>100306</v>
      </c>
      <c r="B7015" s="312" t="s">
        <v>10565</v>
      </c>
      <c r="C7015" s="312" t="s">
        <v>95</v>
      </c>
      <c r="D7015" s="320" t="s">
        <v>21464</v>
      </c>
      <c r="E7015" s="312" t="s">
        <v>165</v>
      </c>
    </row>
    <row r="7016" spans="1:5" ht="13.5">
      <c r="A7016" s="319">
        <v>100307</v>
      </c>
      <c r="B7016" s="312" t="s">
        <v>10566</v>
      </c>
      <c r="C7016" s="312" t="s">
        <v>95</v>
      </c>
      <c r="D7016" s="320" t="s">
        <v>15056</v>
      </c>
      <c r="E7016" s="312" t="s">
        <v>165</v>
      </c>
    </row>
    <row r="7017" spans="1:5" ht="13.5">
      <c r="A7017" s="319">
        <v>100308</v>
      </c>
      <c r="B7017" s="312" t="s">
        <v>10567</v>
      </c>
      <c r="C7017" s="312" t="s">
        <v>95</v>
      </c>
      <c r="D7017" s="320" t="s">
        <v>17582</v>
      </c>
      <c r="E7017" s="312" t="s">
        <v>165</v>
      </c>
    </row>
    <row r="7018" spans="1:5" ht="13.5">
      <c r="A7018" s="319">
        <v>100309</v>
      </c>
      <c r="B7018" s="312" t="s">
        <v>10568</v>
      </c>
      <c r="C7018" s="312" t="s">
        <v>95</v>
      </c>
      <c r="D7018" s="320" t="s">
        <v>21465</v>
      </c>
      <c r="E7018" s="312" t="s">
        <v>165</v>
      </c>
    </row>
    <row r="7019" spans="1:5" ht="27">
      <c r="A7019" s="319">
        <v>100310</v>
      </c>
      <c r="B7019" s="312" t="s">
        <v>10569</v>
      </c>
      <c r="C7019" s="312" t="s">
        <v>269</v>
      </c>
      <c r="D7019" s="320" t="s">
        <v>13196</v>
      </c>
      <c r="E7019" s="312" t="s">
        <v>12202</v>
      </c>
    </row>
    <row r="7020" spans="1:5" ht="27">
      <c r="A7020" s="319">
        <v>100311</v>
      </c>
      <c r="B7020" s="312" t="s">
        <v>10570</v>
      </c>
      <c r="C7020" s="312" t="s">
        <v>269</v>
      </c>
      <c r="D7020" s="320" t="s">
        <v>21466</v>
      </c>
      <c r="E7020" s="312" t="s">
        <v>12202</v>
      </c>
    </row>
    <row r="7021" spans="1:5" ht="27">
      <c r="A7021" s="319">
        <v>100312</v>
      </c>
      <c r="B7021" s="312" t="s">
        <v>10571</v>
      </c>
      <c r="C7021" s="312" t="s">
        <v>269</v>
      </c>
      <c r="D7021" s="320" t="s">
        <v>21467</v>
      </c>
      <c r="E7021" s="312" t="s">
        <v>12202</v>
      </c>
    </row>
    <row r="7022" spans="1:5" ht="27">
      <c r="A7022" s="319">
        <v>100313</v>
      </c>
      <c r="B7022" s="312" t="s">
        <v>10572</v>
      </c>
      <c r="C7022" s="312" t="s">
        <v>269</v>
      </c>
      <c r="D7022" s="320" t="s">
        <v>21468</v>
      </c>
      <c r="E7022" s="312" t="s">
        <v>12202</v>
      </c>
    </row>
    <row r="7023" spans="1:5" ht="27">
      <c r="A7023" s="319">
        <v>100314</v>
      </c>
      <c r="B7023" s="312" t="s">
        <v>10573</v>
      </c>
      <c r="C7023" s="312" t="s">
        <v>269</v>
      </c>
      <c r="D7023" s="320" t="s">
        <v>21469</v>
      </c>
      <c r="E7023" s="312" t="s">
        <v>12202</v>
      </c>
    </row>
    <row r="7024" spans="1:5" ht="27">
      <c r="A7024" s="319">
        <v>100315</v>
      </c>
      <c r="B7024" s="312" t="s">
        <v>10574</v>
      </c>
      <c r="C7024" s="312" t="s">
        <v>269</v>
      </c>
      <c r="D7024" s="320" t="s">
        <v>17598</v>
      </c>
      <c r="E7024" s="312" t="s">
        <v>12202</v>
      </c>
    </row>
    <row r="7025" spans="1:5" ht="13.5">
      <c r="A7025" s="319">
        <v>100316</v>
      </c>
      <c r="B7025" s="312" t="s">
        <v>10559</v>
      </c>
      <c r="C7025" s="312" t="s">
        <v>269</v>
      </c>
      <c r="D7025" s="320" t="s">
        <v>21470</v>
      </c>
      <c r="E7025" s="312" t="s">
        <v>165</v>
      </c>
    </row>
    <row r="7026" spans="1:5" ht="13.5">
      <c r="A7026" s="319">
        <v>100317</v>
      </c>
      <c r="B7026" s="312" t="s">
        <v>10575</v>
      </c>
      <c r="C7026" s="312" t="s">
        <v>269</v>
      </c>
      <c r="D7026" s="320" t="s">
        <v>21471</v>
      </c>
      <c r="E7026" s="312" t="s">
        <v>165</v>
      </c>
    </row>
    <row r="7027" spans="1:5" ht="13.5">
      <c r="A7027" s="319">
        <v>100318</v>
      </c>
      <c r="B7027" s="312" t="s">
        <v>10563</v>
      </c>
      <c r="C7027" s="312" t="s">
        <v>269</v>
      </c>
      <c r="D7027" s="320" t="s">
        <v>21472</v>
      </c>
      <c r="E7027" s="312" t="s">
        <v>165</v>
      </c>
    </row>
    <row r="7028" spans="1:5" ht="13.5">
      <c r="A7028" s="319">
        <v>100319</v>
      </c>
      <c r="B7028" s="312" t="s">
        <v>10564</v>
      </c>
      <c r="C7028" s="312" t="s">
        <v>269</v>
      </c>
      <c r="D7028" s="320" t="s">
        <v>21473</v>
      </c>
      <c r="E7028" s="312" t="s">
        <v>165</v>
      </c>
    </row>
    <row r="7029" spans="1:5" ht="13.5">
      <c r="A7029" s="319">
        <v>100320</v>
      </c>
      <c r="B7029" s="312" t="s">
        <v>10565</v>
      </c>
      <c r="C7029" s="312" t="s">
        <v>269</v>
      </c>
      <c r="D7029" s="320" t="s">
        <v>21474</v>
      </c>
      <c r="E7029" s="312" t="s">
        <v>165</v>
      </c>
    </row>
    <row r="7030" spans="1:5" ht="13.5">
      <c r="A7030" s="319">
        <v>100321</v>
      </c>
      <c r="B7030" s="312" t="s">
        <v>10568</v>
      </c>
      <c r="C7030" s="312" t="s">
        <v>269</v>
      </c>
      <c r="D7030" s="320" t="s">
        <v>21475</v>
      </c>
      <c r="E7030" s="312" t="s">
        <v>165</v>
      </c>
    </row>
    <row r="7031" spans="1:5" ht="13.5">
      <c r="A7031" s="319">
        <v>100533</v>
      </c>
      <c r="B7031" s="312" t="s">
        <v>10576</v>
      </c>
      <c r="C7031" s="312" t="s">
        <v>95</v>
      </c>
      <c r="D7031" s="320" t="s">
        <v>15188</v>
      </c>
      <c r="E7031" s="312" t="s">
        <v>165</v>
      </c>
    </row>
    <row r="7032" spans="1:5" ht="13.5">
      <c r="A7032" s="319">
        <v>100534</v>
      </c>
      <c r="B7032" s="312" t="s">
        <v>10576</v>
      </c>
      <c r="C7032" s="312" t="s">
        <v>269</v>
      </c>
      <c r="D7032" s="320" t="s">
        <v>21476</v>
      </c>
      <c r="E7032" s="312" t="s">
        <v>165</v>
      </c>
    </row>
    <row r="7033" spans="1:5" ht="27">
      <c r="A7033" s="319">
        <v>100535</v>
      </c>
      <c r="B7033" s="312" t="s">
        <v>10577</v>
      </c>
      <c r="C7033" s="312" t="s">
        <v>95</v>
      </c>
      <c r="D7033" s="320" t="s">
        <v>15378</v>
      </c>
      <c r="E7033" s="312" t="s">
        <v>12202</v>
      </c>
    </row>
    <row r="7034" spans="1:5" ht="27">
      <c r="A7034" s="319">
        <v>100536</v>
      </c>
      <c r="B7034" s="312" t="s">
        <v>10578</v>
      </c>
      <c r="C7034" s="312" t="s">
        <v>269</v>
      </c>
      <c r="D7034" s="320" t="s">
        <v>21477</v>
      </c>
      <c r="E7034" s="312" t="s">
        <v>12202</v>
      </c>
    </row>
    <row r="7035" spans="1:5" ht="27">
      <c r="A7035" s="319">
        <v>101284</v>
      </c>
      <c r="B7035" s="312" t="s">
        <v>10579</v>
      </c>
      <c r="C7035" s="312" t="s">
        <v>95</v>
      </c>
      <c r="D7035" s="320" t="s">
        <v>15404</v>
      </c>
      <c r="E7035" s="312" t="s">
        <v>12202</v>
      </c>
    </row>
    <row r="7036" spans="1:5" ht="27">
      <c r="A7036" s="319">
        <v>101285</v>
      </c>
      <c r="B7036" s="312" t="s">
        <v>10580</v>
      </c>
      <c r="C7036" s="312" t="s">
        <v>95</v>
      </c>
      <c r="D7036" s="320" t="s">
        <v>13129</v>
      </c>
      <c r="E7036" s="312" t="s">
        <v>12202</v>
      </c>
    </row>
    <row r="7037" spans="1:5" ht="27">
      <c r="A7037" s="319">
        <v>101286</v>
      </c>
      <c r="B7037" s="312" t="s">
        <v>10581</v>
      </c>
      <c r="C7037" s="312" t="s">
        <v>269</v>
      </c>
      <c r="D7037" s="320" t="s">
        <v>17385</v>
      </c>
      <c r="E7037" s="312" t="s">
        <v>12202</v>
      </c>
    </row>
    <row r="7038" spans="1:5" ht="27">
      <c r="A7038" s="319">
        <v>101287</v>
      </c>
      <c r="B7038" s="312" t="s">
        <v>10582</v>
      </c>
      <c r="C7038" s="312" t="s">
        <v>269</v>
      </c>
      <c r="D7038" s="320" t="s">
        <v>21478</v>
      </c>
      <c r="E7038" s="312" t="s">
        <v>12202</v>
      </c>
    </row>
    <row r="7039" spans="1:5" ht="27">
      <c r="A7039" s="319">
        <v>101288</v>
      </c>
      <c r="B7039" s="312" t="s">
        <v>10583</v>
      </c>
      <c r="C7039" s="312" t="s">
        <v>269</v>
      </c>
      <c r="D7039" s="320" t="s">
        <v>12635</v>
      </c>
      <c r="E7039" s="312" t="s">
        <v>12202</v>
      </c>
    </row>
    <row r="7040" spans="1:5" ht="27">
      <c r="A7040" s="319">
        <v>101289</v>
      </c>
      <c r="B7040" s="312" t="s">
        <v>10584</v>
      </c>
      <c r="C7040" s="312" t="s">
        <v>269</v>
      </c>
      <c r="D7040" s="320" t="s">
        <v>17382</v>
      </c>
      <c r="E7040" s="312" t="s">
        <v>12202</v>
      </c>
    </row>
    <row r="7041" spans="1:5" ht="27">
      <c r="A7041" s="319">
        <v>101290</v>
      </c>
      <c r="B7041" s="312" t="s">
        <v>10585</v>
      </c>
      <c r="C7041" s="312" t="s">
        <v>269</v>
      </c>
      <c r="D7041" s="320" t="s">
        <v>16210</v>
      </c>
      <c r="E7041" s="312" t="s">
        <v>12202</v>
      </c>
    </row>
    <row r="7042" spans="1:5" ht="27">
      <c r="A7042" s="319">
        <v>101291</v>
      </c>
      <c r="B7042" s="312" t="s">
        <v>10586</v>
      </c>
      <c r="C7042" s="312" t="s">
        <v>269</v>
      </c>
      <c r="D7042" s="320" t="s">
        <v>14288</v>
      </c>
      <c r="E7042" s="312" t="s">
        <v>12202</v>
      </c>
    </row>
    <row r="7043" spans="1:5" ht="27">
      <c r="A7043" s="319">
        <v>101292</v>
      </c>
      <c r="B7043" s="312" t="s">
        <v>10587</v>
      </c>
      <c r="C7043" s="312" t="s">
        <v>269</v>
      </c>
      <c r="D7043" s="320" t="s">
        <v>17343</v>
      </c>
      <c r="E7043" s="312" t="s">
        <v>12202</v>
      </c>
    </row>
    <row r="7044" spans="1:5" ht="27">
      <c r="A7044" s="319">
        <v>101293</v>
      </c>
      <c r="B7044" s="312" t="s">
        <v>10588</v>
      </c>
      <c r="C7044" s="312" t="s">
        <v>269</v>
      </c>
      <c r="D7044" s="320" t="s">
        <v>14911</v>
      </c>
      <c r="E7044" s="312" t="s">
        <v>12202</v>
      </c>
    </row>
    <row r="7045" spans="1:5" ht="27">
      <c r="A7045" s="319">
        <v>101294</v>
      </c>
      <c r="B7045" s="312" t="s">
        <v>10589</v>
      </c>
      <c r="C7045" s="312" t="s">
        <v>269</v>
      </c>
      <c r="D7045" s="320" t="s">
        <v>17796</v>
      </c>
      <c r="E7045" s="312" t="s">
        <v>12202</v>
      </c>
    </row>
    <row r="7046" spans="1:5" ht="27">
      <c r="A7046" s="319">
        <v>101295</v>
      </c>
      <c r="B7046" s="312" t="s">
        <v>10590</v>
      </c>
      <c r="C7046" s="312" t="s">
        <v>269</v>
      </c>
      <c r="D7046" s="320" t="s">
        <v>14781</v>
      </c>
      <c r="E7046" s="312" t="s">
        <v>12202</v>
      </c>
    </row>
    <row r="7047" spans="1:5" ht="27">
      <c r="A7047" s="319">
        <v>101296</v>
      </c>
      <c r="B7047" s="312" t="s">
        <v>10591</v>
      </c>
      <c r="C7047" s="312" t="s">
        <v>269</v>
      </c>
      <c r="D7047" s="320" t="s">
        <v>18432</v>
      </c>
      <c r="E7047" s="312" t="s">
        <v>12202</v>
      </c>
    </row>
    <row r="7048" spans="1:5" ht="27">
      <c r="A7048" s="319">
        <v>101297</v>
      </c>
      <c r="B7048" s="312" t="s">
        <v>10592</v>
      </c>
      <c r="C7048" s="312" t="s">
        <v>269</v>
      </c>
      <c r="D7048" s="320" t="s">
        <v>13242</v>
      </c>
      <c r="E7048" s="312" t="s">
        <v>12202</v>
      </c>
    </row>
    <row r="7049" spans="1:5" ht="27">
      <c r="A7049" s="319">
        <v>101298</v>
      </c>
      <c r="B7049" s="312" t="s">
        <v>10593</v>
      </c>
      <c r="C7049" s="312" t="s">
        <v>269</v>
      </c>
      <c r="D7049" s="320" t="s">
        <v>12676</v>
      </c>
      <c r="E7049" s="312" t="s">
        <v>12202</v>
      </c>
    </row>
    <row r="7050" spans="1:5" ht="27">
      <c r="A7050" s="319">
        <v>101299</v>
      </c>
      <c r="B7050" s="312" t="s">
        <v>10594</v>
      </c>
      <c r="C7050" s="312" t="s">
        <v>269</v>
      </c>
      <c r="D7050" s="320" t="s">
        <v>14781</v>
      </c>
      <c r="E7050" s="312" t="s">
        <v>12202</v>
      </c>
    </row>
    <row r="7051" spans="1:5" ht="27">
      <c r="A7051" s="319">
        <v>101300</v>
      </c>
      <c r="B7051" s="312" t="s">
        <v>10595</v>
      </c>
      <c r="C7051" s="312" t="s">
        <v>269</v>
      </c>
      <c r="D7051" s="320" t="s">
        <v>15017</v>
      </c>
      <c r="E7051" s="312" t="s">
        <v>12202</v>
      </c>
    </row>
    <row r="7052" spans="1:5" ht="27">
      <c r="A7052" s="319">
        <v>101301</v>
      </c>
      <c r="B7052" s="312" t="s">
        <v>10596</v>
      </c>
      <c r="C7052" s="312" t="s">
        <v>269</v>
      </c>
      <c r="D7052" s="320" t="s">
        <v>16555</v>
      </c>
      <c r="E7052" s="312" t="s">
        <v>12202</v>
      </c>
    </row>
    <row r="7053" spans="1:5" ht="27">
      <c r="A7053" s="319">
        <v>101302</v>
      </c>
      <c r="B7053" s="312" t="s">
        <v>10597</v>
      </c>
      <c r="C7053" s="312" t="s">
        <v>269</v>
      </c>
      <c r="D7053" s="320" t="s">
        <v>21479</v>
      </c>
      <c r="E7053" s="312" t="s">
        <v>12202</v>
      </c>
    </row>
    <row r="7054" spans="1:5" ht="27">
      <c r="A7054" s="319">
        <v>101303</v>
      </c>
      <c r="B7054" s="312" t="s">
        <v>10598</v>
      </c>
      <c r="C7054" s="312" t="s">
        <v>269</v>
      </c>
      <c r="D7054" s="320" t="s">
        <v>21480</v>
      </c>
      <c r="E7054" s="312" t="s">
        <v>12202</v>
      </c>
    </row>
    <row r="7055" spans="1:5" ht="27">
      <c r="A7055" s="319">
        <v>101304</v>
      </c>
      <c r="B7055" s="312" t="s">
        <v>10599</v>
      </c>
      <c r="C7055" s="312" t="s">
        <v>269</v>
      </c>
      <c r="D7055" s="320" t="s">
        <v>16142</v>
      </c>
      <c r="E7055" s="312" t="s">
        <v>12202</v>
      </c>
    </row>
    <row r="7056" spans="1:5" ht="27">
      <c r="A7056" s="319">
        <v>101305</v>
      </c>
      <c r="B7056" s="312" t="s">
        <v>10600</v>
      </c>
      <c r="C7056" s="312" t="s">
        <v>269</v>
      </c>
      <c r="D7056" s="320" t="s">
        <v>21481</v>
      </c>
      <c r="E7056" s="312" t="s">
        <v>12202</v>
      </c>
    </row>
    <row r="7057" spans="1:5" ht="27">
      <c r="A7057" s="319">
        <v>101307</v>
      </c>
      <c r="B7057" s="312" t="s">
        <v>10601</v>
      </c>
      <c r="C7057" s="312" t="s">
        <v>269</v>
      </c>
      <c r="D7057" s="320" t="s">
        <v>19483</v>
      </c>
      <c r="E7057" s="312" t="s">
        <v>12202</v>
      </c>
    </row>
    <row r="7058" spans="1:5" ht="27">
      <c r="A7058" s="319">
        <v>101308</v>
      </c>
      <c r="B7058" s="312" t="s">
        <v>10602</v>
      </c>
      <c r="C7058" s="312" t="s">
        <v>269</v>
      </c>
      <c r="D7058" s="320" t="s">
        <v>21482</v>
      </c>
      <c r="E7058" s="312" t="s">
        <v>12202</v>
      </c>
    </row>
    <row r="7059" spans="1:5" ht="27">
      <c r="A7059" s="319">
        <v>101309</v>
      </c>
      <c r="B7059" s="312" t="s">
        <v>10603</v>
      </c>
      <c r="C7059" s="312" t="s">
        <v>269</v>
      </c>
      <c r="D7059" s="320" t="s">
        <v>17250</v>
      </c>
      <c r="E7059" s="312" t="s">
        <v>12202</v>
      </c>
    </row>
    <row r="7060" spans="1:5" ht="27">
      <c r="A7060" s="319">
        <v>101310</v>
      </c>
      <c r="B7060" s="312" t="s">
        <v>10604</v>
      </c>
      <c r="C7060" s="312" t="s">
        <v>269</v>
      </c>
      <c r="D7060" s="320" t="s">
        <v>16142</v>
      </c>
      <c r="E7060" s="312" t="s">
        <v>12202</v>
      </c>
    </row>
    <row r="7061" spans="1:5" ht="27">
      <c r="A7061" s="319">
        <v>101311</v>
      </c>
      <c r="B7061" s="312" t="s">
        <v>10605</v>
      </c>
      <c r="C7061" s="312" t="s">
        <v>269</v>
      </c>
      <c r="D7061" s="320" t="s">
        <v>14911</v>
      </c>
      <c r="E7061" s="312" t="s">
        <v>12202</v>
      </c>
    </row>
    <row r="7062" spans="1:5" ht="27">
      <c r="A7062" s="319">
        <v>101312</v>
      </c>
      <c r="B7062" s="312" t="s">
        <v>10606</v>
      </c>
      <c r="C7062" s="312" t="s">
        <v>269</v>
      </c>
      <c r="D7062" s="320" t="s">
        <v>20775</v>
      </c>
      <c r="E7062" s="312" t="s">
        <v>12202</v>
      </c>
    </row>
    <row r="7063" spans="1:5" ht="27">
      <c r="A7063" s="319">
        <v>101313</v>
      </c>
      <c r="B7063" s="312" t="s">
        <v>10607</v>
      </c>
      <c r="C7063" s="312" t="s">
        <v>269</v>
      </c>
      <c r="D7063" s="320" t="s">
        <v>21483</v>
      </c>
      <c r="E7063" s="312" t="s">
        <v>12202</v>
      </c>
    </row>
    <row r="7064" spans="1:5" ht="27">
      <c r="A7064" s="319">
        <v>101314</v>
      </c>
      <c r="B7064" s="312" t="s">
        <v>10608</v>
      </c>
      <c r="C7064" s="312" t="s">
        <v>269</v>
      </c>
      <c r="D7064" s="320" t="s">
        <v>21484</v>
      </c>
      <c r="E7064" s="312" t="s">
        <v>12202</v>
      </c>
    </row>
    <row r="7065" spans="1:5" ht="27">
      <c r="A7065" s="319">
        <v>101315</v>
      </c>
      <c r="B7065" s="312" t="s">
        <v>10609</v>
      </c>
      <c r="C7065" s="312" t="s">
        <v>269</v>
      </c>
      <c r="D7065" s="320" t="s">
        <v>20302</v>
      </c>
      <c r="E7065" s="312" t="s">
        <v>12202</v>
      </c>
    </row>
    <row r="7066" spans="1:5" ht="27">
      <c r="A7066" s="319">
        <v>101316</v>
      </c>
      <c r="B7066" s="312" t="s">
        <v>10610</v>
      </c>
      <c r="C7066" s="312" t="s">
        <v>269</v>
      </c>
      <c r="D7066" s="320" t="s">
        <v>21485</v>
      </c>
      <c r="E7066" s="312" t="s">
        <v>12202</v>
      </c>
    </row>
    <row r="7067" spans="1:5" ht="27">
      <c r="A7067" s="319">
        <v>101317</v>
      </c>
      <c r="B7067" s="312" t="s">
        <v>10611</v>
      </c>
      <c r="C7067" s="312" t="s">
        <v>269</v>
      </c>
      <c r="D7067" s="320" t="s">
        <v>21486</v>
      </c>
      <c r="E7067" s="312" t="s">
        <v>12202</v>
      </c>
    </row>
    <row r="7068" spans="1:5" ht="27">
      <c r="A7068" s="319">
        <v>101318</v>
      </c>
      <c r="B7068" s="312" t="s">
        <v>10612</v>
      </c>
      <c r="C7068" s="312" t="s">
        <v>269</v>
      </c>
      <c r="D7068" s="320" t="s">
        <v>21487</v>
      </c>
      <c r="E7068" s="312" t="s">
        <v>12202</v>
      </c>
    </row>
    <row r="7069" spans="1:5" ht="27">
      <c r="A7069" s="319">
        <v>101319</v>
      </c>
      <c r="B7069" s="312" t="s">
        <v>10613</v>
      </c>
      <c r="C7069" s="312" t="s">
        <v>269</v>
      </c>
      <c r="D7069" s="320" t="s">
        <v>17462</v>
      </c>
      <c r="E7069" s="312" t="s">
        <v>12202</v>
      </c>
    </row>
    <row r="7070" spans="1:5" ht="27">
      <c r="A7070" s="319">
        <v>101320</v>
      </c>
      <c r="B7070" s="312" t="s">
        <v>10614</v>
      </c>
      <c r="C7070" s="312" t="s">
        <v>269</v>
      </c>
      <c r="D7070" s="320" t="s">
        <v>21488</v>
      </c>
      <c r="E7070" s="312" t="s">
        <v>12202</v>
      </c>
    </row>
    <row r="7071" spans="1:5" ht="27">
      <c r="A7071" s="319">
        <v>101322</v>
      </c>
      <c r="B7071" s="312" t="s">
        <v>10615</v>
      </c>
      <c r="C7071" s="312" t="s">
        <v>269</v>
      </c>
      <c r="D7071" s="320" t="s">
        <v>14911</v>
      </c>
      <c r="E7071" s="312" t="s">
        <v>12202</v>
      </c>
    </row>
    <row r="7072" spans="1:5" ht="27">
      <c r="A7072" s="319">
        <v>101323</v>
      </c>
      <c r="B7072" s="312" t="s">
        <v>10616</v>
      </c>
      <c r="C7072" s="312" t="s">
        <v>269</v>
      </c>
      <c r="D7072" s="320" t="s">
        <v>17779</v>
      </c>
      <c r="E7072" s="312" t="s">
        <v>12202</v>
      </c>
    </row>
    <row r="7073" spans="1:5" ht="27">
      <c r="A7073" s="319">
        <v>101324</v>
      </c>
      <c r="B7073" s="312" t="s">
        <v>10617</v>
      </c>
      <c r="C7073" s="312" t="s">
        <v>269</v>
      </c>
      <c r="D7073" s="320" t="s">
        <v>17863</v>
      </c>
      <c r="E7073" s="312" t="s">
        <v>12202</v>
      </c>
    </row>
    <row r="7074" spans="1:5" ht="27">
      <c r="A7074" s="319">
        <v>101325</v>
      </c>
      <c r="B7074" s="312" t="s">
        <v>10618</v>
      </c>
      <c r="C7074" s="312" t="s">
        <v>269</v>
      </c>
      <c r="D7074" s="320" t="s">
        <v>20104</v>
      </c>
      <c r="E7074" s="312" t="s">
        <v>12202</v>
      </c>
    </row>
    <row r="7075" spans="1:5" ht="27">
      <c r="A7075" s="319">
        <v>101326</v>
      </c>
      <c r="B7075" s="312" t="s">
        <v>10619</v>
      </c>
      <c r="C7075" s="312" t="s">
        <v>269</v>
      </c>
      <c r="D7075" s="320" t="s">
        <v>17720</v>
      </c>
      <c r="E7075" s="312" t="s">
        <v>12202</v>
      </c>
    </row>
    <row r="7076" spans="1:5" ht="27">
      <c r="A7076" s="319">
        <v>101327</v>
      </c>
      <c r="B7076" s="312" t="s">
        <v>10620</v>
      </c>
      <c r="C7076" s="312" t="s">
        <v>269</v>
      </c>
      <c r="D7076" s="320" t="s">
        <v>17798</v>
      </c>
      <c r="E7076" s="312" t="s">
        <v>12202</v>
      </c>
    </row>
    <row r="7077" spans="1:5" ht="27">
      <c r="A7077" s="319">
        <v>101328</v>
      </c>
      <c r="B7077" s="312" t="s">
        <v>10621</v>
      </c>
      <c r="C7077" s="312" t="s">
        <v>269</v>
      </c>
      <c r="D7077" s="320" t="s">
        <v>15537</v>
      </c>
      <c r="E7077" s="312" t="s">
        <v>12202</v>
      </c>
    </row>
    <row r="7078" spans="1:5" ht="27">
      <c r="A7078" s="319">
        <v>101329</v>
      </c>
      <c r="B7078" s="312" t="s">
        <v>10622</v>
      </c>
      <c r="C7078" s="312" t="s">
        <v>269</v>
      </c>
      <c r="D7078" s="320" t="s">
        <v>17820</v>
      </c>
      <c r="E7078" s="312" t="s">
        <v>12202</v>
      </c>
    </row>
    <row r="7079" spans="1:5" ht="27">
      <c r="A7079" s="319">
        <v>101330</v>
      </c>
      <c r="B7079" s="312" t="s">
        <v>10623</v>
      </c>
      <c r="C7079" s="312" t="s">
        <v>269</v>
      </c>
      <c r="D7079" s="320" t="s">
        <v>16994</v>
      </c>
      <c r="E7079" s="312" t="s">
        <v>12202</v>
      </c>
    </row>
    <row r="7080" spans="1:5" ht="27">
      <c r="A7080" s="319">
        <v>101331</v>
      </c>
      <c r="B7080" s="312" t="s">
        <v>10624</v>
      </c>
      <c r="C7080" s="312" t="s">
        <v>269</v>
      </c>
      <c r="D7080" s="320" t="s">
        <v>16142</v>
      </c>
      <c r="E7080" s="312" t="s">
        <v>12202</v>
      </c>
    </row>
    <row r="7081" spans="1:5" ht="27">
      <c r="A7081" s="319">
        <v>101332</v>
      </c>
      <c r="B7081" s="312" t="s">
        <v>10625</v>
      </c>
      <c r="C7081" s="312" t="s">
        <v>269</v>
      </c>
      <c r="D7081" s="320" t="s">
        <v>19436</v>
      </c>
      <c r="E7081" s="312" t="s">
        <v>12202</v>
      </c>
    </row>
    <row r="7082" spans="1:5" ht="27">
      <c r="A7082" s="319">
        <v>101333</v>
      </c>
      <c r="B7082" s="312" t="s">
        <v>10626</v>
      </c>
      <c r="C7082" s="312" t="s">
        <v>269</v>
      </c>
      <c r="D7082" s="320" t="s">
        <v>13937</v>
      </c>
      <c r="E7082" s="312" t="s">
        <v>12202</v>
      </c>
    </row>
    <row r="7083" spans="1:5" ht="27">
      <c r="A7083" s="319">
        <v>101334</v>
      </c>
      <c r="B7083" s="312" t="s">
        <v>10627</v>
      </c>
      <c r="C7083" s="312" t="s">
        <v>269</v>
      </c>
      <c r="D7083" s="320" t="s">
        <v>15113</v>
      </c>
      <c r="E7083" s="312" t="s">
        <v>12202</v>
      </c>
    </row>
    <row r="7084" spans="1:5" ht="27">
      <c r="A7084" s="319">
        <v>101335</v>
      </c>
      <c r="B7084" s="312" t="s">
        <v>10628</v>
      </c>
      <c r="C7084" s="312" t="s">
        <v>269</v>
      </c>
      <c r="D7084" s="320" t="s">
        <v>12789</v>
      </c>
      <c r="E7084" s="312" t="s">
        <v>12202</v>
      </c>
    </row>
    <row r="7085" spans="1:5" ht="27">
      <c r="A7085" s="319">
        <v>101336</v>
      </c>
      <c r="B7085" s="312" t="s">
        <v>10629</v>
      </c>
      <c r="C7085" s="312" t="s">
        <v>269</v>
      </c>
      <c r="D7085" s="320" t="s">
        <v>21416</v>
      </c>
      <c r="E7085" s="312" t="s">
        <v>12202</v>
      </c>
    </row>
    <row r="7086" spans="1:5" ht="27">
      <c r="A7086" s="319">
        <v>101337</v>
      </c>
      <c r="B7086" s="312" t="s">
        <v>10630</v>
      </c>
      <c r="C7086" s="312" t="s">
        <v>269</v>
      </c>
      <c r="D7086" s="320" t="s">
        <v>14415</v>
      </c>
      <c r="E7086" s="312" t="s">
        <v>12202</v>
      </c>
    </row>
    <row r="7087" spans="1:5" ht="27">
      <c r="A7087" s="319">
        <v>101338</v>
      </c>
      <c r="B7087" s="312" t="s">
        <v>10631</v>
      </c>
      <c r="C7087" s="312" t="s">
        <v>269</v>
      </c>
      <c r="D7087" s="320" t="s">
        <v>17355</v>
      </c>
      <c r="E7087" s="312" t="s">
        <v>12202</v>
      </c>
    </row>
    <row r="7088" spans="1:5" ht="27">
      <c r="A7088" s="319">
        <v>101339</v>
      </c>
      <c r="B7088" s="312" t="s">
        <v>10632</v>
      </c>
      <c r="C7088" s="312" t="s">
        <v>269</v>
      </c>
      <c r="D7088" s="320" t="s">
        <v>17540</v>
      </c>
      <c r="E7088" s="312" t="s">
        <v>12202</v>
      </c>
    </row>
    <row r="7089" spans="1:5" ht="27">
      <c r="A7089" s="319">
        <v>101340</v>
      </c>
      <c r="B7089" s="312" t="s">
        <v>10633</v>
      </c>
      <c r="C7089" s="312" t="s">
        <v>269</v>
      </c>
      <c r="D7089" s="320" t="s">
        <v>12641</v>
      </c>
      <c r="E7089" s="312" t="s">
        <v>12202</v>
      </c>
    </row>
    <row r="7090" spans="1:5" ht="27">
      <c r="A7090" s="319">
        <v>101341</v>
      </c>
      <c r="B7090" s="312" t="s">
        <v>10634</v>
      </c>
      <c r="C7090" s="312" t="s">
        <v>269</v>
      </c>
      <c r="D7090" s="320" t="s">
        <v>12797</v>
      </c>
      <c r="E7090" s="312" t="s">
        <v>12202</v>
      </c>
    </row>
    <row r="7091" spans="1:5" ht="27">
      <c r="A7091" s="319">
        <v>101342</v>
      </c>
      <c r="B7091" s="312" t="s">
        <v>10635</v>
      </c>
      <c r="C7091" s="312" t="s">
        <v>269</v>
      </c>
      <c r="D7091" s="320" t="s">
        <v>12657</v>
      </c>
      <c r="E7091" s="312" t="s">
        <v>12202</v>
      </c>
    </row>
    <row r="7092" spans="1:5" ht="27">
      <c r="A7092" s="319">
        <v>101343</v>
      </c>
      <c r="B7092" s="312" t="s">
        <v>10636</v>
      </c>
      <c r="C7092" s="312" t="s">
        <v>269</v>
      </c>
      <c r="D7092" s="320" t="s">
        <v>14911</v>
      </c>
      <c r="E7092" s="312" t="s">
        <v>12202</v>
      </c>
    </row>
    <row r="7093" spans="1:5" ht="27">
      <c r="A7093" s="319">
        <v>101344</v>
      </c>
      <c r="B7093" s="312" t="s">
        <v>10637</v>
      </c>
      <c r="C7093" s="312" t="s">
        <v>269</v>
      </c>
      <c r="D7093" s="320" t="s">
        <v>21416</v>
      </c>
      <c r="E7093" s="312" t="s">
        <v>12202</v>
      </c>
    </row>
    <row r="7094" spans="1:5" ht="27">
      <c r="A7094" s="319">
        <v>101345</v>
      </c>
      <c r="B7094" s="312" t="s">
        <v>10638</v>
      </c>
      <c r="C7094" s="312" t="s">
        <v>269</v>
      </c>
      <c r="D7094" s="320" t="s">
        <v>21416</v>
      </c>
      <c r="E7094" s="312" t="s">
        <v>12202</v>
      </c>
    </row>
    <row r="7095" spans="1:5" ht="27">
      <c r="A7095" s="319">
        <v>101346</v>
      </c>
      <c r="B7095" s="312" t="s">
        <v>10639</v>
      </c>
      <c r="C7095" s="312" t="s">
        <v>269</v>
      </c>
      <c r="D7095" s="320" t="s">
        <v>16599</v>
      </c>
      <c r="E7095" s="312" t="s">
        <v>12202</v>
      </c>
    </row>
    <row r="7096" spans="1:5" ht="27">
      <c r="A7096" s="319">
        <v>101347</v>
      </c>
      <c r="B7096" s="312" t="s">
        <v>10640</v>
      </c>
      <c r="C7096" s="312" t="s">
        <v>269</v>
      </c>
      <c r="D7096" s="320" t="s">
        <v>15931</v>
      </c>
      <c r="E7096" s="312" t="s">
        <v>12202</v>
      </c>
    </row>
    <row r="7097" spans="1:5" ht="27">
      <c r="A7097" s="319">
        <v>101348</v>
      </c>
      <c r="B7097" s="312" t="s">
        <v>10641</v>
      </c>
      <c r="C7097" s="312" t="s">
        <v>269</v>
      </c>
      <c r="D7097" s="320" t="s">
        <v>17402</v>
      </c>
      <c r="E7097" s="312" t="s">
        <v>12202</v>
      </c>
    </row>
    <row r="7098" spans="1:5" ht="27">
      <c r="A7098" s="319">
        <v>101349</v>
      </c>
      <c r="B7098" s="312" t="s">
        <v>10642</v>
      </c>
      <c r="C7098" s="312" t="s">
        <v>269</v>
      </c>
      <c r="D7098" s="320" t="s">
        <v>13327</v>
      </c>
      <c r="E7098" s="312" t="s">
        <v>12202</v>
      </c>
    </row>
    <row r="7099" spans="1:5" ht="27">
      <c r="A7099" s="319">
        <v>101350</v>
      </c>
      <c r="B7099" s="312" t="s">
        <v>10643</v>
      </c>
      <c r="C7099" s="312" t="s">
        <v>269</v>
      </c>
      <c r="D7099" s="320" t="s">
        <v>20743</v>
      </c>
      <c r="E7099" s="312" t="s">
        <v>12202</v>
      </c>
    </row>
    <row r="7100" spans="1:5" ht="27">
      <c r="A7100" s="319">
        <v>101351</v>
      </c>
      <c r="B7100" s="312" t="s">
        <v>10644</v>
      </c>
      <c r="C7100" s="312" t="s">
        <v>269</v>
      </c>
      <c r="D7100" s="320" t="s">
        <v>14533</v>
      </c>
      <c r="E7100" s="312" t="s">
        <v>12202</v>
      </c>
    </row>
    <row r="7101" spans="1:5" ht="27">
      <c r="A7101" s="319">
        <v>101352</v>
      </c>
      <c r="B7101" s="312" t="s">
        <v>10645</v>
      </c>
      <c r="C7101" s="312" t="s">
        <v>269</v>
      </c>
      <c r="D7101" s="320" t="s">
        <v>15340</v>
      </c>
      <c r="E7101" s="312" t="s">
        <v>12202</v>
      </c>
    </row>
    <row r="7102" spans="1:5" ht="27">
      <c r="A7102" s="319">
        <v>101353</v>
      </c>
      <c r="B7102" s="312" t="s">
        <v>10646</v>
      </c>
      <c r="C7102" s="312" t="s">
        <v>269</v>
      </c>
      <c r="D7102" s="320" t="s">
        <v>16626</v>
      </c>
      <c r="E7102" s="312" t="s">
        <v>12202</v>
      </c>
    </row>
    <row r="7103" spans="1:5" ht="27">
      <c r="A7103" s="319">
        <v>101354</v>
      </c>
      <c r="B7103" s="312" t="s">
        <v>10647</v>
      </c>
      <c r="C7103" s="312" t="s">
        <v>269</v>
      </c>
      <c r="D7103" s="320" t="s">
        <v>17528</v>
      </c>
      <c r="E7103" s="312" t="s">
        <v>12202</v>
      </c>
    </row>
    <row r="7104" spans="1:5" ht="27">
      <c r="A7104" s="319">
        <v>101355</v>
      </c>
      <c r="B7104" s="312" t="s">
        <v>10648</v>
      </c>
      <c r="C7104" s="312" t="s">
        <v>269</v>
      </c>
      <c r="D7104" s="320" t="s">
        <v>21489</v>
      </c>
      <c r="E7104" s="312" t="s">
        <v>12202</v>
      </c>
    </row>
    <row r="7105" spans="1:5" ht="27">
      <c r="A7105" s="319">
        <v>101356</v>
      </c>
      <c r="B7105" s="312" t="s">
        <v>10649</v>
      </c>
      <c r="C7105" s="312" t="s">
        <v>269</v>
      </c>
      <c r="D7105" s="320" t="s">
        <v>16142</v>
      </c>
      <c r="E7105" s="312" t="s">
        <v>12202</v>
      </c>
    </row>
    <row r="7106" spans="1:5" ht="27">
      <c r="A7106" s="319">
        <v>101357</v>
      </c>
      <c r="B7106" s="312" t="s">
        <v>10650</v>
      </c>
      <c r="C7106" s="312" t="s">
        <v>269</v>
      </c>
      <c r="D7106" s="320" t="s">
        <v>17779</v>
      </c>
      <c r="E7106" s="312" t="s">
        <v>12202</v>
      </c>
    </row>
    <row r="7107" spans="1:5" ht="27">
      <c r="A7107" s="319">
        <v>101358</v>
      </c>
      <c r="B7107" s="312" t="s">
        <v>10651</v>
      </c>
      <c r="C7107" s="312" t="s">
        <v>269</v>
      </c>
      <c r="D7107" s="320" t="s">
        <v>16142</v>
      </c>
      <c r="E7107" s="312" t="s">
        <v>12202</v>
      </c>
    </row>
    <row r="7108" spans="1:5" ht="27">
      <c r="A7108" s="319">
        <v>101359</v>
      </c>
      <c r="B7108" s="312" t="s">
        <v>10652</v>
      </c>
      <c r="C7108" s="312" t="s">
        <v>269</v>
      </c>
      <c r="D7108" s="320" t="s">
        <v>21362</v>
      </c>
      <c r="E7108" s="312" t="s">
        <v>12202</v>
      </c>
    </row>
    <row r="7109" spans="1:5" ht="27">
      <c r="A7109" s="319">
        <v>101360</v>
      </c>
      <c r="B7109" s="312" t="s">
        <v>10653</v>
      </c>
      <c r="C7109" s="312" t="s">
        <v>269</v>
      </c>
      <c r="D7109" s="320" t="s">
        <v>20982</v>
      </c>
      <c r="E7109" s="312" t="s">
        <v>12202</v>
      </c>
    </row>
    <row r="7110" spans="1:5" ht="27">
      <c r="A7110" s="319">
        <v>101361</v>
      </c>
      <c r="B7110" s="312" t="s">
        <v>10654</v>
      </c>
      <c r="C7110" s="312" t="s">
        <v>269</v>
      </c>
      <c r="D7110" s="320" t="s">
        <v>21490</v>
      </c>
      <c r="E7110" s="312" t="s">
        <v>12202</v>
      </c>
    </row>
    <row r="7111" spans="1:5" ht="27">
      <c r="A7111" s="319">
        <v>101362</v>
      </c>
      <c r="B7111" s="312" t="s">
        <v>10655</v>
      </c>
      <c r="C7111" s="312" t="s">
        <v>269</v>
      </c>
      <c r="D7111" s="320" t="s">
        <v>13216</v>
      </c>
      <c r="E7111" s="312" t="s">
        <v>12202</v>
      </c>
    </row>
    <row r="7112" spans="1:5" ht="27">
      <c r="A7112" s="319">
        <v>101363</v>
      </c>
      <c r="B7112" s="312" t="s">
        <v>10656</v>
      </c>
      <c r="C7112" s="312" t="s">
        <v>269</v>
      </c>
      <c r="D7112" s="320" t="s">
        <v>14911</v>
      </c>
      <c r="E7112" s="312" t="s">
        <v>12202</v>
      </c>
    </row>
    <row r="7113" spans="1:5" ht="27">
      <c r="A7113" s="319">
        <v>101364</v>
      </c>
      <c r="B7113" s="312" t="s">
        <v>10657</v>
      </c>
      <c r="C7113" s="312" t="s">
        <v>269</v>
      </c>
      <c r="D7113" s="320" t="s">
        <v>19968</v>
      </c>
      <c r="E7113" s="312" t="s">
        <v>12202</v>
      </c>
    </row>
    <row r="7114" spans="1:5" ht="27">
      <c r="A7114" s="319">
        <v>101365</v>
      </c>
      <c r="B7114" s="312" t="s">
        <v>10658</v>
      </c>
      <c r="C7114" s="312" t="s">
        <v>269</v>
      </c>
      <c r="D7114" s="320" t="s">
        <v>14911</v>
      </c>
      <c r="E7114" s="312" t="s">
        <v>12202</v>
      </c>
    </row>
    <row r="7115" spans="1:5" ht="27">
      <c r="A7115" s="319">
        <v>101366</v>
      </c>
      <c r="B7115" s="312" t="s">
        <v>10659</v>
      </c>
      <c r="C7115" s="312" t="s">
        <v>269</v>
      </c>
      <c r="D7115" s="320" t="s">
        <v>16204</v>
      </c>
      <c r="E7115" s="312" t="s">
        <v>12202</v>
      </c>
    </row>
    <row r="7116" spans="1:5" ht="27">
      <c r="A7116" s="319">
        <v>101367</v>
      </c>
      <c r="B7116" s="312" t="s">
        <v>10660</v>
      </c>
      <c r="C7116" s="312" t="s">
        <v>269</v>
      </c>
      <c r="D7116" s="320" t="s">
        <v>21491</v>
      </c>
      <c r="E7116" s="312" t="s">
        <v>12202</v>
      </c>
    </row>
    <row r="7117" spans="1:5" ht="27">
      <c r="A7117" s="319">
        <v>101368</v>
      </c>
      <c r="B7117" s="312" t="s">
        <v>10661</v>
      </c>
      <c r="C7117" s="312" t="s">
        <v>269</v>
      </c>
      <c r="D7117" s="320" t="s">
        <v>17532</v>
      </c>
      <c r="E7117" s="312" t="s">
        <v>12202</v>
      </c>
    </row>
    <row r="7118" spans="1:5" ht="27">
      <c r="A7118" s="319">
        <v>101369</v>
      </c>
      <c r="B7118" s="312" t="s">
        <v>10662</v>
      </c>
      <c r="C7118" s="312" t="s">
        <v>269</v>
      </c>
      <c r="D7118" s="320" t="s">
        <v>21492</v>
      </c>
      <c r="E7118" s="312" t="s">
        <v>12202</v>
      </c>
    </row>
    <row r="7119" spans="1:5" ht="27">
      <c r="A7119" s="319">
        <v>101370</v>
      </c>
      <c r="B7119" s="312" t="s">
        <v>10663</v>
      </c>
      <c r="C7119" s="312" t="s">
        <v>269</v>
      </c>
      <c r="D7119" s="320" t="s">
        <v>13156</v>
      </c>
      <c r="E7119" s="312" t="s">
        <v>12202</v>
      </c>
    </row>
    <row r="7120" spans="1:5" ht="27">
      <c r="A7120" s="319">
        <v>101371</v>
      </c>
      <c r="B7120" s="312" t="s">
        <v>10664</v>
      </c>
      <c r="C7120" s="312" t="s">
        <v>269</v>
      </c>
      <c r="D7120" s="320" t="s">
        <v>17552</v>
      </c>
      <c r="E7120" s="312" t="s">
        <v>12202</v>
      </c>
    </row>
    <row r="7121" spans="1:5" ht="27">
      <c r="A7121" s="319">
        <v>101372</v>
      </c>
      <c r="B7121" s="312" t="s">
        <v>10665</v>
      </c>
      <c r="C7121" s="312" t="s">
        <v>269</v>
      </c>
      <c r="D7121" s="320" t="s">
        <v>21493</v>
      </c>
      <c r="E7121" s="312" t="s">
        <v>12202</v>
      </c>
    </row>
    <row r="7122" spans="1:5" ht="13.5">
      <c r="A7122" s="319">
        <v>101373</v>
      </c>
      <c r="B7122" s="312" t="s">
        <v>10666</v>
      </c>
      <c r="C7122" s="312" t="s">
        <v>95</v>
      </c>
      <c r="D7122" s="320" t="s">
        <v>21494</v>
      </c>
      <c r="E7122" s="312" t="s">
        <v>165</v>
      </c>
    </row>
    <row r="7123" spans="1:5" ht="13.5">
      <c r="A7123" s="319">
        <v>101374</v>
      </c>
      <c r="B7123" s="312" t="s">
        <v>2625</v>
      </c>
      <c r="C7123" s="312" t="s">
        <v>269</v>
      </c>
      <c r="D7123" s="320" t="s">
        <v>21495</v>
      </c>
      <c r="E7123" s="312" t="s">
        <v>165</v>
      </c>
    </row>
    <row r="7124" spans="1:5" ht="13.5">
      <c r="A7124" s="319">
        <v>101375</v>
      </c>
      <c r="B7124" s="312" t="s">
        <v>10667</v>
      </c>
      <c r="C7124" s="312" t="s">
        <v>269</v>
      </c>
      <c r="D7124" s="320" t="s">
        <v>21496</v>
      </c>
      <c r="E7124" s="312" t="s">
        <v>165</v>
      </c>
    </row>
    <row r="7125" spans="1:5" ht="13.5">
      <c r="A7125" s="319">
        <v>101376</v>
      </c>
      <c r="B7125" s="312" t="s">
        <v>10668</v>
      </c>
      <c r="C7125" s="312" t="s">
        <v>269</v>
      </c>
      <c r="D7125" s="320" t="s">
        <v>21497</v>
      </c>
      <c r="E7125" s="312" t="s">
        <v>165</v>
      </c>
    </row>
    <row r="7126" spans="1:5" ht="13.5">
      <c r="A7126" s="319">
        <v>101377</v>
      </c>
      <c r="B7126" s="312" t="s">
        <v>2627</v>
      </c>
      <c r="C7126" s="312" t="s">
        <v>269</v>
      </c>
      <c r="D7126" s="320" t="s">
        <v>21498</v>
      </c>
      <c r="E7126" s="312" t="s">
        <v>165</v>
      </c>
    </row>
    <row r="7127" spans="1:5" ht="13.5">
      <c r="A7127" s="319">
        <v>101378</v>
      </c>
      <c r="B7127" s="312" t="s">
        <v>10560</v>
      </c>
      <c r="C7127" s="312" t="s">
        <v>269</v>
      </c>
      <c r="D7127" s="320" t="s">
        <v>21499</v>
      </c>
      <c r="E7127" s="312" t="s">
        <v>165</v>
      </c>
    </row>
    <row r="7128" spans="1:5" ht="13.5">
      <c r="A7128" s="319">
        <v>101379</v>
      </c>
      <c r="B7128" s="312" t="s">
        <v>10669</v>
      </c>
      <c r="C7128" s="312" t="s">
        <v>269</v>
      </c>
      <c r="D7128" s="320" t="s">
        <v>21500</v>
      </c>
      <c r="E7128" s="312" t="s">
        <v>165</v>
      </c>
    </row>
    <row r="7129" spans="1:5" ht="13.5">
      <c r="A7129" s="319">
        <v>101380</v>
      </c>
      <c r="B7129" s="312" t="s">
        <v>2629</v>
      </c>
      <c r="C7129" s="312" t="s">
        <v>269</v>
      </c>
      <c r="D7129" s="320" t="s">
        <v>21501</v>
      </c>
      <c r="E7129" s="312" t="s">
        <v>165</v>
      </c>
    </row>
    <row r="7130" spans="1:5" ht="13.5">
      <c r="A7130" s="319">
        <v>101381</v>
      </c>
      <c r="B7130" s="312" t="s">
        <v>2630</v>
      </c>
      <c r="C7130" s="312" t="s">
        <v>269</v>
      </c>
      <c r="D7130" s="320" t="s">
        <v>21502</v>
      </c>
      <c r="E7130" s="312" t="s">
        <v>165</v>
      </c>
    </row>
    <row r="7131" spans="1:5" ht="13.5">
      <c r="A7131" s="319">
        <v>101382</v>
      </c>
      <c r="B7131" s="312" t="s">
        <v>10670</v>
      </c>
      <c r="C7131" s="312" t="s">
        <v>269</v>
      </c>
      <c r="D7131" s="320" t="s">
        <v>21503</v>
      </c>
      <c r="E7131" s="312" t="s">
        <v>165</v>
      </c>
    </row>
    <row r="7132" spans="1:5" ht="13.5">
      <c r="A7132" s="319">
        <v>101383</v>
      </c>
      <c r="B7132" s="312" t="s">
        <v>10562</v>
      </c>
      <c r="C7132" s="312" t="s">
        <v>269</v>
      </c>
      <c r="D7132" s="320" t="s">
        <v>21504</v>
      </c>
      <c r="E7132" s="312" t="s">
        <v>165</v>
      </c>
    </row>
    <row r="7133" spans="1:5" ht="13.5">
      <c r="A7133" s="319">
        <v>101384</v>
      </c>
      <c r="B7133" s="312" t="s">
        <v>55</v>
      </c>
      <c r="C7133" s="312" t="s">
        <v>269</v>
      </c>
      <c r="D7133" s="320" t="s">
        <v>21505</v>
      </c>
      <c r="E7133" s="312" t="s">
        <v>165</v>
      </c>
    </row>
    <row r="7134" spans="1:5" ht="13.5">
      <c r="A7134" s="319">
        <v>101385</v>
      </c>
      <c r="B7134" s="312" t="s">
        <v>10671</v>
      </c>
      <c r="C7134" s="312" t="s">
        <v>269</v>
      </c>
      <c r="D7134" s="320" t="s">
        <v>21506</v>
      </c>
      <c r="E7134" s="312" t="s">
        <v>165</v>
      </c>
    </row>
    <row r="7135" spans="1:5" ht="13.5">
      <c r="A7135" s="319">
        <v>101386</v>
      </c>
      <c r="B7135" s="312" t="s">
        <v>2633</v>
      </c>
      <c r="C7135" s="312" t="s">
        <v>269</v>
      </c>
      <c r="D7135" s="320" t="s">
        <v>21507</v>
      </c>
      <c r="E7135" s="312" t="s">
        <v>165</v>
      </c>
    </row>
    <row r="7136" spans="1:5" ht="13.5">
      <c r="A7136" s="319">
        <v>101387</v>
      </c>
      <c r="B7136" s="312" t="s">
        <v>10672</v>
      </c>
      <c r="C7136" s="312" t="s">
        <v>269</v>
      </c>
      <c r="D7136" s="320" t="s">
        <v>21504</v>
      </c>
      <c r="E7136" s="312" t="s">
        <v>165</v>
      </c>
    </row>
    <row r="7137" spans="1:5" ht="13.5">
      <c r="A7137" s="319">
        <v>101388</v>
      </c>
      <c r="B7137" s="312" t="s">
        <v>2634</v>
      </c>
      <c r="C7137" s="312" t="s">
        <v>269</v>
      </c>
      <c r="D7137" s="320" t="s">
        <v>21508</v>
      </c>
      <c r="E7137" s="312" t="s">
        <v>165</v>
      </c>
    </row>
    <row r="7138" spans="1:5" ht="13.5">
      <c r="A7138" s="319">
        <v>101389</v>
      </c>
      <c r="B7138" s="312" t="s">
        <v>2635</v>
      </c>
      <c r="C7138" s="312" t="s">
        <v>269</v>
      </c>
      <c r="D7138" s="320" t="s">
        <v>21509</v>
      </c>
      <c r="E7138" s="312" t="s">
        <v>165</v>
      </c>
    </row>
    <row r="7139" spans="1:5" ht="13.5">
      <c r="A7139" s="319">
        <v>101390</v>
      </c>
      <c r="B7139" s="312" t="s">
        <v>10673</v>
      </c>
      <c r="C7139" s="312" t="s">
        <v>269</v>
      </c>
      <c r="D7139" s="320" t="s">
        <v>21510</v>
      </c>
      <c r="E7139" s="312" t="s">
        <v>165</v>
      </c>
    </row>
    <row r="7140" spans="1:5" ht="13.5">
      <c r="A7140" s="319">
        <v>101391</v>
      </c>
      <c r="B7140" s="312" t="s">
        <v>10674</v>
      </c>
      <c r="C7140" s="312" t="s">
        <v>269</v>
      </c>
      <c r="D7140" s="320" t="s">
        <v>21511</v>
      </c>
      <c r="E7140" s="312" t="s">
        <v>165</v>
      </c>
    </row>
    <row r="7141" spans="1:5" ht="13.5">
      <c r="A7141" s="319">
        <v>101392</v>
      </c>
      <c r="B7141" s="312" t="s">
        <v>10675</v>
      </c>
      <c r="C7141" s="312" t="s">
        <v>269</v>
      </c>
      <c r="D7141" s="320" t="s">
        <v>21512</v>
      </c>
      <c r="E7141" s="312" t="s">
        <v>165</v>
      </c>
    </row>
    <row r="7142" spans="1:5" ht="13.5">
      <c r="A7142" s="319">
        <v>101394</v>
      </c>
      <c r="B7142" s="312" t="s">
        <v>118</v>
      </c>
      <c r="C7142" s="312" t="s">
        <v>269</v>
      </c>
      <c r="D7142" s="320" t="s">
        <v>21513</v>
      </c>
      <c r="E7142" s="312" t="s">
        <v>165</v>
      </c>
    </row>
    <row r="7143" spans="1:5" ht="13.5">
      <c r="A7143" s="319">
        <v>101395</v>
      </c>
      <c r="B7143" s="312" t="s">
        <v>10676</v>
      </c>
      <c r="C7143" s="312" t="s">
        <v>269</v>
      </c>
      <c r="D7143" s="320" t="s">
        <v>21514</v>
      </c>
      <c r="E7143" s="312" t="s">
        <v>165</v>
      </c>
    </row>
    <row r="7144" spans="1:5" ht="13.5">
      <c r="A7144" s="319">
        <v>101396</v>
      </c>
      <c r="B7144" s="312" t="s">
        <v>10677</v>
      </c>
      <c r="C7144" s="312" t="s">
        <v>269</v>
      </c>
      <c r="D7144" s="320" t="s">
        <v>21515</v>
      </c>
      <c r="E7144" s="312" t="s">
        <v>165</v>
      </c>
    </row>
    <row r="7145" spans="1:5" ht="13.5">
      <c r="A7145" s="319">
        <v>101397</v>
      </c>
      <c r="B7145" s="312" t="s">
        <v>86</v>
      </c>
      <c r="C7145" s="312" t="s">
        <v>269</v>
      </c>
      <c r="D7145" s="320" t="s">
        <v>21516</v>
      </c>
      <c r="E7145" s="312" t="s">
        <v>165</v>
      </c>
    </row>
    <row r="7146" spans="1:5" ht="13.5">
      <c r="A7146" s="319">
        <v>101398</v>
      </c>
      <c r="B7146" s="312" t="s">
        <v>10678</v>
      </c>
      <c r="C7146" s="312" t="s">
        <v>269</v>
      </c>
      <c r="D7146" s="320" t="s">
        <v>21517</v>
      </c>
      <c r="E7146" s="312" t="s">
        <v>165</v>
      </c>
    </row>
    <row r="7147" spans="1:5" ht="13.5">
      <c r="A7147" s="319">
        <v>101399</v>
      </c>
      <c r="B7147" s="312" t="s">
        <v>78</v>
      </c>
      <c r="C7147" s="312" t="s">
        <v>269</v>
      </c>
      <c r="D7147" s="320" t="s">
        <v>21518</v>
      </c>
      <c r="E7147" s="312" t="s">
        <v>165</v>
      </c>
    </row>
    <row r="7148" spans="1:5" ht="13.5">
      <c r="A7148" s="319">
        <v>101400</v>
      </c>
      <c r="B7148" s="312" t="s">
        <v>10679</v>
      </c>
      <c r="C7148" s="312" t="s">
        <v>269</v>
      </c>
      <c r="D7148" s="320" t="s">
        <v>21519</v>
      </c>
      <c r="E7148" s="312" t="s">
        <v>165</v>
      </c>
    </row>
    <row r="7149" spans="1:5" ht="13.5">
      <c r="A7149" s="319">
        <v>101401</v>
      </c>
      <c r="B7149" s="312" t="s">
        <v>2641</v>
      </c>
      <c r="C7149" s="312" t="s">
        <v>269</v>
      </c>
      <c r="D7149" s="320" t="s">
        <v>21520</v>
      </c>
      <c r="E7149" s="312" t="s">
        <v>165</v>
      </c>
    </row>
    <row r="7150" spans="1:5" ht="13.5">
      <c r="A7150" s="319">
        <v>101402</v>
      </c>
      <c r="B7150" s="312" t="s">
        <v>56</v>
      </c>
      <c r="C7150" s="312" t="s">
        <v>269</v>
      </c>
      <c r="D7150" s="320" t="s">
        <v>21521</v>
      </c>
      <c r="E7150" s="312" t="s">
        <v>165</v>
      </c>
    </row>
    <row r="7151" spans="1:5" ht="13.5">
      <c r="A7151" s="319">
        <v>101403</v>
      </c>
      <c r="B7151" s="312" t="s">
        <v>10666</v>
      </c>
      <c r="C7151" s="312" t="s">
        <v>269</v>
      </c>
      <c r="D7151" s="320" t="s">
        <v>21522</v>
      </c>
      <c r="E7151" s="312" t="s">
        <v>165</v>
      </c>
    </row>
    <row r="7152" spans="1:5" ht="13.5">
      <c r="A7152" s="319">
        <v>101404</v>
      </c>
      <c r="B7152" s="312" t="s">
        <v>2699</v>
      </c>
      <c r="C7152" s="312" t="s">
        <v>269</v>
      </c>
      <c r="D7152" s="320" t="s">
        <v>21523</v>
      </c>
      <c r="E7152" s="312" t="s">
        <v>165</v>
      </c>
    </row>
    <row r="7153" spans="1:5" ht="13.5">
      <c r="A7153" s="319">
        <v>101405</v>
      </c>
      <c r="B7153" s="312" t="s">
        <v>2700</v>
      </c>
      <c r="C7153" s="312" t="s">
        <v>269</v>
      </c>
      <c r="D7153" s="320" t="s">
        <v>21524</v>
      </c>
      <c r="E7153" s="312" t="s">
        <v>165</v>
      </c>
    </row>
    <row r="7154" spans="1:5" ht="13.5">
      <c r="A7154" s="319">
        <v>101407</v>
      </c>
      <c r="B7154" s="312" t="s">
        <v>2642</v>
      </c>
      <c r="C7154" s="312" t="s">
        <v>269</v>
      </c>
      <c r="D7154" s="320" t="s">
        <v>21502</v>
      </c>
      <c r="E7154" s="312" t="s">
        <v>165</v>
      </c>
    </row>
    <row r="7155" spans="1:5" ht="13.5">
      <c r="A7155" s="319">
        <v>101408</v>
      </c>
      <c r="B7155" s="312" t="s">
        <v>2643</v>
      </c>
      <c r="C7155" s="312" t="s">
        <v>269</v>
      </c>
      <c r="D7155" s="320" t="s">
        <v>21525</v>
      </c>
      <c r="E7155" s="312" t="s">
        <v>165</v>
      </c>
    </row>
    <row r="7156" spans="1:5" ht="13.5">
      <c r="A7156" s="319">
        <v>101409</v>
      </c>
      <c r="B7156" s="312" t="s">
        <v>10680</v>
      </c>
      <c r="C7156" s="312" t="s">
        <v>269</v>
      </c>
      <c r="D7156" s="320" t="s">
        <v>21526</v>
      </c>
      <c r="E7156" s="312" t="s">
        <v>165</v>
      </c>
    </row>
    <row r="7157" spans="1:5" ht="13.5">
      <c r="A7157" s="319">
        <v>101410</v>
      </c>
      <c r="B7157" s="312" t="s">
        <v>2685</v>
      </c>
      <c r="C7157" s="312" t="s">
        <v>269</v>
      </c>
      <c r="D7157" s="320" t="s">
        <v>21527</v>
      </c>
      <c r="E7157" s="312" t="s">
        <v>165</v>
      </c>
    </row>
    <row r="7158" spans="1:5" ht="13.5">
      <c r="A7158" s="319">
        <v>101411</v>
      </c>
      <c r="B7158" s="312" t="s">
        <v>10681</v>
      </c>
      <c r="C7158" s="312" t="s">
        <v>269</v>
      </c>
      <c r="D7158" s="320" t="s">
        <v>21528</v>
      </c>
      <c r="E7158" s="312" t="s">
        <v>165</v>
      </c>
    </row>
    <row r="7159" spans="1:5" ht="13.5">
      <c r="A7159" s="319">
        <v>101412</v>
      </c>
      <c r="B7159" s="312" t="s">
        <v>10682</v>
      </c>
      <c r="C7159" s="312" t="s">
        <v>269</v>
      </c>
      <c r="D7159" s="320" t="s">
        <v>21529</v>
      </c>
      <c r="E7159" s="312" t="s">
        <v>165</v>
      </c>
    </row>
    <row r="7160" spans="1:5" ht="13.5">
      <c r="A7160" s="319">
        <v>101413</v>
      </c>
      <c r="B7160" s="312" t="s">
        <v>2645</v>
      </c>
      <c r="C7160" s="312" t="s">
        <v>269</v>
      </c>
      <c r="D7160" s="320" t="s">
        <v>21530</v>
      </c>
      <c r="E7160" s="312" t="s">
        <v>165</v>
      </c>
    </row>
    <row r="7161" spans="1:5" ht="13.5">
      <c r="A7161" s="319">
        <v>101414</v>
      </c>
      <c r="B7161" s="312" t="s">
        <v>10683</v>
      </c>
      <c r="C7161" s="312" t="s">
        <v>269</v>
      </c>
      <c r="D7161" s="320" t="s">
        <v>21511</v>
      </c>
      <c r="E7161" s="312" t="s">
        <v>165</v>
      </c>
    </row>
    <row r="7162" spans="1:5" ht="13.5">
      <c r="A7162" s="319">
        <v>101415</v>
      </c>
      <c r="B7162" s="312" t="s">
        <v>10684</v>
      </c>
      <c r="C7162" s="312" t="s">
        <v>269</v>
      </c>
      <c r="D7162" s="320" t="s">
        <v>21531</v>
      </c>
      <c r="E7162" s="312" t="s">
        <v>165</v>
      </c>
    </row>
    <row r="7163" spans="1:5" ht="13.5">
      <c r="A7163" s="319">
        <v>101416</v>
      </c>
      <c r="B7163" s="312" t="s">
        <v>10567</v>
      </c>
      <c r="C7163" s="312" t="s">
        <v>269</v>
      </c>
      <c r="D7163" s="320" t="s">
        <v>21532</v>
      </c>
      <c r="E7163" s="312" t="s">
        <v>165</v>
      </c>
    </row>
    <row r="7164" spans="1:5" ht="13.5">
      <c r="A7164" s="319">
        <v>101417</v>
      </c>
      <c r="B7164" s="312" t="s">
        <v>10685</v>
      </c>
      <c r="C7164" s="312" t="s">
        <v>269</v>
      </c>
      <c r="D7164" s="320" t="s">
        <v>21533</v>
      </c>
      <c r="E7164" s="312" t="s">
        <v>165</v>
      </c>
    </row>
    <row r="7165" spans="1:5" ht="13.5">
      <c r="A7165" s="319">
        <v>101418</v>
      </c>
      <c r="B7165" s="312" t="s">
        <v>10686</v>
      </c>
      <c r="C7165" s="312" t="s">
        <v>269</v>
      </c>
      <c r="D7165" s="320" t="s">
        <v>21534</v>
      </c>
      <c r="E7165" s="312" t="s">
        <v>165</v>
      </c>
    </row>
    <row r="7166" spans="1:5" ht="13.5">
      <c r="A7166" s="319">
        <v>101419</v>
      </c>
      <c r="B7166" s="312" t="s">
        <v>10687</v>
      </c>
      <c r="C7166" s="312" t="s">
        <v>269</v>
      </c>
      <c r="D7166" s="320" t="s">
        <v>21535</v>
      </c>
      <c r="E7166" s="312" t="s">
        <v>165</v>
      </c>
    </row>
    <row r="7167" spans="1:5" ht="13.5">
      <c r="A7167" s="319">
        <v>101420</v>
      </c>
      <c r="B7167" s="312" t="s">
        <v>10688</v>
      </c>
      <c r="C7167" s="312" t="s">
        <v>269</v>
      </c>
      <c r="D7167" s="320" t="s">
        <v>21536</v>
      </c>
      <c r="E7167" s="312" t="s">
        <v>165</v>
      </c>
    </row>
    <row r="7168" spans="1:5" ht="13.5">
      <c r="A7168" s="319">
        <v>101421</v>
      </c>
      <c r="B7168" s="312" t="s">
        <v>10689</v>
      </c>
      <c r="C7168" s="312" t="s">
        <v>269</v>
      </c>
      <c r="D7168" s="320" t="s">
        <v>21537</v>
      </c>
      <c r="E7168" s="312" t="s">
        <v>165</v>
      </c>
    </row>
    <row r="7169" spans="1:5" ht="13.5">
      <c r="A7169" s="319">
        <v>101422</v>
      </c>
      <c r="B7169" s="312" t="s">
        <v>10690</v>
      </c>
      <c r="C7169" s="312" t="s">
        <v>269</v>
      </c>
      <c r="D7169" s="320" t="s">
        <v>21538</v>
      </c>
      <c r="E7169" s="312" t="s">
        <v>165</v>
      </c>
    </row>
    <row r="7170" spans="1:5" ht="13.5">
      <c r="A7170" s="319">
        <v>101423</v>
      </c>
      <c r="B7170" s="312" t="s">
        <v>10691</v>
      </c>
      <c r="C7170" s="312" t="s">
        <v>269</v>
      </c>
      <c r="D7170" s="320" t="s">
        <v>21539</v>
      </c>
      <c r="E7170" s="312" t="s">
        <v>165</v>
      </c>
    </row>
    <row r="7171" spans="1:5" ht="13.5">
      <c r="A7171" s="319">
        <v>101424</v>
      </c>
      <c r="B7171" s="312" t="s">
        <v>10692</v>
      </c>
      <c r="C7171" s="312" t="s">
        <v>269</v>
      </c>
      <c r="D7171" s="320" t="s">
        <v>21540</v>
      </c>
      <c r="E7171" s="312" t="s">
        <v>165</v>
      </c>
    </row>
    <row r="7172" spans="1:5" ht="13.5">
      <c r="A7172" s="319">
        <v>101425</v>
      </c>
      <c r="B7172" s="312" t="s">
        <v>10693</v>
      </c>
      <c r="C7172" s="312" t="s">
        <v>269</v>
      </c>
      <c r="D7172" s="320" t="s">
        <v>21541</v>
      </c>
      <c r="E7172" s="312" t="s">
        <v>165</v>
      </c>
    </row>
    <row r="7173" spans="1:5" ht="13.5">
      <c r="A7173" s="319">
        <v>101426</v>
      </c>
      <c r="B7173" s="312" t="s">
        <v>10694</v>
      </c>
      <c r="C7173" s="312" t="s">
        <v>269</v>
      </c>
      <c r="D7173" s="320" t="s">
        <v>21542</v>
      </c>
      <c r="E7173" s="312" t="s">
        <v>165</v>
      </c>
    </row>
    <row r="7174" spans="1:5" ht="13.5">
      <c r="A7174" s="319">
        <v>101427</v>
      </c>
      <c r="B7174" s="312" t="s">
        <v>2656</v>
      </c>
      <c r="C7174" s="312" t="s">
        <v>269</v>
      </c>
      <c r="D7174" s="320" t="s">
        <v>21543</v>
      </c>
      <c r="E7174" s="312" t="s">
        <v>165</v>
      </c>
    </row>
    <row r="7175" spans="1:5" ht="13.5">
      <c r="A7175" s="319">
        <v>101428</v>
      </c>
      <c r="B7175" s="312" t="s">
        <v>10695</v>
      </c>
      <c r="C7175" s="312" t="s">
        <v>269</v>
      </c>
      <c r="D7175" s="320" t="s">
        <v>21544</v>
      </c>
      <c r="E7175" s="312" t="s">
        <v>165</v>
      </c>
    </row>
    <row r="7176" spans="1:5" ht="13.5">
      <c r="A7176" s="319">
        <v>101429</v>
      </c>
      <c r="B7176" s="312" t="s">
        <v>10696</v>
      </c>
      <c r="C7176" s="312" t="s">
        <v>269</v>
      </c>
      <c r="D7176" s="320" t="s">
        <v>21545</v>
      </c>
      <c r="E7176" s="312" t="s">
        <v>165</v>
      </c>
    </row>
    <row r="7177" spans="1:5" ht="13.5">
      <c r="A7177" s="319">
        <v>101430</v>
      </c>
      <c r="B7177" s="312" t="s">
        <v>10697</v>
      </c>
      <c r="C7177" s="312" t="s">
        <v>269</v>
      </c>
      <c r="D7177" s="320" t="s">
        <v>21546</v>
      </c>
      <c r="E7177" s="312" t="s">
        <v>165</v>
      </c>
    </row>
    <row r="7178" spans="1:5" ht="13.5">
      <c r="A7178" s="319">
        <v>101431</v>
      </c>
      <c r="B7178" s="312" t="s">
        <v>2659</v>
      </c>
      <c r="C7178" s="312" t="s">
        <v>269</v>
      </c>
      <c r="D7178" s="320" t="s">
        <v>21547</v>
      </c>
      <c r="E7178" s="312" t="s">
        <v>165</v>
      </c>
    </row>
    <row r="7179" spans="1:5" ht="13.5">
      <c r="A7179" s="319">
        <v>101432</v>
      </c>
      <c r="B7179" s="312" t="s">
        <v>10698</v>
      </c>
      <c r="C7179" s="312" t="s">
        <v>269</v>
      </c>
      <c r="D7179" s="320" t="s">
        <v>21540</v>
      </c>
      <c r="E7179" s="312" t="s">
        <v>165</v>
      </c>
    </row>
    <row r="7180" spans="1:5" ht="13.5">
      <c r="A7180" s="319">
        <v>101433</v>
      </c>
      <c r="B7180" s="312" t="s">
        <v>2661</v>
      </c>
      <c r="C7180" s="312" t="s">
        <v>269</v>
      </c>
      <c r="D7180" s="320" t="s">
        <v>21540</v>
      </c>
      <c r="E7180" s="312" t="s">
        <v>165</v>
      </c>
    </row>
    <row r="7181" spans="1:5" ht="13.5">
      <c r="A7181" s="319">
        <v>101434</v>
      </c>
      <c r="B7181" s="312" t="s">
        <v>10699</v>
      </c>
      <c r="C7181" s="312" t="s">
        <v>269</v>
      </c>
      <c r="D7181" s="320" t="s">
        <v>21548</v>
      </c>
      <c r="E7181" s="312" t="s">
        <v>165</v>
      </c>
    </row>
    <row r="7182" spans="1:5" ht="13.5">
      <c r="A7182" s="319">
        <v>101435</v>
      </c>
      <c r="B7182" s="312" t="s">
        <v>10700</v>
      </c>
      <c r="C7182" s="312" t="s">
        <v>269</v>
      </c>
      <c r="D7182" s="320" t="s">
        <v>21549</v>
      </c>
      <c r="E7182" s="312" t="s">
        <v>165</v>
      </c>
    </row>
    <row r="7183" spans="1:5" ht="13.5">
      <c r="A7183" s="319">
        <v>101436</v>
      </c>
      <c r="B7183" s="312" t="s">
        <v>2663</v>
      </c>
      <c r="C7183" s="312" t="s">
        <v>269</v>
      </c>
      <c r="D7183" s="320" t="s">
        <v>21550</v>
      </c>
      <c r="E7183" s="312" t="s">
        <v>165</v>
      </c>
    </row>
    <row r="7184" spans="1:5" ht="13.5">
      <c r="A7184" s="319">
        <v>101437</v>
      </c>
      <c r="B7184" s="312" t="s">
        <v>10701</v>
      </c>
      <c r="C7184" s="312" t="s">
        <v>269</v>
      </c>
      <c r="D7184" s="320" t="s">
        <v>21551</v>
      </c>
      <c r="E7184" s="312" t="s">
        <v>165</v>
      </c>
    </row>
    <row r="7185" spans="1:5" ht="13.5">
      <c r="A7185" s="319">
        <v>101438</v>
      </c>
      <c r="B7185" s="312" t="s">
        <v>2665</v>
      </c>
      <c r="C7185" s="312" t="s">
        <v>269</v>
      </c>
      <c r="D7185" s="320" t="s">
        <v>21552</v>
      </c>
      <c r="E7185" s="312" t="s">
        <v>165</v>
      </c>
    </row>
    <row r="7186" spans="1:5" ht="13.5">
      <c r="A7186" s="319">
        <v>101439</v>
      </c>
      <c r="B7186" s="312" t="s">
        <v>2666</v>
      </c>
      <c r="C7186" s="312" t="s">
        <v>269</v>
      </c>
      <c r="D7186" s="320" t="s">
        <v>21553</v>
      </c>
      <c r="E7186" s="312" t="s">
        <v>165</v>
      </c>
    </row>
    <row r="7187" spans="1:5" ht="13.5">
      <c r="A7187" s="319">
        <v>101440</v>
      </c>
      <c r="B7187" s="312" t="s">
        <v>10702</v>
      </c>
      <c r="C7187" s="312" t="s">
        <v>269</v>
      </c>
      <c r="D7187" s="320" t="s">
        <v>21554</v>
      </c>
      <c r="E7187" s="312" t="s">
        <v>165</v>
      </c>
    </row>
    <row r="7188" spans="1:5" ht="13.5">
      <c r="A7188" s="319">
        <v>101441</v>
      </c>
      <c r="B7188" s="312" t="s">
        <v>2668</v>
      </c>
      <c r="C7188" s="312" t="s">
        <v>269</v>
      </c>
      <c r="D7188" s="320" t="s">
        <v>21555</v>
      </c>
      <c r="E7188" s="312" t="s">
        <v>165</v>
      </c>
    </row>
    <row r="7189" spans="1:5" ht="13.5">
      <c r="A7189" s="319">
        <v>101442</v>
      </c>
      <c r="B7189" s="312" t="s">
        <v>10703</v>
      </c>
      <c r="C7189" s="312" t="s">
        <v>269</v>
      </c>
      <c r="D7189" s="320" t="s">
        <v>21556</v>
      </c>
      <c r="E7189" s="312" t="s">
        <v>165</v>
      </c>
    </row>
    <row r="7190" spans="1:5" ht="13.5">
      <c r="A7190" s="319">
        <v>101443</v>
      </c>
      <c r="B7190" s="312" t="s">
        <v>2669</v>
      </c>
      <c r="C7190" s="312" t="s">
        <v>269</v>
      </c>
      <c r="D7190" s="320" t="s">
        <v>21557</v>
      </c>
      <c r="E7190" s="312" t="s">
        <v>165</v>
      </c>
    </row>
    <row r="7191" spans="1:5" ht="13.5">
      <c r="A7191" s="319">
        <v>101444</v>
      </c>
      <c r="B7191" s="312" t="s">
        <v>2672</v>
      </c>
      <c r="C7191" s="312" t="s">
        <v>269</v>
      </c>
      <c r="D7191" s="320" t="s">
        <v>21511</v>
      </c>
      <c r="E7191" s="312" t="s">
        <v>165</v>
      </c>
    </row>
    <row r="7192" spans="1:5" ht="13.5">
      <c r="A7192" s="319">
        <v>101445</v>
      </c>
      <c r="B7192" s="312" t="s">
        <v>54</v>
      </c>
      <c r="C7192" s="312" t="s">
        <v>269</v>
      </c>
      <c r="D7192" s="320" t="s">
        <v>21525</v>
      </c>
      <c r="E7192" s="312" t="s">
        <v>165</v>
      </c>
    </row>
    <row r="7193" spans="1:5" ht="13.5">
      <c r="A7193" s="319">
        <v>101446</v>
      </c>
      <c r="B7193" s="312" t="s">
        <v>115</v>
      </c>
      <c r="C7193" s="312" t="s">
        <v>269</v>
      </c>
      <c r="D7193" s="320" t="s">
        <v>21558</v>
      </c>
      <c r="E7193" s="312" t="s">
        <v>165</v>
      </c>
    </row>
    <row r="7194" spans="1:5" ht="13.5">
      <c r="A7194" s="319">
        <v>101447</v>
      </c>
      <c r="B7194" s="312" t="s">
        <v>2673</v>
      </c>
      <c r="C7194" s="312" t="s">
        <v>269</v>
      </c>
      <c r="D7194" s="320" t="s">
        <v>21559</v>
      </c>
      <c r="E7194" s="312" t="s">
        <v>165</v>
      </c>
    </row>
    <row r="7195" spans="1:5" ht="13.5">
      <c r="A7195" s="319">
        <v>101448</v>
      </c>
      <c r="B7195" s="312" t="s">
        <v>2674</v>
      </c>
      <c r="C7195" s="312" t="s">
        <v>269</v>
      </c>
      <c r="D7195" s="320" t="s">
        <v>21560</v>
      </c>
      <c r="E7195" s="312" t="s">
        <v>165</v>
      </c>
    </row>
    <row r="7196" spans="1:5" ht="13.5">
      <c r="A7196" s="319">
        <v>101449</v>
      </c>
      <c r="B7196" s="312" t="s">
        <v>10704</v>
      </c>
      <c r="C7196" s="312" t="s">
        <v>269</v>
      </c>
      <c r="D7196" s="320" t="s">
        <v>21561</v>
      </c>
      <c r="E7196" s="312" t="s">
        <v>165</v>
      </c>
    </row>
    <row r="7197" spans="1:5" ht="13.5">
      <c r="A7197" s="319">
        <v>101450</v>
      </c>
      <c r="B7197" s="312" t="s">
        <v>2676</v>
      </c>
      <c r="C7197" s="312" t="s">
        <v>269</v>
      </c>
      <c r="D7197" s="320" t="s">
        <v>21562</v>
      </c>
      <c r="E7197" s="312" t="s">
        <v>165</v>
      </c>
    </row>
    <row r="7198" spans="1:5" ht="13.5">
      <c r="A7198" s="319">
        <v>101451</v>
      </c>
      <c r="B7198" s="312" t="s">
        <v>97</v>
      </c>
      <c r="C7198" s="312" t="s">
        <v>269</v>
      </c>
      <c r="D7198" s="320" t="s">
        <v>21502</v>
      </c>
      <c r="E7198" s="312" t="s">
        <v>165</v>
      </c>
    </row>
    <row r="7199" spans="1:5" ht="13.5">
      <c r="A7199" s="319">
        <v>101452</v>
      </c>
      <c r="B7199" s="312" t="s">
        <v>10705</v>
      </c>
      <c r="C7199" s="312" t="s">
        <v>269</v>
      </c>
      <c r="D7199" s="320" t="s">
        <v>21563</v>
      </c>
      <c r="E7199" s="312" t="s">
        <v>165</v>
      </c>
    </row>
    <row r="7200" spans="1:5" ht="13.5">
      <c r="A7200" s="319">
        <v>101453</v>
      </c>
      <c r="B7200" s="312" t="s">
        <v>2677</v>
      </c>
      <c r="C7200" s="312" t="s">
        <v>269</v>
      </c>
      <c r="D7200" s="320" t="s">
        <v>21564</v>
      </c>
      <c r="E7200" s="312" t="s">
        <v>165</v>
      </c>
    </row>
    <row r="7201" spans="1:5">
      <c r="A7201" s="331">
        <v>101454</v>
      </c>
      <c r="B7201" s="176" t="s">
        <v>10706</v>
      </c>
      <c r="C7201" s="176" t="s">
        <v>269</v>
      </c>
      <c r="D7201" s="176" t="s">
        <v>21565</v>
      </c>
      <c r="E7201" s="176" t="s">
        <v>165</v>
      </c>
    </row>
    <row r="7202" spans="1:5">
      <c r="A7202" s="331">
        <v>101455</v>
      </c>
      <c r="B7202" s="176" t="s">
        <v>2679</v>
      </c>
      <c r="C7202" s="176" t="s">
        <v>269</v>
      </c>
      <c r="D7202" s="176" t="s">
        <v>21566</v>
      </c>
      <c r="E7202" s="176" t="s">
        <v>165</v>
      </c>
    </row>
    <row r="7203" spans="1:5">
      <c r="A7203" s="331">
        <v>101456</v>
      </c>
      <c r="B7203" s="176" t="s">
        <v>10707</v>
      </c>
      <c r="C7203" s="176" t="s">
        <v>269</v>
      </c>
      <c r="D7203" s="176" t="s">
        <v>21567</v>
      </c>
      <c r="E7203" s="176" t="s">
        <v>165</v>
      </c>
    </row>
    <row r="7204" spans="1:5">
      <c r="A7204" s="331">
        <v>101457</v>
      </c>
      <c r="B7204" s="176" t="s">
        <v>10708</v>
      </c>
      <c r="C7204" s="176" t="s">
        <v>269</v>
      </c>
      <c r="D7204" s="176" t="s">
        <v>21568</v>
      </c>
      <c r="E7204" s="176" t="s">
        <v>165</v>
      </c>
    </row>
    <row r="7205" spans="1:5">
      <c r="A7205" s="331">
        <v>101458</v>
      </c>
      <c r="B7205" s="176" t="s">
        <v>10709</v>
      </c>
      <c r="C7205" s="176" t="s">
        <v>269</v>
      </c>
      <c r="D7205" s="176" t="s">
        <v>21569</v>
      </c>
      <c r="E7205" s="176" t="s">
        <v>165</v>
      </c>
    </row>
    <row r="7206" spans="1:5">
      <c r="A7206" s="331">
        <v>101459</v>
      </c>
      <c r="B7206" s="176" t="s">
        <v>2683</v>
      </c>
      <c r="C7206" s="176" t="s">
        <v>269</v>
      </c>
      <c r="D7206" s="176" t="s">
        <v>21570</v>
      </c>
      <c r="E7206" s="176" t="s">
        <v>165</v>
      </c>
    </row>
    <row r="7207" spans="1:5">
      <c r="A7207" s="331">
        <v>101460</v>
      </c>
      <c r="B7207" s="176" t="s">
        <v>10548</v>
      </c>
      <c r="C7207" s="176" t="s">
        <v>269</v>
      </c>
      <c r="D7207" s="176" t="s">
        <v>21571</v>
      </c>
      <c r="E7207" s="176" t="s">
        <v>165</v>
      </c>
    </row>
  </sheetData>
  <autoFilter ref="C1:C6483"/>
  <mergeCells count="3">
    <mergeCell ref="A1:M1"/>
    <mergeCell ref="A2:M2"/>
    <mergeCell ref="A3:M3"/>
  </mergeCells>
  <pageMargins left="0.78740157499999996" right="0.78740157499999996" top="0.984251969" bottom="0.984251969" header="0.5" footer="0.5"/>
  <pageSetup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sheetPr>
    <tabColor rgb="FF00B0F0"/>
  </sheetPr>
  <dimension ref="A1:G5382"/>
  <sheetViews>
    <sheetView workbookViewId="0">
      <selection activeCell="G26" sqref="G26"/>
    </sheetView>
  </sheetViews>
  <sheetFormatPr defaultRowHeight="12.75"/>
  <cols>
    <col min="1" max="1" width="10.5703125" style="176" customWidth="1"/>
    <col min="2" max="2" width="78.140625" style="176" customWidth="1"/>
    <col min="3" max="3" width="9.140625" style="176" bestFit="1" customWidth="1"/>
    <col min="4" max="4" width="18.85546875" style="176" bestFit="1" customWidth="1"/>
    <col min="5" max="256" width="9.140625" style="176"/>
    <col min="257" max="257" width="10.5703125" style="176" customWidth="1"/>
    <col min="258" max="258" width="78.140625" style="176" customWidth="1"/>
    <col min="259" max="259" width="9.140625" style="176" bestFit="1" customWidth="1"/>
    <col min="260" max="260" width="22.28515625" style="176" customWidth="1"/>
    <col min="261" max="512" width="9.140625" style="176"/>
    <col min="513" max="513" width="10.5703125" style="176" customWidth="1"/>
    <col min="514" max="514" width="78.140625" style="176" customWidth="1"/>
    <col min="515" max="515" width="9.140625" style="176" bestFit="1" customWidth="1"/>
    <col min="516" max="516" width="22.28515625" style="176" customWidth="1"/>
    <col min="517" max="768" width="9.140625" style="176"/>
    <col min="769" max="769" width="10.5703125" style="176" customWidth="1"/>
    <col min="770" max="770" width="78.140625" style="176" customWidth="1"/>
    <col min="771" max="771" width="9.140625" style="176" bestFit="1" customWidth="1"/>
    <col min="772" max="772" width="22.28515625" style="176" customWidth="1"/>
    <col min="773" max="1024" width="9.140625" style="176"/>
    <col min="1025" max="1025" width="10.5703125" style="176" customWidth="1"/>
    <col min="1026" max="1026" width="78.140625" style="176" customWidth="1"/>
    <col min="1027" max="1027" width="9.140625" style="176" bestFit="1" customWidth="1"/>
    <col min="1028" max="1028" width="22.28515625" style="176" customWidth="1"/>
    <col min="1029" max="1280" width="9.140625" style="176"/>
    <col min="1281" max="1281" width="10.5703125" style="176" customWidth="1"/>
    <col min="1282" max="1282" width="78.140625" style="176" customWidth="1"/>
    <col min="1283" max="1283" width="9.140625" style="176" bestFit="1" customWidth="1"/>
    <col min="1284" max="1284" width="22.28515625" style="176" customWidth="1"/>
    <col min="1285" max="1536" width="9.140625" style="176"/>
    <col min="1537" max="1537" width="10.5703125" style="176" customWidth="1"/>
    <col min="1538" max="1538" width="78.140625" style="176" customWidth="1"/>
    <col min="1539" max="1539" width="9.140625" style="176" bestFit="1" customWidth="1"/>
    <col min="1540" max="1540" width="22.28515625" style="176" customWidth="1"/>
    <col min="1541" max="1792" width="9.140625" style="176"/>
    <col min="1793" max="1793" width="10.5703125" style="176" customWidth="1"/>
    <col min="1794" max="1794" width="78.140625" style="176" customWidth="1"/>
    <col min="1795" max="1795" width="9.140625" style="176" bestFit="1" customWidth="1"/>
    <col min="1796" max="1796" width="22.28515625" style="176" customWidth="1"/>
    <col min="1797" max="2048" width="9.140625" style="176"/>
    <col min="2049" max="2049" width="10.5703125" style="176" customWidth="1"/>
    <col min="2050" max="2050" width="78.140625" style="176" customWidth="1"/>
    <col min="2051" max="2051" width="9.140625" style="176" bestFit="1" customWidth="1"/>
    <col min="2052" max="2052" width="22.28515625" style="176" customWidth="1"/>
    <col min="2053" max="2304" width="9.140625" style="176"/>
    <col min="2305" max="2305" width="10.5703125" style="176" customWidth="1"/>
    <col min="2306" max="2306" width="78.140625" style="176" customWidth="1"/>
    <col min="2307" max="2307" width="9.140625" style="176" bestFit="1" customWidth="1"/>
    <col min="2308" max="2308" width="22.28515625" style="176" customWidth="1"/>
    <col min="2309" max="2560" width="9.140625" style="176"/>
    <col min="2561" max="2561" width="10.5703125" style="176" customWidth="1"/>
    <col min="2562" max="2562" width="78.140625" style="176" customWidth="1"/>
    <col min="2563" max="2563" width="9.140625" style="176" bestFit="1" customWidth="1"/>
    <col min="2564" max="2564" width="22.28515625" style="176" customWidth="1"/>
    <col min="2565" max="2816" width="9.140625" style="176"/>
    <col min="2817" max="2817" width="10.5703125" style="176" customWidth="1"/>
    <col min="2818" max="2818" width="78.140625" style="176" customWidth="1"/>
    <col min="2819" max="2819" width="9.140625" style="176" bestFit="1" customWidth="1"/>
    <col min="2820" max="2820" width="22.28515625" style="176" customWidth="1"/>
    <col min="2821" max="3072" width="9.140625" style="176"/>
    <col min="3073" max="3073" width="10.5703125" style="176" customWidth="1"/>
    <col min="3074" max="3074" width="78.140625" style="176" customWidth="1"/>
    <col min="3075" max="3075" width="9.140625" style="176" bestFit="1" customWidth="1"/>
    <col min="3076" max="3076" width="22.28515625" style="176" customWidth="1"/>
    <col min="3077" max="3328" width="9.140625" style="176"/>
    <col min="3329" max="3329" width="10.5703125" style="176" customWidth="1"/>
    <col min="3330" max="3330" width="78.140625" style="176" customWidth="1"/>
    <col min="3331" max="3331" width="9.140625" style="176" bestFit="1" customWidth="1"/>
    <col min="3332" max="3332" width="22.28515625" style="176" customWidth="1"/>
    <col min="3333" max="3584" width="9.140625" style="176"/>
    <col min="3585" max="3585" width="10.5703125" style="176" customWidth="1"/>
    <col min="3586" max="3586" width="78.140625" style="176" customWidth="1"/>
    <col min="3587" max="3587" width="9.140625" style="176" bestFit="1" customWidth="1"/>
    <col min="3588" max="3588" width="22.28515625" style="176" customWidth="1"/>
    <col min="3589" max="3840" width="9.140625" style="176"/>
    <col min="3841" max="3841" width="10.5703125" style="176" customWidth="1"/>
    <col min="3842" max="3842" width="78.140625" style="176" customWidth="1"/>
    <col min="3843" max="3843" width="9.140625" style="176" bestFit="1" customWidth="1"/>
    <col min="3844" max="3844" width="22.28515625" style="176" customWidth="1"/>
    <col min="3845" max="4096" width="9.140625" style="176"/>
    <col min="4097" max="4097" width="10.5703125" style="176" customWidth="1"/>
    <col min="4098" max="4098" width="78.140625" style="176" customWidth="1"/>
    <col min="4099" max="4099" width="9.140625" style="176" bestFit="1" customWidth="1"/>
    <col min="4100" max="4100" width="22.28515625" style="176" customWidth="1"/>
    <col min="4101" max="4352" width="9.140625" style="176"/>
    <col min="4353" max="4353" width="10.5703125" style="176" customWidth="1"/>
    <col min="4354" max="4354" width="78.140625" style="176" customWidth="1"/>
    <col min="4355" max="4355" width="9.140625" style="176" bestFit="1" customWidth="1"/>
    <col min="4356" max="4356" width="22.28515625" style="176" customWidth="1"/>
    <col min="4357" max="4608" width="9.140625" style="176"/>
    <col min="4609" max="4609" width="10.5703125" style="176" customWidth="1"/>
    <col min="4610" max="4610" width="78.140625" style="176" customWidth="1"/>
    <col min="4611" max="4611" width="9.140625" style="176" bestFit="1" customWidth="1"/>
    <col min="4612" max="4612" width="22.28515625" style="176" customWidth="1"/>
    <col min="4613" max="4864" width="9.140625" style="176"/>
    <col min="4865" max="4865" width="10.5703125" style="176" customWidth="1"/>
    <col min="4866" max="4866" width="78.140625" style="176" customWidth="1"/>
    <col min="4867" max="4867" width="9.140625" style="176" bestFit="1" customWidth="1"/>
    <col min="4868" max="4868" width="22.28515625" style="176" customWidth="1"/>
    <col min="4869" max="5120" width="9.140625" style="176"/>
    <col min="5121" max="5121" width="10.5703125" style="176" customWidth="1"/>
    <col min="5122" max="5122" width="78.140625" style="176" customWidth="1"/>
    <col min="5123" max="5123" width="9.140625" style="176" bestFit="1" customWidth="1"/>
    <col min="5124" max="5124" width="22.28515625" style="176" customWidth="1"/>
    <col min="5125" max="5376" width="9.140625" style="176"/>
    <col min="5377" max="5377" width="10.5703125" style="176" customWidth="1"/>
    <col min="5378" max="5378" width="78.140625" style="176" customWidth="1"/>
    <col min="5379" max="5379" width="9.140625" style="176" bestFit="1" customWidth="1"/>
    <col min="5380" max="5380" width="22.28515625" style="176" customWidth="1"/>
    <col min="5381" max="5632" width="9.140625" style="176"/>
    <col min="5633" max="5633" width="10.5703125" style="176" customWidth="1"/>
    <col min="5634" max="5634" width="78.140625" style="176" customWidth="1"/>
    <col min="5635" max="5635" width="9.140625" style="176" bestFit="1" customWidth="1"/>
    <col min="5636" max="5636" width="22.28515625" style="176" customWidth="1"/>
    <col min="5637" max="5888" width="9.140625" style="176"/>
    <col min="5889" max="5889" width="10.5703125" style="176" customWidth="1"/>
    <col min="5890" max="5890" width="78.140625" style="176" customWidth="1"/>
    <col min="5891" max="5891" width="9.140625" style="176" bestFit="1" customWidth="1"/>
    <col min="5892" max="5892" width="22.28515625" style="176" customWidth="1"/>
    <col min="5893" max="6144" width="9.140625" style="176"/>
    <col min="6145" max="6145" width="10.5703125" style="176" customWidth="1"/>
    <col min="6146" max="6146" width="78.140625" style="176" customWidth="1"/>
    <col min="6147" max="6147" width="9.140625" style="176" bestFit="1" customWidth="1"/>
    <col min="6148" max="6148" width="22.28515625" style="176" customWidth="1"/>
    <col min="6149" max="6400" width="9.140625" style="176"/>
    <col min="6401" max="6401" width="10.5703125" style="176" customWidth="1"/>
    <col min="6402" max="6402" width="78.140625" style="176" customWidth="1"/>
    <col min="6403" max="6403" width="9.140625" style="176" bestFit="1" customWidth="1"/>
    <col min="6404" max="6404" width="22.28515625" style="176" customWidth="1"/>
    <col min="6405" max="6656" width="9.140625" style="176"/>
    <col min="6657" max="6657" width="10.5703125" style="176" customWidth="1"/>
    <col min="6658" max="6658" width="78.140625" style="176" customWidth="1"/>
    <col min="6659" max="6659" width="9.140625" style="176" bestFit="1" customWidth="1"/>
    <col min="6660" max="6660" width="22.28515625" style="176" customWidth="1"/>
    <col min="6661" max="6912" width="9.140625" style="176"/>
    <col min="6913" max="6913" width="10.5703125" style="176" customWidth="1"/>
    <col min="6914" max="6914" width="78.140625" style="176" customWidth="1"/>
    <col min="6915" max="6915" width="9.140625" style="176" bestFit="1" customWidth="1"/>
    <col min="6916" max="6916" width="22.28515625" style="176" customWidth="1"/>
    <col min="6917" max="7168" width="9.140625" style="176"/>
    <col min="7169" max="7169" width="10.5703125" style="176" customWidth="1"/>
    <col min="7170" max="7170" width="78.140625" style="176" customWidth="1"/>
    <col min="7171" max="7171" width="9.140625" style="176" bestFit="1" customWidth="1"/>
    <col min="7172" max="7172" width="22.28515625" style="176" customWidth="1"/>
    <col min="7173" max="7424" width="9.140625" style="176"/>
    <col min="7425" max="7425" width="10.5703125" style="176" customWidth="1"/>
    <col min="7426" max="7426" width="78.140625" style="176" customWidth="1"/>
    <col min="7427" max="7427" width="9.140625" style="176" bestFit="1" customWidth="1"/>
    <col min="7428" max="7428" width="22.28515625" style="176" customWidth="1"/>
    <col min="7429" max="7680" width="9.140625" style="176"/>
    <col min="7681" max="7681" width="10.5703125" style="176" customWidth="1"/>
    <col min="7682" max="7682" width="78.140625" style="176" customWidth="1"/>
    <col min="7683" max="7683" width="9.140625" style="176" bestFit="1" customWidth="1"/>
    <col min="7684" max="7684" width="22.28515625" style="176" customWidth="1"/>
    <col min="7685" max="7936" width="9.140625" style="176"/>
    <col min="7937" max="7937" width="10.5703125" style="176" customWidth="1"/>
    <col min="7938" max="7938" width="78.140625" style="176" customWidth="1"/>
    <col min="7939" max="7939" width="9.140625" style="176" bestFit="1" customWidth="1"/>
    <col min="7940" max="7940" width="22.28515625" style="176" customWidth="1"/>
    <col min="7941" max="8192" width="9.140625" style="176"/>
    <col min="8193" max="8193" width="10.5703125" style="176" customWidth="1"/>
    <col min="8194" max="8194" width="78.140625" style="176" customWidth="1"/>
    <col min="8195" max="8195" width="9.140625" style="176" bestFit="1" customWidth="1"/>
    <col min="8196" max="8196" width="22.28515625" style="176" customWidth="1"/>
    <col min="8197" max="8448" width="9.140625" style="176"/>
    <col min="8449" max="8449" width="10.5703125" style="176" customWidth="1"/>
    <col min="8450" max="8450" width="78.140625" style="176" customWidth="1"/>
    <col min="8451" max="8451" width="9.140625" style="176" bestFit="1" customWidth="1"/>
    <col min="8452" max="8452" width="22.28515625" style="176" customWidth="1"/>
    <col min="8453" max="8704" width="9.140625" style="176"/>
    <col min="8705" max="8705" width="10.5703125" style="176" customWidth="1"/>
    <col min="8706" max="8706" width="78.140625" style="176" customWidth="1"/>
    <col min="8707" max="8707" width="9.140625" style="176" bestFit="1" customWidth="1"/>
    <col min="8708" max="8708" width="22.28515625" style="176" customWidth="1"/>
    <col min="8709" max="8960" width="9.140625" style="176"/>
    <col min="8961" max="8961" width="10.5703125" style="176" customWidth="1"/>
    <col min="8962" max="8962" width="78.140625" style="176" customWidth="1"/>
    <col min="8963" max="8963" width="9.140625" style="176" bestFit="1" customWidth="1"/>
    <col min="8964" max="8964" width="22.28515625" style="176" customWidth="1"/>
    <col min="8965" max="9216" width="9.140625" style="176"/>
    <col min="9217" max="9217" width="10.5703125" style="176" customWidth="1"/>
    <col min="9218" max="9218" width="78.140625" style="176" customWidth="1"/>
    <col min="9219" max="9219" width="9.140625" style="176" bestFit="1" customWidth="1"/>
    <col min="9220" max="9220" width="22.28515625" style="176" customWidth="1"/>
    <col min="9221" max="9472" width="9.140625" style="176"/>
    <col min="9473" max="9473" width="10.5703125" style="176" customWidth="1"/>
    <col min="9474" max="9474" width="78.140625" style="176" customWidth="1"/>
    <col min="9475" max="9475" width="9.140625" style="176" bestFit="1" customWidth="1"/>
    <col min="9476" max="9476" width="22.28515625" style="176" customWidth="1"/>
    <col min="9477" max="9728" width="9.140625" style="176"/>
    <col min="9729" max="9729" width="10.5703125" style="176" customWidth="1"/>
    <col min="9730" max="9730" width="78.140625" style="176" customWidth="1"/>
    <col min="9731" max="9731" width="9.140625" style="176" bestFit="1" customWidth="1"/>
    <col min="9732" max="9732" width="22.28515625" style="176" customWidth="1"/>
    <col min="9733" max="9984" width="9.140625" style="176"/>
    <col min="9985" max="9985" width="10.5703125" style="176" customWidth="1"/>
    <col min="9986" max="9986" width="78.140625" style="176" customWidth="1"/>
    <col min="9987" max="9987" width="9.140625" style="176" bestFit="1" customWidth="1"/>
    <col min="9988" max="9988" width="22.28515625" style="176" customWidth="1"/>
    <col min="9989" max="10240" width="9.140625" style="176"/>
    <col min="10241" max="10241" width="10.5703125" style="176" customWidth="1"/>
    <col min="10242" max="10242" width="78.140625" style="176" customWidth="1"/>
    <col min="10243" max="10243" width="9.140625" style="176" bestFit="1" customWidth="1"/>
    <col min="10244" max="10244" width="22.28515625" style="176" customWidth="1"/>
    <col min="10245" max="10496" width="9.140625" style="176"/>
    <col min="10497" max="10497" width="10.5703125" style="176" customWidth="1"/>
    <col min="10498" max="10498" width="78.140625" style="176" customWidth="1"/>
    <col min="10499" max="10499" width="9.140625" style="176" bestFit="1" customWidth="1"/>
    <col min="10500" max="10500" width="22.28515625" style="176" customWidth="1"/>
    <col min="10501" max="10752" width="9.140625" style="176"/>
    <col min="10753" max="10753" width="10.5703125" style="176" customWidth="1"/>
    <col min="10754" max="10754" width="78.140625" style="176" customWidth="1"/>
    <col min="10755" max="10755" width="9.140625" style="176" bestFit="1" customWidth="1"/>
    <col min="10756" max="10756" width="22.28515625" style="176" customWidth="1"/>
    <col min="10757" max="11008" width="9.140625" style="176"/>
    <col min="11009" max="11009" width="10.5703125" style="176" customWidth="1"/>
    <col min="11010" max="11010" width="78.140625" style="176" customWidth="1"/>
    <col min="11011" max="11011" width="9.140625" style="176" bestFit="1" customWidth="1"/>
    <col min="11012" max="11012" width="22.28515625" style="176" customWidth="1"/>
    <col min="11013" max="11264" width="9.140625" style="176"/>
    <col min="11265" max="11265" width="10.5703125" style="176" customWidth="1"/>
    <col min="11266" max="11266" width="78.140625" style="176" customWidth="1"/>
    <col min="11267" max="11267" width="9.140625" style="176" bestFit="1" customWidth="1"/>
    <col min="11268" max="11268" width="22.28515625" style="176" customWidth="1"/>
    <col min="11269" max="11520" width="9.140625" style="176"/>
    <col min="11521" max="11521" width="10.5703125" style="176" customWidth="1"/>
    <col min="11522" max="11522" width="78.140625" style="176" customWidth="1"/>
    <col min="11523" max="11523" width="9.140625" style="176" bestFit="1" customWidth="1"/>
    <col min="11524" max="11524" width="22.28515625" style="176" customWidth="1"/>
    <col min="11525" max="11776" width="9.140625" style="176"/>
    <col min="11777" max="11777" width="10.5703125" style="176" customWidth="1"/>
    <col min="11778" max="11778" width="78.140625" style="176" customWidth="1"/>
    <col min="11779" max="11779" width="9.140625" style="176" bestFit="1" customWidth="1"/>
    <col min="11780" max="11780" width="22.28515625" style="176" customWidth="1"/>
    <col min="11781" max="12032" width="9.140625" style="176"/>
    <col min="12033" max="12033" width="10.5703125" style="176" customWidth="1"/>
    <col min="12034" max="12034" width="78.140625" style="176" customWidth="1"/>
    <col min="12035" max="12035" width="9.140625" style="176" bestFit="1" customWidth="1"/>
    <col min="12036" max="12036" width="22.28515625" style="176" customWidth="1"/>
    <col min="12037" max="12288" width="9.140625" style="176"/>
    <col min="12289" max="12289" width="10.5703125" style="176" customWidth="1"/>
    <col min="12290" max="12290" width="78.140625" style="176" customWidth="1"/>
    <col min="12291" max="12291" width="9.140625" style="176" bestFit="1" customWidth="1"/>
    <col min="12292" max="12292" width="22.28515625" style="176" customWidth="1"/>
    <col min="12293" max="12544" width="9.140625" style="176"/>
    <col min="12545" max="12545" width="10.5703125" style="176" customWidth="1"/>
    <col min="12546" max="12546" width="78.140625" style="176" customWidth="1"/>
    <col min="12547" max="12547" width="9.140625" style="176" bestFit="1" customWidth="1"/>
    <col min="12548" max="12548" width="22.28515625" style="176" customWidth="1"/>
    <col min="12549" max="12800" width="9.140625" style="176"/>
    <col min="12801" max="12801" width="10.5703125" style="176" customWidth="1"/>
    <col min="12802" max="12802" width="78.140625" style="176" customWidth="1"/>
    <col min="12803" max="12803" width="9.140625" style="176" bestFit="1" customWidth="1"/>
    <col min="12804" max="12804" width="22.28515625" style="176" customWidth="1"/>
    <col min="12805" max="13056" width="9.140625" style="176"/>
    <col min="13057" max="13057" width="10.5703125" style="176" customWidth="1"/>
    <col min="13058" max="13058" width="78.140625" style="176" customWidth="1"/>
    <col min="13059" max="13059" width="9.140625" style="176" bestFit="1" customWidth="1"/>
    <col min="13060" max="13060" width="22.28515625" style="176" customWidth="1"/>
    <col min="13061" max="13312" width="9.140625" style="176"/>
    <col min="13313" max="13313" width="10.5703125" style="176" customWidth="1"/>
    <col min="13314" max="13314" width="78.140625" style="176" customWidth="1"/>
    <col min="13315" max="13315" width="9.140625" style="176" bestFit="1" customWidth="1"/>
    <col min="13316" max="13316" width="22.28515625" style="176" customWidth="1"/>
    <col min="13317" max="13568" width="9.140625" style="176"/>
    <col min="13569" max="13569" width="10.5703125" style="176" customWidth="1"/>
    <col min="13570" max="13570" width="78.140625" style="176" customWidth="1"/>
    <col min="13571" max="13571" width="9.140625" style="176" bestFit="1" customWidth="1"/>
    <col min="13572" max="13572" width="22.28515625" style="176" customWidth="1"/>
    <col min="13573" max="13824" width="9.140625" style="176"/>
    <col min="13825" max="13825" width="10.5703125" style="176" customWidth="1"/>
    <col min="13826" max="13826" width="78.140625" style="176" customWidth="1"/>
    <col min="13827" max="13827" width="9.140625" style="176" bestFit="1" customWidth="1"/>
    <col min="13828" max="13828" width="22.28515625" style="176" customWidth="1"/>
    <col min="13829" max="14080" width="9.140625" style="176"/>
    <col min="14081" max="14081" width="10.5703125" style="176" customWidth="1"/>
    <col min="14082" max="14082" width="78.140625" style="176" customWidth="1"/>
    <col min="14083" max="14083" width="9.140625" style="176" bestFit="1" customWidth="1"/>
    <col min="14084" max="14084" width="22.28515625" style="176" customWidth="1"/>
    <col min="14085" max="14336" width="9.140625" style="176"/>
    <col min="14337" max="14337" width="10.5703125" style="176" customWidth="1"/>
    <col min="14338" max="14338" width="78.140625" style="176" customWidth="1"/>
    <col min="14339" max="14339" width="9.140625" style="176" bestFit="1" customWidth="1"/>
    <col min="14340" max="14340" width="22.28515625" style="176" customWidth="1"/>
    <col min="14341" max="14592" width="9.140625" style="176"/>
    <col min="14593" max="14593" width="10.5703125" style="176" customWidth="1"/>
    <col min="14594" max="14594" width="78.140625" style="176" customWidth="1"/>
    <col min="14595" max="14595" width="9.140625" style="176" bestFit="1" customWidth="1"/>
    <col min="14596" max="14596" width="22.28515625" style="176" customWidth="1"/>
    <col min="14597" max="14848" width="9.140625" style="176"/>
    <col min="14849" max="14849" width="10.5703125" style="176" customWidth="1"/>
    <col min="14850" max="14850" width="78.140625" style="176" customWidth="1"/>
    <col min="14851" max="14851" width="9.140625" style="176" bestFit="1" customWidth="1"/>
    <col min="14852" max="14852" width="22.28515625" style="176" customWidth="1"/>
    <col min="14853" max="15104" width="9.140625" style="176"/>
    <col min="15105" max="15105" width="10.5703125" style="176" customWidth="1"/>
    <col min="15106" max="15106" width="78.140625" style="176" customWidth="1"/>
    <col min="15107" max="15107" width="9.140625" style="176" bestFit="1" customWidth="1"/>
    <col min="15108" max="15108" width="22.28515625" style="176" customWidth="1"/>
    <col min="15109" max="15360" width="9.140625" style="176"/>
    <col min="15361" max="15361" width="10.5703125" style="176" customWidth="1"/>
    <col min="15362" max="15362" width="78.140625" style="176" customWidth="1"/>
    <col min="15363" max="15363" width="9.140625" style="176" bestFit="1" customWidth="1"/>
    <col min="15364" max="15364" width="22.28515625" style="176" customWidth="1"/>
    <col min="15365" max="15616" width="9.140625" style="176"/>
    <col min="15617" max="15617" width="10.5703125" style="176" customWidth="1"/>
    <col min="15618" max="15618" width="78.140625" style="176" customWidth="1"/>
    <col min="15619" max="15619" width="9.140625" style="176" bestFit="1" customWidth="1"/>
    <col min="15620" max="15620" width="22.28515625" style="176" customWidth="1"/>
    <col min="15621" max="15872" width="9.140625" style="176"/>
    <col min="15873" max="15873" width="10.5703125" style="176" customWidth="1"/>
    <col min="15874" max="15874" width="78.140625" style="176" customWidth="1"/>
    <col min="15875" max="15875" width="9.140625" style="176" bestFit="1" customWidth="1"/>
    <col min="15876" max="15876" width="22.28515625" style="176" customWidth="1"/>
    <col min="15877" max="16128" width="9.140625" style="176"/>
    <col min="16129" max="16129" width="10.5703125" style="176" customWidth="1"/>
    <col min="16130" max="16130" width="78.140625" style="176" customWidth="1"/>
    <col min="16131" max="16131" width="9.140625" style="176" bestFit="1" customWidth="1"/>
    <col min="16132" max="16132" width="22.28515625" style="176" customWidth="1"/>
    <col min="16133" max="16384" width="9.140625" style="176"/>
  </cols>
  <sheetData>
    <row r="1" spans="1:6" s="175" customFormat="1" ht="15">
      <c r="A1" s="332" t="s">
        <v>7815</v>
      </c>
      <c r="B1" s="332"/>
      <c r="C1" s="202"/>
      <c r="D1" s="202"/>
      <c r="E1" s="202"/>
    </row>
    <row r="2" spans="1:6" s="175" customFormat="1" ht="15">
      <c r="A2" s="332" t="s">
        <v>90</v>
      </c>
      <c r="B2" s="332"/>
      <c r="C2" s="202"/>
      <c r="D2" s="202"/>
      <c r="E2" s="202"/>
    </row>
    <row r="3" spans="1:6" s="175" customFormat="1" ht="15">
      <c r="A3" s="332" t="s">
        <v>12573</v>
      </c>
      <c r="B3" s="332"/>
      <c r="C3" s="202"/>
      <c r="D3" s="202"/>
      <c r="E3" s="202"/>
    </row>
    <row r="4" spans="1:6" s="175" customFormat="1" ht="15">
      <c r="A4" s="332" t="s">
        <v>2817</v>
      </c>
      <c r="B4" s="332"/>
      <c r="C4" s="202"/>
      <c r="D4" s="202"/>
      <c r="E4" s="202"/>
    </row>
    <row r="5" spans="1:6" s="175" customFormat="1" ht="15">
      <c r="A5" s="332" t="s">
        <v>17918</v>
      </c>
      <c r="B5" s="332"/>
      <c r="C5" s="202"/>
      <c r="D5" s="202"/>
      <c r="E5" s="202"/>
    </row>
    <row r="6" spans="1:6" s="175" customFormat="1" ht="15">
      <c r="A6" s="202" t="s">
        <v>90</v>
      </c>
      <c r="B6" s="202"/>
      <c r="C6" s="202"/>
      <c r="D6" s="202"/>
      <c r="E6" s="202"/>
    </row>
    <row r="7" spans="1:6" s="175" customFormat="1" ht="15">
      <c r="A7" s="332" t="s">
        <v>2818</v>
      </c>
      <c r="B7" s="332" t="s">
        <v>2819</v>
      </c>
      <c r="C7" s="332" t="s">
        <v>190</v>
      </c>
      <c r="D7" s="332" t="s">
        <v>10710</v>
      </c>
      <c r="E7" s="332" t="s">
        <v>12574</v>
      </c>
      <c r="F7" s="328"/>
    </row>
    <row r="8" spans="1:6" ht="15">
      <c r="A8" s="332">
        <v>2418</v>
      </c>
      <c r="B8" s="332" t="s">
        <v>10711</v>
      </c>
      <c r="C8" s="332" t="s">
        <v>2821</v>
      </c>
      <c r="D8" s="330" t="s">
        <v>12575</v>
      </c>
      <c r="E8" s="332" t="s">
        <v>96</v>
      </c>
      <c r="F8" s="328"/>
    </row>
    <row r="9" spans="1:6" ht="15">
      <c r="A9" s="332">
        <v>3378</v>
      </c>
      <c r="B9" s="332" t="s">
        <v>3629</v>
      </c>
      <c r="C9" s="332" t="s">
        <v>2821</v>
      </c>
      <c r="D9" s="330" t="s">
        <v>12576</v>
      </c>
      <c r="E9" s="332" t="s">
        <v>96</v>
      </c>
      <c r="F9" s="328"/>
    </row>
    <row r="10" spans="1:6" ht="15">
      <c r="A10" s="332">
        <v>3380</v>
      </c>
      <c r="B10" s="332" t="s">
        <v>3630</v>
      </c>
      <c r="C10" s="332" t="s">
        <v>2821</v>
      </c>
      <c r="D10" s="330" t="s">
        <v>12577</v>
      </c>
      <c r="E10" s="332" t="s">
        <v>96</v>
      </c>
      <c r="F10" s="328"/>
    </row>
    <row r="11" spans="1:6" ht="15">
      <c r="A11" s="332">
        <v>3379</v>
      </c>
      <c r="B11" s="332" t="s">
        <v>3631</v>
      </c>
      <c r="C11" s="332" t="s">
        <v>2821</v>
      </c>
      <c r="D11" s="330" t="s">
        <v>12578</v>
      </c>
      <c r="E11" s="332" t="s">
        <v>96</v>
      </c>
      <c r="F11" s="328"/>
    </row>
    <row r="12" spans="1:6" ht="15">
      <c r="A12" s="332">
        <v>615</v>
      </c>
      <c r="B12" s="332" t="s">
        <v>10712</v>
      </c>
      <c r="C12" s="332" t="s">
        <v>2823</v>
      </c>
      <c r="D12" s="330" t="s">
        <v>12579</v>
      </c>
      <c r="E12" s="332" t="s">
        <v>96</v>
      </c>
      <c r="F12" s="328"/>
    </row>
    <row r="13" spans="1:6" ht="15">
      <c r="A13" s="332">
        <v>606</v>
      </c>
      <c r="B13" s="332" t="s">
        <v>10713</v>
      </c>
      <c r="C13" s="332" t="s">
        <v>2823</v>
      </c>
      <c r="D13" s="330" t="s">
        <v>12580</v>
      </c>
      <c r="E13" s="332" t="s">
        <v>96</v>
      </c>
      <c r="F13" s="328"/>
    </row>
    <row r="14" spans="1:6" ht="15">
      <c r="A14" s="332">
        <v>13382</v>
      </c>
      <c r="B14" s="332" t="s">
        <v>3632</v>
      </c>
      <c r="C14" s="332" t="s">
        <v>2821</v>
      </c>
      <c r="D14" s="330" t="s">
        <v>12581</v>
      </c>
      <c r="E14" s="332" t="s">
        <v>96</v>
      </c>
      <c r="F14" s="328"/>
    </row>
    <row r="15" spans="1:6" ht="15">
      <c r="A15" s="332">
        <v>11199</v>
      </c>
      <c r="B15" s="332" t="s">
        <v>10714</v>
      </c>
      <c r="C15" s="332" t="s">
        <v>2821</v>
      </c>
      <c r="D15" s="330" t="s">
        <v>12582</v>
      </c>
      <c r="E15" s="332" t="s">
        <v>96</v>
      </c>
      <c r="F15" s="328"/>
    </row>
    <row r="16" spans="1:6" ht="15">
      <c r="A16" s="332">
        <v>21136</v>
      </c>
      <c r="B16" s="332" t="s">
        <v>3633</v>
      </c>
      <c r="C16" s="332" t="s">
        <v>2824</v>
      </c>
      <c r="D16" s="330" t="s">
        <v>12583</v>
      </c>
      <c r="E16" s="332" t="s">
        <v>96</v>
      </c>
      <c r="F16" s="328"/>
    </row>
    <row r="17" spans="1:6" ht="15">
      <c r="A17" s="332">
        <v>21128</v>
      </c>
      <c r="B17" s="332" t="s">
        <v>3634</v>
      </c>
      <c r="C17" s="332" t="s">
        <v>2824</v>
      </c>
      <c r="D17" s="330" t="s">
        <v>12584</v>
      </c>
      <c r="E17" s="332" t="s">
        <v>96</v>
      </c>
      <c r="F17" s="328"/>
    </row>
    <row r="18" spans="1:6" ht="15">
      <c r="A18" s="332">
        <v>21130</v>
      </c>
      <c r="B18" s="332" t="s">
        <v>3635</v>
      </c>
      <c r="C18" s="332" t="s">
        <v>2824</v>
      </c>
      <c r="D18" s="330" t="s">
        <v>12585</v>
      </c>
      <c r="E18" s="332" t="s">
        <v>96</v>
      </c>
      <c r="F18" s="328"/>
    </row>
    <row r="19" spans="1:6" ht="15">
      <c r="A19" s="332">
        <v>21135</v>
      </c>
      <c r="B19" s="332" t="s">
        <v>3636</v>
      </c>
      <c r="C19" s="332" t="s">
        <v>2824</v>
      </c>
      <c r="D19" s="330" t="s">
        <v>12586</v>
      </c>
      <c r="E19" s="332" t="s">
        <v>96</v>
      </c>
      <c r="F19" s="328"/>
    </row>
    <row r="20" spans="1:6" ht="15">
      <c r="A20" s="332">
        <v>38605</v>
      </c>
      <c r="B20" s="332" t="s">
        <v>3637</v>
      </c>
      <c r="C20" s="332" t="s">
        <v>2821</v>
      </c>
      <c r="D20" s="330" t="s">
        <v>12587</v>
      </c>
      <c r="E20" s="332" t="s">
        <v>96</v>
      </c>
      <c r="F20" s="328"/>
    </row>
    <row r="21" spans="1:6" ht="15">
      <c r="A21" s="332">
        <v>11270</v>
      </c>
      <c r="B21" s="332" t="s">
        <v>3638</v>
      </c>
      <c r="C21" s="332" t="s">
        <v>2821</v>
      </c>
      <c r="D21" s="330" t="s">
        <v>12588</v>
      </c>
      <c r="E21" s="332" t="s">
        <v>96</v>
      </c>
      <c r="F21" s="328"/>
    </row>
    <row r="22" spans="1:6" ht="15">
      <c r="A22" s="332">
        <v>412</v>
      </c>
      <c r="B22" s="332" t="s">
        <v>3639</v>
      </c>
      <c r="C22" s="332" t="s">
        <v>2821</v>
      </c>
      <c r="D22" s="330" t="s">
        <v>12589</v>
      </c>
      <c r="E22" s="332" t="s">
        <v>96</v>
      </c>
      <c r="F22" s="328"/>
    </row>
    <row r="23" spans="1:6" ht="15">
      <c r="A23" s="332">
        <v>414</v>
      </c>
      <c r="B23" s="332" t="s">
        <v>3640</v>
      </c>
      <c r="C23" s="332" t="s">
        <v>2821</v>
      </c>
      <c r="D23" s="330" t="s">
        <v>12590</v>
      </c>
      <c r="E23" s="332" t="s">
        <v>96</v>
      </c>
      <c r="F23" s="328"/>
    </row>
    <row r="24" spans="1:6" ht="15">
      <c r="A24" s="332">
        <v>410</v>
      </c>
      <c r="B24" s="332" t="s">
        <v>3641</v>
      </c>
      <c r="C24" s="332" t="s">
        <v>2821</v>
      </c>
      <c r="D24" s="330" t="s">
        <v>12591</v>
      </c>
      <c r="E24" s="332" t="s">
        <v>96</v>
      </c>
      <c r="F24" s="328"/>
    </row>
    <row r="25" spans="1:6" ht="15">
      <c r="A25" s="332">
        <v>411</v>
      </c>
      <c r="B25" s="332" t="s">
        <v>3642</v>
      </c>
      <c r="C25" s="332" t="s">
        <v>2821</v>
      </c>
      <c r="D25" s="330" t="s">
        <v>12592</v>
      </c>
      <c r="E25" s="332" t="s">
        <v>96</v>
      </c>
      <c r="F25" s="328"/>
    </row>
    <row r="26" spans="1:6" ht="15">
      <c r="A26" s="332">
        <v>408</v>
      </c>
      <c r="B26" s="332" t="s">
        <v>3643</v>
      </c>
      <c r="C26" s="332" t="s">
        <v>2821</v>
      </c>
      <c r="D26" s="330" t="s">
        <v>12593</v>
      </c>
      <c r="E26" s="332" t="s">
        <v>96</v>
      </c>
      <c r="F26" s="328"/>
    </row>
    <row r="27" spans="1:6" ht="15">
      <c r="A27" s="332">
        <v>39131</v>
      </c>
      <c r="B27" s="332" t="s">
        <v>3644</v>
      </c>
      <c r="C27" s="332" t="s">
        <v>2821</v>
      </c>
      <c r="D27" s="330" t="s">
        <v>12594</v>
      </c>
      <c r="E27" s="332" t="s">
        <v>96</v>
      </c>
      <c r="F27" s="328"/>
    </row>
    <row r="28" spans="1:6" ht="15">
      <c r="A28" s="332">
        <v>394</v>
      </c>
      <c r="B28" s="332" t="s">
        <v>3645</v>
      </c>
      <c r="C28" s="332" t="s">
        <v>2821</v>
      </c>
      <c r="D28" s="330" t="s">
        <v>12595</v>
      </c>
      <c r="E28" s="332" t="s">
        <v>96</v>
      </c>
      <c r="F28" s="328"/>
    </row>
    <row r="29" spans="1:6" ht="15">
      <c r="A29" s="332">
        <v>39130</v>
      </c>
      <c r="B29" s="332" t="s">
        <v>3646</v>
      </c>
      <c r="C29" s="332" t="s">
        <v>2821</v>
      </c>
      <c r="D29" s="330" t="s">
        <v>12596</v>
      </c>
      <c r="E29" s="332" t="s">
        <v>96</v>
      </c>
      <c r="F29" s="328"/>
    </row>
    <row r="30" spans="1:6" ht="15">
      <c r="A30" s="332">
        <v>395</v>
      </c>
      <c r="B30" s="332" t="s">
        <v>3647</v>
      </c>
      <c r="C30" s="332" t="s">
        <v>2821</v>
      </c>
      <c r="D30" s="330" t="s">
        <v>12597</v>
      </c>
      <c r="E30" s="332" t="s">
        <v>96</v>
      </c>
      <c r="F30" s="328"/>
    </row>
    <row r="31" spans="1:6" ht="15">
      <c r="A31" s="332">
        <v>39127</v>
      </c>
      <c r="B31" s="332" t="s">
        <v>3648</v>
      </c>
      <c r="C31" s="332" t="s">
        <v>2821</v>
      </c>
      <c r="D31" s="330" t="s">
        <v>12598</v>
      </c>
      <c r="E31" s="332" t="s">
        <v>96</v>
      </c>
      <c r="F31" s="328"/>
    </row>
    <row r="32" spans="1:6" ht="15">
      <c r="A32" s="332">
        <v>392</v>
      </c>
      <c r="B32" s="332" t="s">
        <v>3649</v>
      </c>
      <c r="C32" s="332" t="s">
        <v>2821</v>
      </c>
      <c r="D32" s="330" t="s">
        <v>12599</v>
      </c>
      <c r="E32" s="332" t="s">
        <v>96</v>
      </c>
      <c r="F32" s="328"/>
    </row>
    <row r="33" spans="1:6" ht="15">
      <c r="A33" s="332">
        <v>39129</v>
      </c>
      <c r="B33" s="332" t="s">
        <v>3650</v>
      </c>
      <c r="C33" s="332" t="s">
        <v>2821</v>
      </c>
      <c r="D33" s="330" t="s">
        <v>12600</v>
      </c>
      <c r="E33" s="332" t="s">
        <v>96</v>
      </c>
      <c r="F33" s="328"/>
    </row>
    <row r="34" spans="1:6" ht="15">
      <c r="A34" s="332">
        <v>393</v>
      </c>
      <c r="B34" s="332" t="s">
        <v>3651</v>
      </c>
      <c r="C34" s="332" t="s">
        <v>2821</v>
      </c>
      <c r="D34" s="330" t="s">
        <v>12601</v>
      </c>
      <c r="E34" s="332" t="s">
        <v>96</v>
      </c>
      <c r="F34" s="328"/>
    </row>
    <row r="35" spans="1:6" ht="15">
      <c r="A35" s="332">
        <v>39133</v>
      </c>
      <c r="B35" s="332" t="s">
        <v>3652</v>
      </c>
      <c r="C35" s="332" t="s">
        <v>2821</v>
      </c>
      <c r="D35" s="330" t="s">
        <v>12602</v>
      </c>
      <c r="E35" s="332" t="s">
        <v>96</v>
      </c>
      <c r="F35" s="328"/>
    </row>
    <row r="36" spans="1:6" ht="15">
      <c r="A36" s="332">
        <v>397</v>
      </c>
      <c r="B36" s="332" t="s">
        <v>3653</v>
      </c>
      <c r="C36" s="332" t="s">
        <v>2821</v>
      </c>
      <c r="D36" s="330" t="s">
        <v>12603</v>
      </c>
      <c r="E36" s="332" t="s">
        <v>96</v>
      </c>
      <c r="F36" s="328"/>
    </row>
    <row r="37" spans="1:6" ht="15">
      <c r="A37" s="332">
        <v>39132</v>
      </c>
      <c r="B37" s="332" t="s">
        <v>3654</v>
      </c>
      <c r="C37" s="332" t="s">
        <v>2821</v>
      </c>
      <c r="D37" s="330" t="s">
        <v>12604</v>
      </c>
      <c r="E37" s="332" t="s">
        <v>96</v>
      </c>
      <c r="F37" s="328"/>
    </row>
    <row r="38" spans="1:6" ht="15">
      <c r="A38" s="332">
        <v>396</v>
      </c>
      <c r="B38" s="332" t="s">
        <v>3655</v>
      </c>
      <c r="C38" s="332" t="s">
        <v>2821</v>
      </c>
      <c r="D38" s="330" t="s">
        <v>12605</v>
      </c>
      <c r="E38" s="332" t="s">
        <v>96</v>
      </c>
      <c r="F38" s="328"/>
    </row>
    <row r="39" spans="1:6" ht="15">
      <c r="A39" s="332">
        <v>39135</v>
      </c>
      <c r="B39" s="332" t="s">
        <v>3656</v>
      </c>
      <c r="C39" s="332" t="s">
        <v>2821</v>
      </c>
      <c r="D39" s="330" t="s">
        <v>12606</v>
      </c>
      <c r="E39" s="332" t="s">
        <v>96</v>
      </c>
      <c r="F39" s="328"/>
    </row>
    <row r="40" spans="1:6" ht="15">
      <c r="A40" s="332">
        <v>39128</v>
      </c>
      <c r="B40" s="332" t="s">
        <v>3657</v>
      </c>
      <c r="C40" s="332" t="s">
        <v>2821</v>
      </c>
      <c r="D40" s="330" t="s">
        <v>12607</v>
      </c>
      <c r="E40" s="332" t="s">
        <v>96</v>
      </c>
      <c r="F40" s="328"/>
    </row>
    <row r="41" spans="1:6" ht="15">
      <c r="A41" s="332">
        <v>400</v>
      </c>
      <c r="B41" s="332" t="s">
        <v>3658</v>
      </c>
      <c r="C41" s="332" t="s">
        <v>2821</v>
      </c>
      <c r="D41" s="330" t="s">
        <v>12608</v>
      </c>
      <c r="E41" s="332" t="s">
        <v>96</v>
      </c>
      <c r="F41" s="328"/>
    </row>
    <row r="42" spans="1:6" ht="15">
      <c r="A42" s="332">
        <v>39125</v>
      </c>
      <c r="B42" s="332" t="s">
        <v>3659</v>
      </c>
      <c r="C42" s="332" t="s">
        <v>2821</v>
      </c>
      <c r="D42" s="330" t="s">
        <v>12607</v>
      </c>
      <c r="E42" s="332" t="s">
        <v>96</v>
      </c>
      <c r="F42" s="328"/>
    </row>
    <row r="43" spans="1:6" ht="15">
      <c r="A43" s="332">
        <v>39134</v>
      </c>
      <c r="B43" s="332" t="s">
        <v>3660</v>
      </c>
      <c r="C43" s="332" t="s">
        <v>2821</v>
      </c>
      <c r="D43" s="330" t="s">
        <v>12609</v>
      </c>
      <c r="E43" s="332" t="s">
        <v>96</v>
      </c>
      <c r="F43" s="328"/>
    </row>
    <row r="44" spans="1:6" ht="15">
      <c r="A44" s="332">
        <v>398</v>
      </c>
      <c r="B44" s="332" t="s">
        <v>3661</v>
      </c>
      <c r="C44" s="332" t="s">
        <v>2821</v>
      </c>
      <c r="D44" s="330" t="s">
        <v>12610</v>
      </c>
      <c r="E44" s="332" t="s">
        <v>96</v>
      </c>
      <c r="F44" s="328"/>
    </row>
    <row r="45" spans="1:6" ht="15">
      <c r="A45" s="332">
        <v>39126</v>
      </c>
      <c r="B45" s="332" t="s">
        <v>3662</v>
      </c>
      <c r="C45" s="332" t="s">
        <v>2821</v>
      </c>
      <c r="D45" s="330" t="s">
        <v>12611</v>
      </c>
      <c r="E45" s="332" t="s">
        <v>96</v>
      </c>
      <c r="F45" s="328"/>
    </row>
    <row r="46" spans="1:6" ht="15">
      <c r="A46" s="332">
        <v>399</v>
      </c>
      <c r="B46" s="332" t="s">
        <v>3663</v>
      </c>
      <c r="C46" s="332" t="s">
        <v>2821</v>
      </c>
      <c r="D46" s="330" t="s">
        <v>12612</v>
      </c>
      <c r="E46" s="332" t="s">
        <v>96</v>
      </c>
      <c r="F46" s="328"/>
    </row>
    <row r="47" spans="1:6" ht="15">
      <c r="A47" s="332">
        <v>39158</v>
      </c>
      <c r="B47" s="332" t="s">
        <v>3664</v>
      </c>
      <c r="C47" s="332" t="s">
        <v>2821</v>
      </c>
      <c r="D47" s="330" t="s">
        <v>12613</v>
      </c>
      <c r="E47" s="332" t="s">
        <v>96</v>
      </c>
      <c r="F47" s="328"/>
    </row>
    <row r="48" spans="1:6" ht="15">
      <c r="A48" s="332">
        <v>39141</v>
      </c>
      <c r="B48" s="332" t="s">
        <v>3665</v>
      </c>
      <c r="C48" s="332" t="s">
        <v>2821</v>
      </c>
      <c r="D48" s="330" t="s">
        <v>12614</v>
      </c>
      <c r="E48" s="332" t="s">
        <v>96</v>
      </c>
      <c r="F48" s="328"/>
    </row>
    <row r="49" spans="1:6" ht="15">
      <c r="A49" s="332">
        <v>39140</v>
      </c>
      <c r="B49" s="332" t="s">
        <v>3666</v>
      </c>
      <c r="C49" s="332" t="s">
        <v>2821</v>
      </c>
      <c r="D49" s="330" t="s">
        <v>12615</v>
      </c>
      <c r="E49" s="332" t="s">
        <v>96</v>
      </c>
      <c r="F49" s="328"/>
    </row>
    <row r="50" spans="1:6" ht="15">
      <c r="A50" s="332">
        <v>39137</v>
      </c>
      <c r="B50" s="332" t="s">
        <v>3667</v>
      </c>
      <c r="C50" s="332" t="s">
        <v>2821</v>
      </c>
      <c r="D50" s="330" t="s">
        <v>12616</v>
      </c>
      <c r="E50" s="332" t="s">
        <v>96</v>
      </c>
      <c r="F50" s="328"/>
    </row>
    <row r="51" spans="1:6" ht="15">
      <c r="A51" s="332">
        <v>39139</v>
      </c>
      <c r="B51" s="332" t="s">
        <v>3668</v>
      </c>
      <c r="C51" s="332" t="s">
        <v>2821</v>
      </c>
      <c r="D51" s="330" t="s">
        <v>12617</v>
      </c>
      <c r="E51" s="332" t="s">
        <v>96</v>
      </c>
      <c r="F51" s="328"/>
    </row>
    <row r="52" spans="1:6" ht="15">
      <c r="A52" s="332">
        <v>39143</v>
      </c>
      <c r="B52" s="332" t="s">
        <v>3669</v>
      </c>
      <c r="C52" s="332" t="s">
        <v>2821</v>
      </c>
      <c r="D52" s="330" t="s">
        <v>12618</v>
      </c>
      <c r="E52" s="332" t="s">
        <v>96</v>
      </c>
      <c r="F52" s="328"/>
    </row>
    <row r="53" spans="1:6" ht="15">
      <c r="A53" s="332">
        <v>39142</v>
      </c>
      <c r="B53" s="332" t="s">
        <v>3670</v>
      </c>
      <c r="C53" s="332" t="s">
        <v>2821</v>
      </c>
      <c r="D53" s="330" t="s">
        <v>12619</v>
      </c>
      <c r="E53" s="332" t="s">
        <v>96</v>
      </c>
      <c r="F53" s="328"/>
    </row>
    <row r="54" spans="1:6" ht="15">
      <c r="A54" s="332">
        <v>39138</v>
      </c>
      <c r="B54" s="332" t="s">
        <v>3671</v>
      </c>
      <c r="C54" s="332" t="s">
        <v>2821</v>
      </c>
      <c r="D54" s="330" t="s">
        <v>12620</v>
      </c>
      <c r="E54" s="332" t="s">
        <v>96</v>
      </c>
      <c r="F54" s="328"/>
    </row>
    <row r="55" spans="1:6" ht="15">
      <c r="A55" s="332">
        <v>39136</v>
      </c>
      <c r="B55" s="332" t="s">
        <v>3672</v>
      </c>
      <c r="C55" s="332" t="s">
        <v>2821</v>
      </c>
      <c r="D55" s="330" t="s">
        <v>12621</v>
      </c>
      <c r="E55" s="332" t="s">
        <v>96</v>
      </c>
      <c r="F55" s="328"/>
    </row>
    <row r="56" spans="1:6" ht="15">
      <c r="A56" s="332">
        <v>39144</v>
      </c>
      <c r="B56" s="332" t="s">
        <v>3673</v>
      </c>
      <c r="C56" s="332" t="s">
        <v>2821</v>
      </c>
      <c r="D56" s="330" t="s">
        <v>12597</v>
      </c>
      <c r="E56" s="332" t="s">
        <v>96</v>
      </c>
      <c r="F56" s="328"/>
    </row>
    <row r="57" spans="1:6" ht="15">
      <c r="A57" s="332">
        <v>39145</v>
      </c>
      <c r="B57" s="332" t="s">
        <v>3674</v>
      </c>
      <c r="C57" s="332" t="s">
        <v>2821</v>
      </c>
      <c r="D57" s="330" t="s">
        <v>12622</v>
      </c>
      <c r="E57" s="332" t="s">
        <v>96</v>
      </c>
      <c r="F57" s="328"/>
    </row>
    <row r="58" spans="1:6" ht="15">
      <c r="A58" s="332">
        <v>12615</v>
      </c>
      <c r="B58" s="332" t="s">
        <v>3675</v>
      </c>
      <c r="C58" s="332" t="s">
        <v>2821</v>
      </c>
      <c r="D58" s="330" t="s">
        <v>12623</v>
      </c>
      <c r="E58" s="332" t="s">
        <v>96</v>
      </c>
      <c r="F58" s="328"/>
    </row>
    <row r="59" spans="1:6" ht="15">
      <c r="A59" s="332">
        <v>11927</v>
      </c>
      <c r="B59" s="332" t="s">
        <v>3676</v>
      </c>
      <c r="C59" s="332" t="s">
        <v>2821</v>
      </c>
      <c r="D59" s="330" t="s">
        <v>12624</v>
      </c>
      <c r="E59" s="332" t="s">
        <v>96</v>
      </c>
      <c r="F59" s="328"/>
    </row>
    <row r="60" spans="1:6" ht="15">
      <c r="A60" s="332">
        <v>11928</v>
      </c>
      <c r="B60" s="332" t="s">
        <v>3677</v>
      </c>
      <c r="C60" s="332" t="s">
        <v>2821</v>
      </c>
      <c r="D60" s="330" t="s">
        <v>12625</v>
      </c>
      <c r="E60" s="332" t="s">
        <v>96</v>
      </c>
      <c r="F60" s="328"/>
    </row>
    <row r="61" spans="1:6" ht="15">
      <c r="A61" s="332">
        <v>11929</v>
      </c>
      <c r="B61" s="332" t="s">
        <v>3678</v>
      </c>
      <c r="C61" s="332" t="s">
        <v>2821</v>
      </c>
      <c r="D61" s="330" t="s">
        <v>12626</v>
      </c>
      <c r="E61" s="332" t="s">
        <v>96</v>
      </c>
      <c r="F61" s="328"/>
    </row>
    <row r="62" spans="1:6" ht="15">
      <c r="A62" s="332">
        <v>36801</v>
      </c>
      <c r="B62" s="332" t="s">
        <v>12627</v>
      </c>
      <c r="C62" s="332" t="s">
        <v>2821</v>
      </c>
      <c r="D62" s="330" t="s">
        <v>12628</v>
      </c>
      <c r="E62" s="332" t="s">
        <v>96</v>
      </c>
      <c r="F62" s="328"/>
    </row>
    <row r="63" spans="1:6" ht="15">
      <c r="A63" s="332">
        <v>36246</v>
      </c>
      <c r="B63" s="332" t="s">
        <v>3679</v>
      </c>
      <c r="C63" s="332" t="s">
        <v>2824</v>
      </c>
      <c r="D63" s="330" t="s">
        <v>12629</v>
      </c>
      <c r="E63" s="332" t="s">
        <v>96</v>
      </c>
      <c r="F63" s="328"/>
    </row>
    <row r="64" spans="1:6" ht="15">
      <c r="A64" s="332">
        <v>37600</v>
      </c>
      <c r="B64" s="332" t="s">
        <v>3680</v>
      </c>
      <c r="C64" s="332" t="s">
        <v>2821</v>
      </c>
      <c r="D64" s="330" t="s">
        <v>12630</v>
      </c>
      <c r="E64" s="332" t="s">
        <v>96</v>
      </c>
      <c r="F64" s="328"/>
    </row>
    <row r="65" spans="1:6" ht="15">
      <c r="A65" s="332">
        <v>37599</v>
      </c>
      <c r="B65" s="332" t="s">
        <v>3681</v>
      </c>
      <c r="C65" s="332" t="s">
        <v>2821</v>
      </c>
      <c r="D65" s="330" t="s">
        <v>12631</v>
      </c>
      <c r="E65" s="332" t="s">
        <v>96</v>
      </c>
      <c r="F65" s="328"/>
    </row>
    <row r="66" spans="1:6" ht="15">
      <c r="A66" s="332">
        <v>1</v>
      </c>
      <c r="B66" s="332" t="s">
        <v>3682</v>
      </c>
      <c r="C66" s="332" t="s">
        <v>2825</v>
      </c>
      <c r="D66" s="330" t="s">
        <v>12632</v>
      </c>
      <c r="E66" s="332" t="s">
        <v>96</v>
      </c>
      <c r="F66" s="328"/>
    </row>
    <row r="67" spans="1:6" ht="15">
      <c r="A67" s="332">
        <v>3</v>
      </c>
      <c r="B67" s="332" t="s">
        <v>12203</v>
      </c>
      <c r="C67" s="332" t="s">
        <v>2826</v>
      </c>
      <c r="D67" s="330" t="s">
        <v>12633</v>
      </c>
      <c r="E67" s="332" t="s">
        <v>96</v>
      </c>
      <c r="F67" s="328"/>
    </row>
    <row r="68" spans="1:6" ht="15">
      <c r="A68" s="332">
        <v>43054</v>
      </c>
      <c r="B68" s="332" t="s">
        <v>10715</v>
      </c>
      <c r="C68" s="332" t="s">
        <v>2825</v>
      </c>
      <c r="D68" s="330" t="s">
        <v>12634</v>
      </c>
      <c r="E68" s="332" t="s">
        <v>96</v>
      </c>
      <c r="F68" s="328"/>
    </row>
    <row r="69" spans="1:6" ht="15">
      <c r="A69" s="332">
        <v>42402</v>
      </c>
      <c r="B69" s="332" t="s">
        <v>10716</v>
      </c>
      <c r="C69" s="332" t="s">
        <v>2825</v>
      </c>
      <c r="D69" s="330" t="s">
        <v>12635</v>
      </c>
      <c r="E69" s="332" t="s">
        <v>96</v>
      </c>
      <c r="F69" s="328"/>
    </row>
    <row r="70" spans="1:6" ht="15">
      <c r="A70" s="332">
        <v>42403</v>
      </c>
      <c r="B70" s="332" t="s">
        <v>10717</v>
      </c>
      <c r="C70" s="332" t="s">
        <v>2825</v>
      </c>
      <c r="D70" s="330" t="s">
        <v>12636</v>
      </c>
      <c r="E70" s="332" t="s">
        <v>96</v>
      </c>
      <c r="F70" s="328"/>
    </row>
    <row r="71" spans="1:6" ht="15">
      <c r="A71" s="332">
        <v>42404</v>
      </c>
      <c r="B71" s="332" t="s">
        <v>10718</v>
      </c>
      <c r="C71" s="332" t="s">
        <v>2825</v>
      </c>
      <c r="D71" s="330" t="s">
        <v>12637</v>
      </c>
      <c r="E71" s="332" t="s">
        <v>96</v>
      </c>
      <c r="F71" s="328"/>
    </row>
    <row r="72" spans="1:6" ht="15">
      <c r="A72" s="332">
        <v>42405</v>
      </c>
      <c r="B72" s="332" t="s">
        <v>10719</v>
      </c>
      <c r="C72" s="332" t="s">
        <v>2825</v>
      </c>
      <c r="D72" s="330" t="s">
        <v>4968</v>
      </c>
      <c r="E72" s="332" t="s">
        <v>96</v>
      </c>
      <c r="F72" s="328"/>
    </row>
    <row r="73" spans="1:6" ht="15">
      <c r="A73" s="332">
        <v>34341</v>
      </c>
      <c r="B73" s="332" t="s">
        <v>3683</v>
      </c>
      <c r="C73" s="332" t="s">
        <v>2825</v>
      </c>
      <c r="D73" s="330" t="s">
        <v>12638</v>
      </c>
      <c r="E73" s="332" t="s">
        <v>96</v>
      </c>
      <c r="F73" s="328"/>
    </row>
    <row r="74" spans="1:6" ht="15">
      <c r="A74" s="332">
        <v>43053</v>
      </c>
      <c r="B74" s="332" t="s">
        <v>10720</v>
      </c>
      <c r="C74" s="332" t="s">
        <v>2825</v>
      </c>
      <c r="D74" s="330" t="s">
        <v>12639</v>
      </c>
      <c r="E74" s="332" t="s">
        <v>96</v>
      </c>
      <c r="F74" s="328"/>
    </row>
    <row r="75" spans="1:6" ht="15">
      <c r="A75" s="332">
        <v>43058</v>
      </c>
      <c r="B75" s="332" t="s">
        <v>10721</v>
      </c>
      <c r="C75" s="332" t="s">
        <v>2825</v>
      </c>
      <c r="D75" s="330" t="s">
        <v>12640</v>
      </c>
      <c r="E75" s="332" t="s">
        <v>96</v>
      </c>
      <c r="F75" s="328"/>
    </row>
    <row r="76" spans="1:6" ht="15">
      <c r="A76" s="332">
        <v>34</v>
      </c>
      <c r="B76" s="332" t="s">
        <v>3684</v>
      </c>
      <c r="C76" s="332" t="s">
        <v>2825</v>
      </c>
      <c r="D76" s="330" t="s">
        <v>12641</v>
      </c>
      <c r="E76" s="332" t="s">
        <v>96</v>
      </c>
      <c r="F76" s="328"/>
    </row>
    <row r="77" spans="1:6" ht="15">
      <c r="A77" s="332">
        <v>43055</v>
      </c>
      <c r="B77" s="332" t="s">
        <v>10722</v>
      </c>
      <c r="C77" s="332" t="s">
        <v>2825</v>
      </c>
      <c r="D77" s="330" t="s">
        <v>12642</v>
      </c>
      <c r="E77" s="332" t="s">
        <v>96</v>
      </c>
      <c r="F77" s="328"/>
    </row>
    <row r="78" spans="1:6" ht="15">
      <c r="A78" s="332">
        <v>43056</v>
      </c>
      <c r="B78" s="332" t="s">
        <v>10723</v>
      </c>
      <c r="C78" s="332" t="s">
        <v>2825</v>
      </c>
      <c r="D78" s="330" t="s">
        <v>12643</v>
      </c>
      <c r="E78" s="332" t="s">
        <v>96</v>
      </c>
      <c r="F78" s="328"/>
    </row>
    <row r="79" spans="1:6" ht="15">
      <c r="A79" s="332">
        <v>43057</v>
      </c>
      <c r="B79" s="332" t="s">
        <v>10724</v>
      </c>
      <c r="C79" s="332" t="s">
        <v>2825</v>
      </c>
      <c r="D79" s="330" t="s">
        <v>12644</v>
      </c>
      <c r="E79" s="332" t="s">
        <v>96</v>
      </c>
      <c r="F79" s="328"/>
    </row>
    <row r="80" spans="1:6" ht="15">
      <c r="A80" s="332">
        <v>34449</v>
      </c>
      <c r="B80" s="332" t="s">
        <v>3685</v>
      </c>
      <c r="C80" s="332" t="s">
        <v>2825</v>
      </c>
      <c r="D80" s="330" t="s">
        <v>12645</v>
      </c>
      <c r="E80" s="332" t="s">
        <v>96</v>
      </c>
      <c r="F80" s="328"/>
    </row>
    <row r="81" spans="1:6" ht="15">
      <c r="A81" s="332">
        <v>32</v>
      </c>
      <c r="B81" s="332" t="s">
        <v>3686</v>
      </c>
      <c r="C81" s="332" t="s">
        <v>2825</v>
      </c>
      <c r="D81" s="330" t="s">
        <v>12646</v>
      </c>
      <c r="E81" s="332" t="s">
        <v>96</v>
      </c>
      <c r="F81" s="328"/>
    </row>
    <row r="82" spans="1:6" ht="15">
      <c r="A82" s="332">
        <v>33</v>
      </c>
      <c r="B82" s="332" t="s">
        <v>3687</v>
      </c>
      <c r="C82" s="332" t="s">
        <v>2825</v>
      </c>
      <c r="D82" s="330" t="s">
        <v>12647</v>
      </c>
      <c r="E82" s="332" t="s">
        <v>96</v>
      </c>
      <c r="F82" s="328"/>
    </row>
    <row r="83" spans="1:6" ht="15">
      <c r="A83" s="332">
        <v>43061</v>
      </c>
      <c r="B83" s="332" t="s">
        <v>10725</v>
      </c>
      <c r="C83" s="332" t="s">
        <v>2825</v>
      </c>
      <c r="D83" s="330" t="s">
        <v>12648</v>
      </c>
      <c r="E83" s="332" t="s">
        <v>96</v>
      </c>
      <c r="F83" s="328"/>
    </row>
    <row r="84" spans="1:6" ht="15">
      <c r="A84" s="332">
        <v>43059</v>
      </c>
      <c r="B84" s="332" t="s">
        <v>10726</v>
      </c>
      <c r="C84" s="332" t="s">
        <v>2825</v>
      </c>
      <c r="D84" s="330" t="s">
        <v>12649</v>
      </c>
      <c r="E84" s="332" t="s">
        <v>96</v>
      </c>
      <c r="F84" s="328"/>
    </row>
    <row r="85" spans="1:6" ht="15">
      <c r="A85" s="332">
        <v>43062</v>
      </c>
      <c r="B85" s="332" t="s">
        <v>10727</v>
      </c>
      <c r="C85" s="332" t="s">
        <v>2825</v>
      </c>
      <c r="D85" s="330" t="s">
        <v>12650</v>
      </c>
      <c r="E85" s="332" t="s">
        <v>96</v>
      </c>
      <c r="F85" s="328"/>
    </row>
    <row r="86" spans="1:6" ht="15">
      <c r="A86" s="332">
        <v>43060</v>
      </c>
      <c r="B86" s="332" t="s">
        <v>10728</v>
      </c>
      <c r="C86" s="332" t="s">
        <v>2825</v>
      </c>
      <c r="D86" s="330" t="s">
        <v>12651</v>
      </c>
      <c r="E86" s="332" t="s">
        <v>96</v>
      </c>
      <c r="F86" s="328"/>
    </row>
    <row r="87" spans="1:6" ht="15">
      <c r="A87" s="332">
        <v>20063</v>
      </c>
      <c r="B87" s="332" t="s">
        <v>3688</v>
      </c>
      <c r="C87" s="332" t="s">
        <v>2821</v>
      </c>
      <c r="D87" s="330" t="s">
        <v>12652</v>
      </c>
      <c r="E87" s="332" t="s">
        <v>96</v>
      </c>
      <c r="F87" s="328"/>
    </row>
    <row r="88" spans="1:6" ht="15">
      <c r="A88" s="332">
        <v>40410</v>
      </c>
      <c r="B88" s="332" t="s">
        <v>3689</v>
      </c>
      <c r="C88" s="332" t="s">
        <v>2821</v>
      </c>
      <c r="D88" s="330" t="s">
        <v>12653</v>
      </c>
      <c r="E88" s="332" t="s">
        <v>96</v>
      </c>
      <c r="F88" s="328"/>
    </row>
    <row r="89" spans="1:6" ht="15">
      <c r="A89" s="332">
        <v>40411</v>
      </c>
      <c r="B89" s="332" t="s">
        <v>3690</v>
      </c>
      <c r="C89" s="332" t="s">
        <v>2821</v>
      </c>
      <c r="D89" s="330" t="s">
        <v>12654</v>
      </c>
      <c r="E89" s="332" t="s">
        <v>96</v>
      </c>
      <c r="F89" s="328"/>
    </row>
    <row r="90" spans="1:6" ht="15">
      <c r="A90" s="332">
        <v>40412</v>
      </c>
      <c r="B90" s="332" t="s">
        <v>3691</v>
      </c>
      <c r="C90" s="332" t="s">
        <v>2821</v>
      </c>
      <c r="D90" s="330" t="s">
        <v>12655</v>
      </c>
      <c r="E90" s="332" t="s">
        <v>96</v>
      </c>
      <c r="F90" s="328"/>
    </row>
    <row r="91" spans="1:6" ht="15">
      <c r="A91" s="332">
        <v>38838</v>
      </c>
      <c r="B91" s="332" t="s">
        <v>3692</v>
      </c>
      <c r="C91" s="332" t="s">
        <v>2821</v>
      </c>
      <c r="D91" s="330" t="s">
        <v>12656</v>
      </c>
      <c r="E91" s="332" t="s">
        <v>96</v>
      </c>
      <c r="F91" s="328"/>
    </row>
    <row r="92" spans="1:6" ht="15">
      <c r="A92" s="332">
        <v>38839</v>
      </c>
      <c r="B92" s="332" t="s">
        <v>3693</v>
      </c>
      <c r="C92" s="332" t="s">
        <v>2821</v>
      </c>
      <c r="D92" s="330" t="s">
        <v>12657</v>
      </c>
      <c r="E92" s="332" t="s">
        <v>96</v>
      </c>
      <c r="F92" s="328"/>
    </row>
    <row r="93" spans="1:6" ht="15">
      <c r="A93" s="332">
        <v>55</v>
      </c>
      <c r="B93" s="332" t="s">
        <v>3694</v>
      </c>
      <c r="C93" s="332" t="s">
        <v>2821</v>
      </c>
      <c r="D93" s="330" t="s">
        <v>12658</v>
      </c>
      <c r="E93" s="332" t="s">
        <v>96</v>
      </c>
      <c r="F93" s="328"/>
    </row>
    <row r="94" spans="1:6" ht="15">
      <c r="A94" s="332">
        <v>61</v>
      </c>
      <c r="B94" s="332" t="s">
        <v>3695</v>
      </c>
      <c r="C94" s="332" t="s">
        <v>2821</v>
      </c>
      <c r="D94" s="330" t="s">
        <v>12659</v>
      </c>
      <c r="E94" s="332" t="s">
        <v>96</v>
      </c>
      <c r="F94" s="328"/>
    </row>
    <row r="95" spans="1:6" ht="15">
      <c r="A95" s="332">
        <v>62</v>
      </c>
      <c r="B95" s="332" t="s">
        <v>3696</v>
      </c>
      <c r="C95" s="332" t="s">
        <v>2821</v>
      </c>
      <c r="D95" s="330" t="s">
        <v>12660</v>
      </c>
      <c r="E95" s="332" t="s">
        <v>96</v>
      </c>
      <c r="F95" s="328"/>
    </row>
    <row r="96" spans="1:6" ht="15">
      <c r="A96" s="332">
        <v>77</v>
      </c>
      <c r="B96" s="332" t="s">
        <v>3697</v>
      </c>
      <c r="C96" s="332" t="s">
        <v>2821</v>
      </c>
      <c r="D96" s="330" t="s">
        <v>12614</v>
      </c>
      <c r="E96" s="332" t="s">
        <v>96</v>
      </c>
      <c r="F96" s="328"/>
    </row>
    <row r="97" spans="1:6" ht="15">
      <c r="A97" s="332">
        <v>76</v>
      </c>
      <c r="B97" s="332" t="s">
        <v>3698</v>
      </c>
      <c r="C97" s="332" t="s">
        <v>2821</v>
      </c>
      <c r="D97" s="330" t="s">
        <v>12661</v>
      </c>
      <c r="E97" s="332" t="s">
        <v>96</v>
      </c>
      <c r="F97" s="328"/>
    </row>
    <row r="98" spans="1:6" ht="15">
      <c r="A98" s="332">
        <v>67</v>
      </c>
      <c r="B98" s="332" t="s">
        <v>3699</v>
      </c>
      <c r="C98" s="332" t="s">
        <v>2821</v>
      </c>
      <c r="D98" s="330" t="s">
        <v>12662</v>
      </c>
      <c r="E98" s="332" t="s">
        <v>96</v>
      </c>
      <c r="F98" s="328"/>
    </row>
    <row r="99" spans="1:6" ht="15">
      <c r="A99" s="332">
        <v>71</v>
      </c>
      <c r="B99" s="332" t="s">
        <v>3700</v>
      </c>
      <c r="C99" s="332" t="s">
        <v>2821</v>
      </c>
      <c r="D99" s="330" t="s">
        <v>12663</v>
      </c>
      <c r="E99" s="332" t="s">
        <v>96</v>
      </c>
      <c r="F99" s="328"/>
    </row>
    <row r="100" spans="1:6" ht="15">
      <c r="A100" s="332">
        <v>73</v>
      </c>
      <c r="B100" s="332" t="s">
        <v>3701</v>
      </c>
      <c r="C100" s="332" t="s">
        <v>2821</v>
      </c>
      <c r="D100" s="330" t="s">
        <v>12664</v>
      </c>
      <c r="E100" s="332" t="s">
        <v>96</v>
      </c>
      <c r="F100" s="328"/>
    </row>
    <row r="101" spans="1:6" ht="15">
      <c r="A101" s="332">
        <v>103</v>
      </c>
      <c r="B101" s="332" t="s">
        <v>3702</v>
      </c>
      <c r="C101" s="332" t="s">
        <v>2821</v>
      </c>
      <c r="D101" s="330" t="s">
        <v>12665</v>
      </c>
      <c r="E101" s="332" t="s">
        <v>96</v>
      </c>
      <c r="F101" s="328"/>
    </row>
    <row r="102" spans="1:6" ht="15">
      <c r="A102" s="332">
        <v>107</v>
      </c>
      <c r="B102" s="332" t="s">
        <v>3703</v>
      </c>
      <c r="C102" s="332" t="s">
        <v>2821</v>
      </c>
      <c r="D102" s="330" t="s">
        <v>12666</v>
      </c>
      <c r="E102" s="332" t="s">
        <v>96</v>
      </c>
      <c r="F102" s="328"/>
    </row>
    <row r="103" spans="1:6" ht="15">
      <c r="A103" s="332">
        <v>65</v>
      </c>
      <c r="B103" s="332" t="s">
        <v>3704</v>
      </c>
      <c r="C103" s="332" t="s">
        <v>2821</v>
      </c>
      <c r="D103" s="330" t="s">
        <v>12667</v>
      </c>
      <c r="E103" s="332" t="s">
        <v>96</v>
      </c>
      <c r="F103" s="328"/>
    </row>
    <row r="104" spans="1:6" ht="15">
      <c r="A104" s="332">
        <v>108</v>
      </c>
      <c r="B104" s="332" t="s">
        <v>3705</v>
      </c>
      <c r="C104" s="332" t="s">
        <v>2821</v>
      </c>
      <c r="D104" s="330" t="s">
        <v>12668</v>
      </c>
      <c r="E104" s="332" t="s">
        <v>96</v>
      </c>
      <c r="F104" s="328"/>
    </row>
    <row r="105" spans="1:6" ht="15">
      <c r="A105" s="332">
        <v>110</v>
      </c>
      <c r="B105" s="332" t="s">
        <v>3706</v>
      </c>
      <c r="C105" s="332" t="s">
        <v>2821</v>
      </c>
      <c r="D105" s="330" t="s">
        <v>12669</v>
      </c>
      <c r="E105" s="332" t="s">
        <v>96</v>
      </c>
      <c r="F105" s="328"/>
    </row>
    <row r="106" spans="1:6" ht="15">
      <c r="A106" s="332">
        <v>109</v>
      </c>
      <c r="B106" s="332" t="s">
        <v>3707</v>
      </c>
      <c r="C106" s="332" t="s">
        <v>2821</v>
      </c>
      <c r="D106" s="330" t="s">
        <v>12670</v>
      </c>
      <c r="E106" s="332" t="s">
        <v>96</v>
      </c>
      <c r="F106" s="328"/>
    </row>
    <row r="107" spans="1:6" ht="15">
      <c r="A107" s="332">
        <v>111</v>
      </c>
      <c r="B107" s="332" t="s">
        <v>3708</v>
      </c>
      <c r="C107" s="332" t="s">
        <v>2821</v>
      </c>
      <c r="D107" s="330" t="s">
        <v>12671</v>
      </c>
      <c r="E107" s="332" t="s">
        <v>96</v>
      </c>
      <c r="F107" s="328"/>
    </row>
    <row r="108" spans="1:6" ht="15">
      <c r="A108" s="332">
        <v>112</v>
      </c>
      <c r="B108" s="332" t="s">
        <v>3709</v>
      </c>
      <c r="C108" s="332" t="s">
        <v>2821</v>
      </c>
      <c r="D108" s="330" t="s">
        <v>12672</v>
      </c>
      <c r="E108" s="332" t="s">
        <v>96</v>
      </c>
      <c r="F108" s="328"/>
    </row>
    <row r="109" spans="1:6" ht="15">
      <c r="A109" s="332">
        <v>113</v>
      </c>
      <c r="B109" s="332" t="s">
        <v>3710</v>
      </c>
      <c r="C109" s="332" t="s">
        <v>2821</v>
      </c>
      <c r="D109" s="330" t="s">
        <v>12673</v>
      </c>
      <c r="E109" s="332" t="s">
        <v>96</v>
      </c>
      <c r="F109" s="328"/>
    </row>
    <row r="110" spans="1:6" ht="15">
      <c r="A110" s="332">
        <v>104</v>
      </c>
      <c r="B110" s="332" t="s">
        <v>3711</v>
      </c>
      <c r="C110" s="332" t="s">
        <v>2821</v>
      </c>
      <c r="D110" s="330" t="s">
        <v>12674</v>
      </c>
      <c r="E110" s="332" t="s">
        <v>96</v>
      </c>
      <c r="F110" s="328"/>
    </row>
    <row r="111" spans="1:6" ht="15">
      <c r="A111" s="332">
        <v>102</v>
      </c>
      <c r="B111" s="332" t="s">
        <v>3712</v>
      </c>
      <c r="C111" s="332" t="s">
        <v>2821</v>
      </c>
      <c r="D111" s="330" t="s">
        <v>12675</v>
      </c>
      <c r="E111" s="332" t="s">
        <v>96</v>
      </c>
      <c r="F111" s="328"/>
    </row>
    <row r="112" spans="1:6" ht="15">
      <c r="A112" s="332">
        <v>95</v>
      </c>
      <c r="B112" s="332" t="s">
        <v>3713</v>
      </c>
      <c r="C112" s="332" t="s">
        <v>2821</v>
      </c>
      <c r="D112" s="330" t="s">
        <v>12676</v>
      </c>
      <c r="E112" s="332" t="s">
        <v>96</v>
      </c>
      <c r="F112" s="328"/>
    </row>
    <row r="113" spans="1:6" ht="15">
      <c r="A113" s="332">
        <v>96</v>
      </c>
      <c r="B113" s="332" t="s">
        <v>3714</v>
      </c>
      <c r="C113" s="332" t="s">
        <v>2821</v>
      </c>
      <c r="D113" s="330" t="s">
        <v>12677</v>
      </c>
      <c r="E113" s="332" t="s">
        <v>96</v>
      </c>
      <c r="F113" s="328"/>
    </row>
    <row r="114" spans="1:6" ht="15">
      <c r="A114" s="332">
        <v>97</v>
      </c>
      <c r="B114" s="332" t="s">
        <v>3715</v>
      </c>
      <c r="C114" s="332" t="s">
        <v>2821</v>
      </c>
      <c r="D114" s="330" t="s">
        <v>12678</v>
      </c>
      <c r="E114" s="332" t="s">
        <v>96</v>
      </c>
      <c r="F114" s="328"/>
    </row>
    <row r="115" spans="1:6" ht="15">
      <c r="A115" s="332">
        <v>98</v>
      </c>
      <c r="B115" s="332" t="s">
        <v>3716</v>
      </c>
      <c r="C115" s="332" t="s">
        <v>2821</v>
      </c>
      <c r="D115" s="330" t="s">
        <v>12679</v>
      </c>
      <c r="E115" s="332" t="s">
        <v>96</v>
      </c>
      <c r="F115" s="328"/>
    </row>
    <row r="116" spans="1:6" ht="15">
      <c r="A116" s="332">
        <v>99</v>
      </c>
      <c r="B116" s="332" t="s">
        <v>3717</v>
      </c>
      <c r="C116" s="332" t="s">
        <v>2821</v>
      </c>
      <c r="D116" s="330" t="s">
        <v>12680</v>
      </c>
      <c r="E116" s="332" t="s">
        <v>96</v>
      </c>
      <c r="F116" s="328"/>
    </row>
    <row r="117" spans="1:6" ht="15">
      <c r="A117" s="332">
        <v>100</v>
      </c>
      <c r="B117" s="332" t="s">
        <v>3718</v>
      </c>
      <c r="C117" s="332" t="s">
        <v>2821</v>
      </c>
      <c r="D117" s="330" t="s">
        <v>12681</v>
      </c>
      <c r="E117" s="332" t="s">
        <v>96</v>
      </c>
      <c r="F117" s="328"/>
    </row>
    <row r="118" spans="1:6" ht="15">
      <c r="A118" s="332">
        <v>75</v>
      </c>
      <c r="B118" s="332" t="s">
        <v>3719</v>
      </c>
      <c r="C118" s="332" t="s">
        <v>2821</v>
      </c>
      <c r="D118" s="330" t="s">
        <v>12682</v>
      </c>
      <c r="E118" s="332" t="s">
        <v>96</v>
      </c>
      <c r="F118" s="328"/>
    </row>
    <row r="119" spans="1:6" ht="15">
      <c r="A119" s="332">
        <v>114</v>
      </c>
      <c r="B119" s="332" t="s">
        <v>3720</v>
      </c>
      <c r="C119" s="332" t="s">
        <v>2821</v>
      </c>
      <c r="D119" s="330" t="s">
        <v>12683</v>
      </c>
      <c r="E119" s="332" t="s">
        <v>96</v>
      </c>
      <c r="F119" s="328"/>
    </row>
    <row r="120" spans="1:6" ht="15">
      <c r="A120" s="332">
        <v>68</v>
      </c>
      <c r="B120" s="332" t="s">
        <v>3721</v>
      </c>
      <c r="C120" s="332" t="s">
        <v>2821</v>
      </c>
      <c r="D120" s="330" t="s">
        <v>12684</v>
      </c>
      <c r="E120" s="332" t="s">
        <v>96</v>
      </c>
      <c r="F120" s="328"/>
    </row>
    <row r="121" spans="1:6" ht="15">
      <c r="A121" s="332">
        <v>86</v>
      </c>
      <c r="B121" s="332" t="s">
        <v>3722</v>
      </c>
      <c r="C121" s="332" t="s">
        <v>2821</v>
      </c>
      <c r="D121" s="330" t="s">
        <v>12685</v>
      </c>
      <c r="E121" s="332" t="s">
        <v>96</v>
      </c>
      <c r="F121" s="328"/>
    </row>
    <row r="122" spans="1:6" ht="15">
      <c r="A122" s="332">
        <v>66</v>
      </c>
      <c r="B122" s="332" t="s">
        <v>3723</v>
      </c>
      <c r="C122" s="332" t="s">
        <v>2821</v>
      </c>
      <c r="D122" s="330" t="s">
        <v>12686</v>
      </c>
      <c r="E122" s="332" t="s">
        <v>96</v>
      </c>
      <c r="F122" s="328"/>
    </row>
    <row r="123" spans="1:6" ht="15">
      <c r="A123" s="332">
        <v>69</v>
      </c>
      <c r="B123" s="332" t="s">
        <v>3724</v>
      </c>
      <c r="C123" s="332" t="s">
        <v>2821</v>
      </c>
      <c r="D123" s="330" t="s">
        <v>12687</v>
      </c>
      <c r="E123" s="332" t="s">
        <v>96</v>
      </c>
      <c r="F123" s="328"/>
    </row>
    <row r="124" spans="1:6" ht="15">
      <c r="A124" s="332">
        <v>83</v>
      </c>
      <c r="B124" s="332" t="s">
        <v>3725</v>
      </c>
      <c r="C124" s="332" t="s">
        <v>2821</v>
      </c>
      <c r="D124" s="330" t="s">
        <v>12688</v>
      </c>
      <c r="E124" s="332" t="s">
        <v>96</v>
      </c>
      <c r="F124" s="328"/>
    </row>
    <row r="125" spans="1:6" ht="15">
      <c r="A125" s="332">
        <v>74</v>
      </c>
      <c r="B125" s="332" t="s">
        <v>3726</v>
      </c>
      <c r="C125" s="332" t="s">
        <v>2821</v>
      </c>
      <c r="D125" s="330" t="s">
        <v>12689</v>
      </c>
      <c r="E125" s="332" t="s">
        <v>96</v>
      </c>
      <c r="F125" s="328"/>
    </row>
    <row r="126" spans="1:6" ht="15">
      <c r="A126" s="332">
        <v>106</v>
      </c>
      <c r="B126" s="332" t="s">
        <v>3727</v>
      </c>
      <c r="C126" s="332" t="s">
        <v>2821</v>
      </c>
      <c r="D126" s="330" t="s">
        <v>12690</v>
      </c>
      <c r="E126" s="332" t="s">
        <v>96</v>
      </c>
      <c r="F126" s="328"/>
    </row>
    <row r="127" spans="1:6" ht="15">
      <c r="A127" s="332">
        <v>87</v>
      </c>
      <c r="B127" s="332" t="s">
        <v>3728</v>
      </c>
      <c r="C127" s="332" t="s">
        <v>2821</v>
      </c>
      <c r="D127" s="330" t="s">
        <v>12691</v>
      </c>
      <c r="E127" s="332" t="s">
        <v>96</v>
      </c>
      <c r="F127" s="328"/>
    </row>
    <row r="128" spans="1:6" ht="15">
      <c r="A128" s="332">
        <v>88</v>
      </c>
      <c r="B128" s="332" t="s">
        <v>3729</v>
      </c>
      <c r="C128" s="332" t="s">
        <v>2821</v>
      </c>
      <c r="D128" s="330" t="s">
        <v>12692</v>
      </c>
      <c r="E128" s="332" t="s">
        <v>96</v>
      </c>
      <c r="F128" s="328"/>
    </row>
    <row r="129" spans="1:6" ht="15">
      <c r="A129" s="332">
        <v>89</v>
      </c>
      <c r="B129" s="332" t="s">
        <v>3730</v>
      </c>
      <c r="C129" s="332" t="s">
        <v>2821</v>
      </c>
      <c r="D129" s="330" t="s">
        <v>12693</v>
      </c>
      <c r="E129" s="332" t="s">
        <v>96</v>
      </c>
      <c r="F129" s="328"/>
    </row>
    <row r="130" spans="1:6" ht="15">
      <c r="A130" s="332">
        <v>90</v>
      </c>
      <c r="B130" s="332" t="s">
        <v>3731</v>
      </c>
      <c r="C130" s="332" t="s">
        <v>2821</v>
      </c>
      <c r="D130" s="330" t="s">
        <v>12694</v>
      </c>
      <c r="E130" s="332" t="s">
        <v>96</v>
      </c>
      <c r="F130" s="328"/>
    </row>
    <row r="131" spans="1:6" ht="15">
      <c r="A131" s="332">
        <v>81</v>
      </c>
      <c r="B131" s="332" t="s">
        <v>3732</v>
      </c>
      <c r="C131" s="332" t="s">
        <v>2821</v>
      </c>
      <c r="D131" s="330" t="s">
        <v>12695</v>
      </c>
      <c r="E131" s="332" t="s">
        <v>96</v>
      </c>
      <c r="F131" s="328"/>
    </row>
    <row r="132" spans="1:6" ht="15">
      <c r="A132" s="332">
        <v>82</v>
      </c>
      <c r="B132" s="332" t="s">
        <v>3733</v>
      </c>
      <c r="C132" s="332" t="s">
        <v>2821</v>
      </c>
      <c r="D132" s="330" t="s">
        <v>12696</v>
      </c>
      <c r="E132" s="332" t="s">
        <v>96</v>
      </c>
      <c r="F132" s="328"/>
    </row>
    <row r="133" spans="1:6" ht="15">
      <c r="A133" s="332">
        <v>105</v>
      </c>
      <c r="B133" s="332" t="s">
        <v>3734</v>
      </c>
      <c r="C133" s="332" t="s">
        <v>2821</v>
      </c>
      <c r="D133" s="330" t="s">
        <v>12697</v>
      </c>
      <c r="E133" s="332" t="s">
        <v>96</v>
      </c>
      <c r="F133" s="328"/>
    </row>
    <row r="134" spans="1:6" ht="15">
      <c r="A134" s="332">
        <v>60</v>
      </c>
      <c r="B134" s="332" t="s">
        <v>3735</v>
      </c>
      <c r="C134" s="332" t="s">
        <v>2821</v>
      </c>
      <c r="D134" s="330" t="s">
        <v>12698</v>
      </c>
      <c r="E134" s="332" t="s">
        <v>96</v>
      </c>
      <c r="F134" s="328"/>
    </row>
    <row r="135" spans="1:6" ht="15">
      <c r="A135" s="332">
        <v>72</v>
      </c>
      <c r="B135" s="332" t="s">
        <v>3736</v>
      </c>
      <c r="C135" s="332" t="s">
        <v>2821</v>
      </c>
      <c r="D135" s="330" t="s">
        <v>12699</v>
      </c>
      <c r="E135" s="332" t="s">
        <v>96</v>
      </c>
      <c r="F135" s="328"/>
    </row>
    <row r="136" spans="1:6" ht="15">
      <c r="A136" s="332">
        <v>70</v>
      </c>
      <c r="B136" s="332" t="s">
        <v>3737</v>
      </c>
      <c r="C136" s="332" t="s">
        <v>2821</v>
      </c>
      <c r="D136" s="330" t="s">
        <v>12700</v>
      </c>
      <c r="E136" s="332" t="s">
        <v>96</v>
      </c>
      <c r="F136" s="328"/>
    </row>
    <row r="137" spans="1:6" ht="15">
      <c r="A137" s="332">
        <v>85</v>
      </c>
      <c r="B137" s="332" t="s">
        <v>3738</v>
      </c>
      <c r="C137" s="332" t="s">
        <v>2821</v>
      </c>
      <c r="D137" s="330" t="s">
        <v>12701</v>
      </c>
      <c r="E137" s="332" t="s">
        <v>96</v>
      </c>
      <c r="F137" s="328"/>
    </row>
    <row r="138" spans="1:6" ht="15">
      <c r="A138" s="332">
        <v>84</v>
      </c>
      <c r="B138" s="332" t="s">
        <v>3739</v>
      </c>
      <c r="C138" s="332" t="s">
        <v>2821</v>
      </c>
      <c r="D138" s="330" t="s">
        <v>12702</v>
      </c>
      <c r="E138" s="332" t="s">
        <v>96</v>
      </c>
      <c r="F138" s="328"/>
    </row>
    <row r="139" spans="1:6" ht="15">
      <c r="A139" s="332">
        <v>37997</v>
      </c>
      <c r="B139" s="332" t="s">
        <v>3740</v>
      </c>
      <c r="C139" s="332" t="s">
        <v>2821</v>
      </c>
      <c r="D139" s="330" t="s">
        <v>12703</v>
      </c>
      <c r="E139" s="332" t="s">
        <v>96</v>
      </c>
      <c r="F139" s="328"/>
    </row>
    <row r="140" spans="1:6" ht="15">
      <c r="A140" s="332">
        <v>37998</v>
      </c>
      <c r="B140" s="332" t="s">
        <v>3741</v>
      </c>
      <c r="C140" s="332" t="s">
        <v>2821</v>
      </c>
      <c r="D140" s="330" t="s">
        <v>12704</v>
      </c>
      <c r="E140" s="332" t="s">
        <v>96</v>
      </c>
      <c r="F140" s="328"/>
    </row>
    <row r="141" spans="1:6" ht="15">
      <c r="A141" s="332">
        <v>10899</v>
      </c>
      <c r="B141" s="332" t="s">
        <v>3742</v>
      </c>
      <c r="C141" s="332" t="s">
        <v>2821</v>
      </c>
      <c r="D141" s="330" t="s">
        <v>12705</v>
      </c>
      <c r="E141" s="332" t="s">
        <v>96</v>
      </c>
      <c r="F141" s="328"/>
    </row>
    <row r="142" spans="1:6" ht="15">
      <c r="A142" s="332">
        <v>10900</v>
      </c>
      <c r="B142" s="332" t="s">
        <v>3743</v>
      </c>
      <c r="C142" s="332" t="s">
        <v>2821</v>
      </c>
      <c r="D142" s="330" t="s">
        <v>12706</v>
      </c>
      <c r="E142" s="332" t="s">
        <v>96</v>
      </c>
      <c r="F142" s="328"/>
    </row>
    <row r="143" spans="1:6" ht="15">
      <c r="A143" s="332">
        <v>46</v>
      </c>
      <c r="B143" s="332" t="s">
        <v>3744</v>
      </c>
      <c r="C143" s="332" t="s">
        <v>2821</v>
      </c>
      <c r="D143" s="330" t="s">
        <v>12707</v>
      </c>
      <c r="E143" s="332" t="s">
        <v>96</v>
      </c>
      <c r="F143" s="328"/>
    </row>
    <row r="144" spans="1:6" ht="15">
      <c r="A144" s="332">
        <v>51</v>
      </c>
      <c r="B144" s="332" t="s">
        <v>3745</v>
      </c>
      <c r="C144" s="332" t="s">
        <v>2821</v>
      </c>
      <c r="D144" s="330" t="s">
        <v>12708</v>
      </c>
      <c r="E144" s="332" t="s">
        <v>96</v>
      </c>
      <c r="F144" s="328"/>
    </row>
    <row r="145" spans="1:6" ht="15">
      <c r="A145" s="332">
        <v>12863</v>
      </c>
      <c r="B145" s="332" t="s">
        <v>3746</v>
      </c>
      <c r="C145" s="332" t="s">
        <v>2821</v>
      </c>
      <c r="D145" s="330" t="s">
        <v>12709</v>
      </c>
      <c r="E145" s="332" t="s">
        <v>96</v>
      </c>
      <c r="F145" s="328"/>
    </row>
    <row r="146" spans="1:6" ht="15">
      <c r="A146" s="332">
        <v>50</v>
      </c>
      <c r="B146" s="332" t="s">
        <v>3747</v>
      </c>
      <c r="C146" s="332" t="s">
        <v>2821</v>
      </c>
      <c r="D146" s="330" t="s">
        <v>12710</v>
      </c>
      <c r="E146" s="332" t="s">
        <v>96</v>
      </c>
      <c r="F146" s="328"/>
    </row>
    <row r="147" spans="1:6" ht="15">
      <c r="A147" s="332">
        <v>47</v>
      </c>
      <c r="B147" s="332" t="s">
        <v>3748</v>
      </c>
      <c r="C147" s="332" t="s">
        <v>2821</v>
      </c>
      <c r="D147" s="330" t="s">
        <v>12711</v>
      </c>
      <c r="E147" s="332" t="s">
        <v>96</v>
      </c>
      <c r="F147" s="328"/>
    </row>
    <row r="148" spans="1:6" ht="15">
      <c r="A148" s="332">
        <v>48</v>
      </c>
      <c r="B148" s="332" t="s">
        <v>3749</v>
      </c>
      <c r="C148" s="332" t="s">
        <v>2821</v>
      </c>
      <c r="D148" s="330" t="s">
        <v>12712</v>
      </c>
      <c r="E148" s="332" t="s">
        <v>96</v>
      </c>
      <c r="F148" s="328"/>
    </row>
    <row r="149" spans="1:6" ht="15">
      <c r="A149" s="332">
        <v>52</v>
      </c>
      <c r="B149" s="332" t="s">
        <v>3750</v>
      </c>
      <c r="C149" s="332" t="s">
        <v>2821</v>
      </c>
      <c r="D149" s="330" t="s">
        <v>12713</v>
      </c>
      <c r="E149" s="332" t="s">
        <v>96</v>
      </c>
      <c r="F149" s="328"/>
    </row>
    <row r="150" spans="1:6" ht="15">
      <c r="A150" s="332">
        <v>43</v>
      </c>
      <c r="B150" s="332" t="s">
        <v>3751</v>
      </c>
      <c r="C150" s="332" t="s">
        <v>2821</v>
      </c>
      <c r="D150" s="330" t="s">
        <v>12714</v>
      </c>
      <c r="E150" s="332" t="s">
        <v>96</v>
      </c>
      <c r="F150" s="328"/>
    </row>
    <row r="151" spans="1:6" ht="15">
      <c r="A151" s="332">
        <v>39719</v>
      </c>
      <c r="B151" s="332" t="s">
        <v>12204</v>
      </c>
      <c r="C151" s="332" t="s">
        <v>2826</v>
      </c>
      <c r="D151" s="330" t="s">
        <v>12715</v>
      </c>
      <c r="E151" s="332" t="s">
        <v>96</v>
      </c>
      <c r="F151" s="328"/>
    </row>
    <row r="152" spans="1:6" ht="15">
      <c r="A152" s="332">
        <v>3410</v>
      </c>
      <c r="B152" s="332" t="s">
        <v>12205</v>
      </c>
      <c r="C152" s="332" t="s">
        <v>2825</v>
      </c>
      <c r="D152" s="330" t="s">
        <v>12716</v>
      </c>
      <c r="E152" s="332" t="s">
        <v>96</v>
      </c>
      <c r="F152" s="328"/>
    </row>
    <row r="153" spans="1:6" ht="15">
      <c r="A153" s="332">
        <v>4791</v>
      </c>
      <c r="B153" s="332" t="s">
        <v>12206</v>
      </c>
      <c r="C153" s="332" t="s">
        <v>2825</v>
      </c>
      <c r="D153" s="330" t="s">
        <v>12717</v>
      </c>
      <c r="E153" s="332" t="s">
        <v>96</v>
      </c>
      <c r="F153" s="328"/>
    </row>
    <row r="154" spans="1:6" ht="15">
      <c r="A154" s="332">
        <v>157</v>
      </c>
      <c r="B154" s="332" t="s">
        <v>3752</v>
      </c>
      <c r="C154" s="332" t="s">
        <v>2825</v>
      </c>
      <c r="D154" s="330" t="s">
        <v>12718</v>
      </c>
      <c r="E154" s="332" t="s">
        <v>96</v>
      </c>
      <c r="F154" s="328"/>
    </row>
    <row r="155" spans="1:6" ht="15">
      <c r="A155" s="332">
        <v>156</v>
      </c>
      <c r="B155" s="332" t="s">
        <v>3753</v>
      </c>
      <c r="C155" s="332" t="s">
        <v>2825</v>
      </c>
      <c r="D155" s="330" t="s">
        <v>12719</v>
      </c>
      <c r="E155" s="332" t="s">
        <v>96</v>
      </c>
      <c r="F155" s="328"/>
    </row>
    <row r="156" spans="1:6" ht="15">
      <c r="A156" s="332">
        <v>131</v>
      </c>
      <c r="B156" s="332" t="s">
        <v>3754</v>
      </c>
      <c r="C156" s="332" t="s">
        <v>2825</v>
      </c>
      <c r="D156" s="330" t="s">
        <v>12720</v>
      </c>
      <c r="E156" s="332" t="s">
        <v>96</v>
      </c>
      <c r="F156" s="328"/>
    </row>
    <row r="157" spans="1:6" ht="15">
      <c r="A157" s="332">
        <v>21114</v>
      </c>
      <c r="B157" s="332" t="s">
        <v>3755</v>
      </c>
      <c r="C157" s="332" t="s">
        <v>2821</v>
      </c>
      <c r="D157" s="330" t="s">
        <v>12721</v>
      </c>
      <c r="E157" s="332" t="s">
        <v>96</v>
      </c>
      <c r="F157" s="328"/>
    </row>
    <row r="158" spans="1:6" ht="15">
      <c r="A158" s="332">
        <v>119</v>
      </c>
      <c r="B158" s="332" t="s">
        <v>3756</v>
      </c>
      <c r="C158" s="332" t="s">
        <v>2821</v>
      </c>
      <c r="D158" s="330" t="s">
        <v>12722</v>
      </c>
      <c r="E158" s="332" t="s">
        <v>96</v>
      </c>
      <c r="F158" s="328"/>
    </row>
    <row r="159" spans="1:6" ht="15">
      <c r="A159" s="332">
        <v>122</v>
      </c>
      <c r="B159" s="332" t="s">
        <v>12207</v>
      </c>
      <c r="C159" s="332" t="s">
        <v>2821</v>
      </c>
      <c r="D159" s="330" t="s">
        <v>12723</v>
      </c>
      <c r="E159" s="332" t="s">
        <v>96</v>
      </c>
      <c r="F159" s="328"/>
    </row>
    <row r="160" spans="1:6" ht="15">
      <c r="A160" s="332">
        <v>20080</v>
      </c>
      <c r="B160" s="332" t="s">
        <v>3757</v>
      </c>
      <c r="C160" s="332" t="s">
        <v>2821</v>
      </c>
      <c r="D160" s="330" t="s">
        <v>12724</v>
      </c>
      <c r="E160" s="332" t="s">
        <v>96</v>
      </c>
      <c r="F160" s="328"/>
    </row>
    <row r="161" spans="1:6" ht="15">
      <c r="A161" s="332">
        <v>124</v>
      </c>
      <c r="B161" s="332" t="s">
        <v>10729</v>
      </c>
      <c r="C161" s="332" t="s">
        <v>2826</v>
      </c>
      <c r="D161" s="330" t="s">
        <v>12725</v>
      </c>
      <c r="E161" s="332" t="s">
        <v>96</v>
      </c>
      <c r="F161" s="328"/>
    </row>
    <row r="162" spans="1:6" ht="15">
      <c r="A162" s="332">
        <v>7334</v>
      </c>
      <c r="B162" s="332" t="s">
        <v>3758</v>
      </c>
      <c r="C162" s="332" t="s">
        <v>2826</v>
      </c>
      <c r="D162" s="330" t="s">
        <v>12726</v>
      </c>
      <c r="E162" s="332" t="s">
        <v>96</v>
      </c>
      <c r="F162" s="328"/>
    </row>
    <row r="163" spans="1:6" ht="15">
      <c r="A163" s="332">
        <v>123</v>
      </c>
      <c r="B163" s="332" t="s">
        <v>10730</v>
      </c>
      <c r="C163" s="332" t="s">
        <v>2826</v>
      </c>
      <c r="D163" s="330" t="s">
        <v>12727</v>
      </c>
      <c r="E163" s="332" t="s">
        <v>96</v>
      </c>
      <c r="F163" s="328"/>
    </row>
    <row r="164" spans="1:6" ht="15">
      <c r="A164" s="332">
        <v>127</v>
      </c>
      <c r="B164" s="332" t="s">
        <v>10731</v>
      </c>
      <c r="C164" s="332" t="s">
        <v>2826</v>
      </c>
      <c r="D164" s="330" t="s">
        <v>12728</v>
      </c>
      <c r="E164" s="332" t="s">
        <v>96</v>
      </c>
      <c r="F164" s="328"/>
    </row>
    <row r="165" spans="1:6" ht="15">
      <c r="A165" s="332">
        <v>41373</v>
      </c>
      <c r="B165" s="332" t="s">
        <v>10732</v>
      </c>
      <c r="C165" s="332" t="s">
        <v>2826</v>
      </c>
      <c r="D165" s="330" t="s">
        <v>12729</v>
      </c>
      <c r="E165" s="332" t="s">
        <v>96</v>
      </c>
      <c r="F165" s="328"/>
    </row>
    <row r="166" spans="1:6" ht="15">
      <c r="A166" s="332">
        <v>133</v>
      </c>
      <c r="B166" s="332" t="s">
        <v>10733</v>
      </c>
      <c r="C166" s="332" t="s">
        <v>2826</v>
      </c>
      <c r="D166" s="330" t="s">
        <v>12730</v>
      </c>
      <c r="E166" s="332" t="s">
        <v>96</v>
      </c>
      <c r="F166" s="328"/>
    </row>
    <row r="167" spans="1:6" ht="15">
      <c r="A167" s="332">
        <v>43617</v>
      </c>
      <c r="B167" s="332" t="s">
        <v>10734</v>
      </c>
      <c r="C167" s="332" t="s">
        <v>2826</v>
      </c>
      <c r="D167" s="330" t="s">
        <v>12731</v>
      </c>
      <c r="E167" s="332" t="s">
        <v>96</v>
      </c>
      <c r="F167" s="328"/>
    </row>
    <row r="168" spans="1:6" ht="15">
      <c r="A168" s="332">
        <v>132</v>
      </c>
      <c r="B168" s="332" t="s">
        <v>10735</v>
      </c>
      <c r="C168" s="332" t="s">
        <v>2826</v>
      </c>
      <c r="D168" s="330" t="s">
        <v>12732</v>
      </c>
      <c r="E168" s="332" t="s">
        <v>96</v>
      </c>
      <c r="F168" s="328"/>
    </row>
    <row r="169" spans="1:6" ht="15">
      <c r="A169" s="332">
        <v>43618</v>
      </c>
      <c r="B169" s="332" t="s">
        <v>10736</v>
      </c>
      <c r="C169" s="332" t="s">
        <v>2825</v>
      </c>
      <c r="D169" s="330" t="s">
        <v>12733</v>
      </c>
      <c r="E169" s="332" t="s">
        <v>96</v>
      </c>
      <c r="F169" s="328"/>
    </row>
    <row r="170" spans="1:6" ht="15">
      <c r="A170" s="332">
        <v>37476</v>
      </c>
      <c r="B170" s="332" t="s">
        <v>10737</v>
      </c>
      <c r="C170" s="332" t="s">
        <v>2821</v>
      </c>
      <c r="D170" s="330" t="s">
        <v>12734</v>
      </c>
      <c r="E170" s="332" t="s">
        <v>96</v>
      </c>
      <c r="F170" s="328"/>
    </row>
    <row r="171" spans="1:6" ht="15">
      <c r="A171" s="332">
        <v>37478</v>
      </c>
      <c r="B171" s="332" t="s">
        <v>10738</v>
      </c>
      <c r="C171" s="332" t="s">
        <v>2821</v>
      </c>
      <c r="D171" s="330" t="s">
        <v>12735</v>
      </c>
      <c r="E171" s="332" t="s">
        <v>96</v>
      </c>
      <c r="F171" s="328"/>
    </row>
    <row r="172" spans="1:6" ht="15">
      <c r="A172" s="332">
        <v>37477</v>
      </c>
      <c r="B172" s="332" t="s">
        <v>10739</v>
      </c>
      <c r="C172" s="332" t="s">
        <v>2821</v>
      </c>
      <c r="D172" s="330" t="s">
        <v>12736</v>
      </c>
      <c r="E172" s="332" t="s">
        <v>96</v>
      </c>
      <c r="F172" s="328"/>
    </row>
    <row r="173" spans="1:6" ht="15">
      <c r="A173" s="332">
        <v>37479</v>
      </c>
      <c r="B173" s="332" t="s">
        <v>10740</v>
      </c>
      <c r="C173" s="332" t="s">
        <v>2821</v>
      </c>
      <c r="D173" s="330" t="s">
        <v>12737</v>
      </c>
      <c r="E173" s="332" t="s">
        <v>96</v>
      </c>
      <c r="F173" s="328"/>
    </row>
    <row r="174" spans="1:6" ht="15">
      <c r="A174" s="332">
        <v>4319</v>
      </c>
      <c r="B174" s="332" t="s">
        <v>3759</v>
      </c>
      <c r="C174" s="332" t="s">
        <v>2821</v>
      </c>
      <c r="D174" s="330" t="s">
        <v>12738</v>
      </c>
      <c r="E174" s="332" t="s">
        <v>96</v>
      </c>
      <c r="F174" s="328"/>
    </row>
    <row r="175" spans="1:6" ht="15">
      <c r="A175" s="332">
        <v>42409</v>
      </c>
      <c r="B175" s="332" t="s">
        <v>10741</v>
      </c>
      <c r="C175" s="332" t="s">
        <v>2825</v>
      </c>
      <c r="D175" s="330" t="s">
        <v>12739</v>
      </c>
      <c r="E175" s="332" t="s">
        <v>96</v>
      </c>
      <c r="F175" s="328"/>
    </row>
    <row r="176" spans="1:6" ht="15">
      <c r="A176" s="332">
        <v>40553</v>
      </c>
      <c r="B176" s="332" t="s">
        <v>7726</v>
      </c>
      <c r="C176" s="332" t="s">
        <v>2822</v>
      </c>
      <c r="D176" s="330" t="s">
        <v>12740</v>
      </c>
      <c r="E176" s="332" t="s">
        <v>96</v>
      </c>
      <c r="F176" s="328"/>
    </row>
    <row r="177" spans="1:6" ht="15">
      <c r="A177" s="332">
        <v>6114</v>
      </c>
      <c r="B177" s="332" t="s">
        <v>12741</v>
      </c>
      <c r="C177" s="332" t="s">
        <v>2820</v>
      </c>
      <c r="D177" s="330" t="s">
        <v>17635</v>
      </c>
      <c r="E177" s="332" t="s">
        <v>165</v>
      </c>
      <c r="F177" s="328"/>
    </row>
    <row r="178" spans="1:6" ht="15">
      <c r="A178" s="332">
        <v>40912</v>
      </c>
      <c r="B178" s="332" t="s">
        <v>3760</v>
      </c>
      <c r="C178" s="332" t="s">
        <v>2827</v>
      </c>
      <c r="D178" s="330" t="s">
        <v>17919</v>
      </c>
      <c r="E178" s="332" t="s">
        <v>165</v>
      </c>
      <c r="F178" s="328"/>
    </row>
    <row r="179" spans="1:6" ht="15">
      <c r="A179" s="332">
        <v>247</v>
      </c>
      <c r="B179" s="332" t="s">
        <v>3761</v>
      </c>
      <c r="C179" s="332" t="s">
        <v>2820</v>
      </c>
      <c r="D179" s="330" t="s">
        <v>17509</v>
      </c>
      <c r="E179" s="332" t="s">
        <v>165</v>
      </c>
      <c r="F179" s="328"/>
    </row>
    <row r="180" spans="1:6" ht="15">
      <c r="A180" s="332">
        <v>40919</v>
      </c>
      <c r="B180" s="332" t="s">
        <v>3762</v>
      </c>
      <c r="C180" s="332" t="s">
        <v>2827</v>
      </c>
      <c r="D180" s="330" t="s">
        <v>17920</v>
      </c>
      <c r="E180" s="332" t="s">
        <v>165</v>
      </c>
      <c r="F180" s="328"/>
    </row>
    <row r="181" spans="1:6" ht="15">
      <c r="A181" s="332">
        <v>40984</v>
      </c>
      <c r="B181" s="332" t="s">
        <v>3763</v>
      </c>
      <c r="C181" s="332" t="s">
        <v>2827</v>
      </c>
      <c r="D181" s="330" t="s">
        <v>17921</v>
      </c>
      <c r="E181" s="332" t="s">
        <v>165</v>
      </c>
      <c r="F181" s="328"/>
    </row>
    <row r="182" spans="1:6" ht="15">
      <c r="A182" s="332">
        <v>44499</v>
      </c>
      <c r="B182" s="332" t="s">
        <v>12208</v>
      </c>
      <c r="C182" s="332" t="s">
        <v>2820</v>
      </c>
      <c r="D182" s="330" t="s">
        <v>17922</v>
      </c>
      <c r="E182" s="332" t="s">
        <v>165</v>
      </c>
      <c r="F182" s="328"/>
    </row>
    <row r="183" spans="1:6" ht="15">
      <c r="A183" s="332">
        <v>248</v>
      </c>
      <c r="B183" s="332" t="s">
        <v>12745</v>
      </c>
      <c r="C183" s="332" t="s">
        <v>2820</v>
      </c>
      <c r="D183" s="330" t="s">
        <v>17339</v>
      </c>
      <c r="E183" s="332" t="s">
        <v>165</v>
      </c>
      <c r="F183" s="328"/>
    </row>
    <row r="184" spans="1:6" ht="15">
      <c r="A184" s="332">
        <v>41086</v>
      </c>
      <c r="B184" s="332" t="s">
        <v>3764</v>
      </c>
      <c r="C184" s="332" t="s">
        <v>2827</v>
      </c>
      <c r="D184" s="330" t="s">
        <v>17923</v>
      </c>
      <c r="E184" s="332" t="s">
        <v>165</v>
      </c>
      <c r="F184" s="328"/>
    </row>
    <row r="185" spans="1:6" ht="15">
      <c r="A185" s="332">
        <v>34466</v>
      </c>
      <c r="B185" s="332" t="s">
        <v>3765</v>
      </c>
      <c r="C185" s="332" t="s">
        <v>2820</v>
      </c>
      <c r="D185" s="330" t="s">
        <v>17924</v>
      </c>
      <c r="E185" s="332" t="s">
        <v>165</v>
      </c>
      <c r="F185" s="328"/>
    </row>
    <row r="186" spans="1:6" ht="15">
      <c r="A186" s="332">
        <v>41083</v>
      </c>
      <c r="B186" s="332" t="s">
        <v>3766</v>
      </c>
      <c r="C186" s="332" t="s">
        <v>2827</v>
      </c>
      <c r="D186" s="330" t="s">
        <v>17925</v>
      </c>
      <c r="E186" s="332" t="s">
        <v>165</v>
      </c>
      <c r="F186" s="328"/>
    </row>
    <row r="187" spans="1:6" ht="15">
      <c r="A187" s="332">
        <v>252</v>
      </c>
      <c r="B187" s="332" t="s">
        <v>12747</v>
      </c>
      <c r="C187" s="332" t="s">
        <v>2820</v>
      </c>
      <c r="D187" s="330" t="s">
        <v>13556</v>
      </c>
      <c r="E187" s="332" t="s">
        <v>165</v>
      </c>
      <c r="F187" s="328"/>
    </row>
    <row r="188" spans="1:6" ht="15">
      <c r="A188" s="332">
        <v>40909</v>
      </c>
      <c r="B188" s="332" t="s">
        <v>3767</v>
      </c>
      <c r="C188" s="332" t="s">
        <v>2827</v>
      </c>
      <c r="D188" s="330" t="s">
        <v>17926</v>
      </c>
      <c r="E188" s="332" t="s">
        <v>165</v>
      </c>
      <c r="F188" s="328"/>
    </row>
    <row r="189" spans="1:6" ht="15">
      <c r="A189" s="332">
        <v>242</v>
      </c>
      <c r="B189" s="332" t="s">
        <v>3768</v>
      </c>
      <c r="C189" s="332" t="s">
        <v>2820</v>
      </c>
      <c r="D189" s="330" t="s">
        <v>13556</v>
      </c>
      <c r="E189" s="332" t="s">
        <v>165</v>
      </c>
      <c r="F189" s="328"/>
    </row>
    <row r="190" spans="1:6" ht="15">
      <c r="A190" s="332">
        <v>41085</v>
      </c>
      <c r="B190" s="332" t="s">
        <v>3769</v>
      </c>
      <c r="C190" s="332" t="s">
        <v>2827</v>
      </c>
      <c r="D190" s="330" t="s">
        <v>17927</v>
      </c>
      <c r="E190" s="332" t="s">
        <v>165</v>
      </c>
      <c r="F190" s="328"/>
    </row>
    <row r="191" spans="1:6" ht="15">
      <c r="A191" s="332">
        <v>427</v>
      </c>
      <c r="B191" s="332" t="s">
        <v>3770</v>
      </c>
      <c r="C191" s="332" t="s">
        <v>2821</v>
      </c>
      <c r="D191" s="330" t="s">
        <v>12749</v>
      </c>
      <c r="E191" s="332" t="s">
        <v>96</v>
      </c>
      <c r="F191" s="328"/>
    </row>
    <row r="192" spans="1:6" ht="15">
      <c r="A192" s="332">
        <v>417</v>
      </c>
      <c r="B192" s="332" t="s">
        <v>3771</v>
      </c>
      <c r="C192" s="332" t="s">
        <v>2821</v>
      </c>
      <c r="D192" s="330" t="s">
        <v>12750</v>
      </c>
      <c r="E192" s="332" t="s">
        <v>96</v>
      </c>
      <c r="F192" s="328"/>
    </row>
    <row r="193" spans="1:6" ht="15">
      <c r="A193" s="332">
        <v>11273</v>
      </c>
      <c r="B193" s="332" t="s">
        <v>3772</v>
      </c>
      <c r="C193" s="332" t="s">
        <v>2821</v>
      </c>
      <c r="D193" s="330" t="s">
        <v>12751</v>
      </c>
      <c r="E193" s="332" t="s">
        <v>96</v>
      </c>
      <c r="F193" s="328"/>
    </row>
    <row r="194" spans="1:6" ht="15">
      <c r="A194" s="332">
        <v>11272</v>
      </c>
      <c r="B194" s="332" t="s">
        <v>3773</v>
      </c>
      <c r="C194" s="332" t="s">
        <v>2821</v>
      </c>
      <c r="D194" s="330" t="s">
        <v>12752</v>
      </c>
      <c r="E194" s="332" t="s">
        <v>96</v>
      </c>
      <c r="F194" s="328"/>
    </row>
    <row r="195" spans="1:6" ht="15">
      <c r="A195" s="332">
        <v>11275</v>
      </c>
      <c r="B195" s="332" t="s">
        <v>3774</v>
      </c>
      <c r="C195" s="332" t="s">
        <v>2821</v>
      </c>
      <c r="D195" s="330" t="s">
        <v>12753</v>
      </c>
      <c r="E195" s="332" t="s">
        <v>96</v>
      </c>
      <c r="F195" s="328"/>
    </row>
    <row r="196" spans="1:6" ht="15">
      <c r="A196" s="332">
        <v>11274</v>
      </c>
      <c r="B196" s="332" t="s">
        <v>3775</v>
      </c>
      <c r="C196" s="332" t="s">
        <v>2821</v>
      </c>
      <c r="D196" s="330" t="s">
        <v>12754</v>
      </c>
      <c r="E196" s="332" t="s">
        <v>96</v>
      </c>
      <c r="F196" s="328"/>
    </row>
    <row r="197" spans="1:6" ht="15">
      <c r="A197" s="332">
        <v>38470</v>
      </c>
      <c r="B197" s="332" t="s">
        <v>3776</v>
      </c>
      <c r="C197" s="332" t="s">
        <v>2821</v>
      </c>
      <c r="D197" s="330" t="s">
        <v>12755</v>
      </c>
      <c r="E197" s="332" t="s">
        <v>96</v>
      </c>
      <c r="F197" s="328"/>
    </row>
    <row r="198" spans="1:6" ht="15">
      <c r="A198" s="332">
        <v>38547</v>
      </c>
      <c r="B198" s="332" t="s">
        <v>3777</v>
      </c>
      <c r="C198" s="332" t="s">
        <v>2821</v>
      </c>
      <c r="D198" s="330" t="s">
        <v>12756</v>
      </c>
      <c r="E198" s="332" t="s">
        <v>96</v>
      </c>
      <c r="F198" s="328"/>
    </row>
    <row r="199" spans="1:6" ht="15">
      <c r="A199" s="332">
        <v>38469</v>
      </c>
      <c r="B199" s="332" t="s">
        <v>3778</v>
      </c>
      <c r="C199" s="332" t="s">
        <v>2821</v>
      </c>
      <c r="D199" s="330" t="s">
        <v>12757</v>
      </c>
      <c r="E199" s="332" t="s">
        <v>96</v>
      </c>
      <c r="F199" s="328"/>
    </row>
    <row r="200" spans="1:6" ht="15">
      <c r="A200" s="332">
        <v>38467</v>
      </c>
      <c r="B200" s="332" t="s">
        <v>3779</v>
      </c>
      <c r="C200" s="332" t="s">
        <v>2821</v>
      </c>
      <c r="D200" s="330" t="s">
        <v>12758</v>
      </c>
      <c r="E200" s="332" t="s">
        <v>96</v>
      </c>
      <c r="F200" s="328"/>
    </row>
    <row r="201" spans="1:6" ht="15">
      <c r="A201" s="332">
        <v>38468</v>
      </c>
      <c r="B201" s="332" t="s">
        <v>3780</v>
      </c>
      <c r="C201" s="332" t="s">
        <v>2821</v>
      </c>
      <c r="D201" s="330" t="s">
        <v>12759</v>
      </c>
      <c r="E201" s="332" t="s">
        <v>96</v>
      </c>
      <c r="F201" s="328"/>
    </row>
    <row r="202" spans="1:6" ht="15">
      <c r="A202" s="332">
        <v>38471</v>
      </c>
      <c r="B202" s="332" t="s">
        <v>3781</v>
      </c>
      <c r="C202" s="332" t="s">
        <v>2821</v>
      </c>
      <c r="D202" s="330" t="s">
        <v>12760</v>
      </c>
      <c r="E202" s="332" t="s">
        <v>96</v>
      </c>
      <c r="F202" s="328"/>
    </row>
    <row r="203" spans="1:6" ht="15">
      <c r="A203" s="332">
        <v>37370</v>
      </c>
      <c r="B203" s="332" t="s">
        <v>7727</v>
      </c>
      <c r="C203" s="332" t="s">
        <v>2820</v>
      </c>
      <c r="D203" s="330" t="s">
        <v>12761</v>
      </c>
      <c r="E203" s="332" t="s">
        <v>12762</v>
      </c>
      <c r="F203" s="328"/>
    </row>
    <row r="204" spans="1:6" ht="15">
      <c r="A204" s="332">
        <v>40862</v>
      </c>
      <c r="B204" s="332" t="s">
        <v>7728</v>
      </c>
      <c r="C204" s="332" t="s">
        <v>2827</v>
      </c>
      <c r="D204" s="330" t="s">
        <v>12763</v>
      </c>
      <c r="E204" s="332" t="s">
        <v>12762</v>
      </c>
      <c r="F204" s="328"/>
    </row>
    <row r="205" spans="1:6" ht="15">
      <c r="A205" s="332">
        <v>10658</v>
      </c>
      <c r="B205" s="332" t="s">
        <v>3782</v>
      </c>
      <c r="C205" s="332" t="s">
        <v>2821</v>
      </c>
      <c r="D205" s="330" t="s">
        <v>12764</v>
      </c>
      <c r="E205" s="332" t="s">
        <v>96</v>
      </c>
      <c r="F205" s="328"/>
    </row>
    <row r="206" spans="1:6" ht="15">
      <c r="A206" s="332">
        <v>253</v>
      </c>
      <c r="B206" s="332" t="s">
        <v>3783</v>
      </c>
      <c r="C206" s="332" t="s">
        <v>2820</v>
      </c>
      <c r="D206" s="330" t="s">
        <v>17928</v>
      </c>
      <c r="E206" s="332" t="s">
        <v>165</v>
      </c>
      <c r="F206" s="328"/>
    </row>
    <row r="207" spans="1:6" ht="15">
      <c r="A207" s="332">
        <v>40809</v>
      </c>
      <c r="B207" s="332" t="s">
        <v>3784</v>
      </c>
      <c r="C207" s="332" t="s">
        <v>2827</v>
      </c>
      <c r="D207" s="330" t="s">
        <v>17929</v>
      </c>
      <c r="E207" s="332" t="s">
        <v>165</v>
      </c>
      <c r="F207" s="328"/>
    </row>
    <row r="208" spans="1:6" ht="15">
      <c r="A208" s="332">
        <v>42428</v>
      </c>
      <c r="B208" s="332" t="s">
        <v>7729</v>
      </c>
      <c r="C208" s="332" t="s">
        <v>2821</v>
      </c>
      <c r="D208" s="330" t="s">
        <v>12765</v>
      </c>
      <c r="E208" s="332" t="s">
        <v>96</v>
      </c>
      <c r="F208" s="328"/>
    </row>
    <row r="209" spans="1:6" ht="15">
      <c r="A209" s="332">
        <v>583</v>
      </c>
      <c r="B209" s="332" t="s">
        <v>3785</v>
      </c>
      <c r="C209" s="332" t="s">
        <v>2825</v>
      </c>
      <c r="D209" s="330" t="s">
        <v>12766</v>
      </c>
      <c r="E209" s="332" t="s">
        <v>96</v>
      </c>
      <c r="F209" s="328"/>
    </row>
    <row r="210" spans="1:6" ht="15">
      <c r="A210" s="332">
        <v>301</v>
      </c>
      <c r="B210" s="332" t="s">
        <v>3786</v>
      </c>
      <c r="C210" s="332" t="s">
        <v>2821</v>
      </c>
      <c r="D210" s="330" t="s">
        <v>12767</v>
      </c>
      <c r="E210" s="332" t="s">
        <v>96</v>
      </c>
      <c r="F210" s="328"/>
    </row>
    <row r="211" spans="1:6" ht="15">
      <c r="A211" s="332">
        <v>296</v>
      </c>
      <c r="B211" s="332" t="s">
        <v>12209</v>
      </c>
      <c r="C211" s="332" t="s">
        <v>2821</v>
      </c>
      <c r="D211" s="330" t="s">
        <v>12768</v>
      </c>
      <c r="E211" s="332" t="s">
        <v>96</v>
      </c>
      <c r="F211" s="328"/>
    </row>
    <row r="212" spans="1:6" ht="15">
      <c r="A212" s="332">
        <v>297</v>
      </c>
      <c r="B212" s="332" t="s">
        <v>12210</v>
      </c>
      <c r="C212" s="332" t="s">
        <v>2821</v>
      </c>
      <c r="D212" s="330" t="s">
        <v>12769</v>
      </c>
      <c r="E212" s="332" t="s">
        <v>96</v>
      </c>
      <c r="F212" s="328"/>
    </row>
    <row r="213" spans="1:6" ht="15">
      <c r="A213" s="332">
        <v>299</v>
      </c>
      <c r="B213" s="332" t="s">
        <v>12211</v>
      </c>
      <c r="C213" s="332" t="s">
        <v>2821</v>
      </c>
      <c r="D213" s="330" t="s">
        <v>12770</v>
      </c>
      <c r="E213" s="332" t="s">
        <v>96</v>
      </c>
      <c r="F213" s="328"/>
    </row>
    <row r="214" spans="1:6" ht="15">
      <c r="A214" s="332">
        <v>300</v>
      </c>
      <c r="B214" s="332" t="s">
        <v>3787</v>
      </c>
      <c r="C214" s="332" t="s">
        <v>2821</v>
      </c>
      <c r="D214" s="330" t="s">
        <v>12771</v>
      </c>
      <c r="E214" s="332" t="s">
        <v>96</v>
      </c>
      <c r="F214" s="328"/>
    </row>
    <row r="215" spans="1:6" ht="15">
      <c r="A215" s="332">
        <v>20085</v>
      </c>
      <c r="B215" s="332" t="s">
        <v>3788</v>
      </c>
      <c r="C215" s="332" t="s">
        <v>2821</v>
      </c>
      <c r="D215" s="330" t="s">
        <v>12772</v>
      </c>
      <c r="E215" s="332" t="s">
        <v>96</v>
      </c>
      <c r="F215" s="328"/>
    </row>
    <row r="216" spans="1:6" ht="15">
      <c r="A216" s="332">
        <v>298</v>
      </c>
      <c r="B216" s="332" t="s">
        <v>12212</v>
      </c>
      <c r="C216" s="332" t="s">
        <v>2821</v>
      </c>
      <c r="D216" s="330" t="s">
        <v>12773</v>
      </c>
      <c r="E216" s="332" t="s">
        <v>96</v>
      </c>
      <c r="F216" s="328"/>
    </row>
    <row r="217" spans="1:6" ht="15">
      <c r="A217" s="332">
        <v>311</v>
      </c>
      <c r="B217" s="332" t="s">
        <v>3789</v>
      </c>
      <c r="C217" s="332" t="s">
        <v>2821</v>
      </c>
      <c r="D217" s="330" t="s">
        <v>12774</v>
      </c>
      <c r="E217" s="332" t="s">
        <v>96</v>
      </c>
      <c r="F217" s="328"/>
    </row>
    <row r="218" spans="1:6" ht="15">
      <c r="A218" s="332">
        <v>318</v>
      </c>
      <c r="B218" s="332" t="s">
        <v>3790</v>
      </c>
      <c r="C218" s="332" t="s">
        <v>2821</v>
      </c>
      <c r="D218" s="330" t="s">
        <v>12775</v>
      </c>
      <c r="E218" s="332" t="s">
        <v>96</v>
      </c>
      <c r="F218" s="328"/>
    </row>
    <row r="219" spans="1:6" ht="15">
      <c r="A219" s="332">
        <v>319</v>
      </c>
      <c r="B219" s="332" t="s">
        <v>3791</v>
      </c>
      <c r="C219" s="332" t="s">
        <v>2821</v>
      </c>
      <c r="D219" s="330" t="s">
        <v>12776</v>
      </c>
      <c r="E219" s="332" t="s">
        <v>96</v>
      </c>
      <c r="F219" s="328"/>
    </row>
    <row r="220" spans="1:6" ht="15">
      <c r="A220" s="332">
        <v>303</v>
      </c>
      <c r="B220" s="332" t="s">
        <v>3792</v>
      </c>
      <c r="C220" s="332" t="s">
        <v>2821</v>
      </c>
      <c r="D220" s="330" t="s">
        <v>12652</v>
      </c>
      <c r="E220" s="332" t="s">
        <v>96</v>
      </c>
      <c r="F220" s="328"/>
    </row>
    <row r="221" spans="1:6" ht="15">
      <c r="A221" s="332">
        <v>305</v>
      </c>
      <c r="B221" s="332" t="s">
        <v>3793</v>
      </c>
      <c r="C221" s="332" t="s">
        <v>2821</v>
      </c>
      <c r="D221" s="330" t="s">
        <v>12777</v>
      </c>
      <c r="E221" s="332" t="s">
        <v>96</v>
      </c>
      <c r="F221" s="328"/>
    </row>
    <row r="222" spans="1:6" ht="15">
      <c r="A222" s="332">
        <v>306</v>
      </c>
      <c r="B222" s="332" t="s">
        <v>3794</v>
      </c>
      <c r="C222" s="332" t="s">
        <v>2821</v>
      </c>
      <c r="D222" s="330" t="s">
        <v>12778</v>
      </c>
      <c r="E222" s="332" t="s">
        <v>96</v>
      </c>
      <c r="F222" s="328"/>
    </row>
    <row r="223" spans="1:6" ht="15">
      <c r="A223" s="332">
        <v>307</v>
      </c>
      <c r="B223" s="332" t="s">
        <v>3795</v>
      </c>
      <c r="C223" s="332" t="s">
        <v>2821</v>
      </c>
      <c r="D223" s="330" t="s">
        <v>12779</v>
      </c>
      <c r="E223" s="332" t="s">
        <v>96</v>
      </c>
      <c r="F223" s="328"/>
    </row>
    <row r="224" spans="1:6" ht="15">
      <c r="A224" s="332">
        <v>309</v>
      </c>
      <c r="B224" s="332" t="s">
        <v>3796</v>
      </c>
      <c r="C224" s="332" t="s">
        <v>2821</v>
      </c>
      <c r="D224" s="330" t="s">
        <v>12780</v>
      </c>
      <c r="E224" s="332" t="s">
        <v>96</v>
      </c>
      <c r="F224" s="328"/>
    </row>
    <row r="225" spans="1:6" ht="15">
      <c r="A225" s="332">
        <v>310</v>
      </c>
      <c r="B225" s="332" t="s">
        <v>3797</v>
      </c>
      <c r="C225" s="332" t="s">
        <v>2821</v>
      </c>
      <c r="D225" s="330" t="s">
        <v>12781</v>
      </c>
      <c r="E225" s="332" t="s">
        <v>96</v>
      </c>
      <c r="F225" s="328"/>
    </row>
    <row r="226" spans="1:6" ht="15">
      <c r="A226" s="332">
        <v>328</v>
      </c>
      <c r="B226" s="332" t="s">
        <v>3798</v>
      </c>
      <c r="C226" s="332" t="s">
        <v>2821</v>
      </c>
      <c r="D226" s="330" t="s">
        <v>12782</v>
      </c>
      <c r="E226" s="332" t="s">
        <v>96</v>
      </c>
      <c r="F226" s="328"/>
    </row>
    <row r="227" spans="1:6" ht="15">
      <c r="A227" s="332">
        <v>325</v>
      </c>
      <c r="B227" s="332" t="s">
        <v>3799</v>
      </c>
      <c r="C227" s="332" t="s">
        <v>2821</v>
      </c>
      <c r="D227" s="330" t="s">
        <v>12783</v>
      </c>
      <c r="E227" s="332" t="s">
        <v>96</v>
      </c>
      <c r="F227" s="328"/>
    </row>
    <row r="228" spans="1:6" ht="15">
      <c r="A228" s="332">
        <v>20326</v>
      </c>
      <c r="B228" s="332" t="s">
        <v>3800</v>
      </c>
      <c r="C228" s="332" t="s">
        <v>2821</v>
      </c>
      <c r="D228" s="330" t="s">
        <v>12703</v>
      </c>
      <c r="E228" s="332" t="s">
        <v>96</v>
      </c>
      <c r="F228" s="328"/>
    </row>
    <row r="229" spans="1:6" ht="15">
      <c r="A229" s="332">
        <v>329</v>
      </c>
      <c r="B229" s="332" t="s">
        <v>3801</v>
      </c>
      <c r="C229" s="332" t="s">
        <v>2821</v>
      </c>
      <c r="D229" s="330" t="s">
        <v>12784</v>
      </c>
      <c r="E229" s="332" t="s">
        <v>96</v>
      </c>
      <c r="F229" s="328"/>
    </row>
    <row r="230" spans="1:6" ht="15">
      <c r="A230" s="332">
        <v>308</v>
      </c>
      <c r="B230" s="332" t="s">
        <v>3802</v>
      </c>
      <c r="C230" s="332" t="s">
        <v>2821</v>
      </c>
      <c r="D230" s="330" t="s">
        <v>12785</v>
      </c>
      <c r="E230" s="332" t="s">
        <v>96</v>
      </c>
      <c r="F230" s="328"/>
    </row>
    <row r="231" spans="1:6" ht="15">
      <c r="A231" s="332">
        <v>39642</v>
      </c>
      <c r="B231" s="332" t="s">
        <v>12213</v>
      </c>
      <c r="C231" s="332" t="s">
        <v>2821</v>
      </c>
      <c r="D231" s="330" t="s">
        <v>12786</v>
      </c>
      <c r="E231" s="332" t="s">
        <v>96</v>
      </c>
      <c r="F231" s="328"/>
    </row>
    <row r="232" spans="1:6" ht="15">
      <c r="A232" s="332">
        <v>39641</v>
      </c>
      <c r="B232" s="332" t="s">
        <v>12214</v>
      </c>
      <c r="C232" s="332" t="s">
        <v>2821</v>
      </c>
      <c r="D232" s="330" t="s">
        <v>12787</v>
      </c>
      <c r="E232" s="332" t="s">
        <v>96</v>
      </c>
      <c r="F232" s="328"/>
    </row>
    <row r="233" spans="1:6" ht="15">
      <c r="A233" s="332">
        <v>39643</v>
      </c>
      <c r="B233" s="332" t="s">
        <v>12215</v>
      </c>
      <c r="C233" s="332" t="s">
        <v>2821</v>
      </c>
      <c r="D233" s="330" t="s">
        <v>12788</v>
      </c>
      <c r="E233" s="332" t="s">
        <v>96</v>
      </c>
      <c r="F233" s="328"/>
    </row>
    <row r="234" spans="1:6" ht="15">
      <c r="A234" s="332">
        <v>39644</v>
      </c>
      <c r="B234" s="332" t="s">
        <v>12216</v>
      </c>
      <c r="C234" s="332" t="s">
        <v>2821</v>
      </c>
      <c r="D234" s="330" t="s">
        <v>12789</v>
      </c>
      <c r="E234" s="332" t="s">
        <v>96</v>
      </c>
      <c r="F234" s="328"/>
    </row>
    <row r="235" spans="1:6" ht="15">
      <c r="A235" s="332">
        <v>39645</v>
      </c>
      <c r="B235" s="332" t="s">
        <v>12217</v>
      </c>
      <c r="C235" s="332" t="s">
        <v>2821</v>
      </c>
      <c r="D235" s="330" t="s">
        <v>12790</v>
      </c>
      <c r="E235" s="332" t="s">
        <v>96</v>
      </c>
      <c r="F235" s="328"/>
    </row>
    <row r="236" spans="1:6" ht="15">
      <c r="A236" s="332">
        <v>41610</v>
      </c>
      <c r="B236" s="332" t="s">
        <v>10742</v>
      </c>
      <c r="C236" s="332" t="s">
        <v>2821</v>
      </c>
      <c r="D236" s="330" t="s">
        <v>12791</v>
      </c>
      <c r="E236" s="332" t="s">
        <v>96</v>
      </c>
      <c r="F236" s="328"/>
    </row>
    <row r="237" spans="1:6" ht="15">
      <c r="A237" s="332">
        <v>41611</v>
      </c>
      <c r="B237" s="332" t="s">
        <v>10743</v>
      </c>
      <c r="C237" s="332" t="s">
        <v>2821</v>
      </c>
      <c r="D237" s="330" t="s">
        <v>12792</v>
      </c>
      <c r="E237" s="332" t="s">
        <v>96</v>
      </c>
      <c r="F237" s="328"/>
    </row>
    <row r="238" spans="1:6" ht="15">
      <c r="A238" s="332">
        <v>41612</v>
      </c>
      <c r="B238" s="332" t="s">
        <v>10744</v>
      </c>
      <c r="C238" s="332" t="s">
        <v>2821</v>
      </c>
      <c r="D238" s="330" t="s">
        <v>12793</v>
      </c>
      <c r="E238" s="332" t="s">
        <v>96</v>
      </c>
      <c r="F238" s="328"/>
    </row>
    <row r="239" spans="1:6" ht="15">
      <c r="A239" s="332">
        <v>41637</v>
      </c>
      <c r="B239" s="332" t="s">
        <v>10745</v>
      </c>
      <c r="C239" s="332" t="s">
        <v>2821</v>
      </c>
      <c r="D239" s="330" t="s">
        <v>12794</v>
      </c>
      <c r="E239" s="332" t="s">
        <v>96</v>
      </c>
      <c r="F239" s="328"/>
    </row>
    <row r="240" spans="1:6" ht="15">
      <c r="A240" s="332">
        <v>41638</v>
      </c>
      <c r="B240" s="332" t="s">
        <v>10746</v>
      </c>
      <c r="C240" s="332" t="s">
        <v>2821</v>
      </c>
      <c r="D240" s="330" t="s">
        <v>12795</v>
      </c>
      <c r="E240" s="332" t="s">
        <v>96</v>
      </c>
      <c r="F240" s="328"/>
    </row>
    <row r="241" spans="1:6" ht="15">
      <c r="A241" s="332">
        <v>41639</v>
      </c>
      <c r="B241" s="332" t="s">
        <v>10747</v>
      </c>
      <c r="C241" s="332" t="s">
        <v>2821</v>
      </c>
      <c r="D241" s="330" t="s">
        <v>12796</v>
      </c>
      <c r="E241" s="332" t="s">
        <v>96</v>
      </c>
      <c r="F241" s="328"/>
    </row>
    <row r="242" spans="1:6" ht="15">
      <c r="A242" s="332">
        <v>11789</v>
      </c>
      <c r="B242" s="332" t="s">
        <v>3803</v>
      </c>
      <c r="C242" s="332" t="s">
        <v>2821</v>
      </c>
      <c r="D242" s="330" t="s">
        <v>12667</v>
      </c>
      <c r="E242" s="332" t="s">
        <v>96</v>
      </c>
      <c r="F242" s="328"/>
    </row>
    <row r="243" spans="1:6" ht="15">
      <c r="A243" s="332">
        <v>20975</v>
      </c>
      <c r="B243" s="332" t="s">
        <v>3804</v>
      </c>
      <c r="C243" s="332" t="s">
        <v>2821</v>
      </c>
      <c r="D243" s="330" t="s">
        <v>12797</v>
      </c>
      <c r="E243" s="332" t="s">
        <v>96</v>
      </c>
      <c r="F243" s="328"/>
    </row>
    <row r="244" spans="1:6" ht="15">
      <c r="A244" s="332">
        <v>20976</v>
      </c>
      <c r="B244" s="332" t="s">
        <v>3805</v>
      </c>
      <c r="C244" s="332" t="s">
        <v>2821</v>
      </c>
      <c r="D244" s="330" t="s">
        <v>12798</v>
      </c>
      <c r="E244" s="332" t="s">
        <v>96</v>
      </c>
      <c r="F244" s="328"/>
    </row>
    <row r="245" spans="1:6" ht="15">
      <c r="A245" s="332">
        <v>40340</v>
      </c>
      <c r="B245" s="332" t="s">
        <v>12218</v>
      </c>
      <c r="C245" s="332" t="s">
        <v>2821</v>
      </c>
      <c r="D245" s="330" t="s">
        <v>12799</v>
      </c>
      <c r="E245" s="332" t="s">
        <v>96</v>
      </c>
      <c r="F245" s="328"/>
    </row>
    <row r="246" spans="1:6" ht="15">
      <c r="A246" s="332">
        <v>40341</v>
      </c>
      <c r="B246" s="332" t="s">
        <v>12219</v>
      </c>
      <c r="C246" s="332" t="s">
        <v>2821</v>
      </c>
      <c r="D246" s="330" t="s">
        <v>12800</v>
      </c>
      <c r="E246" s="332" t="s">
        <v>96</v>
      </c>
      <c r="F246" s="328"/>
    </row>
    <row r="247" spans="1:6" ht="15">
      <c r="A247" s="332">
        <v>40342</v>
      </c>
      <c r="B247" s="332" t="s">
        <v>12220</v>
      </c>
      <c r="C247" s="332" t="s">
        <v>2821</v>
      </c>
      <c r="D247" s="330" t="s">
        <v>12801</v>
      </c>
      <c r="E247" s="332" t="s">
        <v>96</v>
      </c>
      <c r="F247" s="328"/>
    </row>
    <row r="248" spans="1:6" ht="15">
      <c r="A248" s="332">
        <v>40343</v>
      </c>
      <c r="B248" s="332" t="s">
        <v>12221</v>
      </c>
      <c r="C248" s="332" t="s">
        <v>2821</v>
      </c>
      <c r="D248" s="330" t="s">
        <v>12802</v>
      </c>
      <c r="E248" s="332" t="s">
        <v>96</v>
      </c>
      <c r="F248" s="328"/>
    </row>
    <row r="249" spans="1:6" ht="15">
      <c r="A249" s="332">
        <v>40344</v>
      </c>
      <c r="B249" s="332" t="s">
        <v>12222</v>
      </c>
      <c r="C249" s="332" t="s">
        <v>2821</v>
      </c>
      <c r="D249" s="330" t="s">
        <v>12803</v>
      </c>
      <c r="E249" s="332" t="s">
        <v>96</v>
      </c>
      <c r="F249" s="328"/>
    </row>
    <row r="250" spans="1:6" ht="15">
      <c r="A250" s="332">
        <v>40345</v>
      </c>
      <c r="B250" s="332" t="s">
        <v>12223</v>
      </c>
      <c r="C250" s="332" t="s">
        <v>2821</v>
      </c>
      <c r="D250" s="330" t="s">
        <v>12804</v>
      </c>
      <c r="E250" s="332" t="s">
        <v>96</v>
      </c>
      <c r="F250" s="328"/>
    </row>
    <row r="251" spans="1:6" ht="15">
      <c r="A251" s="332">
        <v>40346</v>
      </c>
      <c r="B251" s="332" t="s">
        <v>12224</v>
      </c>
      <c r="C251" s="332" t="s">
        <v>2821</v>
      </c>
      <c r="D251" s="330" t="s">
        <v>12805</v>
      </c>
      <c r="E251" s="332" t="s">
        <v>96</v>
      </c>
      <c r="F251" s="328"/>
    </row>
    <row r="252" spans="1:6" ht="15">
      <c r="A252" s="332">
        <v>40347</v>
      </c>
      <c r="B252" s="332" t="s">
        <v>12225</v>
      </c>
      <c r="C252" s="332" t="s">
        <v>2821</v>
      </c>
      <c r="D252" s="330" t="s">
        <v>12806</v>
      </c>
      <c r="E252" s="332" t="s">
        <v>96</v>
      </c>
      <c r="F252" s="328"/>
    </row>
    <row r="253" spans="1:6" ht="15">
      <c r="A253" s="332">
        <v>6138</v>
      </c>
      <c r="B253" s="332" t="s">
        <v>12226</v>
      </c>
      <c r="C253" s="332" t="s">
        <v>2821</v>
      </c>
      <c r="D253" s="330" t="s">
        <v>12807</v>
      </c>
      <c r="E253" s="332" t="s">
        <v>96</v>
      </c>
      <c r="F253" s="328"/>
    </row>
    <row r="254" spans="1:6" ht="15">
      <c r="A254" s="332">
        <v>38840</v>
      </c>
      <c r="B254" s="332" t="s">
        <v>3806</v>
      </c>
      <c r="C254" s="332" t="s">
        <v>2821</v>
      </c>
      <c r="D254" s="330" t="s">
        <v>12753</v>
      </c>
      <c r="E254" s="332" t="s">
        <v>96</v>
      </c>
      <c r="F254" s="328"/>
    </row>
    <row r="255" spans="1:6" ht="15">
      <c r="A255" s="332">
        <v>38841</v>
      </c>
      <c r="B255" s="332" t="s">
        <v>3807</v>
      </c>
      <c r="C255" s="332" t="s">
        <v>2821</v>
      </c>
      <c r="D255" s="330" t="s">
        <v>12808</v>
      </c>
      <c r="E255" s="332" t="s">
        <v>96</v>
      </c>
      <c r="F255" s="328"/>
    </row>
    <row r="256" spans="1:6" ht="15">
      <c r="A256" s="332">
        <v>38842</v>
      </c>
      <c r="B256" s="332" t="s">
        <v>3808</v>
      </c>
      <c r="C256" s="332" t="s">
        <v>2821</v>
      </c>
      <c r="D256" s="330" t="s">
        <v>12809</v>
      </c>
      <c r="E256" s="332" t="s">
        <v>96</v>
      </c>
      <c r="F256" s="328"/>
    </row>
    <row r="257" spans="1:6" ht="15">
      <c r="A257" s="332">
        <v>38843</v>
      </c>
      <c r="B257" s="332" t="s">
        <v>3809</v>
      </c>
      <c r="C257" s="332" t="s">
        <v>2821</v>
      </c>
      <c r="D257" s="330" t="s">
        <v>12810</v>
      </c>
      <c r="E257" s="332" t="s">
        <v>96</v>
      </c>
      <c r="F257" s="328"/>
    </row>
    <row r="258" spans="1:6" ht="15">
      <c r="A258" s="332">
        <v>43424</v>
      </c>
      <c r="B258" s="332" t="s">
        <v>10748</v>
      </c>
      <c r="C258" s="332" t="s">
        <v>2821</v>
      </c>
      <c r="D258" s="330" t="s">
        <v>12811</v>
      </c>
      <c r="E258" s="332" t="s">
        <v>96</v>
      </c>
      <c r="F258" s="328"/>
    </row>
    <row r="259" spans="1:6" ht="15">
      <c r="A259" s="332">
        <v>43426</v>
      </c>
      <c r="B259" s="332" t="s">
        <v>10749</v>
      </c>
      <c r="C259" s="332" t="s">
        <v>2821</v>
      </c>
      <c r="D259" s="330" t="s">
        <v>12812</v>
      </c>
      <c r="E259" s="332" t="s">
        <v>96</v>
      </c>
      <c r="F259" s="328"/>
    </row>
    <row r="260" spans="1:6" ht="15">
      <c r="A260" s="332">
        <v>12565</v>
      </c>
      <c r="B260" s="332" t="s">
        <v>10750</v>
      </c>
      <c r="C260" s="332" t="s">
        <v>2821</v>
      </c>
      <c r="D260" s="330" t="s">
        <v>12813</v>
      </c>
      <c r="E260" s="332" t="s">
        <v>96</v>
      </c>
      <c r="F260" s="328"/>
    </row>
    <row r="261" spans="1:6" ht="15">
      <c r="A261" s="332">
        <v>12567</v>
      </c>
      <c r="B261" s="332" t="s">
        <v>10751</v>
      </c>
      <c r="C261" s="332" t="s">
        <v>2821</v>
      </c>
      <c r="D261" s="330" t="s">
        <v>12814</v>
      </c>
      <c r="E261" s="332" t="s">
        <v>96</v>
      </c>
      <c r="F261" s="328"/>
    </row>
    <row r="262" spans="1:6" ht="15">
      <c r="A262" s="332">
        <v>12568</v>
      </c>
      <c r="B262" s="332" t="s">
        <v>10752</v>
      </c>
      <c r="C262" s="332" t="s">
        <v>2821</v>
      </c>
      <c r="D262" s="330" t="s">
        <v>12815</v>
      </c>
      <c r="E262" s="332" t="s">
        <v>96</v>
      </c>
      <c r="F262" s="328"/>
    </row>
    <row r="263" spans="1:6" ht="15">
      <c r="A263" s="332">
        <v>43441</v>
      </c>
      <c r="B263" s="332" t="s">
        <v>10753</v>
      </c>
      <c r="C263" s="332" t="s">
        <v>2821</v>
      </c>
      <c r="D263" s="330" t="s">
        <v>12816</v>
      </c>
      <c r="E263" s="332" t="s">
        <v>96</v>
      </c>
      <c r="F263" s="328"/>
    </row>
    <row r="264" spans="1:6" ht="15">
      <c r="A264" s="332">
        <v>43423</v>
      </c>
      <c r="B264" s="332" t="s">
        <v>10754</v>
      </c>
      <c r="C264" s="332" t="s">
        <v>2821</v>
      </c>
      <c r="D264" s="330" t="s">
        <v>12817</v>
      </c>
      <c r="E264" s="332" t="s">
        <v>96</v>
      </c>
      <c r="F264" s="328"/>
    </row>
    <row r="265" spans="1:6" ht="15">
      <c r="A265" s="332">
        <v>12532</v>
      </c>
      <c r="B265" s="332" t="s">
        <v>10755</v>
      </c>
      <c r="C265" s="332" t="s">
        <v>2821</v>
      </c>
      <c r="D265" s="330" t="s">
        <v>12818</v>
      </c>
      <c r="E265" s="332" t="s">
        <v>96</v>
      </c>
      <c r="F265" s="328"/>
    </row>
    <row r="266" spans="1:6" ht="15">
      <c r="A266" s="332">
        <v>43444</v>
      </c>
      <c r="B266" s="332" t="s">
        <v>10756</v>
      </c>
      <c r="C266" s="332" t="s">
        <v>2821</v>
      </c>
      <c r="D266" s="330" t="s">
        <v>12819</v>
      </c>
      <c r="E266" s="332" t="s">
        <v>96</v>
      </c>
      <c r="F266" s="328"/>
    </row>
    <row r="267" spans="1:6" ht="15">
      <c r="A267" s="332">
        <v>12551</v>
      </c>
      <c r="B267" s="332" t="s">
        <v>10757</v>
      </c>
      <c r="C267" s="332" t="s">
        <v>2821</v>
      </c>
      <c r="D267" s="330" t="s">
        <v>12820</v>
      </c>
      <c r="E267" s="332" t="s">
        <v>96</v>
      </c>
      <c r="F267" s="328"/>
    </row>
    <row r="268" spans="1:6" ht="15">
      <c r="A268" s="332">
        <v>43442</v>
      </c>
      <c r="B268" s="332" t="s">
        <v>10758</v>
      </c>
      <c r="C268" s="332" t="s">
        <v>2821</v>
      </c>
      <c r="D268" s="330" t="s">
        <v>12821</v>
      </c>
      <c r="E268" s="332" t="s">
        <v>96</v>
      </c>
      <c r="F268" s="328"/>
    </row>
    <row r="269" spans="1:6" ht="15">
      <c r="A269" s="332">
        <v>43443</v>
      </c>
      <c r="B269" s="332" t="s">
        <v>10759</v>
      </c>
      <c r="C269" s="332" t="s">
        <v>2821</v>
      </c>
      <c r="D269" s="330" t="s">
        <v>12822</v>
      </c>
      <c r="E269" s="332" t="s">
        <v>96</v>
      </c>
      <c r="F269" s="328"/>
    </row>
    <row r="270" spans="1:6" ht="15">
      <c r="A270" s="332">
        <v>12544</v>
      </c>
      <c r="B270" s="332" t="s">
        <v>10760</v>
      </c>
      <c r="C270" s="332" t="s">
        <v>2821</v>
      </c>
      <c r="D270" s="330" t="s">
        <v>12823</v>
      </c>
      <c r="E270" s="332" t="s">
        <v>96</v>
      </c>
      <c r="F270" s="328"/>
    </row>
    <row r="271" spans="1:6" ht="15">
      <c r="A271" s="332">
        <v>12547</v>
      </c>
      <c r="B271" s="332" t="s">
        <v>10761</v>
      </c>
      <c r="C271" s="332" t="s">
        <v>2821</v>
      </c>
      <c r="D271" s="330" t="s">
        <v>12824</v>
      </c>
      <c r="E271" s="332" t="s">
        <v>96</v>
      </c>
      <c r="F271" s="328"/>
    </row>
    <row r="272" spans="1:6" ht="15">
      <c r="A272" s="332">
        <v>43445</v>
      </c>
      <c r="B272" s="332" t="s">
        <v>10762</v>
      </c>
      <c r="C272" s="332" t="s">
        <v>2821</v>
      </c>
      <c r="D272" s="330" t="s">
        <v>12825</v>
      </c>
      <c r="E272" s="332" t="s">
        <v>96</v>
      </c>
      <c r="F272" s="328"/>
    </row>
    <row r="273" spans="1:6" ht="15">
      <c r="A273" s="332">
        <v>12563</v>
      </c>
      <c r="B273" s="332" t="s">
        <v>10763</v>
      </c>
      <c r="C273" s="332" t="s">
        <v>2821</v>
      </c>
      <c r="D273" s="330" t="s">
        <v>12826</v>
      </c>
      <c r="E273" s="332" t="s">
        <v>96</v>
      </c>
      <c r="F273" s="328"/>
    </row>
    <row r="274" spans="1:6" ht="15">
      <c r="A274" s="332">
        <v>43425</v>
      </c>
      <c r="B274" s="332" t="s">
        <v>10764</v>
      </c>
      <c r="C274" s="332" t="s">
        <v>2821</v>
      </c>
      <c r="D274" s="330" t="s">
        <v>12827</v>
      </c>
      <c r="E274" s="332" t="s">
        <v>96</v>
      </c>
      <c r="F274" s="328"/>
    </row>
    <row r="275" spans="1:6" ht="15">
      <c r="A275" s="332">
        <v>43446</v>
      </c>
      <c r="B275" s="332" t="s">
        <v>10765</v>
      </c>
      <c r="C275" s="332" t="s">
        <v>2821</v>
      </c>
      <c r="D275" s="330" t="s">
        <v>12828</v>
      </c>
      <c r="E275" s="332" t="s">
        <v>96</v>
      </c>
      <c r="F275" s="328"/>
    </row>
    <row r="276" spans="1:6" ht="15">
      <c r="A276" s="332">
        <v>43447</v>
      </c>
      <c r="B276" s="332" t="s">
        <v>10766</v>
      </c>
      <c r="C276" s="332" t="s">
        <v>2821</v>
      </c>
      <c r="D276" s="330" t="s">
        <v>12829</v>
      </c>
      <c r="E276" s="332" t="s">
        <v>96</v>
      </c>
      <c r="F276" s="328"/>
    </row>
    <row r="277" spans="1:6" ht="15">
      <c r="A277" s="332">
        <v>43448</v>
      </c>
      <c r="B277" s="332" t="s">
        <v>10767</v>
      </c>
      <c r="C277" s="332" t="s">
        <v>2821</v>
      </c>
      <c r="D277" s="330" t="s">
        <v>12830</v>
      </c>
      <c r="E277" s="332" t="s">
        <v>96</v>
      </c>
      <c r="F277" s="328"/>
    </row>
    <row r="278" spans="1:6" ht="15">
      <c r="A278" s="332">
        <v>13761</v>
      </c>
      <c r="B278" s="332" t="s">
        <v>3810</v>
      </c>
      <c r="C278" s="332" t="s">
        <v>2821</v>
      </c>
      <c r="D278" s="330" t="s">
        <v>12831</v>
      </c>
      <c r="E278" s="332" t="s">
        <v>96</v>
      </c>
      <c r="F278" s="328"/>
    </row>
    <row r="279" spans="1:6" ht="15">
      <c r="A279" s="332">
        <v>4814</v>
      </c>
      <c r="B279" s="332" t="s">
        <v>3811</v>
      </c>
      <c r="C279" s="332" t="s">
        <v>2821</v>
      </c>
      <c r="D279" s="330" t="s">
        <v>12832</v>
      </c>
      <c r="E279" s="332" t="s">
        <v>96</v>
      </c>
      <c r="F279" s="328"/>
    </row>
    <row r="280" spans="1:6" ht="15">
      <c r="A280" s="332">
        <v>44473</v>
      </c>
      <c r="B280" s="332" t="s">
        <v>12227</v>
      </c>
      <c r="C280" s="332" t="s">
        <v>2821</v>
      </c>
      <c r="D280" s="330" t="s">
        <v>12833</v>
      </c>
      <c r="E280" s="332" t="s">
        <v>96</v>
      </c>
      <c r="F280" s="328"/>
    </row>
    <row r="281" spans="1:6" ht="15">
      <c r="A281" s="332">
        <v>6122</v>
      </c>
      <c r="B281" s="332" t="s">
        <v>10768</v>
      </c>
      <c r="C281" s="332" t="s">
        <v>2820</v>
      </c>
      <c r="D281" s="330" t="s">
        <v>14290</v>
      </c>
      <c r="E281" s="332" t="s">
        <v>165</v>
      </c>
      <c r="F281" s="328"/>
    </row>
    <row r="282" spans="1:6" ht="15">
      <c r="A282" s="332">
        <v>40810</v>
      </c>
      <c r="B282" s="332" t="s">
        <v>3812</v>
      </c>
      <c r="C282" s="332" t="s">
        <v>2827</v>
      </c>
      <c r="D282" s="330" t="s">
        <v>17930</v>
      </c>
      <c r="E282" s="332" t="s">
        <v>165</v>
      </c>
      <c r="F282" s="328"/>
    </row>
    <row r="283" spans="1:6" ht="15">
      <c r="A283" s="332">
        <v>21100</v>
      </c>
      <c r="B283" s="332" t="s">
        <v>3813</v>
      </c>
      <c r="C283" s="332" t="s">
        <v>2821</v>
      </c>
      <c r="D283" s="330" t="s">
        <v>12835</v>
      </c>
      <c r="E283" s="332" t="s">
        <v>96</v>
      </c>
      <c r="F283" s="328"/>
    </row>
    <row r="284" spans="1:6" ht="15">
      <c r="A284" s="332">
        <v>11816</v>
      </c>
      <c r="B284" s="332" t="s">
        <v>3814</v>
      </c>
      <c r="C284" s="332" t="s">
        <v>2821</v>
      </c>
      <c r="D284" s="330" t="s">
        <v>12836</v>
      </c>
      <c r="E284" s="332" t="s">
        <v>96</v>
      </c>
      <c r="F284" s="328"/>
    </row>
    <row r="285" spans="1:6" ht="15">
      <c r="A285" s="332">
        <v>11814</v>
      </c>
      <c r="B285" s="332" t="s">
        <v>3815</v>
      </c>
      <c r="C285" s="332" t="s">
        <v>2821</v>
      </c>
      <c r="D285" s="330" t="s">
        <v>12837</v>
      </c>
      <c r="E285" s="332" t="s">
        <v>96</v>
      </c>
      <c r="F285" s="328"/>
    </row>
    <row r="286" spans="1:6" ht="15">
      <c r="A286" s="332">
        <v>14186</v>
      </c>
      <c r="B286" s="332" t="s">
        <v>3816</v>
      </c>
      <c r="C286" s="332" t="s">
        <v>2821</v>
      </c>
      <c r="D286" s="330" t="s">
        <v>12838</v>
      </c>
      <c r="E286" s="332" t="s">
        <v>96</v>
      </c>
      <c r="F286" s="328"/>
    </row>
    <row r="287" spans="1:6" ht="15">
      <c r="A287" s="332">
        <v>14185</v>
      </c>
      <c r="B287" s="332" t="s">
        <v>3817</v>
      </c>
      <c r="C287" s="332" t="s">
        <v>2821</v>
      </c>
      <c r="D287" s="330" t="s">
        <v>12839</v>
      </c>
      <c r="E287" s="332" t="s">
        <v>96</v>
      </c>
      <c r="F287" s="328"/>
    </row>
    <row r="288" spans="1:6" ht="15">
      <c r="A288" s="332">
        <v>11811</v>
      </c>
      <c r="B288" s="332" t="s">
        <v>3818</v>
      </c>
      <c r="C288" s="332" t="s">
        <v>2821</v>
      </c>
      <c r="D288" s="330" t="s">
        <v>12840</v>
      </c>
      <c r="E288" s="332" t="s">
        <v>96</v>
      </c>
      <c r="F288" s="328"/>
    </row>
    <row r="289" spans="1:6" ht="15">
      <c r="A289" s="332">
        <v>44498</v>
      </c>
      <c r="B289" s="332" t="s">
        <v>12228</v>
      </c>
      <c r="C289" s="332" t="s">
        <v>2821</v>
      </c>
      <c r="D289" s="330" t="s">
        <v>12841</v>
      </c>
      <c r="E289" s="332" t="s">
        <v>96</v>
      </c>
      <c r="F289" s="328"/>
    </row>
    <row r="290" spans="1:6" ht="15">
      <c r="A290" s="332">
        <v>34469</v>
      </c>
      <c r="B290" s="332" t="s">
        <v>12229</v>
      </c>
      <c r="C290" s="332" t="s">
        <v>2821</v>
      </c>
      <c r="D290" s="330" t="s">
        <v>12842</v>
      </c>
      <c r="E290" s="332" t="s">
        <v>96</v>
      </c>
      <c r="F290" s="328"/>
    </row>
    <row r="291" spans="1:6" ht="15">
      <c r="A291" s="332">
        <v>34476</v>
      </c>
      <c r="B291" s="332" t="s">
        <v>12230</v>
      </c>
      <c r="C291" s="332" t="s">
        <v>2821</v>
      </c>
      <c r="D291" s="330" t="s">
        <v>12843</v>
      </c>
      <c r="E291" s="332" t="s">
        <v>96</v>
      </c>
      <c r="F291" s="328"/>
    </row>
    <row r="292" spans="1:6" ht="15">
      <c r="A292" s="332">
        <v>34477</v>
      </c>
      <c r="B292" s="332" t="s">
        <v>12231</v>
      </c>
      <c r="C292" s="332" t="s">
        <v>2821</v>
      </c>
      <c r="D292" s="330" t="s">
        <v>12844</v>
      </c>
      <c r="E292" s="332" t="s">
        <v>96</v>
      </c>
      <c r="F292" s="328"/>
    </row>
    <row r="293" spans="1:6" ht="15">
      <c r="A293" s="332">
        <v>34482</v>
      </c>
      <c r="B293" s="332" t="s">
        <v>12232</v>
      </c>
      <c r="C293" s="332" t="s">
        <v>2821</v>
      </c>
      <c r="D293" s="330" t="s">
        <v>12845</v>
      </c>
      <c r="E293" s="332" t="s">
        <v>96</v>
      </c>
      <c r="F293" s="328"/>
    </row>
    <row r="294" spans="1:6" ht="15">
      <c r="A294" s="332">
        <v>34472</v>
      </c>
      <c r="B294" s="332" t="s">
        <v>12233</v>
      </c>
      <c r="C294" s="332" t="s">
        <v>2821</v>
      </c>
      <c r="D294" s="330" t="s">
        <v>12846</v>
      </c>
      <c r="E294" s="332" t="s">
        <v>96</v>
      </c>
      <c r="F294" s="328"/>
    </row>
    <row r="295" spans="1:6" ht="15">
      <c r="A295" s="332">
        <v>42425</v>
      </c>
      <c r="B295" s="332" t="s">
        <v>10769</v>
      </c>
      <c r="C295" s="332" t="s">
        <v>2821</v>
      </c>
      <c r="D295" s="330" t="s">
        <v>12847</v>
      </c>
      <c r="E295" s="332" t="s">
        <v>96</v>
      </c>
      <c r="F295" s="328"/>
    </row>
    <row r="296" spans="1:6" ht="15">
      <c r="A296" s="332">
        <v>42422</v>
      </c>
      <c r="B296" s="332" t="s">
        <v>10770</v>
      </c>
      <c r="C296" s="332" t="s">
        <v>2821</v>
      </c>
      <c r="D296" s="330" t="s">
        <v>12848</v>
      </c>
      <c r="E296" s="332" t="s">
        <v>96</v>
      </c>
      <c r="F296" s="328"/>
    </row>
    <row r="297" spans="1:6" ht="15">
      <c r="A297" s="332">
        <v>43184</v>
      </c>
      <c r="B297" s="332" t="s">
        <v>10771</v>
      </c>
      <c r="C297" s="332" t="s">
        <v>2821</v>
      </c>
      <c r="D297" s="330" t="s">
        <v>12849</v>
      </c>
      <c r="E297" s="332" t="s">
        <v>96</v>
      </c>
      <c r="F297" s="328"/>
    </row>
    <row r="298" spans="1:6" ht="15">
      <c r="A298" s="332">
        <v>42424</v>
      </c>
      <c r="B298" s="332" t="s">
        <v>10772</v>
      </c>
      <c r="C298" s="332" t="s">
        <v>2821</v>
      </c>
      <c r="D298" s="330" t="s">
        <v>12850</v>
      </c>
      <c r="E298" s="332" t="s">
        <v>96</v>
      </c>
      <c r="F298" s="328"/>
    </row>
    <row r="299" spans="1:6" ht="15">
      <c r="A299" s="332">
        <v>42421</v>
      </c>
      <c r="B299" s="332" t="s">
        <v>10773</v>
      </c>
      <c r="C299" s="332" t="s">
        <v>2821</v>
      </c>
      <c r="D299" s="330" t="s">
        <v>12851</v>
      </c>
      <c r="E299" s="332" t="s">
        <v>96</v>
      </c>
      <c r="F299" s="328"/>
    </row>
    <row r="300" spans="1:6" ht="15">
      <c r="A300" s="332">
        <v>42416</v>
      </c>
      <c r="B300" s="332" t="s">
        <v>10774</v>
      </c>
      <c r="C300" s="332" t="s">
        <v>2821</v>
      </c>
      <c r="D300" s="330" t="s">
        <v>12852</v>
      </c>
      <c r="E300" s="332" t="s">
        <v>96</v>
      </c>
      <c r="F300" s="328"/>
    </row>
    <row r="301" spans="1:6" ht="15">
      <c r="A301" s="332">
        <v>42417</v>
      </c>
      <c r="B301" s="332" t="s">
        <v>10775</v>
      </c>
      <c r="C301" s="332" t="s">
        <v>2821</v>
      </c>
      <c r="D301" s="330" t="s">
        <v>12853</v>
      </c>
      <c r="E301" s="332" t="s">
        <v>96</v>
      </c>
      <c r="F301" s="328"/>
    </row>
    <row r="302" spans="1:6" ht="15">
      <c r="A302" s="332">
        <v>42419</v>
      </c>
      <c r="B302" s="332" t="s">
        <v>10776</v>
      </c>
      <c r="C302" s="332" t="s">
        <v>2821</v>
      </c>
      <c r="D302" s="330" t="s">
        <v>12854</v>
      </c>
      <c r="E302" s="332" t="s">
        <v>96</v>
      </c>
      <c r="F302" s="328"/>
    </row>
    <row r="303" spans="1:6" ht="15">
      <c r="A303" s="332">
        <v>42420</v>
      </c>
      <c r="B303" s="332" t="s">
        <v>10777</v>
      </c>
      <c r="C303" s="332" t="s">
        <v>2821</v>
      </c>
      <c r="D303" s="330" t="s">
        <v>12855</v>
      </c>
      <c r="E303" s="332" t="s">
        <v>96</v>
      </c>
      <c r="F303" s="328"/>
    </row>
    <row r="304" spans="1:6" ht="15">
      <c r="A304" s="332">
        <v>43195</v>
      </c>
      <c r="B304" s="332" t="s">
        <v>10778</v>
      </c>
      <c r="C304" s="332" t="s">
        <v>2821</v>
      </c>
      <c r="D304" s="330" t="s">
        <v>12856</v>
      </c>
      <c r="E304" s="332" t="s">
        <v>96</v>
      </c>
      <c r="F304" s="328"/>
    </row>
    <row r="305" spans="1:6" ht="15">
      <c r="A305" s="332">
        <v>43196</v>
      </c>
      <c r="B305" s="332" t="s">
        <v>10779</v>
      </c>
      <c r="C305" s="332" t="s">
        <v>2821</v>
      </c>
      <c r="D305" s="330" t="s">
        <v>12857</v>
      </c>
      <c r="E305" s="332" t="s">
        <v>96</v>
      </c>
      <c r="F305" s="328"/>
    </row>
    <row r="306" spans="1:6" ht="15">
      <c r="A306" s="332">
        <v>43198</v>
      </c>
      <c r="B306" s="332" t="s">
        <v>10780</v>
      </c>
      <c r="C306" s="332" t="s">
        <v>2821</v>
      </c>
      <c r="D306" s="330" t="s">
        <v>12858</v>
      </c>
      <c r="E306" s="332" t="s">
        <v>96</v>
      </c>
      <c r="F306" s="328"/>
    </row>
    <row r="307" spans="1:6" ht="15">
      <c r="A307" s="332">
        <v>43199</v>
      </c>
      <c r="B307" s="332" t="s">
        <v>10781</v>
      </c>
      <c r="C307" s="332" t="s">
        <v>2821</v>
      </c>
      <c r="D307" s="330" t="s">
        <v>12859</v>
      </c>
      <c r="E307" s="332" t="s">
        <v>96</v>
      </c>
      <c r="F307" s="328"/>
    </row>
    <row r="308" spans="1:6" ht="15">
      <c r="A308" s="332">
        <v>43200</v>
      </c>
      <c r="B308" s="332" t="s">
        <v>10782</v>
      </c>
      <c r="C308" s="332" t="s">
        <v>2821</v>
      </c>
      <c r="D308" s="330" t="s">
        <v>12860</v>
      </c>
      <c r="E308" s="332" t="s">
        <v>96</v>
      </c>
      <c r="F308" s="328"/>
    </row>
    <row r="309" spans="1:6" ht="15">
      <c r="A309" s="332">
        <v>39556</v>
      </c>
      <c r="B309" s="332" t="s">
        <v>10783</v>
      </c>
      <c r="C309" s="332" t="s">
        <v>2821</v>
      </c>
      <c r="D309" s="330" t="s">
        <v>12861</v>
      </c>
      <c r="E309" s="332" t="s">
        <v>96</v>
      </c>
      <c r="F309" s="328"/>
    </row>
    <row r="310" spans="1:6" ht="15">
      <c r="A310" s="332">
        <v>39557</v>
      </c>
      <c r="B310" s="332" t="s">
        <v>10784</v>
      </c>
      <c r="C310" s="332" t="s">
        <v>2821</v>
      </c>
      <c r="D310" s="330" t="s">
        <v>12862</v>
      </c>
      <c r="E310" s="332" t="s">
        <v>96</v>
      </c>
      <c r="F310" s="328"/>
    </row>
    <row r="311" spans="1:6" ht="15">
      <c r="A311" s="332">
        <v>39559</v>
      </c>
      <c r="B311" s="332" t="s">
        <v>10785</v>
      </c>
      <c r="C311" s="332" t="s">
        <v>2821</v>
      </c>
      <c r="D311" s="330" t="s">
        <v>12863</v>
      </c>
      <c r="E311" s="332" t="s">
        <v>96</v>
      </c>
      <c r="F311" s="328"/>
    </row>
    <row r="312" spans="1:6" ht="15">
      <c r="A312" s="332">
        <v>39560</v>
      </c>
      <c r="B312" s="332" t="s">
        <v>10786</v>
      </c>
      <c r="C312" s="332" t="s">
        <v>2821</v>
      </c>
      <c r="D312" s="330" t="s">
        <v>12864</v>
      </c>
      <c r="E312" s="332" t="s">
        <v>96</v>
      </c>
      <c r="F312" s="328"/>
    </row>
    <row r="313" spans="1:6" ht="15">
      <c r="A313" s="332">
        <v>39561</v>
      </c>
      <c r="B313" s="332" t="s">
        <v>10787</v>
      </c>
      <c r="C313" s="332" t="s">
        <v>2821</v>
      </c>
      <c r="D313" s="330" t="s">
        <v>12865</v>
      </c>
      <c r="E313" s="332" t="s">
        <v>96</v>
      </c>
      <c r="F313" s="328"/>
    </row>
    <row r="314" spans="1:6" ht="15">
      <c r="A314" s="332">
        <v>43190</v>
      </c>
      <c r="B314" s="332" t="s">
        <v>10788</v>
      </c>
      <c r="C314" s="332" t="s">
        <v>2821</v>
      </c>
      <c r="D314" s="330" t="s">
        <v>12866</v>
      </c>
      <c r="E314" s="332" t="s">
        <v>96</v>
      </c>
      <c r="F314" s="328"/>
    </row>
    <row r="315" spans="1:6" ht="15">
      <c r="A315" s="332">
        <v>39555</v>
      </c>
      <c r="B315" s="332" t="s">
        <v>10789</v>
      </c>
      <c r="C315" s="332" t="s">
        <v>2821</v>
      </c>
      <c r="D315" s="330" t="s">
        <v>12867</v>
      </c>
      <c r="E315" s="332" t="s">
        <v>96</v>
      </c>
      <c r="F315" s="328"/>
    </row>
    <row r="316" spans="1:6" ht="15">
      <c r="A316" s="332">
        <v>43191</v>
      </c>
      <c r="B316" s="332" t="s">
        <v>10790</v>
      </c>
      <c r="C316" s="332" t="s">
        <v>2821</v>
      </c>
      <c r="D316" s="330" t="s">
        <v>12868</v>
      </c>
      <c r="E316" s="332" t="s">
        <v>96</v>
      </c>
      <c r="F316" s="328"/>
    </row>
    <row r="317" spans="1:6" ht="15">
      <c r="A317" s="332">
        <v>39548</v>
      </c>
      <c r="B317" s="332" t="s">
        <v>10791</v>
      </c>
      <c r="C317" s="332" t="s">
        <v>2821</v>
      </c>
      <c r="D317" s="330" t="s">
        <v>12869</v>
      </c>
      <c r="E317" s="332" t="s">
        <v>96</v>
      </c>
      <c r="F317" s="328"/>
    </row>
    <row r="318" spans="1:6" ht="15">
      <c r="A318" s="332">
        <v>43192</v>
      </c>
      <c r="B318" s="332" t="s">
        <v>10792</v>
      </c>
      <c r="C318" s="332" t="s">
        <v>2821</v>
      </c>
      <c r="D318" s="330" t="s">
        <v>12870</v>
      </c>
      <c r="E318" s="332" t="s">
        <v>96</v>
      </c>
      <c r="F318" s="328"/>
    </row>
    <row r="319" spans="1:6" ht="15">
      <c r="A319" s="332">
        <v>39554</v>
      </c>
      <c r="B319" s="332" t="s">
        <v>10793</v>
      </c>
      <c r="C319" s="332" t="s">
        <v>2821</v>
      </c>
      <c r="D319" s="330" t="s">
        <v>12871</v>
      </c>
      <c r="E319" s="332" t="s">
        <v>96</v>
      </c>
      <c r="F319" s="328"/>
    </row>
    <row r="320" spans="1:6" ht="15">
      <c r="A320" s="332">
        <v>43194</v>
      </c>
      <c r="B320" s="332" t="s">
        <v>10794</v>
      </c>
      <c r="C320" s="332" t="s">
        <v>2821</v>
      </c>
      <c r="D320" s="330" t="s">
        <v>12872</v>
      </c>
      <c r="E320" s="332" t="s">
        <v>96</v>
      </c>
      <c r="F320" s="328"/>
    </row>
    <row r="321" spans="1:6" ht="15">
      <c r="A321" s="332">
        <v>39551</v>
      </c>
      <c r="B321" s="332" t="s">
        <v>10795</v>
      </c>
      <c r="C321" s="332" t="s">
        <v>2821</v>
      </c>
      <c r="D321" s="330" t="s">
        <v>12873</v>
      </c>
      <c r="E321" s="332" t="s">
        <v>96</v>
      </c>
      <c r="F321" s="328"/>
    </row>
    <row r="322" spans="1:6" ht="15">
      <c r="A322" s="332">
        <v>43185</v>
      </c>
      <c r="B322" s="332" t="s">
        <v>10796</v>
      </c>
      <c r="C322" s="332" t="s">
        <v>2821</v>
      </c>
      <c r="D322" s="330" t="s">
        <v>12874</v>
      </c>
      <c r="E322" s="332" t="s">
        <v>96</v>
      </c>
      <c r="F322" s="328"/>
    </row>
    <row r="323" spans="1:6" ht="15">
      <c r="A323" s="332">
        <v>43186</v>
      </c>
      <c r="B323" s="332" t="s">
        <v>10797</v>
      </c>
      <c r="C323" s="332" t="s">
        <v>2821</v>
      </c>
      <c r="D323" s="330" t="s">
        <v>12875</v>
      </c>
      <c r="E323" s="332" t="s">
        <v>96</v>
      </c>
      <c r="F323" s="328"/>
    </row>
    <row r="324" spans="1:6" ht="15">
      <c r="A324" s="332">
        <v>43187</v>
      </c>
      <c r="B324" s="332" t="s">
        <v>10798</v>
      </c>
      <c r="C324" s="332" t="s">
        <v>2821</v>
      </c>
      <c r="D324" s="330" t="s">
        <v>12876</v>
      </c>
      <c r="E324" s="332" t="s">
        <v>96</v>
      </c>
      <c r="F324" s="328"/>
    </row>
    <row r="325" spans="1:6" ht="15">
      <c r="A325" s="332">
        <v>43188</v>
      </c>
      <c r="B325" s="332" t="s">
        <v>10799</v>
      </c>
      <c r="C325" s="332" t="s">
        <v>2821</v>
      </c>
      <c r="D325" s="330" t="s">
        <v>12877</v>
      </c>
      <c r="E325" s="332" t="s">
        <v>96</v>
      </c>
      <c r="F325" s="328"/>
    </row>
    <row r="326" spans="1:6" ht="15">
      <c r="A326" s="332">
        <v>43189</v>
      </c>
      <c r="B326" s="332" t="s">
        <v>10800</v>
      </c>
      <c r="C326" s="332" t="s">
        <v>2821</v>
      </c>
      <c r="D326" s="330" t="s">
        <v>12878</v>
      </c>
      <c r="E326" s="332" t="s">
        <v>96</v>
      </c>
      <c r="F326" s="328"/>
    </row>
    <row r="327" spans="1:6" ht="15">
      <c r="A327" s="332">
        <v>39580</v>
      </c>
      <c r="B327" s="332" t="s">
        <v>3819</v>
      </c>
      <c r="C327" s="332" t="s">
        <v>2821</v>
      </c>
      <c r="D327" s="330" t="s">
        <v>12879</v>
      </c>
      <c r="E327" s="332" t="s">
        <v>96</v>
      </c>
      <c r="F327" s="328"/>
    </row>
    <row r="328" spans="1:6" ht="15">
      <c r="A328" s="332">
        <v>39577</v>
      </c>
      <c r="B328" s="332" t="s">
        <v>3820</v>
      </c>
      <c r="C328" s="332" t="s">
        <v>2821</v>
      </c>
      <c r="D328" s="330" t="s">
        <v>12880</v>
      </c>
      <c r="E328" s="332" t="s">
        <v>96</v>
      </c>
      <c r="F328" s="328"/>
    </row>
    <row r="329" spans="1:6" ht="15">
      <c r="A329" s="332">
        <v>39578</v>
      </c>
      <c r="B329" s="332" t="s">
        <v>3821</v>
      </c>
      <c r="C329" s="332" t="s">
        <v>2821</v>
      </c>
      <c r="D329" s="330" t="s">
        <v>12881</v>
      </c>
      <c r="E329" s="332" t="s">
        <v>96</v>
      </c>
      <c r="F329" s="328"/>
    </row>
    <row r="330" spans="1:6" ht="15">
      <c r="A330" s="332">
        <v>39579</v>
      </c>
      <c r="B330" s="332" t="s">
        <v>3822</v>
      </c>
      <c r="C330" s="332" t="s">
        <v>2821</v>
      </c>
      <c r="D330" s="330" t="s">
        <v>12882</v>
      </c>
      <c r="E330" s="332" t="s">
        <v>96</v>
      </c>
      <c r="F330" s="328"/>
    </row>
    <row r="331" spans="1:6" ht="15">
      <c r="A331" s="332">
        <v>39826</v>
      </c>
      <c r="B331" s="332" t="s">
        <v>10801</v>
      </c>
      <c r="C331" s="332" t="s">
        <v>2821</v>
      </c>
      <c r="D331" s="330" t="s">
        <v>12883</v>
      </c>
      <c r="E331" s="332" t="s">
        <v>96</v>
      </c>
      <c r="F331" s="328"/>
    </row>
    <row r="332" spans="1:6" ht="15">
      <c r="A332" s="332">
        <v>10700</v>
      </c>
      <c r="B332" s="332" t="s">
        <v>3823</v>
      </c>
      <c r="C332" s="332" t="s">
        <v>2821</v>
      </c>
      <c r="D332" s="330" t="s">
        <v>12884</v>
      </c>
      <c r="E332" s="332" t="s">
        <v>96</v>
      </c>
      <c r="F332" s="328"/>
    </row>
    <row r="333" spans="1:6" ht="15">
      <c r="A333" s="332">
        <v>346</v>
      </c>
      <c r="B333" s="332" t="s">
        <v>3824</v>
      </c>
      <c r="C333" s="332" t="s">
        <v>2825</v>
      </c>
      <c r="D333" s="330" t="s">
        <v>12885</v>
      </c>
      <c r="E333" s="332" t="s">
        <v>96</v>
      </c>
      <c r="F333" s="328"/>
    </row>
    <row r="334" spans="1:6" ht="15">
      <c r="A334" s="332">
        <v>3312</v>
      </c>
      <c r="B334" s="332" t="s">
        <v>3825</v>
      </c>
      <c r="C334" s="332" t="s">
        <v>2825</v>
      </c>
      <c r="D334" s="330" t="s">
        <v>12886</v>
      </c>
      <c r="E334" s="332" t="s">
        <v>96</v>
      </c>
      <c r="F334" s="328"/>
    </row>
    <row r="335" spans="1:6" ht="15">
      <c r="A335" s="332">
        <v>339</v>
      </c>
      <c r="B335" s="332" t="s">
        <v>10802</v>
      </c>
      <c r="C335" s="332" t="s">
        <v>2824</v>
      </c>
      <c r="D335" s="330" t="s">
        <v>12887</v>
      </c>
      <c r="E335" s="332" t="s">
        <v>96</v>
      </c>
      <c r="F335" s="328"/>
    </row>
    <row r="336" spans="1:6" ht="15">
      <c r="A336" s="332">
        <v>340</v>
      </c>
      <c r="B336" s="332" t="s">
        <v>3826</v>
      </c>
      <c r="C336" s="332" t="s">
        <v>2824</v>
      </c>
      <c r="D336" s="330" t="s">
        <v>12661</v>
      </c>
      <c r="E336" s="332" t="s">
        <v>96</v>
      </c>
      <c r="F336" s="328"/>
    </row>
    <row r="337" spans="1:6" ht="15">
      <c r="A337" s="332">
        <v>43130</v>
      </c>
      <c r="B337" s="332" t="s">
        <v>10803</v>
      </c>
      <c r="C337" s="332" t="s">
        <v>2825</v>
      </c>
      <c r="D337" s="330" t="s">
        <v>12888</v>
      </c>
      <c r="E337" s="332" t="s">
        <v>96</v>
      </c>
      <c r="F337" s="328"/>
    </row>
    <row r="338" spans="1:6" ht="15">
      <c r="A338" s="332">
        <v>344</v>
      </c>
      <c r="B338" s="332" t="s">
        <v>10804</v>
      </c>
      <c r="C338" s="332" t="s">
        <v>2825</v>
      </c>
      <c r="D338" s="330" t="s">
        <v>12889</v>
      </c>
      <c r="E338" s="332" t="s">
        <v>96</v>
      </c>
      <c r="F338" s="328"/>
    </row>
    <row r="339" spans="1:6" ht="15">
      <c r="A339" s="332">
        <v>345</v>
      </c>
      <c r="B339" s="332" t="s">
        <v>10805</v>
      </c>
      <c r="C339" s="332" t="s">
        <v>2825</v>
      </c>
      <c r="D339" s="330" t="s">
        <v>12890</v>
      </c>
      <c r="E339" s="332" t="s">
        <v>96</v>
      </c>
      <c r="F339" s="328"/>
    </row>
    <row r="340" spans="1:6" ht="15">
      <c r="A340" s="332">
        <v>43131</v>
      </c>
      <c r="B340" s="332" t="s">
        <v>10806</v>
      </c>
      <c r="C340" s="332" t="s">
        <v>2825</v>
      </c>
      <c r="D340" s="330" t="s">
        <v>12891</v>
      </c>
      <c r="E340" s="332" t="s">
        <v>96</v>
      </c>
      <c r="F340" s="328"/>
    </row>
    <row r="341" spans="1:6" ht="15">
      <c r="A341" s="332">
        <v>3313</v>
      </c>
      <c r="B341" s="332" t="s">
        <v>10807</v>
      </c>
      <c r="C341" s="332" t="s">
        <v>2825</v>
      </c>
      <c r="D341" s="330" t="s">
        <v>12892</v>
      </c>
      <c r="E341" s="332" t="s">
        <v>96</v>
      </c>
      <c r="F341" s="328"/>
    </row>
    <row r="342" spans="1:6" ht="15">
      <c r="A342" s="332">
        <v>43132</v>
      </c>
      <c r="B342" s="332" t="s">
        <v>10808</v>
      </c>
      <c r="C342" s="332" t="s">
        <v>2825</v>
      </c>
      <c r="D342" s="330" t="s">
        <v>12888</v>
      </c>
      <c r="E342" s="332" t="s">
        <v>96</v>
      </c>
      <c r="F342" s="328"/>
    </row>
    <row r="343" spans="1:6" ht="15">
      <c r="A343" s="332">
        <v>366</v>
      </c>
      <c r="B343" s="332" t="s">
        <v>3827</v>
      </c>
      <c r="C343" s="332" t="s">
        <v>2822</v>
      </c>
      <c r="D343" s="330" t="s">
        <v>12893</v>
      </c>
      <c r="E343" s="332" t="s">
        <v>96</v>
      </c>
      <c r="F343" s="328"/>
    </row>
    <row r="344" spans="1:6" ht="15">
      <c r="A344" s="332">
        <v>367</v>
      </c>
      <c r="B344" s="332" t="s">
        <v>3828</v>
      </c>
      <c r="C344" s="332" t="s">
        <v>2822</v>
      </c>
      <c r="D344" s="330" t="s">
        <v>12894</v>
      </c>
      <c r="E344" s="332" t="s">
        <v>96</v>
      </c>
      <c r="F344" s="328"/>
    </row>
    <row r="345" spans="1:6" ht="15">
      <c r="A345" s="332">
        <v>370</v>
      </c>
      <c r="B345" s="332" t="s">
        <v>3829</v>
      </c>
      <c r="C345" s="332" t="s">
        <v>2822</v>
      </c>
      <c r="D345" s="330" t="s">
        <v>12893</v>
      </c>
      <c r="E345" s="332" t="s">
        <v>96</v>
      </c>
      <c r="F345" s="328"/>
    </row>
    <row r="346" spans="1:6" ht="15">
      <c r="A346" s="332">
        <v>368</v>
      </c>
      <c r="B346" s="332" t="s">
        <v>3830</v>
      </c>
      <c r="C346" s="332" t="s">
        <v>2822</v>
      </c>
      <c r="D346" s="330" t="s">
        <v>12895</v>
      </c>
      <c r="E346" s="332" t="s">
        <v>96</v>
      </c>
      <c r="F346" s="328"/>
    </row>
    <row r="347" spans="1:6" ht="15">
      <c r="A347" s="332">
        <v>11075</v>
      </c>
      <c r="B347" s="332" t="s">
        <v>3831</v>
      </c>
      <c r="C347" s="332" t="s">
        <v>2822</v>
      </c>
      <c r="D347" s="330" t="s">
        <v>12896</v>
      </c>
      <c r="E347" s="332" t="s">
        <v>96</v>
      </c>
      <c r="F347" s="328"/>
    </row>
    <row r="348" spans="1:6" ht="15">
      <c r="A348" s="332">
        <v>1381</v>
      </c>
      <c r="B348" s="332" t="s">
        <v>3832</v>
      </c>
      <c r="C348" s="332" t="s">
        <v>2825</v>
      </c>
      <c r="D348" s="330" t="s">
        <v>12897</v>
      </c>
      <c r="E348" s="332" t="s">
        <v>96</v>
      </c>
      <c r="F348" s="328"/>
    </row>
    <row r="349" spans="1:6" ht="15">
      <c r="A349" s="332">
        <v>34353</v>
      </c>
      <c r="B349" s="332" t="s">
        <v>10809</v>
      </c>
      <c r="C349" s="332" t="s">
        <v>2825</v>
      </c>
      <c r="D349" s="330" t="s">
        <v>12898</v>
      </c>
      <c r="E349" s="332" t="s">
        <v>96</v>
      </c>
      <c r="F349" s="328"/>
    </row>
    <row r="350" spans="1:6" ht="15">
      <c r="A350" s="332">
        <v>37595</v>
      </c>
      <c r="B350" s="332" t="s">
        <v>10810</v>
      </c>
      <c r="C350" s="332" t="s">
        <v>2825</v>
      </c>
      <c r="D350" s="330" t="s">
        <v>12899</v>
      </c>
      <c r="E350" s="332" t="s">
        <v>96</v>
      </c>
      <c r="F350" s="328"/>
    </row>
    <row r="351" spans="1:6" ht="15">
      <c r="A351" s="332">
        <v>37596</v>
      </c>
      <c r="B351" s="332" t="s">
        <v>10811</v>
      </c>
      <c r="C351" s="332" t="s">
        <v>2825</v>
      </c>
      <c r="D351" s="330" t="s">
        <v>12900</v>
      </c>
      <c r="E351" s="332" t="s">
        <v>96</v>
      </c>
      <c r="F351" s="328"/>
    </row>
    <row r="352" spans="1:6" ht="15">
      <c r="A352" s="332">
        <v>371</v>
      </c>
      <c r="B352" s="332" t="s">
        <v>3833</v>
      </c>
      <c r="C352" s="332" t="s">
        <v>2825</v>
      </c>
      <c r="D352" s="330" t="s">
        <v>12901</v>
      </c>
      <c r="E352" s="332" t="s">
        <v>96</v>
      </c>
      <c r="F352" s="328"/>
    </row>
    <row r="353" spans="1:6" ht="15">
      <c r="A353" s="332">
        <v>37553</v>
      </c>
      <c r="B353" s="332" t="s">
        <v>3834</v>
      </c>
      <c r="C353" s="332" t="s">
        <v>2825</v>
      </c>
      <c r="D353" s="330" t="s">
        <v>12617</v>
      </c>
      <c r="E353" s="332" t="s">
        <v>96</v>
      </c>
      <c r="F353" s="328"/>
    </row>
    <row r="354" spans="1:6" ht="15">
      <c r="A354" s="332">
        <v>37552</v>
      </c>
      <c r="B354" s="332" t="s">
        <v>3835</v>
      </c>
      <c r="C354" s="332" t="s">
        <v>2825</v>
      </c>
      <c r="D354" s="330" t="s">
        <v>12599</v>
      </c>
      <c r="E354" s="332" t="s">
        <v>96</v>
      </c>
      <c r="F354" s="328"/>
    </row>
    <row r="355" spans="1:6" ht="15">
      <c r="A355" s="332">
        <v>36880</v>
      </c>
      <c r="B355" s="332" t="s">
        <v>10812</v>
      </c>
      <c r="C355" s="332" t="s">
        <v>2825</v>
      </c>
      <c r="D355" s="330" t="s">
        <v>12902</v>
      </c>
      <c r="E355" s="332" t="s">
        <v>96</v>
      </c>
      <c r="F355" s="328"/>
    </row>
    <row r="356" spans="1:6" ht="15">
      <c r="A356" s="332">
        <v>34355</v>
      </c>
      <c r="B356" s="332" t="s">
        <v>3836</v>
      </c>
      <c r="C356" s="332" t="s">
        <v>2825</v>
      </c>
      <c r="D356" s="330" t="s">
        <v>12903</v>
      </c>
      <c r="E356" s="332" t="s">
        <v>96</v>
      </c>
      <c r="F356" s="328"/>
    </row>
    <row r="357" spans="1:6" ht="15">
      <c r="A357" s="332">
        <v>130</v>
      </c>
      <c r="B357" s="332" t="s">
        <v>3837</v>
      </c>
      <c r="C357" s="332" t="s">
        <v>2825</v>
      </c>
      <c r="D357" s="330" t="s">
        <v>12904</v>
      </c>
      <c r="E357" s="332" t="s">
        <v>96</v>
      </c>
      <c r="F357" s="328"/>
    </row>
    <row r="358" spans="1:6" ht="15">
      <c r="A358" s="332">
        <v>135</v>
      </c>
      <c r="B358" s="332" t="s">
        <v>3838</v>
      </c>
      <c r="C358" s="332" t="s">
        <v>2825</v>
      </c>
      <c r="D358" s="330" t="s">
        <v>12767</v>
      </c>
      <c r="E358" s="332" t="s">
        <v>96</v>
      </c>
      <c r="F358" s="328"/>
    </row>
    <row r="359" spans="1:6" ht="15">
      <c r="A359" s="332">
        <v>36886</v>
      </c>
      <c r="B359" s="332" t="s">
        <v>3839</v>
      </c>
      <c r="C359" s="332" t="s">
        <v>2825</v>
      </c>
      <c r="D359" s="330" t="s">
        <v>12905</v>
      </c>
      <c r="E359" s="332" t="s">
        <v>96</v>
      </c>
      <c r="F359" s="328"/>
    </row>
    <row r="360" spans="1:6" ht="15">
      <c r="A360" s="332">
        <v>38546</v>
      </c>
      <c r="B360" s="332" t="s">
        <v>3840</v>
      </c>
      <c r="C360" s="332" t="s">
        <v>2822</v>
      </c>
      <c r="D360" s="330" t="s">
        <v>12906</v>
      </c>
      <c r="E360" s="332" t="s">
        <v>96</v>
      </c>
      <c r="F360" s="328"/>
    </row>
    <row r="361" spans="1:6" ht="15">
      <c r="A361" s="332">
        <v>34549</v>
      </c>
      <c r="B361" s="332" t="s">
        <v>3841</v>
      </c>
      <c r="C361" s="332" t="s">
        <v>2822</v>
      </c>
      <c r="D361" s="330" t="s">
        <v>12907</v>
      </c>
      <c r="E361" s="332" t="s">
        <v>96</v>
      </c>
      <c r="F361" s="328"/>
    </row>
    <row r="362" spans="1:6" ht="15">
      <c r="A362" s="332">
        <v>6081</v>
      </c>
      <c r="B362" s="332" t="s">
        <v>3842</v>
      </c>
      <c r="C362" s="332" t="s">
        <v>2822</v>
      </c>
      <c r="D362" s="330" t="s">
        <v>12908</v>
      </c>
      <c r="E362" s="332" t="s">
        <v>96</v>
      </c>
      <c r="F362" s="328"/>
    </row>
    <row r="363" spans="1:6" ht="15">
      <c r="A363" s="332">
        <v>6077</v>
      </c>
      <c r="B363" s="332" t="s">
        <v>3843</v>
      </c>
      <c r="C363" s="332" t="s">
        <v>2822</v>
      </c>
      <c r="D363" s="330" t="s">
        <v>12909</v>
      </c>
      <c r="E363" s="332" t="s">
        <v>96</v>
      </c>
      <c r="F363" s="328"/>
    </row>
    <row r="364" spans="1:6" ht="15">
      <c r="A364" s="332">
        <v>6079</v>
      </c>
      <c r="B364" s="332" t="s">
        <v>3844</v>
      </c>
      <c r="C364" s="332" t="s">
        <v>2822</v>
      </c>
      <c r="D364" s="330" t="s">
        <v>12909</v>
      </c>
      <c r="E364" s="332" t="s">
        <v>96</v>
      </c>
      <c r="F364" s="328"/>
    </row>
    <row r="365" spans="1:6" ht="15">
      <c r="A365" s="332">
        <v>1091</v>
      </c>
      <c r="B365" s="332" t="s">
        <v>3845</v>
      </c>
      <c r="C365" s="332" t="s">
        <v>2821</v>
      </c>
      <c r="D365" s="330" t="s">
        <v>12910</v>
      </c>
      <c r="E365" s="332" t="s">
        <v>96</v>
      </c>
      <c r="F365" s="328"/>
    </row>
    <row r="366" spans="1:6" ht="15">
      <c r="A366" s="332">
        <v>1094</v>
      </c>
      <c r="B366" s="332" t="s">
        <v>3846</v>
      </c>
      <c r="C366" s="332" t="s">
        <v>2821</v>
      </c>
      <c r="D366" s="330" t="s">
        <v>12911</v>
      </c>
      <c r="E366" s="332" t="s">
        <v>96</v>
      </c>
      <c r="F366" s="328"/>
    </row>
    <row r="367" spans="1:6" ht="15">
      <c r="A367" s="332">
        <v>1095</v>
      </c>
      <c r="B367" s="332" t="s">
        <v>3847</v>
      </c>
      <c r="C367" s="332" t="s">
        <v>2821</v>
      </c>
      <c r="D367" s="330" t="s">
        <v>12912</v>
      </c>
      <c r="E367" s="332" t="s">
        <v>96</v>
      </c>
      <c r="F367" s="328"/>
    </row>
    <row r="368" spans="1:6" ht="15">
      <c r="A368" s="332">
        <v>1092</v>
      </c>
      <c r="B368" s="332" t="s">
        <v>3848</v>
      </c>
      <c r="C368" s="332" t="s">
        <v>2821</v>
      </c>
      <c r="D368" s="330" t="s">
        <v>12913</v>
      </c>
      <c r="E368" s="332" t="s">
        <v>96</v>
      </c>
      <c r="F368" s="328"/>
    </row>
    <row r="369" spans="1:6" ht="15">
      <c r="A369" s="332">
        <v>1093</v>
      </c>
      <c r="B369" s="332" t="s">
        <v>3849</v>
      </c>
      <c r="C369" s="332" t="s">
        <v>2821</v>
      </c>
      <c r="D369" s="330" t="s">
        <v>12914</v>
      </c>
      <c r="E369" s="332" t="s">
        <v>96</v>
      </c>
      <c r="F369" s="328"/>
    </row>
    <row r="370" spans="1:6" ht="15">
      <c r="A370" s="332">
        <v>1090</v>
      </c>
      <c r="B370" s="332" t="s">
        <v>3850</v>
      </c>
      <c r="C370" s="332" t="s">
        <v>2821</v>
      </c>
      <c r="D370" s="330" t="s">
        <v>12915</v>
      </c>
      <c r="E370" s="332" t="s">
        <v>96</v>
      </c>
      <c r="F370" s="328"/>
    </row>
    <row r="371" spans="1:6" ht="15">
      <c r="A371" s="332">
        <v>1096</v>
      </c>
      <c r="B371" s="332" t="s">
        <v>3851</v>
      </c>
      <c r="C371" s="332" t="s">
        <v>2821</v>
      </c>
      <c r="D371" s="330" t="s">
        <v>12916</v>
      </c>
      <c r="E371" s="332" t="s">
        <v>96</v>
      </c>
      <c r="F371" s="328"/>
    </row>
    <row r="372" spans="1:6" ht="15">
      <c r="A372" s="332">
        <v>1097</v>
      </c>
      <c r="B372" s="332" t="s">
        <v>3852</v>
      </c>
      <c r="C372" s="332" t="s">
        <v>2821</v>
      </c>
      <c r="D372" s="330" t="s">
        <v>12917</v>
      </c>
      <c r="E372" s="332" t="s">
        <v>96</v>
      </c>
      <c r="F372" s="328"/>
    </row>
    <row r="373" spans="1:6" ht="15">
      <c r="A373" s="332">
        <v>378</v>
      </c>
      <c r="B373" s="332" t="s">
        <v>12918</v>
      </c>
      <c r="C373" s="332" t="s">
        <v>2820</v>
      </c>
      <c r="D373" s="330" t="s">
        <v>13854</v>
      </c>
      <c r="E373" s="332" t="s">
        <v>165</v>
      </c>
      <c r="F373" s="328"/>
    </row>
    <row r="374" spans="1:6" ht="15">
      <c r="A374" s="332">
        <v>40911</v>
      </c>
      <c r="B374" s="332" t="s">
        <v>3853</v>
      </c>
      <c r="C374" s="332" t="s">
        <v>2827</v>
      </c>
      <c r="D374" s="330" t="s">
        <v>17931</v>
      </c>
      <c r="E374" s="332" t="s">
        <v>165</v>
      </c>
      <c r="F374" s="328"/>
    </row>
    <row r="375" spans="1:6" ht="15">
      <c r="A375" s="332">
        <v>33939</v>
      </c>
      <c r="B375" s="332" t="s">
        <v>3854</v>
      </c>
      <c r="C375" s="332" t="s">
        <v>2820</v>
      </c>
      <c r="D375" s="330" t="s">
        <v>16833</v>
      </c>
      <c r="E375" s="332" t="s">
        <v>165</v>
      </c>
      <c r="F375" s="328"/>
    </row>
    <row r="376" spans="1:6" ht="15">
      <c r="A376" s="332">
        <v>40815</v>
      </c>
      <c r="B376" s="332" t="s">
        <v>3855</v>
      </c>
      <c r="C376" s="332" t="s">
        <v>2827</v>
      </c>
      <c r="D376" s="330" t="s">
        <v>17932</v>
      </c>
      <c r="E376" s="332" t="s">
        <v>165</v>
      </c>
      <c r="F376" s="328"/>
    </row>
    <row r="377" spans="1:6" ht="15">
      <c r="A377" s="332">
        <v>34760</v>
      </c>
      <c r="B377" s="332" t="s">
        <v>3856</v>
      </c>
      <c r="C377" s="332" t="s">
        <v>2820</v>
      </c>
      <c r="D377" s="330" t="s">
        <v>17933</v>
      </c>
      <c r="E377" s="332" t="s">
        <v>165</v>
      </c>
      <c r="F377" s="328"/>
    </row>
    <row r="378" spans="1:6" ht="15">
      <c r="A378" s="332">
        <v>40935</v>
      </c>
      <c r="B378" s="332" t="s">
        <v>3857</v>
      </c>
      <c r="C378" s="332" t="s">
        <v>2827</v>
      </c>
      <c r="D378" s="330" t="s">
        <v>17934</v>
      </c>
      <c r="E378" s="332" t="s">
        <v>165</v>
      </c>
      <c r="F378" s="328"/>
    </row>
    <row r="379" spans="1:6" ht="15">
      <c r="A379" s="332">
        <v>33952</v>
      </c>
      <c r="B379" s="332" t="s">
        <v>3858</v>
      </c>
      <c r="C379" s="332" t="s">
        <v>2820</v>
      </c>
      <c r="D379" s="330" t="s">
        <v>17935</v>
      </c>
      <c r="E379" s="332" t="s">
        <v>165</v>
      </c>
      <c r="F379" s="328"/>
    </row>
    <row r="380" spans="1:6" ht="15">
      <c r="A380" s="332">
        <v>40816</v>
      </c>
      <c r="B380" s="332" t="s">
        <v>3859</v>
      </c>
      <c r="C380" s="332" t="s">
        <v>2827</v>
      </c>
      <c r="D380" s="330" t="s">
        <v>17936</v>
      </c>
      <c r="E380" s="332" t="s">
        <v>165</v>
      </c>
      <c r="F380" s="328"/>
    </row>
    <row r="381" spans="1:6" ht="15">
      <c r="A381" s="332">
        <v>33953</v>
      </c>
      <c r="B381" s="332" t="s">
        <v>3860</v>
      </c>
      <c r="C381" s="332" t="s">
        <v>2820</v>
      </c>
      <c r="D381" s="330" t="s">
        <v>17937</v>
      </c>
      <c r="E381" s="332" t="s">
        <v>165</v>
      </c>
      <c r="F381" s="328"/>
    </row>
    <row r="382" spans="1:6" ht="15">
      <c r="A382" s="332">
        <v>40817</v>
      </c>
      <c r="B382" s="332" t="s">
        <v>3861</v>
      </c>
      <c r="C382" s="332" t="s">
        <v>2827</v>
      </c>
      <c r="D382" s="330" t="s">
        <v>17938</v>
      </c>
      <c r="E382" s="332" t="s">
        <v>165</v>
      </c>
      <c r="F382" s="328"/>
    </row>
    <row r="383" spans="1:6" ht="15">
      <c r="A383" s="332">
        <v>13348</v>
      </c>
      <c r="B383" s="332" t="s">
        <v>3862</v>
      </c>
      <c r="C383" s="332" t="s">
        <v>2821</v>
      </c>
      <c r="D383" s="330" t="s">
        <v>12922</v>
      </c>
      <c r="E383" s="332" t="s">
        <v>96</v>
      </c>
      <c r="F383" s="328"/>
    </row>
    <row r="384" spans="1:6" ht="15">
      <c r="A384" s="332">
        <v>39211</v>
      </c>
      <c r="B384" s="332" t="s">
        <v>3863</v>
      </c>
      <c r="C384" s="332" t="s">
        <v>2821</v>
      </c>
      <c r="D384" s="330" t="s">
        <v>12899</v>
      </c>
      <c r="E384" s="332" t="s">
        <v>96</v>
      </c>
      <c r="F384" s="328"/>
    </row>
    <row r="385" spans="1:6" ht="15">
      <c r="A385" s="332">
        <v>39212</v>
      </c>
      <c r="B385" s="332" t="s">
        <v>3864</v>
      </c>
      <c r="C385" s="332" t="s">
        <v>2821</v>
      </c>
      <c r="D385" s="330" t="s">
        <v>12923</v>
      </c>
      <c r="E385" s="332" t="s">
        <v>96</v>
      </c>
      <c r="F385" s="328"/>
    </row>
    <row r="386" spans="1:6" ht="15">
      <c r="A386" s="332">
        <v>39208</v>
      </c>
      <c r="B386" s="332" t="s">
        <v>3865</v>
      </c>
      <c r="C386" s="332" t="s">
        <v>2821</v>
      </c>
      <c r="D386" s="330" t="s">
        <v>12924</v>
      </c>
      <c r="E386" s="332" t="s">
        <v>96</v>
      </c>
      <c r="F386" s="328"/>
    </row>
    <row r="387" spans="1:6" ht="15">
      <c r="A387" s="332">
        <v>39210</v>
      </c>
      <c r="B387" s="332" t="s">
        <v>3866</v>
      </c>
      <c r="C387" s="332" t="s">
        <v>2821</v>
      </c>
      <c r="D387" s="330" t="s">
        <v>12925</v>
      </c>
      <c r="E387" s="332" t="s">
        <v>96</v>
      </c>
      <c r="F387" s="328"/>
    </row>
    <row r="388" spans="1:6" ht="15">
      <c r="A388" s="332">
        <v>39214</v>
      </c>
      <c r="B388" s="332" t="s">
        <v>3867</v>
      </c>
      <c r="C388" s="332" t="s">
        <v>2821</v>
      </c>
      <c r="D388" s="330" t="s">
        <v>12926</v>
      </c>
      <c r="E388" s="332" t="s">
        <v>96</v>
      </c>
      <c r="F388" s="328"/>
    </row>
    <row r="389" spans="1:6" ht="15">
      <c r="A389" s="332">
        <v>39213</v>
      </c>
      <c r="B389" s="332" t="s">
        <v>3868</v>
      </c>
      <c r="C389" s="332" t="s">
        <v>2821</v>
      </c>
      <c r="D389" s="330" t="s">
        <v>12927</v>
      </c>
      <c r="E389" s="332" t="s">
        <v>96</v>
      </c>
      <c r="F389" s="328"/>
    </row>
    <row r="390" spans="1:6" ht="15">
      <c r="A390" s="332">
        <v>39209</v>
      </c>
      <c r="B390" s="332" t="s">
        <v>3869</v>
      </c>
      <c r="C390" s="332" t="s">
        <v>2821</v>
      </c>
      <c r="D390" s="330" t="s">
        <v>12928</v>
      </c>
      <c r="E390" s="332" t="s">
        <v>96</v>
      </c>
      <c r="F390" s="328"/>
    </row>
    <row r="391" spans="1:6" ht="15">
      <c r="A391" s="332">
        <v>39207</v>
      </c>
      <c r="B391" s="332" t="s">
        <v>3870</v>
      </c>
      <c r="C391" s="332" t="s">
        <v>2821</v>
      </c>
      <c r="D391" s="330" t="s">
        <v>12925</v>
      </c>
      <c r="E391" s="332" t="s">
        <v>96</v>
      </c>
      <c r="F391" s="328"/>
    </row>
    <row r="392" spans="1:6" ht="15">
      <c r="A392" s="332">
        <v>39215</v>
      </c>
      <c r="B392" s="332" t="s">
        <v>3871</v>
      </c>
      <c r="C392" s="332" t="s">
        <v>2821</v>
      </c>
      <c r="D392" s="330" t="s">
        <v>12929</v>
      </c>
      <c r="E392" s="332" t="s">
        <v>96</v>
      </c>
      <c r="F392" s="328"/>
    </row>
    <row r="393" spans="1:6" ht="15">
      <c r="A393" s="332">
        <v>39216</v>
      </c>
      <c r="B393" s="332" t="s">
        <v>3872</v>
      </c>
      <c r="C393" s="332" t="s">
        <v>2821</v>
      </c>
      <c r="D393" s="330" t="s">
        <v>12930</v>
      </c>
      <c r="E393" s="332" t="s">
        <v>96</v>
      </c>
      <c r="F393" s="328"/>
    </row>
    <row r="394" spans="1:6" ht="15">
      <c r="A394" s="332">
        <v>11267</v>
      </c>
      <c r="B394" s="332" t="s">
        <v>10813</v>
      </c>
      <c r="C394" s="332" t="s">
        <v>2821</v>
      </c>
      <c r="D394" s="330" t="s">
        <v>12931</v>
      </c>
      <c r="E394" s="332" t="s">
        <v>96</v>
      </c>
      <c r="F394" s="328"/>
    </row>
    <row r="395" spans="1:6" ht="15">
      <c r="A395" s="332">
        <v>379</v>
      </c>
      <c r="B395" s="332" t="s">
        <v>3873</v>
      </c>
      <c r="C395" s="332" t="s">
        <v>2821</v>
      </c>
      <c r="D395" s="330" t="s">
        <v>12932</v>
      </c>
      <c r="E395" s="332" t="s">
        <v>96</v>
      </c>
      <c r="F395" s="328"/>
    </row>
    <row r="396" spans="1:6" ht="15">
      <c r="A396" s="332">
        <v>510</v>
      </c>
      <c r="B396" s="332" t="s">
        <v>3874</v>
      </c>
      <c r="C396" s="332" t="s">
        <v>2825</v>
      </c>
      <c r="D396" s="330" t="s">
        <v>12933</v>
      </c>
      <c r="E396" s="332" t="s">
        <v>96</v>
      </c>
      <c r="F396" s="328"/>
    </row>
    <row r="397" spans="1:6" ht="15">
      <c r="A397" s="332">
        <v>516</v>
      </c>
      <c r="B397" s="332" t="s">
        <v>3875</v>
      </c>
      <c r="C397" s="332" t="s">
        <v>2825</v>
      </c>
      <c r="D397" s="330" t="s">
        <v>12934</v>
      </c>
      <c r="E397" s="332" t="s">
        <v>96</v>
      </c>
      <c r="F397" s="328"/>
    </row>
    <row r="398" spans="1:6" ht="15">
      <c r="A398" s="332">
        <v>509</v>
      </c>
      <c r="B398" s="332" t="s">
        <v>3876</v>
      </c>
      <c r="C398" s="332" t="s">
        <v>2825</v>
      </c>
      <c r="D398" s="330" t="s">
        <v>12935</v>
      </c>
      <c r="E398" s="332" t="s">
        <v>96</v>
      </c>
      <c r="F398" s="328"/>
    </row>
    <row r="399" spans="1:6" ht="15">
      <c r="A399" s="332">
        <v>40331</v>
      </c>
      <c r="B399" s="332" t="s">
        <v>3877</v>
      </c>
      <c r="C399" s="332" t="s">
        <v>2820</v>
      </c>
      <c r="D399" s="330" t="s">
        <v>17338</v>
      </c>
      <c r="E399" s="332" t="s">
        <v>165</v>
      </c>
      <c r="F399" s="328"/>
    </row>
    <row r="400" spans="1:6" ht="15">
      <c r="A400" s="332">
        <v>40930</v>
      </c>
      <c r="B400" s="332" t="s">
        <v>3878</v>
      </c>
      <c r="C400" s="332" t="s">
        <v>2827</v>
      </c>
      <c r="D400" s="330" t="s">
        <v>17939</v>
      </c>
      <c r="E400" s="332" t="s">
        <v>165</v>
      </c>
      <c r="F400" s="328"/>
    </row>
    <row r="401" spans="1:6" ht="15">
      <c r="A401" s="332">
        <v>11761</v>
      </c>
      <c r="B401" s="332" t="s">
        <v>3879</v>
      </c>
      <c r="C401" s="332" t="s">
        <v>2821</v>
      </c>
      <c r="D401" s="330" t="s">
        <v>12937</v>
      </c>
      <c r="E401" s="332" t="s">
        <v>96</v>
      </c>
      <c r="F401" s="328"/>
    </row>
    <row r="402" spans="1:6" ht="15">
      <c r="A402" s="332">
        <v>377</v>
      </c>
      <c r="B402" s="332" t="s">
        <v>3880</v>
      </c>
      <c r="C402" s="332" t="s">
        <v>2821</v>
      </c>
      <c r="D402" s="330" t="s">
        <v>12938</v>
      </c>
      <c r="E402" s="332" t="s">
        <v>96</v>
      </c>
      <c r="F402" s="328"/>
    </row>
    <row r="403" spans="1:6" ht="15">
      <c r="A403" s="332">
        <v>7588</v>
      </c>
      <c r="B403" s="332" t="s">
        <v>3881</v>
      </c>
      <c r="C403" s="332" t="s">
        <v>2821</v>
      </c>
      <c r="D403" s="330" t="s">
        <v>12939</v>
      </c>
      <c r="E403" s="332" t="s">
        <v>96</v>
      </c>
      <c r="F403" s="328"/>
    </row>
    <row r="404" spans="1:6" ht="15">
      <c r="A404" s="332">
        <v>34392</v>
      </c>
      <c r="B404" s="332" t="s">
        <v>3882</v>
      </c>
      <c r="C404" s="332" t="s">
        <v>2820</v>
      </c>
      <c r="D404" s="330" t="s">
        <v>17442</v>
      </c>
      <c r="E404" s="332" t="s">
        <v>165</v>
      </c>
      <c r="F404" s="328"/>
    </row>
    <row r="405" spans="1:6" ht="15">
      <c r="A405" s="332">
        <v>40908</v>
      </c>
      <c r="B405" s="332" t="s">
        <v>3883</v>
      </c>
      <c r="C405" s="332" t="s">
        <v>2827</v>
      </c>
      <c r="D405" s="330" t="s">
        <v>17940</v>
      </c>
      <c r="E405" s="332" t="s">
        <v>165</v>
      </c>
      <c r="F405" s="328"/>
    </row>
    <row r="406" spans="1:6" ht="15">
      <c r="A406" s="332">
        <v>34551</v>
      </c>
      <c r="B406" s="332" t="s">
        <v>12940</v>
      </c>
      <c r="C406" s="332" t="s">
        <v>2820</v>
      </c>
      <c r="D406" s="330" t="s">
        <v>17635</v>
      </c>
      <c r="E406" s="332" t="s">
        <v>165</v>
      </c>
      <c r="F406" s="328"/>
    </row>
    <row r="407" spans="1:6" ht="15">
      <c r="A407" s="332">
        <v>41078</v>
      </c>
      <c r="B407" s="332" t="s">
        <v>3884</v>
      </c>
      <c r="C407" s="332" t="s">
        <v>2827</v>
      </c>
      <c r="D407" s="330" t="s">
        <v>17919</v>
      </c>
      <c r="E407" s="332" t="s">
        <v>165</v>
      </c>
      <c r="F407" s="328"/>
    </row>
    <row r="408" spans="1:6" ht="15">
      <c r="A408" s="332">
        <v>246</v>
      </c>
      <c r="B408" s="332" t="s">
        <v>3885</v>
      </c>
      <c r="C408" s="332" t="s">
        <v>2820</v>
      </c>
      <c r="D408" s="330" t="s">
        <v>14736</v>
      </c>
      <c r="E408" s="332" t="s">
        <v>165</v>
      </c>
      <c r="F408" s="328"/>
    </row>
    <row r="409" spans="1:6" ht="15">
      <c r="A409" s="332">
        <v>40927</v>
      </c>
      <c r="B409" s="332" t="s">
        <v>3886</v>
      </c>
      <c r="C409" s="332" t="s">
        <v>2827</v>
      </c>
      <c r="D409" s="330" t="s">
        <v>17941</v>
      </c>
      <c r="E409" s="332" t="s">
        <v>165</v>
      </c>
      <c r="F409" s="328"/>
    </row>
    <row r="410" spans="1:6" ht="15">
      <c r="A410" s="332">
        <v>2350</v>
      </c>
      <c r="B410" s="332" t="s">
        <v>3887</v>
      </c>
      <c r="C410" s="332" t="s">
        <v>2820</v>
      </c>
      <c r="D410" s="330" t="s">
        <v>15181</v>
      </c>
      <c r="E410" s="332" t="s">
        <v>165</v>
      </c>
      <c r="F410" s="328"/>
    </row>
    <row r="411" spans="1:6" ht="15">
      <c r="A411" s="332">
        <v>40812</v>
      </c>
      <c r="B411" s="332" t="s">
        <v>3888</v>
      </c>
      <c r="C411" s="332" t="s">
        <v>2827</v>
      </c>
      <c r="D411" s="330" t="s">
        <v>17942</v>
      </c>
      <c r="E411" s="332" t="s">
        <v>165</v>
      </c>
      <c r="F411" s="328"/>
    </row>
    <row r="412" spans="1:6" ht="15">
      <c r="A412" s="332">
        <v>245</v>
      </c>
      <c r="B412" s="332" t="s">
        <v>10814</v>
      </c>
      <c r="C412" s="332" t="s">
        <v>2820</v>
      </c>
      <c r="D412" s="330" t="s">
        <v>17516</v>
      </c>
      <c r="E412" s="332" t="s">
        <v>165</v>
      </c>
      <c r="F412" s="328"/>
    </row>
    <row r="413" spans="1:6" ht="15">
      <c r="A413" s="332">
        <v>41090</v>
      </c>
      <c r="B413" s="332" t="s">
        <v>3889</v>
      </c>
      <c r="C413" s="332" t="s">
        <v>2827</v>
      </c>
      <c r="D413" s="330" t="s">
        <v>17943</v>
      </c>
      <c r="E413" s="332" t="s">
        <v>165</v>
      </c>
      <c r="F413" s="328"/>
    </row>
    <row r="414" spans="1:6" ht="15">
      <c r="A414" s="332">
        <v>251</v>
      </c>
      <c r="B414" s="332" t="s">
        <v>3890</v>
      </c>
      <c r="C414" s="332" t="s">
        <v>2820</v>
      </c>
      <c r="D414" s="330" t="s">
        <v>14481</v>
      </c>
      <c r="E414" s="332" t="s">
        <v>165</v>
      </c>
      <c r="F414" s="328"/>
    </row>
    <row r="415" spans="1:6" ht="15">
      <c r="A415" s="332">
        <v>40975</v>
      </c>
      <c r="B415" s="332" t="s">
        <v>3891</v>
      </c>
      <c r="C415" s="332" t="s">
        <v>2827</v>
      </c>
      <c r="D415" s="330" t="s">
        <v>17944</v>
      </c>
      <c r="E415" s="332" t="s">
        <v>165</v>
      </c>
      <c r="F415" s="328"/>
    </row>
    <row r="416" spans="1:6" ht="15">
      <c r="A416" s="332">
        <v>6127</v>
      </c>
      <c r="B416" s="332" t="s">
        <v>12945</v>
      </c>
      <c r="C416" s="332" t="s">
        <v>2820</v>
      </c>
      <c r="D416" s="330" t="s">
        <v>17635</v>
      </c>
      <c r="E416" s="332" t="s">
        <v>165</v>
      </c>
      <c r="F416" s="328"/>
    </row>
    <row r="417" spans="1:6" ht="15">
      <c r="A417" s="332">
        <v>41072</v>
      </c>
      <c r="B417" s="332" t="s">
        <v>3892</v>
      </c>
      <c r="C417" s="332" t="s">
        <v>2827</v>
      </c>
      <c r="D417" s="330" t="s">
        <v>17919</v>
      </c>
      <c r="E417" s="332" t="s">
        <v>165</v>
      </c>
      <c r="F417" s="328"/>
    </row>
    <row r="418" spans="1:6" ht="15">
      <c r="A418" s="332">
        <v>6121</v>
      </c>
      <c r="B418" s="332" t="s">
        <v>3893</v>
      </c>
      <c r="C418" s="332" t="s">
        <v>2820</v>
      </c>
      <c r="D418" s="330" t="s">
        <v>14619</v>
      </c>
      <c r="E418" s="332" t="s">
        <v>165</v>
      </c>
      <c r="F418" s="328"/>
    </row>
    <row r="419" spans="1:6" ht="15">
      <c r="A419" s="332">
        <v>41071</v>
      </c>
      <c r="B419" s="332" t="s">
        <v>3894</v>
      </c>
      <c r="C419" s="332" t="s">
        <v>2827</v>
      </c>
      <c r="D419" s="330" t="s">
        <v>17945</v>
      </c>
      <c r="E419" s="332" t="s">
        <v>165</v>
      </c>
      <c r="F419" s="328"/>
    </row>
    <row r="420" spans="1:6" ht="15">
      <c r="A420" s="332">
        <v>244</v>
      </c>
      <c r="B420" s="332" t="s">
        <v>3895</v>
      </c>
      <c r="C420" s="332" t="s">
        <v>2820</v>
      </c>
      <c r="D420" s="330" t="s">
        <v>13047</v>
      </c>
      <c r="E420" s="332" t="s">
        <v>165</v>
      </c>
      <c r="F420" s="328"/>
    </row>
    <row r="421" spans="1:6" ht="15">
      <c r="A421" s="332">
        <v>41093</v>
      </c>
      <c r="B421" s="332" t="s">
        <v>3896</v>
      </c>
      <c r="C421" s="332" t="s">
        <v>2827</v>
      </c>
      <c r="D421" s="330" t="s">
        <v>17946</v>
      </c>
      <c r="E421" s="332" t="s">
        <v>165</v>
      </c>
      <c r="F421" s="328"/>
    </row>
    <row r="422" spans="1:6" ht="15">
      <c r="A422" s="332">
        <v>532</v>
      </c>
      <c r="B422" s="332" t="s">
        <v>3897</v>
      </c>
      <c r="C422" s="332" t="s">
        <v>2820</v>
      </c>
      <c r="D422" s="330" t="s">
        <v>17790</v>
      </c>
      <c r="E422" s="332" t="s">
        <v>165</v>
      </c>
      <c r="F422" s="328"/>
    </row>
    <row r="423" spans="1:6" ht="15">
      <c r="A423" s="332">
        <v>40931</v>
      </c>
      <c r="B423" s="332" t="s">
        <v>3898</v>
      </c>
      <c r="C423" s="332" t="s">
        <v>2827</v>
      </c>
      <c r="D423" s="330" t="s">
        <v>17947</v>
      </c>
      <c r="E423" s="332" t="s">
        <v>165</v>
      </c>
      <c r="F423" s="328"/>
    </row>
    <row r="424" spans="1:6" ht="15">
      <c r="A424" s="332">
        <v>36150</v>
      </c>
      <c r="B424" s="332" t="s">
        <v>3899</v>
      </c>
      <c r="C424" s="332" t="s">
        <v>2821</v>
      </c>
      <c r="D424" s="330" t="s">
        <v>12949</v>
      </c>
      <c r="E424" s="332" t="s">
        <v>96</v>
      </c>
      <c r="F424" s="328"/>
    </row>
    <row r="425" spans="1:6" ht="15">
      <c r="A425" s="332">
        <v>4760</v>
      </c>
      <c r="B425" s="332" t="s">
        <v>12950</v>
      </c>
      <c r="C425" s="332" t="s">
        <v>2820</v>
      </c>
      <c r="D425" s="330" t="s">
        <v>13854</v>
      </c>
      <c r="E425" s="332" t="s">
        <v>165</v>
      </c>
      <c r="F425" s="328"/>
    </row>
    <row r="426" spans="1:6" ht="15">
      <c r="A426" s="332">
        <v>41069</v>
      </c>
      <c r="B426" s="332" t="s">
        <v>3900</v>
      </c>
      <c r="C426" s="332" t="s">
        <v>2827</v>
      </c>
      <c r="D426" s="330" t="s">
        <v>17931</v>
      </c>
      <c r="E426" s="332" t="s">
        <v>165</v>
      </c>
      <c r="F426" s="328"/>
    </row>
    <row r="427" spans="1:6" ht="15">
      <c r="A427" s="332">
        <v>10422</v>
      </c>
      <c r="B427" s="332" t="s">
        <v>12234</v>
      </c>
      <c r="C427" s="332" t="s">
        <v>2821</v>
      </c>
      <c r="D427" s="330" t="s">
        <v>12951</v>
      </c>
      <c r="E427" s="332" t="s">
        <v>96</v>
      </c>
      <c r="F427" s="328"/>
    </row>
    <row r="428" spans="1:6" ht="15">
      <c r="A428" s="332">
        <v>44019</v>
      </c>
      <c r="B428" s="332" t="s">
        <v>12235</v>
      </c>
      <c r="C428" s="332" t="s">
        <v>2821</v>
      </c>
      <c r="D428" s="330" t="s">
        <v>12952</v>
      </c>
      <c r="E428" s="332" t="s">
        <v>96</v>
      </c>
      <c r="F428" s="328"/>
    </row>
    <row r="429" spans="1:6" ht="15">
      <c r="A429" s="332">
        <v>36520</v>
      </c>
      <c r="B429" s="332" t="s">
        <v>12236</v>
      </c>
      <c r="C429" s="332" t="s">
        <v>2821</v>
      </c>
      <c r="D429" s="330" t="s">
        <v>12953</v>
      </c>
      <c r="E429" s="332" t="s">
        <v>96</v>
      </c>
      <c r="F429" s="328"/>
    </row>
    <row r="430" spans="1:6" ht="15">
      <c r="A430" s="332">
        <v>42319</v>
      </c>
      <c r="B430" s="332" t="s">
        <v>12237</v>
      </c>
      <c r="C430" s="332" t="s">
        <v>2821</v>
      </c>
      <c r="D430" s="330" t="s">
        <v>12954</v>
      </c>
      <c r="E430" s="332" t="s">
        <v>96</v>
      </c>
      <c r="F430" s="328"/>
    </row>
    <row r="431" spans="1:6" ht="15">
      <c r="A431" s="332">
        <v>10420</v>
      </c>
      <c r="B431" s="332" t="s">
        <v>12238</v>
      </c>
      <c r="C431" s="332" t="s">
        <v>2821</v>
      </c>
      <c r="D431" s="330" t="s">
        <v>12955</v>
      </c>
      <c r="E431" s="332" t="s">
        <v>96</v>
      </c>
      <c r="F431" s="328"/>
    </row>
    <row r="432" spans="1:6" ht="15">
      <c r="A432" s="332">
        <v>10421</v>
      </c>
      <c r="B432" s="332" t="s">
        <v>12239</v>
      </c>
      <c r="C432" s="332" t="s">
        <v>2821</v>
      </c>
      <c r="D432" s="330" t="s">
        <v>12956</v>
      </c>
      <c r="E432" s="332" t="s">
        <v>96</v>
      </c>
      <c r="F432" s="328"/>
    </row>
    <row r="433" spans="1:6" ht="15">
      <c r="A433" s="332">
        <v>11786</v>
      </c>
      <c r="B433" s="332" t="s">
        <v>12240</v>
      </c>
      <c r="C433" s="332" t="s">
        <v>2821</v>
      </c>
      <c r="D433" s="330" t="s">
        <v>12957</v>
      </c>
      <c r="E433" s="332" t="s">
        <v>96</v>
      </c>
      <c r="F433" s="328"/>
    </row>
    <row r="434" spans="1:6" ht="15">
      <c r="A434" s="332">
        <v>10</v>
      </c>
      <c r="B434" s="332" t="s">
        <v>3901</v>
      </c>
      <c r="C434" s="332" t="s">
        <v>2821</v>
      </c>
      <c r="D434" s="330" t="s">
        <v>12958</v>
      </c>
      <c r="E434" s="332" t="s">
        <v>96</v>
      </c>
      <c r="F434" s="328"/>
    </row>
    <row r="435" spans="1:6" ht="15">
      <c r="A435" s="332">
        <v>4815</v>
      </c>
      <c r="B435" s="332" t="s">
        <v>3902</v>
      </c>
      <c r="C435" s="332" t="s">
        <v>2821</v>
      </c>
      <c r="D435" s="330" t="s">
        <v>12959</v>
      </c>
      <c r="E435" s="332" t="s">
        <v>96</v>
      </c>
      <c r="F435" s="328"/>
    </row>
    <row r="436" spans="1:6" ht="15">
      <c r="A436" s="332">
        <v>541</v>
      </c>
      <c r="B436" s="332" t="s">
        <v>3903</v>
      </c>
      <c r="C436" s="332" t="s">
        <v>2821</v>
      </c>
      <c r="D436" s="330" t="s">
        <v>12960</v>
      </c>
      <c r="E436" s="332" t="s">
        <v>96</v>
      </c>
      <c r="F436" s="328"/>
    </row>
    <row r="437" spans="1:6" ht="15">
      <c r="A437" s="332">
        <v>542</v>
      </c>
      <c r="B437" s="332" t="s">
        <v>3904</v>
      </c>
      <c r="C437" s="332" t="s">
        <v>2821</v>
      </c>
      <c r="D437" s="330" t="s">
        <v>12961</v>
      </c>
      <c r="E437" s="332" t="s">
        <v>96</v>
      </c>
      <c r="F437" s="328"/>
    </row>
    <row r="438" spans="1:6" ht="15">
      <c r="A438" s="332">
        <v>540</v>
      </c>
      <c r="B438" s="332" t="s">
        <v>3905</v>
      </c>
      <c r="C438" s="332" t="s">
        <v>2821</v>
      </c>
      <c r="D438" s="330" t="s">
        <v>12962</v>
      </c>
      <c r="E438" s="332" t="s">
        <v>96</v>
      </c>
      <c r="F438" s="328"/>
    </row>
    <row r="439" spans="1:6" ht="15">
      <c r="A439" s="332">
        <v>38364</v>
      </c>
      <c r="B439" s="332" t="s">
        <v>3906</v>
      </c>
      <c r="C439" s="332" t="s">
        <v>2821</v>
      </c>
      <c r="D439" s="330" t="s">
        <v>12963</v>
      </c>
      <c r="E439" s="332" t="s">
        <v>96</v>
      </c>
      <c r="F439" s="328"/>
    </row>
    <row r="440" spans="1:6" ht="15">
      <c r="A440" s="332">
        <v>11692</v>
      </c>
      <c r="B440" s="332" t="s">
        <v>3907</v>
      </c>
      <c r="C440" s="332" t="s">
        <v>2823</v>
      </c>
      <c r="D440" s="330" t="s">
        <v>12964</v>
      </c>
      <c r="E440" s="332" t="s">
        <v>96</v>
      </c>
      <c r="F440" s="328"/>
    </row>
    <row r="441" spans="1:6" ht="15">
      <c r="A441" s="332">
        <v>1746</v>
      </c>
      <c r="B441" s="332" t="s">
        <v>3908</v>
      </c>
      <c r="C441" s="332" t="s">
        <v>2821</v>
      </c>
      <c r="D441" s="330" t="s">
        <v>12965</v>
      </c>
      <c r="E441" s="332" t="s">
        <v>96</v>
      </c>
      <c r="F441" s="328"/>
    </row>
    <row r="442" spans="1:6" ht="15">
      <c r="A442" s="332">
        <v>1748</v>
      </c>
      <c r="B442" s="332" t="s">
        <v>3909</v>
      </c>
      <c r="C442" s="332" t="s">
        <v>2821</v>
      </c>
      <c r="D442" s="330" t="s">
        <v>12966</v>
      </c>
      <c r="E442" s="332" t="s">
        <v>96</v>
      </c>
      <c r="F442" s="328"/>
    </row>
    <row r="443" spans="1:6" ht="15">
      <c r="A443" s="332">
        <v>1749</v>
      </c>
      <c r="B443" s="332" t="s">
        <v>3910</v>
      </c>
      <c r="C443" s="332" t="s">
        <v>2821</v>
      </c>
      <c r="D443" s="330" t="s">
        <v>12967</v>
      </c>
      <c r="E443" s="332" t="s">
        <v>96</v>
      </c>
      <c r="F443" s="328"/>
    </row>
    <row r="444" spans="1:6" ht="15">
      <c r="A444" s="332">
        <v>37412</v>
      </c>
      <c r="B444" s="332" t="s">
        <v>3911</v>
      </c>
      <c r="C444" s="332" t="s">
        <v>2821</v>
      </c>
      <c r="D444" s="330" t="s">
        <v>12968</v>
      </c>
      <c r="E444" s="332" t="s">
        <v>96</v>
      </c>
      <c r="F444" s="328"/>
    </row>
    <row r="445" spans="1:6" ht="15">
      <c r="A445" s="332">
        <v>1745</v>
      </c>
      <c r="B445" s="332" t="s">
        <v>3912</v>
      </c>
      <c r="C445" s="332" t="s">
        <v>2821</v>
      </c>
      <c r="D445" s="330" t="s">
        <v>12969</v>
      </c>
      <c r="E445" s="332" t="s">
        <v>96</v>
      </c>
      <c r="F445" s="328"/>
    </row>
    <row r="446" spans="1:6" ht="15">
      <c r="A446" s="332">
        <v>1750</v>
      </c>
      <c r="B446" s="332" t="s">
        <v>3913</v>
      </c>
      <c r="C446" s="332" t="s">
        <v>2821</v>
      </c>
      <c r="D446" s="330" t="s">
        <v>12970</v>
      </c>
      <c r="E446" s="332" t="s">
        <v>96</v>
      </c>
      <c r="F446" s="328"/>
    </row>
    <row r="447" spans="1:6" ht="15">
      <c r="A447" s="332">
        <v>11687</v>
      </c>
      <c r="B447" s="332" t="s">
        <v>3914</v>
      </c>
      <c r="C447" s="332" t="s">
        <v>2824</v>
      </c>
      <c r="D447" s="330" t="s">
        <v>12971</v>
      </c>
      <c r="E447" s="332" t="s">
        <v>96</v>
      </c>
      <c r="F447" s="328"/>
    </row>
    <row r="448" spans="1:6" ht="15">
      <c r="A448" s="332">
        <v>11689</v>
      </c>
      <c r="B448" s="332" t="s">
        <v>3915</v>
      </c>
      <c r="C448" s="332" t="s">
        <v>2824</v>
      </c>
      <c r="D448" s="330" t="s">
        <v>12972</v>
      </c>
      <c r="E448" s="332" t="s">
        <v>96</v>
      </c>
      <c r="F448" s="328"/>
    </row>
    <row r="449" spans="1:6" ht="15">
      <c r="A449" s="332">
        <v>11693</v>
      </c>
      <c r="B449" s="332" t="s">
        <v>3916</v>
      </c>
      <c r="C449" s="332" t="s">
        <v>2823</v>
      </c>
      <c r="D449" s="330" t="s">
        <v>12973</v>
      </c>
      <c r="E449" s="332" t="s">
        <v>96</v>
      </c>
      <c r="F449" s="328"/>
    </row>
    <row r="450" spans="1:6" ht="15">
      <c r="A450" s="332">
        <v>36215</v>
      </c>
      <c r="B450" s="332" t="s">
        <v>3917</v>
      </c>
      <c r="C450" s="332" t="s">
        <v>2821</v>
      </c>
      <c r="D450" s="330" t="s">
        <v>12974</v>
      </c>
      <c r="E450" s="332" t="s">
        <v>96</v>
      </c>
      <c r="F450" s="328"/>
    </row>
    <row r="451" spans="1:6" ht="15">
      <c r="A451" s="332">
        <v>42439</v>
      </c>
      <c r="B451" s="332" t="s">
        <v>7730</v>
      </c>
      <c r="C451" s="332" t="s">
        <v>2821</v>
      </c>
      <c r="D451" s="330" t="s">
        <v>12975</v>
      </c>
      <c r="E451" s="332" t="s">
        <v>96</v>
      </c>
      <c r="F451" s="328"/>
    </row>
    <row r="452" spans="1:6" ht="15">
      <c r="A452" s="332">
        <v>38381</v>
      </c>
      <c r="B452" s="332" t="s">
        <v>3918</v>
      </c>
      <c r="C452" s="332" t="s">
        <v>2821</v>
      </c>
      <c r="D452" s="330" t="s">
        <v>12976</v>
      </c>
      <c r="E452" s="332" t="s">
        <v>96</v>
      </c>
      <c r="F452" s="328"/>
    </row>
    <row r="453" spans="1:6" ht="15">
      <c r="A453" s="332">
        <v>39621</v>
      </c>
      <c r="B453" s="332" t="s">
        <v>10815</v>
      </c>
      <c r="C453" s="332" t="s">
        <v>2828</v>
      </c>
      <c r="D453" s="330" t="s">
        <v>12977</v>
      </c>
      <c r="E453" s="332" t="s">
        <v>96</v>
      </c>
      <c r="F453" s="328"/>
    </row>
    <row r="454" spans="1:6" ht="15">
      <c r="A454" s="332">
        <v>39624</v>
      </c>
      <c r="B454" s="332" t="s">
        <v>3919</v>
      </c>
      <c r="C454" s="332" t="s">
        <v>2828</v>
      </c>
      <c r="D454" s="330" t="s">
        <v>12978</v>
      </c>
      <c r="E454" s="332" t="s">
        <v>96</v>
      </c>
      <c r="F454" s="328"/>
    </row>
    <row r="455" spans="1:6" ht="15">
      <c r="A455" s="332">
        <v>39615</v>
      </c>
      <c r="B455" s="332" t="s">
        <v>10816</v>
      </c>
      <c r="C455" s="332" t="s">
        <v>2821</v>
      </c>
      <c r="D455" s="330" t="s">
        <v>12979</v>
      </c>
      <c r="E455" s="332" t="s">
        <v>96</v>
      </c>
      <c r="F455" s="328"/>
    </row>
    <row r="456" spans="1:6" ht="15">
      <c r="A456" s="332">
        <v>39620</v>
      </c>
      <c r="B456" s="332" t="s">
        <v>3920</v>
      </c>
      <c r="C456" s="332" t="s">
        <v>2821</v>
      </c>
      <c r="D456" s="330" t="s">
        <v>12980</v>
      </c>
      <c r="E456" s="332" t="s">
        <v>96</v>
      </c>
      <c r="F456" s="328"/>
    </row>
    <row r="457" spans="1:6" ht="15">
      <c r="A457" s="332">
        <v>39623</v>
      </c>
      <c r="B457" s="332" t="s">
        <v>3921</v>
      </c>
      <c r="C457" s="332" t="s">
        <v>2821</v>
      </c>
      <c r="D457" s="330" t="s">
        <v>12981</v>
      </c>
      <c r="E457" s="332" t="s">
        <v>96</v>
      </c>
      <c r="F457" s="328"/>
    </row>
    <row r="458" spans="1:6" ht="15">
      <c r="A458" s="332">
        <v>36207</v>
      </c>
      <c r="B458" s="332" t="s">
        <v>3922</v>
      </c>
      <c r="C458" s="332" t="s">
        <v>2821</v>
      </c>
      <c r="D458" s="330" t="s">
        <v>12982</v>
      </c>
      <c r="E458" s="332" t="s">
        <v>96</v>
      </c>
      <c r="F458" s="328"/>
    </row>
    <row r="459" spans="1:6" ht="15">
      <c r="A459" s="332">
        <v>36209</v>
      </c>
      <c r="B459" s="332" t="s">
        <v>3923</v>
      </c>
      <c r="C459" s="332" t="s">
        <v>2821</v>
      </c>
      <c r="D459" s="330" t="s">
        <v>12983</v>
      </c>
      <c r="E459" s="332" t="s">
        <v>96</v>
      </c>
      <c r="F459" s="328"/>
    </row>
    <row r="460" spans="1:6" ht="15">
      <c r="A460" s="332">
        <v>36210</v>
      </c>
      <c r="B460" s="332" t="s">
        <v>3924</v>
      </c>
      <c r="C460" s="332" t="s">
        <v>2821</v>
      </c>
      <c r="D460" s="330" t="s">
        <v>12984</v>
      </c>
      <c r="E460" s="332" t="s">
        <v>96</v>
      </c>
      <c r="F460" s="328"/>
    </row>
    <row r="461" spans="1:6" ht="15">
      <c r="A461" s="332">
        <v>36204</v>
      </c>
      <c r="B461" s="332" t="s">
        <v>3925</v>
      </c>
      <c r="C461" s="332" t="s">
        <v>2821</v>
      </c>
      <c r="D461" s="330" t="s">
        <v>12985</v>
      </c>
      <c r="E461" s="332" t="s">
        <v>96</v>
      </c>
      <c r="F461" s="328"/>
    </row>
    <row r="462" spans="1:6" ht="15">
      <c r="A462" s="332">
        <v>36205</v>
      </c>
      <c r="B462" s="332" t="s">
        <v>3926</v>
      </c>
      <c r="C462" s="332" t="s">
        <v>2821</v>
      </c>
      <c r="D462" s="330" t="s">
        <v>12986</v>
      </c>
      <c r="E462" s="332" t="s">
        <v>96</v>
      </c>
      <c r="F462" s="328"/>
    </row>
    <row r="463" spans="1:6" ht="15">
      <c r="A463" s="332">
        <v>36081</v>
      </c>
      <c r="B463" s="332" t="s">
        <v>3927</v>
      </c>
      <c r="C463" s="332" t="s">
        <v>2821</v>
      </c>
      <c r="D463" s="330" t="s">
        <v>12987</v>
      </c>
      <c r="E463" s="332" t="s">
        <v>96</v>
      </c>
      <c r="F463" s="328"/>
    </row>
    <row r="464" spans="1:6" ht="15">
      <c r="A464" s="332">
        <v>36206</v>
      </c>
      <c r="B464" s="332" t="s">
        <v>3928</v>
      </c>
      <c r="C464" s="332" t="s">
        <v>2821</v>
      </c>
      <c r="D464" s="330" t="s">
        <v>12988</v>
      </c>
      <c r="E464" s="332" t="s">
        <v>96</v>
      </c>
      <c r="F464" s="328"/>
    </row>
    <row r="465" spans="1:6" ht="15">
      <c r="A465" s="332">
        <v>36218</v>
      </c>
      <c r="B465" s="332" t="s">
        <v>3929</v>
      </c>
      <c r="C465" s="332" t="s">
        <v>2821</v>
      </c>
      <c r="D465" s="330" t="s">
        <v>12989</v>
      </c>
      <c r="E465" s="332" t="s">
        <v>96</v>
      </c>
      <c r="F465" s="328"/>
    </row>
    <row r="466" spans="1:6" ht="15">
      <c r="A466" s="332">
        <v>36220</v>
      </c>
      <c r="B466" s="332" t="s">
        <v>3930</v>
      </c>
      <c r="C466" s="332" t="s">
        <v>2821</v>
      </c>
      <c r="D466" s="330" t="s">
        <v>12990</v>
      </c>
      <c r="E466" s="332" t="s">
        <v>96</v>
      </c>
      <c r="F466" s="328"/>
    </row>
    <row r="467" spans="1:6" ht="15">
      <c r="A467" s="332">
        <v>36080</v>
      </c>
      <c r="B467" s="332" t="s">
        <v>3931</v>
      </c>
      <c r="C467" s="332" t="s">
        <v>2821</v>
      </c>
      <c r="D467" s="330" t="s">
        <v>12991</v>
      </c>
      <c r="E467" s="332" t="s">
        <v>96</v>
      </c>
      <c r="F467" s="328"/>
    </row>
    <row r="468" spans="1:6" ht="15">
      <c r="A468" s="332">
        <v>36223</v>
      </c>
      <c r="B468" s="332" t="s">
        <v>3932</v>
      </c>
      <c r="C468" s="332" t="s">
        <v>2821</v>
      </c>
      <c r="D468" s="330" t="s">
        <v>12992</v>
      </c>
      <c r="E468" s="332" t="s">
        <v>96</v>
      </c>
      <c r="F468" s="328"/>
    </row>
    <row r="469" spans="1:6" ht="15">
      <c r="A469" s="332">
        <v>546</v>
      </c>
      <c r="B469" s="332" t="s">
        <v>10817</v>
      </c>
      <c r="C469" s="332" t="s">
        <v>2825</v>
      </c>
      <c r="D469" s="330" t="s">
        <v>12993</v>
      </c>
      <c r="E469" s="332" t="s">
        <v>96</v>
      </c>
      <c r="F469" s="328"/>
    </row>
    <row r="470" spans="1:6" ht="15">
      <c r="A470" s="332">
        <v>566</v>
      </c>
      <c r="B470" s="332" t="s">
        <v>10818</v>
      </c>
      <c r="C470" s="332" t="s">
        <v>2824</v>
      </c>
      <c r="D470" s="330" t="s">
        <v>12994</v>
      </c>
      <c r="E470" s="332" t="s">
        <v>96</v>
      </c>
      <c r="F470" s="328"/>
    </row>
    <row r="471" spans="1:6" ht="15">
      <c r="A471" s="332">
        <v>565</v>
      </c>
      <c r="B471" s="332" t="s">
        <v>10819</v>
      </c>
      <c r="C471" s="332" t="s">
        <v>2824</v>
      </c>
      <c r="D471" s="330" t="s">
        <v>12995</v>
      </c>
      <c r="E471" s="332" t="s">
        <v>96</v>
      </c>
      <c r="F471" s="328"/>
    </row>
    <row r="472" spans="1:6" ht="15">
      <c r="A472" s="332">
        <v>555</v>
      </c>
      <c r="B472" s="332" t="s">
        <v>10820</v>
      </c>
      <c r="C472" s="332" t="s">
        <v>2824</v>
      </c>
      <c r="D472" s="330" t="s">
        <v>12996</v>
      </c>
      <c r="E472" s="332" t="s">
        <v>96</v>
      </c>
      <c r="F472" s="328"/>
    </row>
    <row r="473" spans="1:6" ht="15">
      <c r="A473" s="332">
        <v>557</v>
      </c>
      <c r="B473" s="332" t="s">
        <v>10821</v>
      </c>
      <c r="C473" s="332" t="s">
        <v>2824</v>
      </c>
      <c r="D473" s="330" t="s">
        <v>12997</v>
      </c>
      <c r="E473" s="332" t="s">
        <v>96</v>
      </c>
      <c r="F473" s="328"/>
    </row>
    <row r="474" spans="1:6" ht="15">
      <c r="A474" s="332">
        <v>552</v>
      </c>
      <c r="B474" s="332" t="s">
        <v>10822</v>
      </c>
      <c r="C474" s="332" t="s">
        <v>2824</v>
      </c>
      <c r="D474" s="330" t="s">
        <v>12998</v>
      </c>
      <c r="E474" s="332" t="s">
        <v>96</v>
      </c>
      <c r="F474" s="328"/>
    </row>
    <row r="475" spans="1:6" ht="15">
      <c r="A475" s="332">
        <v>563</v>
      </c>
      <c r="B475" s="332" t="s">
        <v>10823</v>
      </c>
      <c r="C475" s="332" t="s">
        <v>2824</v>
      </c>
      <c r="D475" s="330" t="s">
        <v>12999</v>
      </c>
      <c r="E475" s="332" t="s">
        <v>96</v>
      </c>
      <c r="F475" s="328"/>
    </row>
    <row r="476" spans="1:6" ht="15">
      <c r="A476" s="332">
        <v>549</v>
      </c>
      <c r="B476" s="332" t="s">
        <v>10824</v>
      </c>
      <c r="C476" s="332" t="s">
        <v>2824</v>
      </c>
      <c r="D476" s="330" t="s">
        <v>13000</v>
      </c>
      <c r="E476" s="332" t="s">
        <v>96</v>
      </c>
      <c r="F476" s="328"/>
    </row>
    <row r="477" spans="1:6" ht="15">
      <c r="A477" s="332">
        <v>551</v>
      </c>
      <c r="B477" s="332" t="s">
        <v>10825</v>
      </c>
      <c r="C477" s="332" t="s">
        <v>2824</v>
      </c>
      <c r="D477" s="330" t="s">
        <v>13001</v>
      </c>
      <c r="E477" s="332" t="s">
        <v>96</v>
      </c>
      <c r="F477" s="328"/>
    </row>
    <row r="478" spans="1:6" ht="15">
      <c r="A478" s="332">
        <v>559</v>
      </c>
      <c r="B478" s="332" t="s">
        <v>10826</v>
      </c>
      <c r="C478" s="332" t="s">
        <v>2824</v>
      </c>
      <c r="D478" s="330" t="s">
        <v>13002</v>
      </c>
      <c r="E478" s="332" t="s">
        <v>96</v>
      </c>
      <c r="F478" s="328"/>
    </row>
    <row r="479" spans="1:6" ht="15">
      <c r="A479" s="332">
        <v>560</v>
      </c>
      <c r="B479" s="332" t="s">
        <v>10827</v>
      </c>
      <c r="C479" s="332" t="s">
        <v>2824</v>
      </c>
      <c r="D479" s="330" t="s">
        <v>13003</v>
      </c>
      <c r="E479" s="332" t="s">
        <v>96</v>
      </c>
      <c r="F479" s="328"/>
    </row>
    <row r="480" spans="1:6" ht="15">
      <c r="A480" s="332">
        <v>547</v>
      </c>
      <c r="B480" s="332" t="s">
        <v>10828</v>
      </c>
      <c r="C480" s="332" t="s">
        <v>2824</v>
      </c>
      <c r="D480" s="330" t="s">
        <v>13004</v>
      </c>
      <c r="E480" s="332" t="s">
        <v>96</v>
      </c>
      <c r="F480" s="328"/>
    </row>
    <row r="481" spans="1:6" ht="15">
      <c r="A481" s="332">
        <v>38127</v>
      </c>
      <c r="B481" s="332" t="s">
        <v>12241</v>
      </c>
      <c r="C481" s="332" t="s">
        <v>2821</v>
      </c>
      <c r="D481" s="330" t="s">
        <v>13005</v>
      </c>
      <c r="E481" s="332" t="s">
        <v>96</v>
      </c>
      <c r="F481" s="328"/>
    </row>
    <row r="482" spans="1:6" ht="15">
      <c r="A482" s="332">
        <v>38060</v>
      </c>
      <c r="B482" s="332" t="s">
        <v>3933</v>
      </c>
      <c r="C482" s="332" t="s">
        <v>2821</v>
      </c>
      <c r="D482" s="330" t="s">
        <v>13006</v>
      </c>
      <c r="E482" s="332" t="s">
        <v>96</v>
      </c>
      <c r="F482" s="328"/>
    </row>
    <row r="483" spans="1:6" ht="15">
      <c r="A483" s="332">
        <v>10956</v>
      </c>
      <c r="B483" s="332" t="s">
        <v>3934</v>
      </c>
      <c r="C483" s="332" t="s">
        <v>2821</v>
      </c>
      <c r="D483" s="330" t="s">
        <v>13007</v>
      </c>
      <c r="E483" s="332" t="s">
        <v>96</v>
      </c>
      <c r="F483" s="328"/>
    </row>
    <row r="484" spans="1:6" ht="15">
      <c r="A484" s="332">
        <v>39380</v>
      </c>
      <c r="B484" s="332" t="s">
        <v>3935</v>
      </c>
      <c r="C484" s="332" t="s">
        <v>2821</v>
      </c>
      <c r="D484" s="330" t="s">
        <v>13008</v>
      </c>
      <c r="E484" s="332" t="s">
        <v>96</v>
      </c>
      <c r="F484" s="328"/>
    </row>
    <row r="485" spans="1:6" ht="15">
      <c r="A485" s="332">
        <v>13374</v>
      </c>
      <c r="B485" s="332" t="s">
        <v>3936</v>
      </c>
      <c r="C485" s="332" t="s">
        <v>2821</v>
      </c>
      <c r="D485" s="330" t="s">
        <v>13009</v>
      </c>
      <c r="E485" s="332" t="s">
        <v>96</v>
      </c>
      <c r="F485" s="328"/>
    </row>
    <row r="486" spans="1:6" ht="15">
      <c r="A486" s="332">
        <v>37597</v>
      </c>
      <c r="B486" s="332" t="s">
        <v>3937</v>
      </c>
      <c r="C486" s="332" t="s">
        <v>2821</v>
      </c>
      <c r="D486" s="330" t="s">
        <v>13010</v>
      </c>
      <c r="E486" s="332" t="s">
        <v>96</v>
      </c>
      <c r="F486" s="328"/>
    </row>
    <row r="487" spans="1:6" ht="15">
      <c r="A487" s="332">
        <v>183</v>
      </c>
      <c r="B487" s="332" t="s">
        <v>12242</v>
      </c>
      <c r="C487" s="332" t="s">
        <v>2829</v>
      </c>
      <c r="D487" s="330" t="s">
        <v>13011</v>
      </c>
      <c r="E487" s="332" t="s">
        <v>96</v>
      </c>
      <c r="F487" s="328"/>
    </row>
    <row r="488" spans="1:6" ht="15">
      <c r="A488" s="332">
        <v>184</v>
      </c>
      <c r="B488" s="332" t="s">
        <v>12243</v>
      </c>
      <c r="C488" s="332" t="s">
        <v>2829</v>
      </c>
      <c r="D488" s="330" t="s">
        <v>13012</v>
      </c>
      <c r="E488" s="332" t="s">
        <v>96</v>
      </c>
      <c r="F488" s="328"/>
    </row>
    <row r="489" spans="1:6" ht="15">
      <c r="A489" s="332">
        <v>181</v>
      </c>
      <c r="B489" s="332" t="s">
        <v>12244</v>
      </c>
      <c r="C489" s="332" t="s">
        <v>2829</v>
      </c>
      <c r="D489" s="330" t="s">
        <v>13013</v>
      </c>
      <c r="E489" s="332" t="s">
        <v>96</v>
      </c>
      <c r="F489" s="328"/>
    </row>
    <row r="490" spans="1:6" ht="15">
      <c r="A490" s="332">
        <v>20001</v>
      </c>
      <c r="B490" s="332" t="s">
        <v>12245</v>
      </c>
      <c r="C490" s="332" t="s">
        <v>2829</v>
      </c>
      <c r="D490" s="330" t="s">
        <v>13014</v>
      </c>
      <c r="E490" s="332" t="s">
        <v>96</v>
      </c>
      <c r="F490" s="328"/>
    </row>
    <row r="491" spans="1:6" ht="15">
      <c r="A491" s="332">
        <v>39837</v>
      </c>
      <c r="B491" s="332" t="s">
        <v>3938</v>
      </c>
      <c r="C491" s="332" t="s">
        <v>2829</v>
      </c>
      <c r="D491" s="330" t="s">
        <v>13015</v>
      </c>
      <c r="E491" s="332" t="s">
        <v>96</v>
      </c>
      <c r="F491" s="328"/>
    </row>
    <row r="492" spans="1:6" ht="15">
      <c r="A492" s="332">
        <v>43366</v>
      </c>
      <c r="B492" s="332" t="s">
        <v>13016</v>
      </c>
      <c r="C492" s="332" t="s">
        <v>2825</v>
      </c>
      <c r="D492" s="330" t="s">
        <v>13017</v>
      </c>
      <c r="E492" s="332" t="s">
        <v>96</v>
      </c>
      <c r="F492" s="328"/>
    </row>
    <row r="493" spans="1:6" ht="15">
      <c r="A493" s="332">
        <v>10535</v>
      </c>
      <c r="B493" s="332" t="s">
        <v>3939</v>
      </c>
      <c r="C493" s="332" t="s">
        <v>2821</v>
      </c>
      <c r="D493" s="330" t="s">
        <v>13018</v>
      </c>
      <c r="E493" s="332" t="s">
        <v>96</v>
      </c>
      <c r="F493" s="328"/>
    </row>
    <row r="494" spans="1:6" ht="15">
      <c r="A494" s="332">
        <v>10537</v>
      </c>
      <c r="B494" s="332" t="s">
        <v>3940</v>
      </c>
      <c r="C494" s="332" t="s">
        <v>2821</v>
      </c>
      <c r="D494" s="330" t="s">
        <v>13019</v>
      </c>
      <c r="E494" s="332" t="s">
        <v>96</v>
      </c>
      <c r="F494" s="328"/>
    </row>
    <row r="495" spans="1:6" ht="15">
      <c r="A495" s="332">
        <v>13891</v>
      </c>
      <c r="B495" s="332" t="s">
        <v>3941</v>
      </c>
      <c r="C495" s="332" t="s">
        <v>2821</v>
      </c>
      <c r="D495" s="330" t="s">
        <v>13020</v>
      </c>
      <c r="E495" s="332" t="s">
        <v>96</v>
      </c>
      <c r="F495" s="328"/>
    </row>
    <row r="496" spans="1:6" ht="15">
      <c r="A496" s="332">
        <v>44492</v>
      </c>
      <c r="B496" s="332" t="s">
        <v>12246</v>
      </c>
      <c r="C496" s="332" t="s">
        <v>2821</v>
      </c>
      <c r="D496" s="330" t="s">
        <v>13021</v>
      </c>
      <c r="E496" s="332" t="s">
        <v>96</v>
      </c>
      <c r="F496" s="328"/>
    </row>
    <row r="497" spans="1:6" ht="15">
      <c r="A497" s="332">
        <v>36396</v>
      </c>
      <c r="B497" s="332" t="s">
        <v>3942</v>
      </c>
      <c r="C497" s="332" t="s">
        <v>2821</v>
      </c>
      <c r="D497" s="330" t="s">
        <v>13022</v>
      </c>
      <c r="E497" s="332" t="s">
        <v>96</v>
      </c>
      <c r="F497" s="328"/>
    </row>
    <row r="498" spans="1:6" ht="15">
      <c r="A498" s="332">
        <v>36397</v>
      </c>
      <c r="B498" s="332" t="s">
        <v>3943</v>
      </c>
      <c r="C498" s="332" t="s">
        <v>2821</v>
      </c>
      <c r="D498" s="330" t="s">
        <v>13023</v>
      </c>
      <c r="E498" s="332" t="s">
        <v>96</v>
      </c>
      <c r="F498" s="328"/>
    </row>
    <row r="499" spans="1:6" ht="15">
      <c r="A499" s="332">
        <v>36398</v>
      </c>
      <c r="B499" s="332" t="s">
        <v>3944</v>
      </c>
      <c r="C499" s="332" t="s">
        <v>2821</v>
      </c>
      <c r="D499" s="330" t="s">
        <v>13024</v>
      </c>
      <c r="E499" s="332" t="s">
        <v>96</v>
      </c>
      <c r="F499" s="328"/>
    </row>
    <row r="500" spans="1:6" ht="15">
      <c r="A500" s="332">
        <v>647</v>
      </c>
      <c r="B500" s="332" t="s">
        <v>3945</v>
      </c>
      <c r="C500" s="332" t="s">
        <v>2820</v>
      </c>
      <c r="D500" s="330" t="s">
        <v>17509</v>
      </c>
      <c r="E500" s="332" t="s">
        <v>165</v>
      </c>
      <c r="F500" s="328"/>
    </row>
    <row r="501" spans="1:6" ht="15">
      <c r="A501" s="332">
        <v>40920</v>
      </c>
      <c r="B501" s="332" t="s">
        <v>3946</v>
      </c>
      <c r="C501" s="332" t="s">
        <v>2827</v>
      </c>
      <c r="D501" s="330" t="s">
        <v>17948</v>
      </c>
      <c r="E501" s="332" t="s">
        <v>165</v>
      </c>
      <c r="F501" s="328"/>
    </row>
    <row r="502" spans="1:6" ht="15">
      <c r="A502" s="332">
        <v>715</v>
      </c>
      <c r="B502" s="332" t="s">
        <v>12247</v>
      </c>
      <c r="C502" s="332" t="s">
        <v>2821</v>
      </c>
      <c r="D502" s="330" t="s">
        <v>13025</v>
      </c>
      <c r="E502" s="332" t="s">
        <v>96</v>
      </c>
      <c r="F502" s="328"/>
    </row>
    <row r="503" spans="1:6" ht="15">
      <c r="A503" s="332">
        <v>716</v>
      </c>
      <c r="B503" s="332" t="s">
        <v>12248</v>
      </c>
      <c r="C503" s="332" t="s">
        <v>2821</v>
      </c>
      <c r="D503" s="330" t="s">
        <v>13026</v>
      </c>
      <c r="E503" s="332" t="s">
        <v>96</v>
      </c>
      <c r="F503" s="328"/>
    </row>
    <row r="504" spans="1:6" ht="15">
      <c r="A504" s="332">
        <v>38783</v>
      </c>
      <c r="B504" s="332" t="s">
        <v>12249</v>
      </c>
      <c r="C504" s="332" t="s">
        <v>2821</v>
      </c>
      <c r="D504" s="330" t="s">
        <v>13027</v>
      </c>
      <c r="E504" s="332" t="s">
        <v>96</v>
      </c>
      <c r="F504" s="328"/>
    </row>
    <row r="505" spans="1:6" ht="15">
      <c r="A505" s="332">
        <v>37593</v>
      </c>
      <c r="B505" s="332" t="s">
        <v>12250</v>
      </c>
      <c r="C505" s="332" t="s">
        <v>2821</v>
      </c>
      <c r="D505" s="330" t="s">
        <v>13028</v>
      </c>
      <c r="E505" s="332" t="s">
        <v>96</v>
      </c>
      <c r="F505" s="328"/>
    </row>
    <row r="506" spans="1:6" ht="15">
      <c r="A506" s="332">
        <v>37594</v>
      </c>
      <c r="B506" s="332" t="s">
        <v>12251</v>
      </c>
      <c r="C506" s="332" t="s">
        <v>2821</v>
      </c>
      <c r="D506" s="330" t="s">
        <v>13029</v>
      </c>
      <c r="E506" s="332" t="s">
        <v>96</v>
      </c>
      <c r="F506" s="328"/>
    </row>
    <row r="507" spans="1:6" ht="15">
      <c r="A507" s="332">
        <v>37592</v>
      </c>
      <c r="B507" s="332" t="s">
        <v>12252</v>
      </c>
      <c r="C507" s="332" t="s">
        <v>2821</v>
      </c>
      <c r="D507" s="330" t="s">
        <v>13030</v>
      </c>
      <c r="E507" s="332" t="s">
        <v>96</v>
      </c>
      <c r="F507" s="328"/>
    </row>
    <row r="508" spans="1:6" ht="15">
      <c r="A508" s="332">
        <v>7270</v>
      </c>
      <c r="B508" s="332" t="s">
        <v>12253</v>
      </c>
      <c r="C508" s="332" t="s">
        <v>2821</v>
      </c>
      <c r="D508" s="330" t="s">
        <v>13031</v>
      </c>
      <c r="E508" s="332" t="s">
        <v>96</v>
      </c>
      <c r="F508" s="328"/>
    </row>
    <row r="509" spans="1:6" ht="15">
      <c r="A509" s="332">
        <v>7267</v>
      </c>
      <c r="B509" s="332" t="s">
        <v>12254</v>
      </c>
      <c r="C509" s="332" t="s">
        <v>2821</v>
      </c>
      <c r="D509" s="330" t="s">
        <v>13032</v>
      </c>
      <c r="E509" s="332" t="s">
        <v>96</v>
      </c>
      <c r="F509" s="328"/>
    </row>
    <row r="510" spans="1:6" ht="15">
      <c r="A510" s="332">
        <v>7271</v>
      </c>
      <c r="B510" s="332" t="s">
        <v>12255</v>
      </c>
      <c r="C510" s="332" t="s">
        <v>2821</v>
      </c>
      <c r="D510" s="330" t="s">
        <v>13033</v>
      </c>
      <c r="E510" s="332" t="s">
        <v>96</v>
      </c>
      <c r="F510" s="328"/>
    </row>
    <row r="511" spans="1:6" ht="15">
      <c r="A511" s="332">
        <v>7266</v>
      </c>
      <c r="B511" s="332" t="s">
        <v>12256</v>
      </c>
      <c r="C511" s="332" t="s">
        <v>2830</v>
      </c>
      <c r="D511" s="330" t="s">
        <v>13034</v>
      </c>
      <c r="E511" s="332" t="s">
        <v>96</v>
      </c>
      <c r="F511" s="328"/>
    </row>
    <row r="512" spans="1:6" ht="15">
      <c r="A512" s="332">
        <v>7268</v>
      </c>
      <c r="B512" s="332" t="s">
        <v>12257</v>
      </c>
      <c r="C512" s="332" t="s">
        <v>2821</v>
      </c>
      <c r="D512" s="330" t="s">
        <v>13035</v>
      </c>
      <c r="E512" s="332" t="s">
        <v>96</v>
      </c>
      <c r="F512" s="328"/>
    </row>
    <row r="513" spans="1:6" ht="15">
      <c r="A513" s="332">
        <v>34556</v>
      </c>
      <c r="B513" s="332" t="s">
        <v>10829</v>
      </c>
      <c r="C513" s="332" t="s">
        <v>2821</v>
      </c>
      <c r="D513" s="330" t="s">
        <v>13036</v>
      </c>
      <c r="E513" s="332" t="s">
        <v>96</v>
      </c>
      <c r="F513" s="328"/>
    </row>
    <row r="514" spans="1:6" ht="15">
      <c r="A514" s="332">
        <v>37873</v>
      </c>
      <c r="B514" s="332" t="s">
        <v>10830</v>
      </c>
      <c r="C514" s="332" t="s">
        <v>2821</v>
      </c>
      <c r="D514" s="330" t="s">
        <v>13037</v>
      </c>
      <c r="E514" s="332" t="s">
        <v>96</v>
      </c>
      <c r="F514" s="328"/>
    </row>
    <row r="515" spans="1:6" ht="15">
      <c r="A515" s="332">
        <v>34564</v>
      </c>
      <c r="B515" s="332" t="s">
        <v>10831</v>
      </c>
      <c r="C515" s="332" t="s">
        <v>2821</v>
      </c>
      <c r="D515" s="330" t="s">
        <v>13038</v>
      </c>
      <c r="E515" s="332" t="s">
        <v>96</v>
      </c>
      <c r="F515" s="328"/>
    </row>
    <row r="516" spans="1:6" ht="15">
      <c r="A516" s="332">
        <v>34565</v>
      </c>
      <c r="B516" s="332" t="s">
        <v>10832</v>
      </c>
      <c r="C516" s="332" t="s">
        <v>2821</v>
      </c>
      <c r="D516" s="330" t="s">
        <v>13039</v>
      </c>
      <c r="E516" s="332" t="s">
        <v>96</v>
      </c>
      <c r="F516" s="328"/>
    </row>
    <row r="517" spans="1:6" ht="15">
      <c r="A517" s="332">
        <v>38590</v>
      </c>
      <c r="B517" s="332" t="s">
        <v>10833</v>
      </c>
      <c r="C517" s="332" t="s">
        <v>2821</v>
      </c>
      <c r="D517" s="330" t="s">
        <v>12786</v>
      </c>
      <c r="E517" s="332" t="s">
        <v>96</v>
      </c>
      <c r="F517" s="328"/>
    </row>
    <row r="518" spans="1:6" ht="15">
      <c r="A518" s="332">
        <v>34566</v>
      </c>
      <c r="B518" s="332" t="s">
        <v>10834</v>
      </c>
      <c r="C518" s="332" t="s">
        <v>2821</v>
      </c>
      <c r="D518" s="330" t="s">
        <v>12595</v>
      </c>
      <c r="E518" s="332" t="s">
        <v>96</v>
      </c>
      <c r="F518" s="328"/>
    </row>
    <row r="519" spans="1:6" ht="15">
      <c r="A519" s="332">
        <v>34567</v>
      </c>
      <c r="B519" s="332" t="s">
        <v>10835</v>
      </c>
      <c r="C519" s="332" t="s">
        <v>2821</v>
      </c>
      <c r="D519" s="330" t="s">
        <v>13040</v>
      </c>
      <c r="E519" s="332" t="s">
        <v>96</v>
      </c>
      <c r="F519" s="328"/>
    </row>
    <row r="520" spans="1:6" ht="15">
      <c r="A520" s="332">
        <v>38591</v>
      </c>
      <c r="B520" s="332" t="s">
        <v>10836</v>
      </c>
      <c r="C520" s="332" t="s">
        <v>2821</v>
      </c>
      <c r="D520" s="330" t="s">
        <v>12597</v>
      </c>
      <c r="E520" s="332" t="s">
        <v>96</v>
      </c>
      <c r="F520" s="328"/>
    </row>
    <row r="521" spans="1:6" ht="15">
      <c r="A521" s="332">
        <v>34568</v>
      </c>
      <c r="B521" s="332" t="s">
        <v>10837</v>
      </c>
      <c r="C521" s="332" t="s">
        <v>2821</v>
      </c>
      <c r="D521" s="330" t="s">
        <v>13041</v>
      </c>
      <c r="E521" s="332" t="s">
        <v>96</v>
      </c>
      <c r="F521" s="328"/>
    </row>
    <row r="522" spans="1:6" ht="15">
      <c r="A522" s="332">
        <v>34569</v>
      </c>
      <c r="B522" s="332" t="s">
        <v>10838</v>
      </c>
      <c r="C522" s="332" t="s">
        <v>2821</v>
      </c>
      <c r="D522" s="330" t="s">
        <v>13039</v>
      </c>
      <c r="E522" s="332" t="s">
        <v>96</v>
      </c>
      <c r="F522" s="328"/>
    </row>
    <row r="523" spans="1:6" ht="15">
      <c r="A523" s="332">
        <v>34570</v>
      </c>
      <c r="B523" s="332" t="s">
        <v>10839</v>
      </c>
      <c r="C523" s="332" t="s">
        <v>2821</v>
      </c>
      <c r="D523" s="330" t="s">
        <v>13042</v>
      </c>
      <c r="E523" s="332" t="s">
        <v>96</v>
      </c>
      <c r="F523" s="328"/>
    </row>
    <row r="524" spans="1:6" ht="15">
      <c r="A524" s="332">
        <v>25070</v>
      </c>
      <c r="B524" s="332" t="s">
        <v>10840</v>
      </c>
      <c r="C524" s="332" t="s">
        <v>2821</v>
      </c>
      <c r="D524" s="330" t="s">
        <v>13043</v>
      </c>
      <c r="E524" s="332" t="s">
        <v>96</v>
      </c>
      <c r="F524" s="328"/>
    </row>
    <row r="525" spans="1:6" ht="15">
      <c r="A525" s="332">
        <v>34571</v>
      </c>
      <c r="B525" s="332" t="s">
        <v>10841</v>
      </c>
      <c r="C525" s="332" t="s">
        <v>2821</v>
      </c>
      <c r="D525" s="330" t="s">
        <v>13044</v>
      </c>
      <c r="E525" s="332" t="s">
        <v>96</v>
      </c>
      <c r="F525" s="328"/>
    </row>
    <row r="526" spans="1:6" ht="15">
      <c r="A526" s="332">
        <v>34573</v>
      </c>
      <c r="B526" s="332" t="s">
        <v>10842</v>
      </c>
      <c r="C526" s="332" t="s">
        <v>2821</v>
      </c>
      <c r="D526" s="330" t="s">
        <v>12788</v>
      </c>
      <c r="E526" s="332" t="s">
        <v>96</v>
      </c>
      <c r="F526" s="328"/>
    </row>
    <row r="527" spans="1:6" ht="15">
      <c r="A527" s="332">
        <v>37107</v>
      </c>
      <c r="B527" s="332" t="s">
        <v>10843</v>
      </c>
      <c r="C527" s="332" t="s">
        <v>2821</v>
      </c>
      <c r="D527" s="330" t="s">
        <v>13045</v>
      </c>
      <c r="E527" s="332" t="s">
        <v>96</v>
      </c>
      <c r="F527" s="328"/>
    </row>
    <row r="528" spans="1:6" ht="15">
      <c r="A528" s="332">
        <v>34576</v>
      </c>
      <c r="B528" s="332" t="s">
        <v>10844</v>
      </c>
      <c r="C528" s="332" t="s">
        <v>2821</v>
      </c>
      <c r="D528" s="330" t="s">
        <v>13046</v>
      </c>
      <c r="E528" s="332" t="s">
        <v>96</v>
      </c>
      <c r="F528" s="328"/>
    </row>
    <row r="529" spans="1:6" ht="15">
      <c r="A529" s="332">
        <v>34577</v>
      </c>
      <c r="B529" s="332" t="s">
        <v>10845</v>
      </c>
      <c r="C529" s="332" t="s">
        <v>2821</v>
      </c>
      <c r="D529" s="330" t="s">
        <v>13047</v>
      </c>
      <c r="E529" s="332" t="s">
        <v>96</v>
      </c>
      <c r="F529" s="328"/>
    </row>
    <row r="530" spans="1:6" ht="15">
      <c r="A530" s="332">
        <v>34578</v>
      </c>
      <c r="B530" s="332" t="s">
        <v>10846</v>
      </c>
      <c r="C530" s="332" t="s">
        <v>2821</v>
      </c>
      <c r="D530" s="330" t="s">
        <v>13048</v>
      </c>
      <c r="E530" s="332" t="s">
        <v>96</v>
      </c>
      <c r="F530" s="328"/>
    </row>
    <row r="531" spans="1:6" ht="15">
      <c r="A531" s="332">
        <v>34579</v>
      </c>
      <c r="B531" s="332" t="s">
        <v>10847</v>
      </c>
      <c r="C531" s="332" t="s">
        <v>2821</v>
      </c>
      <c r="D531" s="330" t="s">
        <v>13049</v>
      </c>
      <c r="E531" s="332" t="s">
        <v>96</v>
      </c>
      <c r="F531" s="328"/>
    </row>
    <row r="532" spans="1:6" ht="15">
      <c r="A532" s="332">
        <v>25067</v>
      </c>
      <c r="B532" s="332" t="s">
        <v>10848</v>
      </c>
      <c r="C532" s="332" t="s">
        <v>2821</v>
      </c>
      <c r="D532" s="330" t="s">
        <v>13050</v>
      </c>
      <c r="E532" s="332" t="s">
        <v>96</v>
      </c>
      <c r="F532" s="328"/>
    </row>
    <row r="533" spans="1:6" ht="15">
      <c r="A533" s="332">
        <v>34580</v>
      </c>
      <c r="B533" s="332" t="s">
        <v>10849</v>
      </c>
      <c r="C533" s="332" t="s">
        <v>2821</v>
      </c>
      <c r="D533" s="330" t="s">
        <v>13051</v>
      </c>
      <c r="E533" s="332" t="s">
        <v>96</v>
      </c>
      <c r="F533" s="328"/>
    </row>
    <row r="534" spans="1:6" ht="15">
      <c r="A534" s="332">
        <v>25071</v>
      </c>
      <c r="B534" s="332" t="s">
        <v>10850</v>
      </c>
      <c r="C534" s="332" t="s">
        <v>2821</v>
      </c>
      <c r="D534" s="330" t="s">
        <v>13052</v>
      </c>
      <c r="E534" s="332" t="s">
        <v>96</v>
      </c>
      <c r="F534" s="328"/>
    </row>
    <row r="535" spans="1:6" ht="15">
      <c r="A535" s="332">
        <v>38395</v>
      </c>
      <c r="B535" s="332" t="s">
        <v>3947</v>
      </c>
      <c r="C535" s="332" t="s">
        <v>2821</v>
      </c>
      <c r="D535" s="330" t="s">
        <v>13053</v>
      </c>
      <c r="E535" s="332" t="s">
        <v>96</v>
      </c>
      <c r="F535" s="328"/>
    </row>
    <row r="536" spans="1:6" ht="15">
      <c r="A536" s="332">
        <v>34583</v>
      </c>
      <c r="B536" s="332" t="s">
        <v>10851</v>
      </c>
      <c r="C536" s="332" t="s">
        <v>2823</v>
      </c>
      <c r="D536" s="330" t="s">
        <v>13054</v>
      </c>
      <c r="E536" s="332" t="s">
        <v>96</v>
      </c>
      <c r="F536" s="328"/>
    </row>
    <row r="537" spans="1:6" ht="15">
      <c r="A537" s="332">
        <v>34584</v>
      </c>
      <c r="B537" s="332" t="s">
        <v>10852</v>
      </c>
      <c r="C537" s="332" t="s">
        <v>2823</v>
      </c>
      <c r="D537" s="330" t="s">
        <v>13055</v>
      </c>
      <c r="E537" s="332" t="s">
        <v>96</v>
      </c>
      <c r="F537" s="328"/>
    </row>
    <row r="538" spans="1:6" ht="15">
      <c r="A538" s="332">
        <v>709</v>
      </c>
      <c r="B538" s="332" t="s">
        <v>3948</v>
      </c>
      <c r="C538" s="332" t="s">
        <v>2823</v>
      </c>
      <c r="D538" s="330" t="s">
        <v>13056</v>
      </c>
      <c r="E538" s="332" t="s">
        <v>96</v>
      </c>
      <c r="F538" s="328"/>
    </row>
    <row r="539" spans="1:6" ht="15">
      <c r="A539" s="332">
        <v>34599</v>
      </c>
      <c r="B539" s="332" t="s">
        <v>10853</v>
      </c>
      <c r="C539" s="332" t="s">
        <v>2821</v>
      </c>
      <c r="D539" s="330" t="s">
        <v>13057</v>
      </c>
      <c r="E539" s="332" t="s">
        <v>96</v>
      </c>
      <c r="F539" s="328"/>
    </row>
    <row r="540" spans="1:6" ht="15">
      <c r="A540" s="332">
        <v>34592</v>
      </c>
      <c r="B540" s="332" t="s">
        <v>10854</v>
      </c>
      <c r="C540" s="332" t="s">
        <v>2821</v>
      </c>
      <c r="D540" s="330" t="s">
        <v>13058</v>
      </c>
      <c r="E540" s="332" t="s">
        <v>96</v>
      </c>
      <c r="F540" s="328"/>
    </row>
    <row r="541" spans="1:6" ht="15">
      <c r="A541" s="332">
        <v>37103</v>
      </c>
      <c r="B541" s="332" t="s">
        <v>10855</v>
      </c>
      <c r="C541" s="332" t="s">
        <v>2821</v>
      </c>
      <c r="D541" s="330" t="s">
        <v>13059</v>
      </c>
      <c r="E541" s="332" t="s">
        <v>96</v>
      </c>
      <c r="F541" s="328"/>
    </row>
    <row r="542" spans="1:6" ht="15">
      <c r="A542" s="332">
        <v>34555</v>
      </c>
      <c r="B542" s="332" t="s">
        <v>10856</v>
      </c>
      <c r="C542" s="332" t="s">
        <v>2821</v>
      </c>
      <c r="D542" s="330" t="s">
        <v>13060</v>
      </c>
      <c r="E542" s="332" t="s">
        <v>96</v>
      </c>
      <c r="F542" s="328"/>
    </row>
    <row r="543" spans="1:6" ht="15">
      <c r="A543" s="332">
        <v>674</v>
      </c>
      <c r="B543" s="332" t="s">
        <v>10857</v>
      </c>
      <c r="C543" s="332" t="s">
        <v>2823</v>
      </c>
      <c r="D543" s="330" t="s">
        <v>13061</v>
      </c>
      <c r="E543" s="332" t="s">
        <v>96</v>
      </c>
      <c r="F543" s="328"/>
    </row>
    <row r="544" spans="1:6" ht="15">
      <c r="A544" s="332">
        <v>34600</v>
      </c>
      <c r="B544" s="332" t="s">
        <v>10858</v>
      </c>
      <c r="C544" s="332" t="s">
        <v>2823</v>
      </c>
      <c r="D544" s="330" t="s">
        <v>13062</v>
      </c>
      <c r="E544" s="332" t="s">
        <v>96</v>
      </c>
      <c r="F544" s="328"/>
    </row>
    <row r="545" spans="1:6" ht="15">
      <c r="A545" s="332">
        <v>652</v>
      </c>
      <c r="B545" s="332" t="s">
        <v>10859</v>
      </c>
      <c r="C545" s="332" t="s">
        <v>2823</v>
      </c>
      <c r="D545" s="330" t="s">
        <v>13063</v>
      </c>
      <c r="E545" s="332" t="s">
        <v>96</v>
      </c>
      <c r="F545" s="328"/>
    </row>
    <row r="546" spans="1:6" ht="15">
      <c r="A546" s="332">
        <v>651</v>
      </c>
      <c r="B546" s="332" t="s">
        <v>10860</v>
      </c>
      <c r="C546" s="332" t="s">
        <v>2821</v>
      </c>
      <c r="D546" s="330" t="s">
        <v>13064</v>
      </c>
      <c r="E546" s="332" t="s">
        <v>96</v>
      </c>
      <c r="F546" s="328"/>
    </row>
    <row r="547" spans="1:6" ht="15">
      <c r="A547" s="332">
        <v>654</v>
      </c>
      <c r="B547" s="332" t="s">
        <v>10861</v>
      </c>
      <c r="C547" s="332" t="s">
        <v>2821</v>
      </c>
      <c r="D547" s="330" t="s">
        <v>13036</v>
      </c>
      <c r="E547" s="332" t="s">
        <v>96</v>
      </c>
      <c r="F547" s="328"/>
    </row>
    <row r="548" spans="1:6" ht="15">
      <c r="A548" s="332">
        <v>650</v>
      </c>
      <c r="B548" s="332" t="s">
        <v>10862</v>
      </c>
      <c r="C548" s="332" t="s">
        <v>2821</v>
      </c>
      <c r="D548" s="330" t="s">
        <v>13065</v>
      </c>
      <c r="E548" s="332" t="s">
        <v>96</v>
      </c>
      <c r="F548" s="328"/>
    </row>
    <row r="549" spans="1:6" ht="15">
      <c r="A549" s="332">
        <v>718</v>
      </c>
      <c r="B549" s="332" t="s">
        <v>12258</v>
      </c>
      <c r="C549" s="332" t="s">
        <v>2821</v>
      </c>
      <c r="D549" s="330" t="s">
        <v>13066</v>
      </c>
      <c r="E549" s="332" t="s">
        <v>96</v>
      </c>
      <c r="F549" s="328"/>
    </row>
    <row r="550" spans="1:6" ht="15">
      <c r="A550" s="332">
        <v>11981</v>
      </c>
      <c r="B550" s="332" t="s">
        <v>12259</v>
      </c>
      <c r="C550" s="332" t="s">
        <v>2821</v>
      </c>
      <c r="D550" s="330" t="s">
        <v>13067</v>
      </c>
      <c r="E550" s="332" t="s">
        <v>96</v>
      </c>
      <c r="F550" s="328"/>
    </row>
    <row r="551" spans="1:6" ht="15">
      <c r="A551" s="332">
        <v>34586</v>
      </c>
      <c r="B551" s="332" t="s">
        <v>3949</v>
      </c>
      <c r="C551" s="332" t="s">
        <v>2821</v>
      </c>
      <c r="D551" s="330" t="s">
        <v>13068</v>
      </c>
      <c r="E551" s="332" t="s">
        <v>96</v>
      </c>
      <c r="F551" s="328"/>
    </row>
    <row r="552" spans="1:6" ht="15">
      <c r="A552" s="332">
        <v>38603</v>
      </c>
      <c r="B552" s="332" t="s">
        <v>3950</v>
      </c>
      <c r="C552" s="332" t="s">
        <v>2821</v>
      </c>
      <c r="D552" s="330" t="s">
        <v>12588</v>
      </c>
      <c r="E552" s="332" t="s">
        <v>96</v>
      </c>
      <c r="F552" s="328"/>
    </row>
    <row r="553" spans="1:6" ht="15">
      <c r="A553" s="332">
        <v>34588</v>
      </c>
      <c r="B553" s="332" t="s">
        <v>3951</v>
      </c>
      <c r="C553" s="332" t="s">
        <v>2821</v>
      </c>
      <c r="D553" s="330" t="s">
        <v>13069</v>
      </c>
      <c r="E553" s="332" t="s">
        <v>96</v>
      </c>
      <c r="F553" s="328"/>
    </row>
    <row r="554" spans="1:6" ht="15">
      <c r="A554" s="332">
        <v>34590</v>
      </c>
      <c r="B554" s="332" t="s">
        <v>3952</v>
      </c>
      <c r="C554" s="332" t="s">
        <v>2821</v>
      </c>
      <c r="D554" s="330" t="s">
        <v>12772</v>
      </c>
      <c r="E554" s="332" t="s">
        <v>96</v>
      </c>
      <c r="F554" s="328"/>
    </row>
    <row r="555" spans="1:6" ht="15">
      <c r="A555" s="332">
        <v>34591</v>
      </c>
      <c r="B555" s="332" t="s">
        <v>3953</v>
      </c>
      <c r="C555" s="332" t="s">
        <v>2821</v>
      </c>
      <c r="D555" s="330" t="s">
        <v>13070</v>
      </c>
      <c r="E555" s="332" t="s">
        <v>96</v>
      </c>
      <c r="F555" s="328"/>
    </row>
    <row r="556" spans="1:6" ht="15">
      <c r="A556" s="332">
        <v>41372</v>
      </c>
      <c r="B556" s="332" t="s">
        <v>10863</v>
      </c>
      <c r="C556" s="332" t="s">
        <v>2823</v>
      </c>
      <c r="D556" s="330" t="s">
        <v>13071</v>
      </c>
      <c r="E556" s="332" t="s">
        <v>96</v>
      </c>
      <c r="F556" s="328"/>
    </row>
    <row r="557" spans="1:6" ht="15">
      <c r="A557" s="332">
        <v>41371</v>
      </c>
      <c r="B557" s="332" t="s">
        <v>10864</v>
      </c>
      <c r="C557" s="332" t="s">
        <v>2823</v>
      </c>
      <c r="D557" s="330" t="s">
        <v>13072</v>
      </c>
      <c r="E557" s="332" t="s">
        <v>96</v>
      </c>
      <c r="F557" s="328"/>
    </row>
    <row r="558" spans="1:6" ht="15">
      <c r="A558" s="332">
        <v>40517</v>
      </c>
      <c r="B558" s="332" t="s">
        <v>10865</v>
      </c>
      <c r="C558" s="332" t="s">
        <v>2823</v>
      </c>
      <c r="D558" s="330" t="s">
        <v>13073</v>
      </c>
      <c r="E558" s="332" t="s">
        <v>96</v>
      </c>
      <c r="F558" s="328"/>
    </row>
    <row r="559" spans="1:6" ht="15">
      <c r="A559" s="332">
        <v>40515</v>
      </c>
      <c r="B559" s="332" t="s">
        <v>10866</v>
      </c>
      <c r="C559" s="332" t="s">
        <v>2823</v>
      </c>
      <c r="D559" s="330" t="s">
        <v>13074</v>
      </c>
      <c r="E559" s="332" t="s">
        <v>96</v>
      </c>
      <c r="F559" s="328"/>
    </row>
    <row r="560" spans="1:6" ht="15">
      <c r="A560" s="332">
        <v>40529</v>
      </c>
      <c r="B560" s="332" t="s">
        <v>10867</v>
      </c>
      <c r="C560" s="332" t="s">
        <v>2823</v>
      </c>
      <c r="D560" s="330" t="s">
        <v>13075</v>
      </c>
      <c r="E560" s="332" t="s">
        <v>96</v>
      </c>
      <c r="F560" s="328"/>
    </row>
    <row r="561" spans="1:6" ht="15">
      <c r="A561" s="332">
        <v>36170</v>
      </c>
      <c r="B561" s="332" t="s">
        <v>10868</v>
      </c>
      <c r="C561" s="332" t="s">
        <v>2823</v>
      </c>
      <c r="D561" s="330" t="s">
        <v>13076</v>
      </c>
      <c r="E561" s="332" t="s">
        <v>96</v>
      </c>
      <c r="F561" s="328"/>
    </row>
    <row r="562" spans="1:6" ht="15">
      <c r="A562" s="332">
        <v>40524</v>
      </c>
      <c r="B562" s="332" t="s">
        <v>10869</v>
      </c>
      <c r="C562" s="332" t="s">
        <v>2823</v>
      </c>
      <c r="D562" s="330" t="s">
        <v>13077</v>
      </c>
      <c r="E562" s="332" t="s">
        <v>96</v>
      </c>
      <c r="F562" s="328"/>
    </row>
    <row r="563" spans="1:6" ht="15">
      <c r="A563" s="332">
        <v>36156</v>
      </c>
      <c r="B563" s="332" t="s">
        <v>10870</v>
      </c>
      <c r="C563" s="332" t="s">
        <v>2823</v>
      </c>
      <c r="D563" s="330" t="s">
        <v>13078</v>
      </c>
      <c r="E563" s="332" t="s">
        <v>96</v>
      </c>
      <c r="F563" s="328"/>
    </row>
    <row r="564" spans="1:6" ht="15">
      <c r="A564" s="332">
        <v>36155</v>
      </c>
      <c r="B564" s="332" t="s">
        <v>10871</v>
      </c>
      <c r="C564" s="332" t="s">
        <v>2823</v>
      </c>
      <c r="D564" s="330" t="s">
        <v>13079</v>
      </c>
      <c r="E564" s="332" t="s">
        <v>96</v>
      </c>
      <c r="F564" s="328"/>
    </row>
    <row r="565" spans="1:6" ht="15">
      <c r="A565" s="332">
        <v>36154</v>
      </c>
      <c r="B565" s="332" t="s">
        <v>10872</v>
      </c>
      <c r="C565" s="332" t="s">
        <v>2823</v>
      </c>
      <c r="D565" s="330" t="s">
        <v>13080</v>
      </c>
      <c r="E565" s="332" t="s">
        <v>96</v>
      </c>
      <c r="F565" s="328"/>
    </row>
    <row r="566" spans="1:6" ht="15">
      <c r="A566" s="332">
        <v>695</v>
      </c>
      <c r="B566" s="332" t="s">
        <v>3954</v>
      </c>
      <c r="C566" s="332" t="s">
        <v>2823</v>
      </c>
      <c r="D566" s="330" t="s">
        <v>13081</v>
      </c>
      <c r="E566" s="332" t="s">
        <v>96</v>
      </c>
      <c r="F566" s="328"/>
    </row>
    <row r="567" spans="1:6" ht="15">
      <c r="A567" s="332">
        <v>679</v>
      </c>
      <c r="B567" s="332" t="s">
        <v>10873</v>
      </c>
      <c r="C567" s="332" t="s">
        <v>2823</v>
      </c>
      <c r="D567" s="330" t="s">
        <v>13075</v>
      </c>
      <c r="E567" s="332" t="s">
        <v>96</v>
      </c>
      <c r="F567" s="328"/>
    </row>
    <row r="568" spans="1:6" ht="15">
      <c r="A568" s="332">
        <v>711</v>
      </c>
      <c r="B568" s="332" t="s">
        <v>10874</v>
      </c>
      <c r="C568" s="332" t="s">
        <v>2823</v>
      </c>
      <c r="D568" s="330" t="s">
        <v>13082</v>
      </c>
      <c r="E568" s="332" t="s">
        <v>96</v>
      </c>
      <c r="F568" s="328"/>
    </row>
    <row r="569" spans="1:6" ht="15">
      <c r="A569" s="332">
        <v>712</v>
      </c>
      <c r="B569" s="332" t="s">
        <v>10875</v>
      </c>
      <c r="C569" s="332" t="s">
        <v>2823</v>
      </c>
      <c r="D569" s="330" t="s">
        <v>13083</v>
      </c>
      <c r="E569" s="332" t="s">
        <v>96</v>
      </c>
      <c r="F569" s="328"/>
    </row>
    <row r="570" spans="1:6" ht="15">
      <c r="A570" s="332">
        <v>12614</v>
      </c>
      <c r="B570" s="332" t="s">
        <v>3955</v>
      </c>
      <c r="C570" s="332" t="s">
        <v>2821</v>
      </c>
      <c r="D570" s="330" t="s">
        <v>13084</v>
      </c>
      <c r="E570" s="332" t="s">
        <v>96</v>
      </c>
      <c r="F570" s="328"/>
    </row>
    <row r="571" spans="1:6" ht="15">
      <c r="A571" s="332">
        <v>6140</v>
      </c>
      <c r="B571" s="332" t="s">
        <v>3956</v>
      </c>
      <c r="C571" s="332" t="s">
        <v>2821</v>
      </c>
      <c r="D571" s="330" t="s">
        <v>13085</v>
      </c>
      <c r="E571" s="332" t="s">
        <v>96</v>
      </c>
      <c r="F571" s="328"/>
    </row>
    <row r="572" spans="1:6" ht="15">
      <c r="A572" s="332">
        <v>38399</v>
      </c>
      <c r="B572" s="332" t="s">
        <v>3957</v>
      </c>
      <c r="C572" s="332" t="s">
        <v>2821</v>
      </c>
      <c r="D572" s="330" t="s">
        <v>13086</v>
      </c>
      <c r="E572" s="332" t="s">
        <v>96</v>
      </c>
      <c r="F572" s="328"/>
    </row>
    <row r="573" spans="1:6" ht="15">
      <c r="A573" s="332">
        <v>735</v>
      </c>
      <c r="B573" s="332" t="s">
        <v>3958</v>
      </c>
      <c r="C573" s="332" t="s">
        <v>2821</v>
      </c>
      <c r="D573" s="330" t="s">
        <v>13087</v>
      </c>
      <c r="E573" s="332" t="s">
        <v>96</v>
      </c>
      <c r="F573" s="328"/>
    </row>
    <row r="574" spans="1:6" ht="15">
      <c r="A574" s="332">
        <v>736</v>
      </c>
      <c r="B574" s="332" t="s">
        <v>3959</v>
      </c>
      <c r="C574" s="332" t="s">
        <v>2821</v>
      </c>
      <c r="D574" s="330" t="s">
        <v>13088</v>
      </c>
      <c r="E574" s="332" t="s">
        <v>96</v>
      </c>
      <c r="F574" s="328"/>
    </row>
    <row r="575" spans="1:6" ht="15">
      <c r="A575" s="332">
        <v>729</v>
      </c>
      <c r="B575" s="332" t="s">
        <v>3960</v>
      </c>
      <c r="C575" s="332" t="s">
        <v>2821</v>
      </c>
      <c r="D575" s="330" t="s">
        <v>13089</v>
      </c>
      <c r="E575" s="332" t="s">
        <v>96</v>
      </c>
      <c r="F575" s="328"/>
    </row>
    <row r="576" spans="1:6" ht="15">
      <c r="A576" s="332">
        <v>39925</v>
      </c>
      <c r="B576" s="332" t="s">
        <v>3961</v>
      </c>
      <c r="C576" s="332" t="s">
        <v>2821</v>
      </c>
      <c r="D576" s="330" t="s">
        <v>13090</v>
      </c>
      <c r="E576" s="332" t="s">
        <v>96</v>
      </c>
      <c r="F576" s="328"/>
    </row>
    <row r="577" spans="1:6" ht="15">
      <c r="A577" s="332">
        <v>731</v>
      </c>
      <c r="B577" s="332" t="s">
        <v>3962</v>
      </c>
      <c r="C577" s="332" t="s">
        <v>2821</v>
      </c>
      <c r="D577" s="330" t="s">
        <v>13091</v>
      </c>
      <c r="E577" s="332" t="s">
        <v>96</v>
      </c>
      <c r="F577" s="328"/>
    </row>
    <row r="578" spans="1:6" ht="15">
      <c r="A578" s="332">
        <v>10575</v>
      </c>
      <c r="B578" s="332" t="s">
        <v>3963</v>
      </c>
      <c r="C578" s="332" t="s">
        <v>2821</v>
      </c>
      <c r="D578" s="330" t="s">
        <v>13092</v>
      </c>
      <c r="E578" s="332" t="s">
        <v>96</v>
      </c>
      <c r="F578" s="328"/>
    </row>
    <row r="579" spans="1:6" ht="15">
      <c r="A579" s="332">
        <v>733</v>
      </c>
      <c r="B579" s="332" t="s">
        <v>3964</v>
      </c>
      <c r="C579" s="332" t="s">
        <v>2821</v>
      </c>
      <c r="D579" s="330" t="s">
        <v>13093</v>
      </c>
      <c r="E579" s="332" t="s">
        <v>96</v>
      </c>
      <c r="F579" s="328"/>
    </row>
    <row r="580" spans="1:6" ht="15">
      <c r="A580" s="332">
        <v>732</v>
      </c>
      <c r="B580" s="332" t="s">
        <v>3965</v>
      </c>
      <c r="C580" s="332" t="s">
        <v>2821</v>
      </c>
      <c r="D580" s="330" t="s">
        <v>13094</v>
      </c>
      <c r="E580" s="332" t="s">
        <v>96</v>
      </c>
      <c r="F580" s="328"/>
    </row>
    <row r="581" spans="1:6" ht="15">
      <c r="A581" s="332">
        <v>737</v>
      </c>
      <c r="B581" s="332" t="s">
        <v>3966</v>
      </c>
      <c r="C581" s="332" t="s">
        <v>2821</v>
      </c>
      <c r="D581" s="330" t="s">
        <v>13095</v>
      </c>
      <c r="E581" s="332" t="s">
        <v>96</v>
      </c>
      <c r="F581" s="328"/>
    </row>
    <row r="582" spans="1:6" ht="15">
      <c r="A582" s="332">
        <v>738</v>
      </c>
      <c r="B582" s="332" t="s">
        <v>3967</v>
      </c>
      <c r="C582" s="332" t="s">
        <v>2821</v>
      </c>
      <c r="D582" s="330" t="s">
        <v>13096</v>
      </c>
      <c r="E582" s="332" t="s">
        <v>96</v>
      </c>
      <c r="F582" s="328"/>
    </row>
    <row r="583" spans="1:6" ht="15">
      <c r="A583" s="332">
        <v>740</v>
      </c>
      <c r="B583" s="332" t="s">
        <v>3968</v>
      </c>
      <c r="C583" s="332" t="s">
        <v>2821</v>
      </c>
      <c r="D583" s="330" t="s">
        <v>13097</v>
      </c>
      <c r="E583" s="332" t="s">
        <v>96</v>
      </c>
      <c r="F583" s="328"/>
    </row>
    <row r="584" spans="1:6" ht="15">
      <c r="A584" s="332">
        <v>734</v>
      </c>
      <c r="B584" s="332" t="s">
        <v>3969</v>
      </c>
      <c r="C584" s="332" t="s">
        <v>2821</v>
      </c>
      <c r="D584" s="330" t="s">
        <v>13098</v>
      </c>
      <c r="E584" s="332" t="s">
        <v>96</v>
      </c>
      <c r="F584" s="328"/>
    </row>
    <row r="585" spans="1:6" ht="15">
      <c r="A585" s="332">
        <v>39008</v>
      </c>
      <c r="B585" s="332" t="s">
        <v>3970</v>
      </c>
      <c r="C585" s="332" t="s">
        <v>2821</v>
      </c>
      <c r="D585" s="330" t="s">
        <v>13099</v>
      </c>
      <c r="E585" s="332" t="s">
        <v>96</v>
      </c>
      <c r="F585" s="328"/>
    </row>
    <row r="586" spans="1:6" ht="15">
      <c r="A586" s="332">
        <v>39009</v>
      </c>
      <c r="B586" s="332" t="s">
        <v>3971</v>
      </c>
      <c r="C586" s="332" t="s">
        <v>2821</v>
      </c>
      <c r="D586" s="330" t="s">
        <v>13100</v>
      </c>
      <c r="E586" s="332" t="s">
        <v>96</v>
      </c>
      <c r="F586" s="328"/>
    </row>
    <row r="587" spans="1:6" ht="15">
      <c r="A587" s="332">
        <v>10587</v>
      </c>
      <c r="B587" s="332" t="s">
        <v>3972</v>
      </c>
      <c r="C587" s="332" t="s">
        <v>2821</v>
      </c>
      <c r="D587" s="330" t="s">
        <v>13101</v>
      </c>
      <c r="E587" s="332" t="s">
        <v>96</v>
      </c>
      <c r="F587" s="328"/>
    </row>
    <row r="588" spans="1:6" ht="15">
      <c r="A588" s="332">
        <v>759</v>
      </c>
      <c r="B588" s="332" t="s">
        <v>3973</v>
      </c>
      <c r="C588" s="332" t="s">
        <v>2821</v>
      </c>
      <c r="D588" s="330" t="s">
        <v>13102</v>
      </c>
      <c r="E588" s="332" t="s">
        <v>96</v>
      </c>
      <c r="F588" s="328"/>
    </row>
    <row r="589" spans="1:6" ht="15">
      <c r="A589" s="332">
        <v>761</v>
      </c>
      <c r="B589" s="332" t="s">
        <v>3974</v>
      </c>
      <c r="C589" s="332" t="s">
        <v>2821</v>
      </c>
      <c r="D589" s="330" t="s">
        <v>13103</v>
      </c>
      <c r="E589" s="332" t="s">
        <v>96</v>
      </c>
      <c r="F589" s="328"/>
    </row>
    <row r="590" spans="1:6" ht="15">
      <c r="A590" s="332">
        <v>750</v>
      </c>
      <c r="B590" s="332" t="s">
        <v>3975</v>
      </c>
      <c r="C590" s="332" t="s">
        <v>2821</v>
      </c>
      <c r="D590" s="330" t="s">
        <v>13104</v>
      </c>
      <c r="E590" s="332" t="s">
        <v>96</v>
      </c>
      <c r="F590" s="328"/>
    </row>
    <row r="591" spans="1:6" ht="15">
      <c r="A591" s="332">
        <v>755</v>
      </c>
      <c r="B591" s="332" t="s">
        <v>3976</v>
      </c>
      <c r="C591" s="332" t="s">
        <v>2821</v>
      </c>
      <c r="D591" s="330" t="s">
        <v>13105</v>
      </c>
      <c r="E591" s="332" t="s">
        <v>96</v>
      </c>
      <c r="F591" s="328"/>
    </row>
    <row r="592" spans="1:6" ht="15">
      <c r="A592" s="332">
        <v>749</v>
      </c>
      <c r="B592" s="332" t="s">
        <v>3977</v>
      </c>
      <c r="C592" s="332" t="s">
        <v>2821</v>
      </c>
      <c r="D592" s="330" t="s">
        <v>13106</v>
      </c>
      <c r="E592" s="332" t="s">
        <v>96</v>
      </c>
      <c r="F592" s="328"/>
    </row>
    <row r="593" spans="1:6" ht="15">
      <c r="A593" s="332">
        <v>756</v>
      </c>
      <c r="B593" s="332" t="s">
        <v>3978</v>
      </c>
      <c r="C593" s="332" t="s">
        <v>2821</v>
      </c>
      <c r="D593" s="330" t="s">
        <v>13107</v>
      </c>
      <c r="E593" s="332" t="s">
        <v>96</v>
      </c>
      <c r="F593" s="328"/>
    </row>
    <row r="594" spans="1:6" ht="15">
      <c r="A594" s="332">
        <v>757</v>
      </c>
      <c r="B594" s="332" t="s">
        <v>3979</v>
      </c>
      <c r="C594" s="332" t="s">
        <v>2821</v>
      </c>
      <c r="D594" s="330" t="s">
        <v>13108</v>
      </c>
      <c r="E594" s="332" t="s">
        <v>96</v>
      </c>
      <c r="F594" s="328"/>
    </row>
    <row r="595" spans="1:6" ht="15">
      <c r="A595" s="332">
        <v>10588</v>
      </c>
      <c r="B595" s="332" t="s">
        <v>3980</v>
      </c>
      <c r="C595" s="332" t="s">
        <v>2821</v>
      </c>
      <c r="D595" s="330" t="s">
        <v>13109</v>
      </c>
      <c r="E595" s="332" t="s">
        <v>96</v>
      </c>
      <c r="F595" s="328"/>
    </row>
    <row r="596" spans="1:6" ht="15">
      <c r="A596" s="332">
        <v>10592</v>
      </c>
      <c r="B596" s="332" t="s">
        <v>3981</v>
      </c>
      <c r="C596" s="332" t="s">
        <v>2821</v>
      </c>
      <c r="D596" s="330" t="s">
        <v>13110</v>
      </c>
      <c r="E596" s="332" t="s">
        <v>96</v>
      </c>
      <c r="F596" s="328"/>
    </row>
    <row r="597" spans="1:6" ht="15">
      <c r="A597" s="332">
        <v>10589</v>
      </c>
      <c r="B597" s="332" t="s">
        <v>3982</v>
      </c>
      <c r="C597" s="332" t="s">
        <v>2821</v>
      </c>
      <c r="D597" s="330" t="s">
        <v>13111</v>
      </c>
      <c r="E597" s="332" t="s">
        <v>96</v>
      </c>
      <c r="F597" s="328"/>
    </row>
    <row r="598" spans="1:6" ht="15">
      <c r="A598" s="332">
        <v>760</v>
      </c>
      <c r="B598" s="332" t="s">
        <v>3983</v>
      </c>
      <c r="C598" s="332" t="s">
        <v>2821</v>
      </c>
      <c r="D598" s="330" t="s">
        <v>13112</v>
      </c>
      <c r="E598" s="332" t="s">
        <v>96</v>
      </c>
      <c r="F598" s="328"/>
    </row>
    <row r="599" spans="1:6" ht="15">
      <c r="A599" s="332">
        <v>751</v>
      </c>
      <c r="B599" s="332" t="s">
        <v>3984</v>
      </c>
      <c r="C599" s="332" t="s">
        <v>2821</v>
      </c>
      <c r="D599" s="330" t="s">
        <v>13113</v>
      </c>
      <c r="E599" s="332" t="s">
        <v>96</v>
      </c>
      <c r="F599" s="328"/>
    </row>
    <row r="600" spans="1:6" ht="15">
      <c r="A600" s="332">
        <v>754</v>
      </c>
      <c r="B600" s="332" t="s">
        <v>3985</v>
      </c>
      <c r="C600" s="332" t="s">
        <v>2821</v>
      </c>
      <c r="D600" s="330" t="s">
        <v>13114</v>
      </c>
      <c r="E600" s="332" t="s">
        <v>96</v>
      </c>
      <c r="F600" s="328"/>
    </row>
    <row r="601" spans="1:6" ht="15">
      <c r="A601" s="332">
        <v>44489</v>
      </c>
      <c r="B601" s="332" t="s">
        <v>12260</v>
      </c>
      <c r="C601" s="332" t="s">
        <v>2821</v>
      </c>
      <c r="D601" s="330" t="s">
        <v>13115</v>
      </c>
      <c r="E601" s="332" t="s">
        <v>96</v>
      </c>
      <c r="F601" s="328"/>
    </row>
    <row r="602" spans="1:6" ht="15">
      <c r="A602" s="332">
        <v>39917</v>
      </c>
      <c r="B602" s="332" t="s">
        <v>3986</v>
      </c>
      <c r="C602" s="332" t="s">
        <v>2821</v>
      </c>
      <c r="D602" s="330" t="s">
        <v>13116</v>
      </c>
      <c r="E602" s="332" t="s">
        <v>96</v>
      </c>
      <c r="F602" s="328"/>
    </row>
    <row r="603" spans="1:6" ht="15">
      <c r="A603" s="332">
        <v>38167</v>
      </c>
      <c r="B603" s="332" t="s">
        <v>10876</v>
      </c>
      <c r="C603" s="332" t="s">
        <v>2828</v>
      </c>
      <c r="D603" s="330" t="s">
        <v>13117</v>
      </c>
      <c r="E603" s="332" t="s">
        <v>96</v>
      </c>
      <c r="F603" s="328"/>
    </row>
    <row r="604" spans="1:6" ht="15">
      <c r="A604" s="332">
        <v>36145</v>
      </c>
      <c r="B604" s="332" t="s">
        <v>3987</v>
      </c>
      <c r="C604" s="332" t="s">
        <v>2828</v>
      </c>
      <c r="D604" s="330" t="s">
        <v>13118</v>
      </c>
      <c r="E604" s="332" t="s">
        <v>96</v>
      </c>
      <c r="F604" s="328"/>
    </row>
    <row r="605" spans="1:6" ht="15">
      <c r="A605" s="332">
        <v>12893</v>
      </c>
      <c r="B605" s="332" t="s">
        <v>3988</v>
      </c>
      <c r="C605" s="332" t="s">
        <v>2828</v>
      </c>
      <c r="D605" s="330" t="s">
        <v>13119</v>
      </c>
      <c r="E605" s="332" t="s">
        <v>96</v>
      </c>
      <c r="F605" s="328"/>
    </row>
    <row r="606" spans="1:6" ht="15">
      <c r="A606" s="332">
        <v>11685</v>
      </c>
      <c r="B606" s="332" t="s">
        <v>3989</v>
      </c>
      <c r="C606" s="332" t="s">
        <v>2821</v>
      </c>
      <c r="D606" s="330" t="s">
        <v>13120</v>
      </c>
      <c r="E606" s="332" t="s">
        <v>96</v>
      </c>
      <c r="F606" s="328"/>
    </row>
    <row r="607" spans="1:6" ht="15">
      <c r="A607" s="332">
        <v>11680</v>
      </c>
      <c r="B607" s="332" t="s">
        <v>3990</v>
      </c>
      <c r="C607" s="332" t="s">
        <v>2821</v>
      </c>
      <c r="D607" s="330" t="s">
        <v>13121</v>
      </c>
      <c r="E607" s="332" t="s">
        <v>96</v>
      </c>
      <c r="F607" s="328"/>
    </row>
    <row r="608" spans="1:6" ht="15">
      <c r="A608" s="332">
        <v>11679</v>
      </c>
      <c r="B608" s="332" t="s">
        <v>12261</v>
      </c>
      <c r="C608" s="332" t="s">
        <v>2821</v>
      </c>
      <c r="D608" s="330" t="s">
        <v>13122</v>
      </c>
      <c r="E608" s="332" t="s">
        <v>96</v>
      </c>
      <c r="F608" s="328"/>
    </row>
    <row r="609" spans="1:6" ht="15">
      <c r="A609" s="332">
        <v>2512</v>
      </c>
      <c r="B609" s="332" t="s">
        <v>3991</v>
      </c>
      <c r="C609" s="332" t="s">
        <v>2821</v>
      </c>
      <c r="D609" s="330" t="s">
        <v>13123</v>
      </c>
      <c r="E609" s="332" t="s">
        <v>96</v>
      </c>
      <c r="F609" s="328"/>
    </row>
    <row r="610" spans="1:6" ht="15">
      <c r="A610" s="332">
        <v>4374</v>
      </c>
      <c r="B610" s="332" t="s">
        <v>3992</v>
      </c>
      <c r="C610" s="332" t="s">
        <v>2821</v>
      </c>
      <c r="D610" s="330" t="s">
        <v>12589</v>
      </c>
      <c r="E610" s="332" t="s">
        <v>96</v>
      </c>
      <c r="F610" s="328"/>
    </row>
    <row r="611" spans="1:6" ht="15">
      <c r="A611" s="332">
        <v>7568</v>
      </c>
      <c r="B611" s="332" t="s">
        <v>3993</v>
      </c>
      <c r="C611" s="332" t="s">
        <v>2821</v>
      </c>
      <c r="D611" s="330" t="s">
        <v>13035</v>
      </c>
      <c r="E611" s="332" t="s">
        <v>96</v>
      </c>
      <c r="F611" s="328"/>
    </row>
    <row r="612" spans="1:6" ht="15">
      <c r="A612" s="332">
        <v>7584</v>
      </c>
      <c r="B612" s="332" t="s">
        <v>3994</v>
      </c>
      <c r="C612" s="332" t="s">
        <v>2821</v>
      </c>
      <c r="D612" s="330" t="s">
        <v>13124</v>
      </c>
      <c r="E612" s="332" t="s">
        <v>96</v>
      </c>
      <c r="F612" s="328"/>
    </row>
    <row r="613" spans="1:6" ht="15">
      <c r="A613" s="332">
        <v>11945</v>
      </c>
      <c r="B613" s="332" t="s">
        <v>3995</v>
      </c>
      <c r="C613" s="332" t="s">
        <v>2821</v>
      </c>
      <c r="D613" s="330" t="s">
        <v>13125</v>
      </c>
      <c r="E613" s="332" t="s">
        <v>96</v>
      </c>
      <c r="F613" s="328"/>
    </row>
    <row r="614" spans="1:6" ht="15">
      <c r="A614" s="332">
        <v>11946</v>
      </c>
      <c r="B614" s="332" t="s">
        <v>3996</v>
      </c>
      <c r="C614" s="332" t="s">
        <v>2821</v>
      </c>
      <c r="D614" s="330" t="s">
        <v>13126</v>
      </c>
      <c r="E614" s="332" t="s">
        <v>96</v>
      </c>
      <c r="F614" s="328"/>
    </row>
    <row r="615" spans="1:6" ht="15">
      <c r="A615" s="332">
        <v>4375</v>
      </c>
      <c r="B615" s="332" t="s">
        <v>3997</v>
      </c>
      <c r="C615" s="332" t="s">
        <v>2821</v>
      </c>
      <c r="D615" s="330" t="s">
        <v>13127</v>
      </c>
      <c r="E615" s="332" t="s">
        <v>96</v>
      </c>
      <c r="F615" s="328"/>
    </row>
    <row r="616" spans="1:6" ht="15">
      <c r="A616" s="332">
        <v>11950</v>
      </c>
      <c r="B616" s="332" t="s">
        <v>3998</v>
      </c>
      <c r="C616" s="332" t="s">
        <v>2821</v>
      </c>
      <c r="D616" s="330" t="s">
        <v>13128</v>
      </c>
      <c r="E616" s="332" t="s">
        <v>96</v>
      </c>
      <c r="F616" s="328"/>
    </row>
    <row r="617" spans="1:6" ht="15">
      <c r="A617" s="332">
        <v>4376</v>
      </c>
      <c r="B617" s="332" t="s">
        <v>3999</v>
      </c>
      <c r="C617" s="332" t="s">
        <v>2821</v>
      </c>
      <c r="D617" s="330" t="s">
        <v>13129</v>
      </c>
      <c r="E617" s="332" t="s">
        <v>96</v>
      </c>
      <c r="F617" s="328"/>
    </row>
    <row r="618" spans="1:6" ht="15">
      <c r="A618" s="332">
        <v>7583</v>
      </c>
      <c r="B618" s="332" t="s">
        <v>4000</v>
      </c>
      <c r="C618" s="332" t="s">
        <v>2821</v>
      </c>
      <c r="D618" s="330" t="s">
        <v>13130</v>
      </c>
      <c r="E618" s="332" t="s">
        <v>96</v>
      </c>
      <c r="F618" s="328"/>
    </row>
    <row r="619" spans="1:6" ht="15">
      <c r="A619" s="332">
        <v>4350</v>
      </c>
      <c r="B619" s="332" t="s">
        <v>4001</v>
      </c>
      <c r="C619" s="332" t="s">
        <v>2821</v>
      </c>
      <c r="D619" s="330" t="s">
        <v>12589</v>
      </c>
      <c r="E619" s="332" t="s">
        <v>96</v>
      </c>
      <c r="F619" s="328"/>
    </row>
    <row r="620" spans="1:6" ht="15">
      <c r="A620" s="332">
        <v>39886</v>
      </c>
      <c r="B620" s="332" t="s">
        <v>4002</v>
      </c>
      <c r="C620" s="332" t="s">
        <v>2821</v>
      </c>
      <c r="D620" s="330" t="s">
        <v>13048</v>
      </c>
      <c r="E620" s="332" t="s">
        <v>96</v>
      </c>
      <c r="F620" s="328"/>
    </row>
    <row r="621" spans="1:6" ht="15">
      <c r="A621" s="332">
        <v>39887</v>
      </c>
      <c r="B621" s="332" t="s">
        <v>4003</v>
      </c>
      <c r="C621" s="332" t="s">
        <v>2821</v>
      </c>
      <c r="D621" s="330" t="s">
        <v>13131</v>
      </c>
      <c r="E621" s="332" t="s">
        <v>96</v>
      </c>
      <c r="F621" s="328"/>
    </row>
    <row r="622" spans="1:6" ht="15">
      <c r="A622" s="332">
        <v>39888</v>
      </c>
      <c r="B622" s="332" t="s">
        <v>4004</v>
      </c>
      <c r="C622" s="332" t="s">
        <v>2821</v>
      </c>
      <c r="D622" s="330" t="s">
        <v>13132</v>
      </c>
      <c r="E622" s="332" t="s">
        <v>96</v>
      </c>
      <c r="F622" s="328"/>
    </row>
    <row r="623" spans="1:6" ht="15">
      <c r="A623" s="332">
        <v>39890</v>
      </c>
      <c r="B623" s="332" t="s">
        <v>4005</v>
      </c>
      <c r="C623" s="332" t="s">
        <v>2821</v>
      </c>
      <c r="D623" s="330" t="s">
        <v>13133</v>
      </c>
      <c r="E623" s="332" t="s">
        <v>96</v>
      </c>
      <c r="F623" s="328"/>
    </row>
    <row r="624" spans="1:6" ht="15">
      <c r="A624" s="332">
        <v>39891</v>
      </c>
      <c r="B624" s="332" t="s">
        <v>4006</v>
      </c>
      <c r="C624" s="332" t="s">
        <v>2821</v>
      </c>
      <c r="D624" s="330" t="s">
        <v>13134</v>
      </c>
      <c r="E624" s="332" t="s">
        <v>96</v>
      </c>
      <c r="F624" s="328"/>
    </row>
    <row r="625" spans="1:6" ht="15">
      <c r="A625" s="332">
        <v>39892</v>
      </c>
      <c r="B625" s="332" t="s">
        <v>4007</v>
      </c>
      <c r="C625" s="332" t="s">
        <v>2821</v>
      </c>
      <c r="D625" s="330" t="s">
        <v>13135</v>
      </c>
      <c r="E625" s="332" t="s">
        <v>96</v>
      </c>
      <c r="F625" s="328"/>
    </row>
    <row r="626" spans="1:6" ht="15">
      <c r="A626" s="332">
        <v>790</v>
      </c>
      <c r="B626" s="332" t="s">
        <v>4008</v>
      </c>
      <c r="C626" s="332" t="s">
        <v>2821</v>
      </c>
      <c r="D626" s="330" t="s">
        <v>13136</v>
      </c>
      <c r="E626" s="332" t="s">
        <v>96</v>
      </c>
      <c r="F626" s="328"/>
    </row>
    <row r="627" spans="1:6" ht="15">
      <c r="A627" s="332">
        <v>766</v>
      </c>
      <c r="B627" s="332" t="s">
        <v>4009</v>
      </c>
      <c r="C627" s="332" t="s">
        <v>2821</v>
      </c>
      <c r="D627" s="330" t="s">
        <v>13136</v>
      </c>
      <c r="E627" s="332" t="s">
        <v>96</v>
      </c>
      <c r="F627" s="328"/>
    </row>
    <row r="628" spans="1:6" ht="15">
      <c r="A628" s="332">
        <v>791</v>
      </c>
      <c r="B628" s="332" t="s">
        <v>4010</v>
      </c>
      <c r="C628" s="332" t="s">
        <v>2821</v>
      </c>
      <c r="D628" s="330" t="s">
        <v>13136</v>
      </c>
      <c r="E628" s="332" t="s">
        <v>96</v>
      </c>
      <c r="F628" s="328"/>
    </row>
    <row r="629" spans="1:6" ht="15">
      <c r="A629" s="332">
        <v>767</v>
      </c>
      <c r="B629" s="332" t="s">
        <v>4011</v>
      </c>
      <c r="C629" s="332" t="s">
        <v>2821</v>
      </c>
      <c r="D629" s="330" t="s">
        <v>13136</v>
      </c>
      <c r="E629" s="332" t="s">
        <v>96</v>
      </c>
      <c r="F629" s="328"/>
    </row>
    <row r="630" spans="1:6" ht="15">
      <c r="A630" s="332">
        <v>768</v>
      </c>
      <c r="B630" s="332" t="s">
        <v>4012</v>
      </c>
      <c r="C630" s="332" t="s">
        <v>2821</v>
      </c>
      <c r="D630" s="330" t="s">
        <v>13137</v>
      </c>
      <c r="E630" s="332" t="s">
        <v>96</v>
      </c>
      <c r="F630" s="328"/>
    </row>
    <row r="631" spans="1:6" ht="15">
      <c r="A631" s="332">
        <v>789</v>
      </c>
      <c r="B631" s="332" t="s">
        <v>4013</v>
      </c>
      <c r="C631" s="332" t="s">
        <v>2821</v>
      </c>
      <c r="D631" s="330" t="s">
        <v>12626</v>
      </c>
      <c r="E631" s="332" t="s">
        <v>96</v>
      </c>
      <c r="F631" s="328"/>
    </row>
    <row r="632" spans="1:6" ht="15">
      <c r="A632" s="332">
        <v>769</v>
      </c>
      <c r="B632" s="332" t="s">
        <v>4014</v>
      </c>
      <c r="C632" s="332" t="s">
        <v>2821</v>
      </c>
      <c r="D632" s="330" t="s">
        <v>13137</v>
      </c>
      <c r="E632" s="332" t="s">
        <v>96</v>
      </c>
      <c r="F632" s="328"/>
    </row>
    <row r="633" spans="1:6" ht="15">
      <c r="A633" s="332">
        <v>770</v>
      </c>
      <c r="B633" s="332" t="s">
        <v>4015</v>
      </c>
      <c r="C633" s="332" t="s">
        <v>2821</v>
      </c>
      <c r="D633" s="330" t="s">
        <v>13138</v>
      </c>
      <c r="E633" s="332" t="s">
        <v>96</v>
      </c>
      <c r="F633" s="328"/>
    </row>
    <row r="634" spans="1:6" ht="15">
      <c r="A634" s="332">
        <v>12394</v>
      </c>
      <c r="B634" s="332" t="s">
        <v>4016</v>
      </c>
      <c r="C634" s="332" t="s">
        <v>2821</v>
      </c>
      <c r="D634" s="330" t="s">
        <v>13138</v>
      </c>
      <c r="E634" s="332" t="s">
        <v>96</v>
      </c>
      <c r="F634" s="328"/>
    </row>
    <row r="635" spans="1:6" ht="15">
      <c r="A635" s="332">
        <v>764</v>
      </c>
      <c r="B635" s="332" t="s">
        <v>4017</v>
      </c>
      <c r="C635" s="332" t="s">
        <v>2821</v>
      </c>
      <c r="D635" s="330" t="s">
        <v>13139</v>
      </c>
      <c r="E635" s="332" t="s">
        <v>96</v>
      </c>
      <c r="F635" s="328"/>
    </row>
    <row r="636" spans="1:6" ht="15">
      <c r="A636" s="332">
        <v>765</v>
      </c>
      <c r="B636" s="332" t="s">
        <v>4018</v>
      </c>
      <c r="C636" s="332" t="s">
        <v>2821</v>
      </c>
      <c r="D636" s="330" t="s">
        <v>13139</v>
      </c>
      <c r="E636" s="332" t="s">
        <v>96</v>
      </c>
      <c r="F636" s="328"/>
    </row>
    <row r="637" spans="1:6" ht="15">
      <c r="A637" s="332">
        <v>787</v>
      </c>
      <c r="B637" s="332" t="s">
        <v>4019</v>
      </c>
      <c r="C637" s="332" t="s">
        <v>2821</v>
      </c>
      <c r="D637" s="330" t="s">
        <v>13140</v>
      </c>
      <c r="E637" s="332" t="s">
        <v>96</v>
      </c>
      <c r="F637" s="328"/>
    </row>
    <row r="638" spans="1:6" ht="15">
      <c r="A638" s="332">
        <v>774</v>
      </c>
      <c r="B638" s="332" t="s">
        <v>4020</v>
      </c>
      <c r="C638" s="332" t="s">
        <v>2821</v>
      </c>
      <c r="D638" s="330" t="s">
        <v>13140</v>
      </c>
      <c r="E638" s="332" t="s">
        <v>96</v>
      </c>
      <c r="F638" s="328"/>
    </row>
    <row r="639" spans="1:6" ht="15">
      <c r="A639" s="332">
        <v>773</v>
      </c>
      <c r="B639" s="332" t="s">
        <v>4021</v>
      </c>
      <c r="C639" s="332" t="s">
        <v>2821</v>
      </c>
      <c r="D639" s="330" t="s">
        <v>13140</v>
      </c>
      <c r="E639" s="332" t="s">
        <v>96</v>
      </c>
      <c r="F639" s="328"/>
    </row>
    <row r="640" spans="1:6" ht="15">
      <c r="A640" s="332">
        <v>775</v>
      </c>
      <c r="B640" s="332" t="s">
        <v>4022</v>
      </c>
      <c r="C640" s="332" t="s">
        <v>2821</v>
      </c>
      <c r="D640" s="330" t="s">
        <v>13140</v>
      </c>
      <c r="E640" s="332" t="s">
        <v>96</v>
      </c>
      <c r="F640" s="328"/>
    </row>
    <row r="641" spans="1:6" ht="15">
      <c r="A641" s="332">
        <v>788</v>
      </c>
      <c r="B641" s="332" t="s">
        <v>4023</v>
      </c>
      <c r="C641" s="332" t="s">
        <v>2821</v>
      </c>
      <c r="D641" s="330" t="s">
        <v>13141</v>
      </c>
      <c r="E641" s="332" t="s">
        <v>96</v>
      </c>
      <c r="F641" s="328"/>
    </row>
    <row r="642" spans="1:6" ht="15">
      <c r="A642" s="332">
        <v>772</v>
      </c>
      <c r="B642" s="332" t="s">
        <v>4024</v>
      </c>
      <c r="C642" s="332" t="s">
        <v>2821</v>
      </c>
      <c r="D642" s="330" t="s">
        <v>13141</v>
      </c>
      <c r="E642" s="332" t="s">
        <v>96</v>
      </c>
      <c r="F642" s="328"/>
    </row>
    <row r="643" spans="1:6" ht="15">
      <c r="A643" s="332">
        <v>771</v>
      </c>
      <c r="B643" s="332" t="s">
        <v>4025</v>
      </c>
      <c r="C643" s="332" t="s">
        <v>2821</v>
      </c>
      <c r="D643" s="330" t="s">
        <v>13141</v>
      </c>
      <c r="E643" s="332" t="s">
        <v>96</v>
      </c>
      <c r="F643" s="328"/>
    </row>
    <row r="644" spans="1:6" ht="15">
      <c r="A644" s="332">
        <v>779</v>
      </c>
      <c r="B644" s="332" t="s">
        <v>4026</v>
      </c>
      <c r="C644" s="332" t="s">
        <v>2821</v>
      </c>
      <c r="D644" s="330" t="s">
        <v>13142</v>
      </c>
      <c r="E644" s="332" t="s">
        <v>96</v>
      </c>
      <c r="F644" s="328"/>
    </row>
    <row r="645" spans="1:6" ht="15">
      <c r="A645" s="332">
        <v>776</v>
      </c>
      <c r="B645" s="332" t="s">
        <v>4027</v>
      </c>
      <c r="C645" s="332" t="s">
        <v>2821</v>
      </c>
      <c r="D645" s="330" t="s">
        <v>13143</v>
      </c>
      <c r="E645" s="332" t="s">
        <v>96</v>
      </c>
      <c r="F645" s="328"/>
    </row>
    <row r="646" spans="1:6" ht="15">
      <c r="A646" s="332">
        <v>777</v>
      </c>
      <c r="B646" s="332" t="s">
        <v>4028</v>
      </c>
      <c r="C646" s="332" t="s">
        <v>2821</v>
      </c>
      <c r="D646" s="330" t="s">
        <v>13144</v>
      </c>
      <c r="E646" s="332" t="s">
        <v>96</v>
      </c>
      <c r="F646" s="328"/>
    </row>
    <row r="647" spans="1:6" ht="15">
      <c r="A647" s="332">
        <v>780</v>
      </c>
      <c r="B647" s="332" t="s">
        <v>4029</v>
      </c>
      <c r="C647" s="332" t="s">
        <v>2821</v>
      </c>
      <c r="D647" s="330" t="s">
        <v>13145</v>
      </c>
      <c r="E647" s="332" t="s">
        <v>96</v>
      </c>
      <c r="F647" s="328"/>
    </row>
    <row r="648" spans="1:6" ht="15">
      <c r="A648" s="332">
        <v>778</v>
      </c>
      <c r="B648" s="332" t="s">
        <v>4030</v>
      </c>
      <c r="C648" s="332" t="s">
        <v>2821</v>
      </c>
      <c r="D648" s="330" t="s">
        <v>13143</v>
      </c>
      <c r="E648" s="332" t="s">
        <v>96</v>
      </c>
      <c r="F648" s="328"/>
    </row>
    <row r="649" spans="1:6" ht="15">
      <c r="A649" s="332">
        <v>781</v>
      </c>
      <c r="B649" s="332" t="s">
        <v>4031</v>
      </c>
      <c r="C649" s="332" t="s">
        <v>2821</v>
      </c>
      <c r="D649" s="330" t="s">
        <v>13146</v>
      </c>
      <c r="E649" s="332" t="s">
        <v>96</v>
      </c>
      <c r="F649" s="328"/>
    </row>
    <row r="650" spans="1:6" ht="15">
      <c r="A650" s="332">
        <v>786</v>
      </c>
      <c r="B650" s="332" t="s">
        <v>4032</v>
      </c>
      <c r="C650" s="332" t="s">
        <v>2821</v>
      </c>
      <c r="D650" s="330" t="s">
        <v>13146</v>
      </c>
      <c r="E650" s="332" t="s">
        <v>96</v>
      </c>
      <c r="F650" s="328"/>
    </row>
    <row r="651" spans="1:6" ht="15">
      <c r="A651" s="332">
        <v>782</v>
      </c>
      <c r="B651" s="332" t="s">
        <v>4033</v>
      </c>
      <c r="C651" s="332" t="s">
        <v>2821</v>
      </c>
      <c r="D651" s="330" t="s">
        <v>13146</v>
      </c>
      <c r="E651" s="332" t="s">
        <v>96</v>
      </c>
      <c r="F651" s="328"/>
    </row>
    <row r="652" spans="1:6" ht="15">
      <c r="A652" s="332">
        <v>783</v>
      </c>
      <c r="B652" s="332" t="s">
        <v>4034</v>
      </c>
      <c r="C652" s="332" t="s">
        <v>2821</v>
      </c>
      <c r="D652" s="330" t="s">
        <v>13147</v>
      </c>
      <c r="E652" s="332" t="s">
        <v>96</v>
      </c>
      <c r="F652" s="328"/>
    </row>
    <row r="653" spans="1:6" ht="15">
      <c r="A653" s="332">
        <v>785</v>
      </c>
      <c r="B653" s="332" t="s">
        <v>4035</v>
      </c>
      <c r="C653" s="332" t="s">
        <v>2821</v>
      </c>
      <c r="D653" s="330" t="s">
        <v>13148</v>
      </c>
      <c r="E653" s="332" t="s">
        <v>96</v>
      </c>
      <c r="F653" s="328"/>
    </row>
    <row r="654" spans="1:6" ht="15">
      <c r="A654" s="332">
        <v>784</v>
      </c>
      <c r="B654" s="332" t="s">
        <v>4036</v>
      </c>
      <c r="C654" s="332" t="s">
        <v>2821</v>
      </c>
      <c r="D654" s="330" t="s">
        <v>13149</v>
      </c>
      <c r="E654" s="332" t="s">
        <v>96</v>
      </c>
      <c r="F654" s="328"/>
    </row>
    <row r="655" spans="1:6" ht="15">
      <c r="A655" s="332">
        <v>831</v>
      </c>
      <c r="B655" s="332" t="s">
        <v>4037</v>
      </c>
      <c r="C655" s="332" t="s">
        <v>2821</v>
      </c>
      <c r="D655" s="330" t="s">
        <v>13150</v>
      </c>
      <c r="E655" s="332" t="s">
        <v>96</v>
      </c>
      <c r="F655" s="328"/>
    </row>
    <row r="656" spans="1:6" ht="15">
      <c r="A656" s="332">
        <v>828</v>
      </c>
      <c r="B656" s="332" t="s">
        <v>4038</v>
      </c>
      <c r="C656" s="332" t="s">
        <v>2821</v>
      </c>
      <c r="D656" s="330" t="s">
        <v>13151</v>
      </c>
      <c r="E656" s="332" t="s">
        <v>96</v>
      </c>
      <c r="F656" s="328"/>
    </row>
    <row r="657" spans="1:6" ht="15">
      <c r="A657" s="332">
        <v>829</v>
      </c>
      <c r="B657" s="332" t="s">
        <v>4039</v>
      </c>
      <c r="C657" s="332" t="s">
        <v>2821</v>
      </c>
      <c r="D657" s="330" t="s">
        <v>13152</v>
      </c>
      <c r="E657" s="332" t="s">
        <v>96</v>
      </c>
      <c r="F657" s="328"/>
    </row>
    <row r="658" spans="1:6" ht="15">
      <c r="A658" s="332">
        <v>812</v>
      </c>
      <c r="B658" s="332" t="s">
        <v>4040</v>
      </c>
      <c r="C658" s="332" t="s">
        <v>2821</v>
      </c>
      <c r="D658" s="330" t="s">
        <v>13153</v>
      </c>
      <c r="E658" s="332" t="s">
        <v>96</v>
      </c>
      <c r="F658" s="328"/>
    </row>
    <row r="659" spans="1:6" ht="15">
      <c r="A659" s="332">
        <v>819</v>
      </c>
      <c r="B659" s="332" t="s">
        <v>4041</v>
      </c>
      <c r="C659" s="332" t="s">
        <v>2821</v>
      </c>
      <c r="D659" s="330" t="s">
        <v>13154</v>
      </c>
      <c r="E659" s="332" t="s">
        <v>96</v>
      </c>
      <c r="F659" s="328"/>
    </row>
    <row r="660" spans="1:6" ht="15">
      <c r="A660" s="332">
        <v>818</v>
      </c>
      <c r="B660" s="332" t="s">
        <v>4042</v>
      </c>
      <c r="C660" s="332" t="s">
        <v>2821</v>
      </c>
      <c r="D660" s="330" t="s">
        <v>13155</v>
      </c>
      <c r="E660" s="332" t="s">
        <v>96</v>
      </c>
      <c r="F660" s="328"/>
    </row>
    <row r="661" spans="1:6" ht="15">
      <c r="A661" s="332">
        <v>823</v>
      </c>
      <c r="B661" s="332" t="s">
        <v>4043</v>
      </c>
      <c r="C661" s="332" t="s">
        <v>2821</v>
      </c>
      <c r="D661" s="330" t="s">
        <v>13156</v>
      </c>
      <c r="E661" s="332" t="s">
        <v>96</v>
      </c>
      <c r="F661" s="328"/>
    </row>
    <row r="662" spans="1:6" ht="15">
      <c r="A662" s="332">
        <v>830</v>
      </c>
      <c r="B662" s="332" t="s">
        <v>4044</v>
      </c>
      <c r="C662" s="332" t="s">
        <v>2821</v>
      </c>
      <c r="D662" s="330" t="s">
        <v>13157</v>
      </c>
      <c r="E662" s="332" t="s">
        <v>96</v>
      </c>
      <c r="F662" s="328"/>
    </row>
    <row r="663" spans="1:6" ht="15">
      <c r="A663" s="332">
        <v>826</v>
      </c>
      <c r="B663" s="332" t="s">
        <v>4045</v>
      </c>
      <c r="C663" s="332" t="s">
        <v>2821</v>
      </c>
      <c r="D663" s="330" t="s">
        <v>13158</v>
      </c>
      <c r="E663" s="332" t="s">
        <v>96</v>
      </c>
      <c r="F663" s="328"/>
    </row>
    <row r="664" spans="1:6" ht="15">
      <c r="A664" s="332">
        <v>827</v>
      </c>
      <c r="B664" s="332" t="s">
        <v>4046</v>
      </c>
      <c r="C664" s="332" t="s">
        <v>2821</v>
      </c>
      <c r="D664" s="330" t="s">
        <v>13159</v>
      </c>
      <c r="E664" s="332" t="s">
        <v>96</v>
      </c>
      <c r="F664" s="328"/>
    </row>
    <row r="665" spans="1:6" ht="15">
      <c r="A665" s="332">
        <v>832</v>
      </c>
      <c r="B665" s="332" t="s">
        <v>4047</v>
      </c>
      <c r="C665" s="332" t="s">
        <v>2821</v>
      </c>
      <c r="D665" s="330" t="s">
        <v>13160</v>
      </c>
      <c r="E665" s="332" t="s">
        <v>96</v>
      </c>
      <c r="F665" s="328"/>
    </row>
    <row r="666" spans="1:6" ht="15">
      <c r="A666" s="332">
        <v>833</v>
      </c>
      <c r="B666" s="332" t="s">
        <v>4048</v>
      </c>
      <c r="C666" s="332" t="s">
        <v>2821</v>
      </c>
      <c r="D666" s="330" t="s">
        <v>12670</v>
      </c>
      <c r="E666" s="332" t="s">
        <v>96</v>
      </c>
      <c r="F666" s="328"/>
    </row>
    <row r="667" spans="1:6" ht="15">
      <c r="A667" s="332">
        <v>834</v>
      </c>
      <c r="B667" s="332" t="s">
        <v>4049</v>
      </c>
      <c r="C667" s="332" t="s">
        <v>2821</v>
      </c>
      <c r="D667" s="330" t="s">
        <v>13161</v>
      </c>
      <c r="E667" s="332" t="s">
        <v>96</v>
      </c>
      <c r="F667" s="328"/>
    </row>
    <row r="668" spans="1:6" ht="15">
      <c r="A668" s="332">
        <v>825</v>
      </c>
      <c r="B668" s="332" t="s">
        <v>4050</v>
      </c>
      <c r="C668" s="332" t="s">
        <v>2821</v>
      </c>
      <c r="D668" s="330" t="s">
        <v>13162</v>
      </c>
      <c r="E668" s="332" t="s">
        <v>96</v>
      </c>
      <c r="F668" s="328"/>
    </row>
    <row r="669" spans="1:6" ht="15">
      <c r="A669" s="332">
        <v>813</v>
      </c>
      <c r="B669" s="332" t="s">
        <v>4051</v>
      </c>
      <c r="C669" s="332" t="s">
        <v>2821</v>
      </c>
      <c r="D669" s="330" t="s">
        <v>13163</v>
      </c>
      <c r="E669" s="332" t="s">
        <v>96</v>
      </c>
      <c r="F669" s="328"/>
    </row>
    <row r="670" spans="1:6" ht="15">
      <c r="A670" s="332">
        <v>820</v>
      </c>
      <c r="B670" s="332" t="s">
        <v>4052</v>
      </c>
      <c r="C670" s="332" t="s">
        <v>2821</v>
      </c>
      <c r="D670" s="330" t="s">
        <v>13164</v>
      </c>
      <c r="E670" s="332" t="s">
        <v>96</v>
      </c>
      <c r="F670" s="328"/>
    </row>
    <row r="671" spans="1:6" ht="15">
      <c r="A671" s="332">
        <v>816</v>
      </c>
      <c r="B671" s="332" t="s">
        <v>4053</v>
      </c>
      <c r="C671" s="332" t="s">
        <v>2821</v>
      </c>
      <c r="D671" s="330" t="s">
        <v>13165</v>
      </c>
      <c r="E671" s="332" t="s">
        <v>96</v>
      </c>
      <c r="F671" s="328"/>
    </row>
    <row r="672" spans="1:6" ht="15">
      <c r="A672" s="332">
        <v>814</v>
      </c>
      <c r="B672" s="332" t="s">
        <v>4054</v>
      </c>
      <c r="C672" s="332" t="s">
        <v>2821</v>
      </c>
      <c r="D672" s="330" t="s">
        <v>13166</v>
      </c>
      <c r="E672" s="332" t="s">
        <v>96</v>
      </c>
      <c r="F672" s="328"/>
    </row>
    <row r="673" spans="1:6" ht="15">
      <c r="A673" s="332">
        <v>815</v>
      </c>
      <c r="B673" s="332" t="s">
        <v>4055</v>
      </c>
      <c r="C673" s="332" t="s">
        <v>2821</v>
      </c>
      <c r="D673" s="330" t="s">
        <v>13167</v>
      </c>
      <c r="E673" s="332" t="s">
        <v>96</v>
      </c>
      <c r="F673" s="328"/>
    </row>
    <row r="674" spans="1:6" ht="15">
      <c r="A674" s="332">
        <v>822</v>
      </c>
      <c r="B674" s="332" t="s">
        <v>4056</v>
      </c>
      <c r="C674" s="332" t="s">
        <v>2821</v>
      </c>
      <c r="D674" s="330" t="s">
        <v>13168</v>
      </c>
      <c r="E674" s="332" t="s">
        <v>96</v>
      </c>
      <c r="F674" s="328"/>
    </row>
    <row r="675" spans="1:6" ht="15">
      <c r="A675" s="332">
        <v>821</v>
      </c>
      <c r="B675" s="332" t="s">
        <v>4057</v>
      </c>
      <c r="C675" s="332" t="s">
        <v>2821</v>
      </c>
      <c r="D675" s="330" t="s">
        <v>13169</v>
      </c>
      <c r="E675" s="332" t="s">
        <v>96</v>
      </c>
      <c r="F675" s="328"/>
    </row>
    <row r="676" spans="1:6" ht="15">
      <c r="A676" s="332">
        <v>817</v>
      </c>
      <c r="B676" s="332" t="s">
        <v>4058</v>
      </c>
      <c r="C676" s="332" t="s">
        <v>2821</v>
      </c>
      <c r="D676" s="330" t="s">
        <v>13170</v>
      </c>
      <c r="E676" s="332" t="s">
        <v>96</v>
      </c>
      <c r="F676" s="328"/>
    </row>
    <row r="677" spans="1:6" ht="15">
      <c r="A677" s="332">
        <v>20086</v>
      </c>
      <c r="B677" s="332" t="s">
        <v>4059</v>
      </c>
      <c r="C677" s="332" t="s">
        <v>2821</v>
      </c>
      <c r="D677" s="330" t="s">
        <v>13171</v>
      </c>
      <c r="E677" s="332" t="s">
        <v>96</v>
      </c>
      <c r="F677" s="328"/>
    </row>
    <row r="678" spans="1:6" ht="15">
      <c r="A678" s="332">
        <v>39191</v>
      </c>
      <c r="B678" s="332" t="s">
        <v>4060</v>
      </c>
      <c r="C678" s="332" t="s">
        <v>2821</v>
      </c>
      <c r="D678" s="330" t="s">
        <v>13172</v>
      </c>
      <c r="E678" s="332" t="s">
        <v>96</v>
      </c>
      <c r="F678" s="328"/>
    </row>
    <row r="679" spans="1:6" ht="15">
      <c r="A679" s="332">
        <v>39190</v>
      </c>
      <c r="B679" s="332" t="s">
        <v>4061</v>
      </c>
      <c r="C679" s="332" t="s">
        <v>2821</v>
      </c>
      <c r="D679" s="330" t="s">
        <v>13173</v>
      </c>
      <c r="E679" s="332" t="s">
        <v>96</v>
      </c>
      <c r="F679" s="328"/>
    </row>
    <row r="680" spans="1:6" ht="15">
      <c r="A680" s="332">
        <v>39189</v>
      </c>
      <c r="B680" s="332" t="s">
        <v>4062</v>
      </c>
      <c r="C680" s="332" t="s">
        <v>2821</v>
      </c>
      <c r="D680" s="330" t="s">
        <v>13174</v>
      </c>
      <c r="E680" s="332" t="s">
        <v>96</v>
      </c>
      <c r="F680" s="328"/>
    </row>
    <row r="681" spans="1:6" ht="15">
      <c r="A681" s="332">
        <v>39186</v>
      </c>
      <c r="B681" s="332" t="s">
        <v>4063</v>
      </c>
      <c r="C681" s="332" t="s">
        <v>2821</v>
      </c>
      <c r="D681" s="330" t="s">
        <v>13175</v>
      </c>
      <c r="E681" s="332" t="s">
        <v>96</v>
      </c>
      <c r="F681" s="328"/>
    </row>
    <row r="682" spans="1:6" ht="15">
      <c r="A682" s="332">
        <v>39188</v>
      </c>
      <c r="B682" s="332" t="s">
        <v>4064</v>
      </c>
      <c r="C682" s="332" t="s">
        <v>2821</v>
      </c>
      <c r="D682" s="330" t="s">
        <v>13176</v>
      </c>
      <c r="E682" s="332" t="s">
        <v>96</v>
      </c>
      <c r="F682" s="328"/>
    </row>
    <row r="683" spans="1:6" ht="15">
      <c r="A683" s="332">
        <v>39187</v>
      </c>
      <c r="B683" s="332" t="s">
        <v>4065</v>
      </c>
      <c r="C683" s="332" t="s">
        <v>2821</v>
      </c>
      <c r="D683" s="330" t="s">
        <v>13177</v>
      </c>
      <c r="E683" s="332" t="s">
        <v>96</v>
      </c>
      <c r="F683" s="328"/>
    </row>
    <row r="684" spans="1:6" ht="15">
      <c r="A684" s="332">
        <v>39184</v>
      </c>
      <c r="B684" s="332" t="s">
        <v>4066</v>
      </c>
      <c r="C684" s="332" t="s">
        <v>2821</v>
      </c>
      <c r="D684" s="330" t="s">
        <v>12929</v>
      </c>
      <c r="E684" s="332" t="s">
        <v>96</v>
      </c>
      <c r="F684" s="328"/>
    </row>
    <row r="685" spans="1:6" ht="15">
      <c r="A685" s="332">
        <v>39185</v>
      </c>
      <c r="B685" s="332" t="s">
        <v>4067</v>
      </c>
      <c r="C685" s="332" t="s">
        <v>2821</v>
      </c>
      <c r="D685" s="330" t="s">
        <v>12994</v>
      </c>
      <c r="E685" s="332" t="s">
        <v>96</v>
      </c>
      <c r="F685" s="328"/>
    </row>
    <row r="686" spans="1:6" ht="15">
      <c r="A686" s="332">
        <v>39198</v>
      </c>
      <c r="B686" s="332" t="s">
        <v>4068</v>
      </c>
      <c r="C686" s="332" t="s">
        <v>2821</v>
      </c>
      <c r="D686" s="330" t="s">
        <v>13178</v>
      </c>
      <c r="E686" s="332" t="s">
        <v>96</v>
      </c>
      <c r="F686" s="328"/>
    </row>
    <row r="687" spans="1:6" ht="15">
      <c r="A687" s="332">
        <v>39197</v>
      </c>
      <c r="B687" s="332" t="s">
        <v>4069</v>
      </c>
      <c r="C687" s="332" t="s">
        <v>2821</v>
      </c>
      <c r="D687" s="330" t="s">
        <v>13179</v>
      </c>
      <c r="E687" s="332" t="s">
        <v>96</v>
      </c>
      <c r="F687" s="328"/>
    </row>
    <row r="688" spans="1:6" ht="15">
      <c r="A688" s="332">
        <v>39196</v>
      </c>
      <c r="B688" s="332" t="s">
        <v>4070</v>
      </c>
      <c r="C688" s="332" t="s">
        <v>2821</v>
      </c>
      <c r="D688" s="330" t="s">
        <v>13180</v>
      </c>
      <c r="E688" s="332" t="s">
        <v>96</v>
      </c>
      <c r="F688" s="328"/>
    </row>
    <row r="689" spans="1:6" ht="15">
      <c r="A689" s="332">
        <v>39199</v>
      </c>
      <c r="B689" s="332" t="s">
        <v>4071</v>
      </c>
      <c r="C689" s="332" t="s">
        <v>2821</v>
      </c>
      <c r="D689" s="330" t="s">
        <v>13181</v>
      </c>
      <c r="E689" s="332" t="s">
        <v>96</v>
      </c>
      <c r="F689" s="328"/>
    </row>
    <row r="690" spans="1:6" ht="15">
      <c r="A690" s="332">
        <v>39195</v>
      </c>
      <c r="B690" s="332" t="s">
        <v>4072</v>
      </c>
      <c r="C690" s="332" t="s">
        <v>2821</v>
      </c>
      <c r="D690" s="330" t="s">
        <v>13182</v>
      </c>
      <c r="E690" s="332" t="s">
        <v>96</v>
      </c>
      <c r="F690" s="328"/>
    </row>
    <row r="691" spans="1:6" ht="15">
      <c r="A691" s="332">
        <v>39194</v>
      </c>
      <c r="B691" s="332" t="s">
        <v>4073</v>
      </c>
      <c r="C691" s="332" t="s">
        <v>2821</v>
      </c>
      <c r="D691" s="330" t="s">
        <v>13183</v>
      </c>
      <c r="E691" s="332" t="s">
        <v>96</v>
      </c>
      <c r="F691" s="328"/>
    </row>
    <row r="692" spans="1:6" ht="15">
      <c r="A692" s="332">
        <v>39193</v>
      </c>
      <c r="B692" s="332" t="s">
        <v>4074</v>
      </c>
      <c r="C692" s="332" t="s">
        <v>2821</v>
      </c>
      <c r="D692" s="330" t="s">
        <v>13184</v>
      </c>
      <c r="E692" s="332" t="s">
        <v>96</v>
      </c>
      <c r="F692" s="328"/>
    </row>
    <row r="693" spans="1:6" ht="15">
      <c r="A693" s="332">
        <v>39192</v>
      </c>
      <c r="B693" s="332" t="s">
        <v>4075</v>
      </c>
      <c r="C693" s="332" t="s">
        <v>2821</v>
      </c>
      <c r="D693" s="330" t="s">
        <v>13185</v>
      </c>
      <c r="E693" s="332" t="s">
        <v>96</v>
      </c>
      <c r="F693" s="328"/>
    </row>
    <row r="694" spans="1:6" ht="15">
      <c r="A694" s="332">
        <v>39920</v>
      </c>
      <c r="B694" s="332" t="s">
        <v>4076</v>
      </c>
      <c r="C694" s="332" t="s">
        <v>2821</v>
      </c>
      <c r="D694" s="330" t="s">
        <v>13186</v>
      </c>
      <c r="E694" s="332" t="s">
        <v>96</v>
      </c>
      <c r="F694" s="328"/>
    </row>
    <row r="695" spans="1:6" ht="15">
      <c r="A695" s="332">
        <v>39201</v>
      </c>
      <c r="B695" s="332" t="s">
        <v>4077</v>
      </c>
      <c r="C695" s="332" t="s">
        <v>2821</v>
      </c>
      <c r="D695" s="330" t="s">
        <v>13187</v>
      </c>
      <c r="E695" s="332" t="s">
        <v>96</v>
      </c>
      <c r="F695" s="328"/>
    </row>
    <row r="696" spans="1:6" ht="15">
      <c r="A696" s="332">
        <v>39200</v>
      </c>
      <c r="B696" s="332" t="s">
        <v>4078</v>
      </c>
      <c r="C696" s="332" t="s">
        <v>2821</v>
      </c>
      <c r="D696" s="330" t="s">
        <v>13188</v>
      </c>
      <c r="E696" s="332" t="s">
        <v>96</v>
      </c>
      <c r="F696" s="328"/>
    </row>
    <row r="697" spans="1:6" ht="15">
      <c r="A697" s="332">
        <v>39203</v>
      </c>
      <c r="B697" s="332" t="s">
        <v>4079</v>
      </c>
      <c r="C697" s="332" t="s">
        <v>2821</v>
      </c>
      <c r="D697" s="330" t="s">
        <v>13189</v>
      </c>
      <c r="E697" s="332" t="s">
        <v>96</v>
      </c>
      <c r="F697" s="328"/>
    </row>
    <row r="698" spans="1:6" ht="15">
      <c r="A698" s="332">
        <v>39202</v>
      </c>
      <c r="B698" s="332" t="s">
        <v>4080</v>
      </c>
      <c r="C698" s="332" t="s">
        <v>2821</v>
      </c>
      <c r="D698" s="330" t="s">
        <v>13190</v>
      </c>
      <c r="E698" s="332" t="s">
        <v>96</v>
      </c>
      <c r="F698" s="328"/>
    </row>
    <row r="699" spans="1:6" ht="15">
      <c r="A699" s="332">
        <v>39205</v>
      </c>
      <c r="B699" s="332" t="s">
        <v>4081</v>
      </c>
      <c r="C699" s="332" t="s">
        <v>2821</v>
      </c>
      <c r="D699" s="330" t="s">
        <v>13191</v>
      </c>
      <c r="E699" s="332" t="s">
        <v>96</v>
      </c>
      <c r="F699" s="328"/>
    </row>
    <row r="700" spans="1:6" ht="15">
      <c r="A700" s="332">
        <v>39204</v>
      </c>
      <c r="B700" s="332" t="s">
        <v>4082</v>
      </c>
      <c r="C700" s="332" t="s">
        <v>2821</v>
      </c>
      <c r="D700" s="330" t="s">
        <v>13192</v>
      </c>
      <c r="E700" s="332" t="s">
        <v>96</v>
      </c>
      <c r="F700" s="328"/>
    </row>
    <row r="701" spans="1:6" ht="15">
      <c r="A701" s="332">
        <v>39206</v>
      </c>
      <c r="B701" s="332" t="s">
        <v>4083</v>
      </c>
      <c r="C701" s="332" t="s">
        <v>2821</v>
      </c>
      <c r="D701" s="330" t="s">
        <v>13193</v>
      </c>
      <c r="E701" s="332" t="s">
        <v>96</v>
      </c>
      <c r="F701" s="328"/>
    </row>
    <row r="702" spans="1:6" ht="15">
      <c r="A702" s="332">
        <v>797</v>
      </c>
      <c r="B702" s="332" t="s">
        <v>4084</v>
      </c>
      <c r="C702" s="332" t="s">
        <v>2821</v>
      </c>
      <c r="D702" s="330" t="s">
        <v>13194</v>
      </c>
      <c r="E702" s="332" t="s">
        <v>96</v>
      </c>
      <c r="F702" s="328"/>
    </row>
    <row r="703" spans="1:6" ht="15">
      <c r="A703" s="332">
        <v>798</v>
      </c>
      <c r="B703" s="332" t="s">
        <v>4085</v>
      </c>
      <c r="C703" s="332" t="s">
        <v>2821</v>
      </c>
      <c r="D703" s="330" t="s">
        <v>13195</v>
      </c>
      <c r="E703" s="332" t="s">
        <v>96</v>
      </c>
      <c r="F703" s="328"/>
    </row>
    <row r="704" spans="1:6" ht="15">
      <c r="A704" s="332">
        <v>796</v>
      </c>
      <c r="B704" s="332" t="s">
        <v>4086</v>
      </c>
      <c r="C704" s="332" t="s">
        <v>2821</v>
      </c>
      <c r="D704" s="330" t="s">
        <v>13196</v>
      </c>
      <c r="E704" s="332" t="s">
        <v>96</v>
      </c>
      <c r="F704" s="328"/>
    </row>
    <row r="705" spans="1:6" ht="15">
      <c r="A705" s="332">
        <v>799</v>
      </c>
      <c r="B705" s="332" t="s">
        <v>4087</v>
      </c>
      <c r="C705" s="332" t="s">
        <v>2821</v>
      </c>
      <c r="D705" s="330" t="s">
        <v>13197</v>
      </c>
      <c r="E705" s="332" t="s">
        <v>96</v>
      </c>
      <c r="F705" s="328"/>
    </row>
    <row r="706" spans="1:6" ht="15">
      <c r="A706" s="332">
        <v>792</v>
      </c>
      <c r="B706" s="332" t="s">
        <v>4088</v>
      </c>
      <c r="C706" s="332" t="s">
        <v>2821</v>
      </c>
      <c r="D706" s="330" t="s">
        <v>13198</v>
      </c>
      <c r="E706" s="332" t="s">
        <v>96</v>
      </c>
      <c r="F706" s="328"/>
    </row>
    <row r="707" spans="1:6" ht="15">
      <c r="A707" s="332">
        <v>804</v>
      </c>
      <c r="B707" s="332" t="s">
        <v>4089</v>
      </c>
      <c r="C707" s="332" t="s">
        <v>2821</v>
      </c>
      <c r="D707" s="330" t="s">
        <v>13199</v>
      </c>
      <c r="E707" s="332" t="s">
        <v>96</v>
      </c>
      <c r="F707" s="328"/>
    </row>
    <row r="708" spans="1:6" ht="15">
      <c r="A708" s="332">
        <v>793</v>
      </c>
      <c r="B708" s="332" t="s">
        <v>4090</v>
      </c>
      <c r="C708" s="332" t="s">
        <v>2821</v>
      </c>
      <c r="D708" s="330" t="s">
        <v>13200</v>
      </c>
      <c r="E708" s="332" t="s">
        <v>96</v>
      </c>
      <c r="F708" s="328"/>
    </row>
    <row r="709" spans="1:6" ht="15">
      <c r="A709" s="332">
        <v>801</v>
      </c>
      <c r="B709" s="332" t="s">
        <v>4091</v>
      </c>
      <c r="C709" s="332" t="s">
        <v>2821</v>
      </c>
      <c r="D709" s="330" t="s">
        <v>13155</v>
      </c>
      <c r="E709" s="332" t="s">
        <v>96</v>
      </c>
      <c r="F709" s="328"/>
    </row>
    <row r="710" spans="1:6" ht="15">
      <c r="A710" s="332">
        <v>794</v>
      </c>
      <c r="B710" s="332" t="s">
        <v>4092</v>
      </c>
      <c r="C710" s="332" t="s">
        <v>2821</v>
      </c>
      <c r="D710" s="330" t="s">
        <v>12947</v>
      </c>
      <c r="E710" s="332" t="s">
        <v>96</v>
      </c>
      <c r="F710" s="328"/>
    </row>
    <row r="711" spans="1:6" ht="15">
      <c r="A711" s="332">
        <v>802</v>
      </c>
      <c r="B711" s="332" t="s">
        <v>4093</v>
      </c>
      <c r="C711" s="332" t="s">
        <v>2821</v>
      </c>
      <c r="D711" s="330" t="s">
        <v>13201</v>
      </c>
      <c r="E711" s="332" t="s">
        <v>96</v>
      </c>
      <c r="F711" s="328"/>
    </row>
    <row r="712" spans="1:6" ht="15">
      <c r="A712" s="332">
        <v>803</v>
      </c>
      <c r="B712" s="332" t="s">
        <v>4094</v>
      </c>
      <c r="C712" s="332" t="s">
        <v>2821</v>
      </c>
      <c r="D712" s="330" t="s">
        <v>13202</v>
      </c>
      <c r="E712" s="332" t="s">
        <v>96</v>
      </c>
      <c r="F712" s="328"/>
    </row>
    <row r="713" spans="1:6" ht="15">
      <c r="A713" s="332">
        <v>38001</v>
      </c>
      <c r="B713" s="332" t="s">
        <v>4095</v>
      </c>
      <c r="C713" s="332" t="s">
        <v>2821</v>
      </c>
      <c r="D713" s="330" t="s">
        <v>13203</v>
      </c>
      <c r="E713" s="332" t="s">
        <v>96</v>
      </c>
      <c r="F713" s="328"/>
    </row>
    <row r="714" spans="1:6" ht="15">
      <c r="A714" s="332">
        <v>38002</v>
      </c>
      <c r="B714" s="332" t="s">
        <v>4096</v>
      </c>
      <c r="C714" s="332" t="s">
        <v>2821</v>
      </c>
      <c r="D714" s="330" t="s">
        <v>13204</v>
      </c>
      <c r="E714" s="332" t="s">
        <v>96</v>
      </c>
      <c r="F714" s="328"/>
    </row>
    <row r="715" spans="1:6" ht="15">
      <c r="A715" s="332">
        <v>38003</v>
      </c>
      <c r="B715" s="332" t="s">
        <v>4097</v>
      </c>
      <c r="C715" s="332" t="s">
        <v>2821</v>
      </c>
      <c r="D715" s="330" t="s">
        <v>13205</v>
      </c>
      <c r="E715" s="332" t="s">
        <v>96</v>
      </c>
      <c r="F715" s="328"/>
    </row>
    <row r="716" spans="1:6" ht="15">
      <c r="A716" s="332">
        <v>38004</v>
      </c>
      <c r="B716" s="332" t="s">
        <v>4098</v>
      </c>
      <c r="C716" s="332" t="s">
        <v>2821</v>
      </c>
      <c r="D716" s="330" t="s">
        <v>13206</v>
      </c>
      <c r="E716" s="332" t="s">
        <v>96</v>
      </c>
      <c r="F716" s="328"/>
    </row>
    <row r="717" spans="1:6" ht="15">
      <c r="A717" s="332">
        <v>36327</v>
      </c>
      <c r="B717" s="332" t="s">
        <v>4099</v>
      </c>
      <c r="C717" s="332" t="s">
        <v>2821</v>
      </c>
      <c r="D717" s="330" t="s">
        <v>13171</v>
      </c>
      <c r="E717" s="332" t="s">
        <v>96</v>
      </c>
      <c r="F717" s="328"/>
    </row>
    <row r="718" spans="1:6" ht="15">
      <c r="A718" s="332">
        <v>38992</v>
      </c>
      <c r="B718" s="332" t="s">
        <v>4100</v>
      </c>
      <c r="C718" s="332" t="s">
        <v>2821</v>
      </c>
      <c r="D718" s="330" t="s">
        <v>13207</v>
      </c>
      <c r="E718" s="332" t="s">
        <v>96</v>
      </c>
      <c r="F718" s="328"/>
    </row>
    <row r="719" spans="1:6" ht="15">
      <c r="A719" s="332">
        <v>38993</v>
      </c>
      <c r="B719" s="332" t="s">
        <v>4101</v>
      </c>
      <c r="C719" s="332" t="s">
        <v>2821</v>
      </c>
      <c r="D719" s="330" t="s">
        <v>13208</v>
      </c>
      <c r="E719" s="332" t="s">
        <v>96</v>
      </c>
      <c r="F719" s="328"/>
    </row>
    <row r="720" spans="1:6" ht="15">
      <c r="A720" s="332">
        <v>38418</v>
      </c>
      <c r="B720" s="332" t="s">
        <v>10877</v>
      </c>
      <c r="C720" s="332" t="s">
        <v>2821</v>
      </c>
      <c r="D720" s="330" t="s">
        <v>13209</v>
      </c>
      <c r="E720" s="332" t="s">
        <v>96</v>
      </c>
      <c r="F720" s="328"/>
    </row>
    <row r="721" spans="1:6" ht="15">
      <c r="A721" s="332">
        <v>39178</v>
      </c>
      <c r="B721" s="332" t="s">
        <v>4102</v>
      </c>
      <c r="C721" s="332" t="s">
        <v>2821</v>
      </c>
      <c r="D721" s="330" t="s">
        <v>12601</v>
      </c>
      <c r="E721" s="332" t="s">
        <v>96</v>
      </c>
      <c r="F721" s="328"/>
    </row>
    <row r="722" spans="1:6" ht="15">
      <c r="A722" s="332">
        <v>39177</v>
      </c>
      <c r="B722" s="332" t="s">
        <v>4103</v>
      </c>
      <c r="C722" s="332" t="s">
        <v>2821</v>
      </c>
      <c r="D722" s="330" t="s">
        <v>12900</v>
      </c>
      <c r="E722" s="332" t="s">
        <v>96</v>
      </c>
      <c r="F722" s="328"/>
    </row>
    <row r="723" spans="1:6" ht="15">
      <c r="A723" s="332">
        <v>39174</v>
      </c>
      <c r="B723" s="332" t="s">
        <v>4104</v>
      </c>
      <c r="C723" s="332" t="s">
        <v>2821</v>
      </c>
      <c r="D723" s="330" t="s">
        <v>13210</v>
      </c>
      <c r="E723" s="332" t="s">
        <v>96</v>
      </c>
      <c r="F723" s="328"/>
    </row>
    <row r="724" spans="1:6" ht="15">
      <c r="A724" s="332">
        <v>39176</v>
      </c>
      <c r="B724" s="332" t="s">
        <v>4105</v>
      </c>
      <c r="C724" s="332" t="s">
        <v>2821</v>
      </c>
      <c r="D724" s="330" t="s">
        <v>13211</v>
      </c>
      <c r="E724" s="332" t="s">
        <v>96</v>
      </c>
      <c r="F724" s="328"/>
    </row>
    <row r="725" spans="1:6" ht="15">
      <c r="A725" s="332">
        <v>39180</v>
      </c>
      <c r="B725" s="332" t="s">
        <v>4106</v>
      </c>
      <c r="C725" s="332" t="s">
        <v>2821</v>
      </c>
      <c r="D725" s="330" t="s">
        <v>13212</v>
      </c>
      <c r="E725" s="332" t="s">
        <v>96</v>
      </c>
      <c r="F725" s="328"/>
    </row>
    <row r="726" spans="1:6" ht="15">
      <c r="A726" s="332">
        <v>39179</v>
      </c>
      <c r="B726" s="332" t="s">
        <v>4107</v>
      </c>
      <c r="C726" s="332" t="s">
        <v>2821</v>
      </c>
      <c r="D726" s="330" t="s">
        <v>13213</v>
      </c>
      <c r="E726" s="332" t="s">
        <v>96</v>
      </c>
      <c r="F726" s="328"/>
    </row>
    <row r="727" spans="1:6" ht="15">
      <c r="A727" s="332">
        <v>39175</v>
      </c>
      <c r="B727" s="332" t="s">
        <v>4108</v>
      </c>
      <c r="C727" s="332" t="s">
        <v>2821</v>
      </c>
      <c r="D727" s="330" t="s">
        <v>13214</v>
      </c>
      <c r="E727" s="332" t="s">
        <v>96</v>
      </c>
      <c r="F727" s="328"/>
    </row>
    <row r="728" spans="1:6" ht="15">
      <c r="A728" s="332">
        <v>39217</v>
      </c>
      <c r="B728" s="332" t="s">
        <v>4109</v>
      </c>
      <c r="C728" s="332" t="s">
        <v>2821</v>
      </c>
      <c r="D728" s="330" t="s">
        <v>13031</v>
      </c>
      <c r="E728" s="332" t="s">
        <v>96</v>
      </c>
      <c r="F728" s="328"/>
    </row>
    <row r="729" spans="1:6" ht="15">
      <c r="A729" s="332">
        <v>39181</v>
      </c>
      <c r="B729" s="332" t="s">
        <v>4110</v>
      </c>
      <c r="C729" s="332" t="s">
        <v>2821</v>
      </c>
      <c r="D729" s="330" t="s">
        <v>13215</v>
      </c>
      <c r="E729" s="332" t="s">
        <v>96</v>
      </c>
      <c r="F729" s="328"/>
    </row>
    <row r="730" spans="1:6" ht="15">
      <c r="A730" s="332">
        <v>39182</v>
      </c>
      <c r="B730" s="332" t="s">
        <v>4111</v>
      </c>
      <c r="C730" s="332" t="s">
        <v>2821</v>
      </c>
      <c r="D730" s="330" t="s">
        <v>12644</v>
      </c>
      <c r="E730" s="332" t="s">
        <v>96</v>
      </c>
      <c r="F730" s="328"/>
    </row>
    <row r="731" spans="1:6" ht="15">
      <c r="A731" s="332">
        <v>12616</v>
      </c>
      <c r="B731" s="332" t="s">
        <v>4112</v>
      </c>
      <c r="C731" s="332" t="s">
        <v>2821</v>
      </c>
      <c r="D731" s="330" t="s">
        <v>13216</v>
      </c>
      <c r="E731" s="332" t="s">
        <v>96</v>
      </c>
      <c r="F731" s="328"/>
    </row>
    <row r="732" spans="1:6" ht="15">
      <c r="A732" s="332">
        <v>1049</v>
      </c>
      <c r="B732" s="332" t="s">
        <v>4113</v>
      </c>
      <c r="C732" s="332" t="s">
        <v>2821</v>
      </c>
      <c r="D732" s="330" t="s">
        <v>13217</v>
      </c>
      <c r="E732" s="332" t="s">
        <v>96</v>
      </c>
      <c r="F732" s="328"/>
    </row>
    <row r="733" spans="1:6" ht="15">
      <c r="A733" s="332">
        <v>1099</v>
      </c>
      <c r="B733" s="332" t="s">
        <v>4114</v>
      </c>
      <c r="C733" s="332" t="s">
        <v>2821</v>
      </c>
      <c r="D733" s="330" t="s">
        <v>13218</v>
      </c>
      <c r="E733" s="332" t="s">
        <v>96</v>
      </c>
      <c r="F733" s="328"/>
    </row>
    <row r="734" spans="1:6" ht="15">
      <c r="A734" s="332">
        <v>39678</v>
      </c>
      <c r="B734" s="332" t="s">
        <v>4115</v>
      </c>
      <c r="C734" s="332" t="s">
        <v>2821</v>
      </c>
      <c r="D734" s="330" t="s">
        <v>13219</v>
      </c>
      <c r="E734" s="332" t="s">
        <v>96</v>
      </c>
      <c r="F734" s="328"/>
    </row>
    <row r="735" spans="1:6" ht="15">
      <c r="A735" s="332">
        <v>1050</v>
      </c>
      <c r="B735" s="332" t="s">
        <v>4116</v>
      </c>
      <c r="C735" s="332" t="s">
        <v>2821</v>
      </c>
      <c r="D735" s="330" t="s">
        <v>13220</v>
      </c>
      <c r="E735" s="332" t="s">
        <v>96</v>
      </c>
      <c r="F735" s="328"/>
    </row>
    <row r="736" spans="1:6" ht="15">
      <c r="A736" s="332">
        <v>1101</v>
      </c>
      <c r="B736" s="332" t="s">
        <v>4117</v>
      </c>
      <c r="C736" s="332" t="s">
        <v>2821</v>
      </c>
      <c r="D736" s="330" t="s">
        <v>13221</v>
      </c>
      <c r="E736" s="332" t="s">
        <v>96</v>
      </c>
      <c r="F736" s="328"/>
    </row>
    <row r="737" spans="1:6" ht="15">
      <c r="A737" s="332">
        <v>1100</v>
      </c>
      <c r="B737" s="332" t="s">
        <v>4118</v>
      </c>
      <c r="C737" s="332" t="s">
        <v>2821</v>
      </c>
      <c r="D737" s="330" t="s">
        <v>13222</v>
      </c>
      <c r="E737" s="332" t="s">
        <v>96</v>
      </c>
      <c r="F737" s="328"/>
    </row>
    <row r="738" spans="1:6" ht="15">
      <c r="A738" s="332">
        <v>39679</v>
      </c>
      <c r="B738" s="332" t="s">
        <v>4119</v>
      </c>
      <c r="C738" s="332" t="s">
        <v>2821</v>
      </c>
      <c r="D738" s="330" t="s">
        <v>13223</v>
      </c>
      <c r="E738" s="332" t="s">
        <v>96</v>
      </c>
      <c r="F738" s="328"/>
    </row>
    <row r="739" spans="1:6" ht="15">
      <c r="A739" s="332">
        <v>1098</v>
      </c>
      <c r="B739" s="332" t="s">
        <v>4120</v>
      </c>
      <c r="C739" s="332" t="s">
        <v>2821</v>
      </c>
      <c r="D739" s="330" t="s">
        <v>13224</v>
      </c>
      <c r="E739" s="332" t="s">
        <v>96</v>
      </c>
      <c r="F739" s="328"/>
    </row>
    <row r="740" spans="1:6" ht="15">
      <c r="A740" s="332">
        <v>1102</v>
      </c>
      <c r="B740" s="332" t="s">
        <v>4121</v>
      </c>
      <c r="C740" s="332" t="s">
        <v>2821</v>
      </c>
      <c r="D740" s="330" t="s">
        <v>13225</v>
      </c>
      <c r="E740" s="332" t="s">
        <v>96</v>
      </c>
      <c r="F740" s="328"/>
    </row>
    <row r="741" spans="1:6" ht="15">
      <c r="A741" s="332">
        <v>1051</v>
      </c>
      <c r="B741" s="332" t="s">
        <v>4122</v>
      </c>
      <c r="C741" s="332" t="s">
        <v>2821</v>
      </c>
      <c r="D741" s="330" t="s">
        <v>13226</v>
      </c>
      <c r="E741" s="332" t="s">
        <v>96</v>
      </c>
      <c r="F741" s="328"/>
    </row>
    <row r="742" spans="1:6" ht="15">
      <c r="A742" s="332">
        <v>37399</v>
      </c>
      <c r="B742" s="332" t="s">
        <v>4123</v>
      </c>
      <c r="C742" s="332" t="s">
        <v>2821</v>
      </c>
      <c r="D742" s="330" t="s">
        <v>13227</v>
      </c>
      <c r="E742" s="332" t="s">
        <v>96</v>
      </c>
      <c r="F742" s="328"/>
    </row>
    <row r="743" spans="1:6" ht="15">
      <c r="A743" s="332">
        <v>41955</v>
      </c>
      <c r="B743" s="332" t="s">
        <v>10878</v>
      </c>
      <c r="C743" s="332" t="s">
        <v>2825</v>
      </c>
      <c r="D743" s="330" t="s">
        <v>13228</v>
      </c>
      <c r="E743" s="332" t="s">
        <v>96</v>
      </c>
      <c r="F743" s="328"/>
    </row>
    <row r="744" spans="1:6" ht="15">
      <c r="A744" s="332">
        <v>41953</v>
      </c>
      <c r="B744" s="332" t="s">
        <v>10879</v>
      </c>
      <c r="C744" s="332" t="s">
        <v>2825</v>
      </c>
      <c r="D744" s="330" t="s">
        <v>13229</v>
      </c>
      <c r="E744" s="332" t="s">
        <v>96</v>
      </c>
      <c r="F744" s="328"/>
    </row>
    <row r="745" spans="1:6" ht="15">
      <c r="A745" s="332">
        <v>41954</v>
      </c>
      <c r="B745" s="332" t="s">
        <v>10880</v>
      </c>
      <c r="C745" s="332" t="s">
        <v>2825</v>
      </c>
      <c r="D745" s="330" t="s">
        <v>13230</v>
      </c>
      <c r="E745" s="332" t="s">
        <v>96</v>
      </c>
      <c r="F745" s="328"/>
    </row>
    <row r="746" spans="1:6" ht="15">
      <c r="A746" s="332">
        <v>25004</v>
      </c>
      <c r="B746" s="332" t="s">
        <v>4124</v>
      </c>
      <c r="C746" s="332" t="s">
        <v>2825</v>
      </c>
      <c r="D746" s="330" t="s">
        <v>13231</v>
      </c>
      <c r="E746" s="332" t="s">
        <v>96</v>
      </c>
      <c r="F746" s="328"/>
    </row>
    <row r="747" spans="1:6" ht="15">
      <c r="A747" s="332">
        <v>25002</v>
      </c>
      <c r="B747" s="332" t="s">
        <v>4125</v>
      </c>
      <c r="C747" s="332" t="s">
        <v>2825</v>
      </c>
      <c r="D747" s="330" t="s">
        <v>13232</v>
      </c>
      <c r="E747" s="332" t="s">
        <v>96</v>
      </c>
      <c r="F747" s="328"/>
    </row>
    <row r="748" spans="1:6" ht="15">
      <c r="A748" s="332">
        <v>37409</v>
      </c>
      <c r="B748" s="332" t="s">
        <v>4126</v>
      </c>
      <c r="C748" s="332" t="s">
        <v>2825</v>
      </c>
      <c r="D748" s="330" t="s">
        <v>13117</v>
      </c>
      <c r="E748" s="332" t="s">
        <v>96</v>
      </c>
      <c r="F748" s="328"/>
    </row>
    <row r="749" spans="1:6" ht="15">
      <c r="A749" s="332">
        <v>841</v>
      </c>
      <c r="B749" s="332" t="s">
        <v>4127</v>
      </c>
      <c r="C749" s="332" t="s">
        <v>2825</v>
      </c>
      <c r="D749" s="330" t="s">
        <v>13233</v>
      </c>
      <c r="E749" s="332" t="s">
        <v>96</v>
      </c>
      <c r="F749" s="328"/>
    </row>
    <row r="750" spans="1:6" ht="15">
      <c r="A750" s="332">
        <v>25005</v>
      </c>
      <c r="B750" s="332" t="s">
        <v>4128</v>
      </c>
      <c r="C750" s="332" t="s">
        <v>2825</v>
      </c>
      <c r="D750" s="330" t="s">
        <v>13234</v>
      </c>
      <c r="E750" s="332" t="s">
        <v>96</v>
      </c>
      <c r="F750" s="328"/>
    </row>
    <row r="751" spans="1:6" ht="15">
      <c r="A751" s="332">
        <v>25003</v>
      </c>
      <c r="B751" s="332" t="s">
        <v>4129</v>
      </c>
      <c r="C751" s="332" t="s">
        <v>2825</v>
      </c>
      <c r="D751" s="330" t="s">
        <v>13235</v>
      </c>
      <c r="E751" s="332" t="s">
        <v>96</v>
      </c>
      <c r="F751" s="328"/>
    </row>
    <row r="752" spans="1:6" ht="15">
      <c r="A752" s="332">
        <v>37410</v>
      </c>
      <c r="B752" s="332" t="s">
        <v>4130</v>
      </c>
      <c r="C752" s="332" t="s">
        <v>2825</v>
      </c>
      <c r="D752" s="330" t="s">
        <v>13234</v>
      </c>
      <c r="E752" s="332" t="s">
        <v>96</v>
      </c>
      <c r="F752" s="328"/>
    </row>
    <row r="753" spans="1:6" ht="15">
      <c r="A753" s="332">
        <v>842</v>
      </c>
      <c r="B753" s="332" t="s">
        <v>4131</v>
      </c>
      <c r="C753" s="332" t="s">
        <v>2825</v>
      </c>
      <c r="D753" s="330" t="s">
        <v>13236</v>
      </c>
      <c r="E753" s="332" t="s">
        <v>96</v>
      </c>
      <c r="F753" s="328"/>
    </row>
    <row r="754" spans="1:6" ht="15">
      <c r="A754" s="332">
        <v>862</v>
      </c>
      <c r="B754" s="332" t="s">
        <v>4132</v>
      </c>
      <c r="C754" s="332" t="s">
        <v>2824</v>
      </c>
      <c r="D754" s="330" t="s">
        <v>13237</v>
      </c>
      <c r="E754" s="332" t="s">
        <v>96</v>
      </c>
      <c r="F754" s="328"/>
    </row>
    <row r="755" spans="1:6" ht="15">
      <c r="A755" s="332">
        <v>866</v>
      </c>
      <c r="B755" s="332" t="s">
        <v>4133</v>
      </c>
      <c r="C755" s="332" t="s">
        <v>2824</v>
      </c>
      <c r="D755" s="330" t="s">
        <v>13238</v>
      </c>
      <c r="E755" s="332" t="s">
        <v>96</v>
      </c>
      <c r="F755" s="328"/>
    </row>
    <row r="756" spans="1:6" ht="15">
      <c r="A756" s="332">
        <v>892</v>
      </c>
      <c r="B756" s="332" t="s">
        <v>4134</v>
      </c>
      <c r="C756" s="332" t="s">
        <v>2824</v>
      </c>
      <c r="D756" s="330" t="s">
        <v>13239</v>
      </c>
      <c r="E756" s="332" t="s">
        <v>96</v>
      </c>
      <c r="F756" s="328"/>
    </row>
    <row r="757" spans="1:6" ht="15">
      <c r="A757" s="332">
        <v>857</v>
      </c>
      <c r="B757" s="332" t="s">
        <v>4135</v>
      </c>
      <c r="C757" s="332" t="s">
        <v>2824</v>
      </c>
      <c r="D757" s="330" t="s">
        <v>13240</v>
      </c>
      <c r="E757" s="332" t="s">
        <v>96</v>
      </c>
      <c r="F757" s="328"/>
    </row>
    <row r="758" spans="1:6" ht="15">
      <c r="A758" s="332">
        <v>37404</v>
      </c>
      <c r="B758" s="332" t="s">
        <v>4136</v>
      </c>
      <c r="C758" s="332" t="s">
        <v>2824</v>
      </c>
      <c r="D758" s="330" t="s">
        <v>13241</v>
      </c>
      <c r="E758" s="332" t="s">
        <v>96</v>
      </c>
      <c r="F758" s="328"/>
    </row>
    <row r="759" spans="1:6" ht="15">
      <c r="A759" s="332">
        <v>868</v>
      </c>
      <c r="B759" s="332" t="s">
        <v>4137</v>
      </c>
      <c r="C759" s="332" t="s">
        <v>2824</v>
      </c>
      <c r="D759" s="330" t="s">
        <v>13242</v>
      </c>
      <c r="E759" s="332" t="s">
        <v>96</v>
      </c>
      <c r="F759" s="328"/>
    </row>
    <row r="760" spans="1:6" ht="15">
      <c r="A760" s="332">
        <v>870</v>
      </c>
      <c r="B760" s="332" t="s">
        <v>4138</v>
      </c>
      <c r="C760" s="332" t="s">
        <v>2824</v>
      </c>
      <c r="D760" s="330" t="s">
        <v>13243</v>
      </c>
      <c r="E760" s="332" t="s">
        <v>96</v>
      </c>
      <c r="F760" s="328"/>
    </row>
    <row r="761" spans="1:6" ht="15">
      <c r="A761" s="332">
        <v>863</v>
      </c>
      <c r="B761" s="332" t="s">
        <v>4139</v>
      </c>
      <c r="C761" s="332" t="s">
        <v>2824</v>
      </c>
      <c r="D761" s="330" t="s">
        <v>13244</v>
      </c>
      <c r="E761" s="332" t="s">
        <v>96</v>
      </c>
      <c r="F761" s="328"/>
    </row>
    <row r="762" spans="1:6" ht="15">
      <c r="A762" s="332">
        <v>867</v>
      </c>
      <c r="B762" s="332" t="s">
        <v>4140</v>
      </c>
      <c r="C762" s="332" t="s">
        <v>2824</v>
      </c>
      <c r="D762" s="330" t="s">
        <v>13245</v>
      </c>
      <c r="E762" s="332" t="s">
        <v>96</v>
      </c>
      <c r="F762" s="328"/>
    </row>
    <row r="763" spans="1:6" ht="15">
      <c r="A763" s="332">
        <v>891</v>
      </c>
      <c r="B763" s="332" t="s">
        <v>4141</v>
      </c>
      <c r="C763" s="332" t="s">
        <v>2824</v>
      </c>
      <c r="D763" s="330" t="s">
        <v>13246</v>
      </c>
      <c r="E763" s="332" t="s">
        <v>96</v>
      </c>
      <c r="F763" s="328"/>
    </row>
    <row r="764" spans="1:6" ht="15">
      <c r="A764" s="332">
        <v>864</v>
      </c>
      <c r="B764" s="332" t="s">
        <v>4142</v>
      </c>
      <c r="C764" s="332" t="s">
        <v>2824</v>
      </c>
      <c r="D764" s="330" t="s">
        <v>13247</v>
      </c>
      <c r="E764" s="332" t="s">
        <v>96</v>
      </c>
      <c r="F764" s="328"/>
    </row>
    <row r="765" spans="1:6" ht="15">
      <c r="A765" s="332">
        <v>865</v>
      </c>
      <c r="B765" s="332" t="s">
        <v>4143</v>
      </c>
      <c r="C765" s="332" t="s">
        <v>2824</v>
      </c>
      <c r="D765" s="330" t="s">
        <v>13248</v>
      </c>
      <c r="E765" s="332" t="s">
        <v>96</v>
      </c>
      <c r="F765" s="328"/>
    </row>
    <row r="766" spans="1:6" ht="15">
      <c r="A766" s="332">
        <v>1006</v>
      </c>
      <c r="B766" s="332" t="s">
        <v>4144</v>
      </c>
      <c r="C766" s="332" t="s">
        <v>2824</v>
      </c>
      <c r="D766" s="330" t="s">
        <v>13249</v>
      </c>
      <c r="E766" s="332" t="s">
        <v>96</v>
      </c>
      <c r="F766" s="328"/>
    </row>
    <row r="767" spans="1:6" ht="15">
      <c r="A767" s="332">
        <v>948</v>
      </c>
      <c r="B767" s="332" t="s">
        <v>4145</v>
      </c>
      <c r="C767" s="332" t="s">
        <v>2824</v>
      </c>
      <c r="D767" s="330" t="s">
        <v>13250</v>
      </c>
      <c r="E767" s="332" t="s">
        <v>96</v>
      </c>
      <c r="F767" s="328"/>
    </row>
    <row r="768" spans="1:6" ht="15">
      <c r="A768" s="332">
        <v>947</v>
      </c>
      <c r="B768" s="332" t="s">
        <v>4146</v>
      </c>
      <c r="C768" s="332" t="s">
        <v>2824</v>
      </c>
      <c r="D768" s="330" t="s">
        <v>13251</v>
      </c>
      <c r="E768" s="332" t="s">
        <v>96</v>
      </c>
      <c r="F768" s="328"/>
    </row>
    <row r="769" spans="1:6" ht="15">
      <c r="A769" s="332">
        <v>911</v>
      </c>
      <c r="B769" s="332" t="s">
        <v>4147</v>
      </c>
      <c r="C769" s="332" t="s">
        <v>2824</v>
      </c>
      <c r="D769" s="330" t="s">
        <v>13252</v>
      </c>
      <c r="E769" s="332" t="s">
        <v>96</v>
      </c>
      <c r="F769" s="328"/>
    </row>
    <row r="770" spans="1:6" ht="15">
      <c r="A770" s="332">
        <v>925</v>
      </c>
      <c r="B770" s="332" t="s">
        <v>4148</v>
      </c>
      <c r="C770" s="332" t="s">
        <v>2824</v>
      </c>
      <c r="D770" s="330" t="s">
        <v>13253</v>
      </c>
      <c r="E770" s="332" t="s">
        <v>96</v>
      </c>
      <c r="F770" s="328"/>
    </row>
    <row r="771" spans="1:6" ht="15">
      <c r="A771" s="332">
        <v>954</v>
      </c>
      <c r="B771" s="332" t="s">
        <v>4149</v>
      </c>
      <c r="C771" s="332" t="s">
        <v>2824</v>
      </c>
      <c r="D771" s="330" t="s">
        <v>13254</v>
      </c>
      <c r="E771" s="332" t="s">
        <v>96</v>
      </c>
      <c r="F771" s="328"/>
    </row>
    <row r="772" spans="1:6" ht="15">
      <c r="A772" s="332">
        <v>901</v>
      </c>
      <c r="B772" s="332" t="s">
        <v>4150</v>
      </c>
      <c r="C772" s="332" t="s">
        <v>2824</v>
      </c>
      <c r="D772" s="330" t="s">
        <v>13255</v>
      </c>
      <c r="E772" s="332" t="s">
        <v>96</v>
      </c>
      <c r="F772" s="328"/>
    </row>
    <row r="773" spans="1:6" ht="15">
      <c r="A773" s="332">
        <v>926</v>
      </c>
      <c r="B773" s="332" t="s">
        <v>4151</v>
      </c>
      <c r="C773" s="332" t="s">
        <v>2824</v>
      </c>
      <c r="D773" s="330" t="s">
        <v>13256</v>
      </c>
      <c r="E773" s="332" t="s">
        <v>96</v>
      </c>
      <c r="F773" s="328"/>
    </row>
    <row r="774" spans="1:6" ht="15">
      <c r="A774" s="332">
        <v>912</v>
      </c>
      <c r="B774" s="332" t="s">
        <v>4152</v>
      </c>
      <c r="C774" s="332" t="s">
        <v>2824</v>
      </c>
      <c r="D774" s="330" t="s">
        <v>13257</v>
      </c>
      <c r="E774" s="332" t="s">
        <v>96</v>
      </c>
      <c r="F774" s="328"/>
    </row>
    <row r="775" spans="1:6" ht="15">
      <c r="A775" s="332">
        <v>955</v>
      </c>
      <c r="B775" s="332" t="s">
        <v>4153</v>
      </c>
      <c r="C775" s="332" t="s">
        <v>2824</v>
      </c>
      <c r="D775" s="330" t="s">
        <v>13258</v>
      </c>
      <c r="E775" s="332" t="s">
        <v>96</v>
      </c>
      <c r="F775" s="328"/>
    </row>
    <row r="776" spans="1:6" ht="15">
      <c r="A776" s="332">
        <v>946</v>
      </c>
      <c r="B776" s="332" t="s">
        <v>4154</v>
      </c>
      <c r="C776" s="332" t="s">
        <v>2824</v>
      </c>
      <c r="D776" s="330" t="s">
        <v>13259</v>
      </c>
      <c r="E776" s="332" t="s">
        <v>96</v>
      </c>
      <c r="F776" s="328"/>
    </row>
    <row r="777" spans="1:6" ht="15">
      <c r="A777" s="332">
        <v>953</v>
      </c>
      <c r="B777" s="332" t="s">
        <v>4155</v>
      </c>
      <c r="C777" s="332" t="s">
        <v>2824</v>
      </c>
      <c r="D777" s="330" t="s">
        <v>13260</v>
      </c>
      <c r="E777" s="332" t="s">
        <v>96</v>
      </c>
      <c r="F777" s="328"/>
    </row>
    <row r="778" spans="1:6" ht="15">
      <c r="A778" s="332">
        <v>902</v>
      </c>
      <c r="B778" s="332" t="s">
        <v>4156</v>
      </c>
      <c r="C778" s="332" t="s">
        <v>2824</v>
      </c>
      <c r="D778" s="330" t="s">
        <v>13261</v>
      </c>
      <c r="E778" s="332" t="s">
        <v>96</v>
      </c>
      <c r="F778" s="328"/>
    </row>
    <row r="779" spans="1:6" ht="15">
      <c r="A779" s="332">
        <v>927</v>
      </c>
      <c r="B779" s="332" t="s">
        <v>4157</v>
      </c>
      <c r="C779" s="332" t="s">
        <v>2824</v>
      </c>
      <c r="D779" s="330" t="s">
        <v>13262</v>
      </c>
      <c r="E779" s="332" t="s">
        <v>96</v>
      </c>
      <c r="F779" s="328"/>
    </row>
    <row r="780" spans="1:6" ht="15">
      <c r="A780" s="332">
        <v>913</v>
      </c>
      <c r="B780" s="332" t="s">
        <v>4158</v>
      </c>
      <c r="C780" s="332" t="s">
        <v>2824</v>
      </c>
      <c r="D780" s="330" t="s">
        <v>13263</v>
      </c>
      <c r="E780" s="332" t="s">
        <v>96</v>
      </c>
      <c r="F780" s="328"/>
    </row>
    <row r="781" spans="1:6" ht="15">
      <c r="A781" s="332">
        <v>903</v>
      </c>
      <c r="B781" s="332" t="s">
        <v>4159</v>
      </c>
      <c r="C781" s="332" t="s">
        <v>2824</v>
      </c>
      <c r="D781" s="330" t="s">
        <v>13264</v>
      </c>
      <c r="E781" s="332" t="s">
        <v>96</v>
      </c>
      <c r="F781" s="328"/>
    </row>
    <row r="782" spans="1:6" ht="15">
      <c r="A782" s="332">
        <v>945</v>
      </c>
      <c r="B782" s="332" t="s">
        <v>4160</v>
      </c>
      <c r="C782" s="332" t="s">
        <v>2824</v>
      </c>
      <c r="D782" s="330" t="s">
        <v>13265</v>
      </c>
      <c r="E782" s="332" t="s">
        <v>96</v>
      </c>
      <c r="F782" s="328"/>
    </row>
    <row r="783" spans="1:6" ht="15">
      <c r="A783" s="332">
        <v>914</v>
      </c>
      <c r="B783" s="332" t="s">
        <v>4161</v>
      </c>
      <c r="C783" s="332" t="s">
        <v>2824</v>
      </c>
      <c r="D783" s="330" t="s">
        <v>13266</v>
      </c>
      <c r="E783" s="332" t="s">
        <v>96</v>
      </c>
      <c r="F783" s="328"/>
    </row>
    <row r="784" spans="1:6" ht="15">
      <c r="A784" s="332">
        <v>993</v>
      </c>
      <c r="B784" s="332" t="s">
        <v>4162</v>
      </c>
      <c r="C784" s="332" t="s">
        <v>2824</v>
      </c>
      <c r="D784" s="330" t="s">
        <v>12772</v>
      </c>
      <c r="E784" s="332" t="s">
        <v>96</v>
      </c>
      <c r="F784" s="328"/>
    </row>
    <row r="785" spans="1:6" ht="15">
      <c r="A785" s="332">
        <v>1020</v>
      </c>
      <c r="B785" s="332" t="s">
        <v>4163</v>
      </c>
      <c r="C785" s="332" t="s">
        <v>2824</v>
      </c>
      <c r="D785" s="330" t="s">
        <v>12944</v>
      </c>
      <c r="E785" s="332" t="s">
        <v>96</v>
      </c>
      <c r="F785" s="328"/>
    </row>
    <row r="786" spans="1:6" ht="15">
      <c r="A786" s="332">
        <v>1017</v>
      </c>
      <c r="B786" s="332" t="s">
        <v>4164</v>
      </c>
      <c r="C786" s="332" t="s">
        <v>2824</v>
      </c>
      <c r="D786" s="330" t="s">
        <v>13267</v>
      </c>
      <c r="E786" s="332" t="s">
        <v>96</v>
      </c>
      <c r="F786" s="328"/>
    </row>
    <row r="787" spans="1:6" ht="15">
      <c r="A787" s="332">
        <v>999</v>
      </c>
      <c r="B787" s="332" t="s">
        <v>4165</v>
      </c>
      <c r="C787" s="332" t="s">
        <v>2824</v>
      </c>
      <c r="D787" s="330" t="s">
        <v>13268</v>
      </c>
      <c r="E787" s="332" t="s">
        <v>96</v>
      </c>
      <c r="F787" s="328"/>
    </row>
    <row r="788" spans="1:6" ht="15">
      <c r="A788" s="332">
        <v>995</v>
      </c>
      <c r="B788" s="332" t="s">
        <v>4166</v>
      </c>
      <c r="C788" s="332" t="s">
        <v>2824</v>
      </c>
      <c r="D788" s="330" t="s">
        <v>13269</v>
      </c>
      <c r="E788" s="332" t="s">
        <v>96</v>
      </c>
      <c r="F788" s="328"/>
    </row>
    <row r="789" spans="1:6" ht="15">
      <c r="A789" s="332">
        <v>1000</v>
      </c>
      <c r="B789" s="332" t="s">
        <v>4167</v>
      </c>
      <c r="C789" s="332" t="s">
        <v>2824</v>
      </c>
      <c r="D789" s="330" t="s">
        <v>13270</v>
      </c>
      <c r="E789" s="332" t="s">
        <v>96</v>
      </c>
      <c r="F789" s="328"/>
    </row>
    <row r="790" spans="1:6" ht="15">
      <c r="A790" s="332">
        <v>1022</v>
      </c>
      <c r="B790" s="332" t="s">
        <v>4168</v>
      </c>
      <c r="C790" s="332" t="s">
        <v>2824</v>
      </c>
      <c r="D790" s="330" t="s">
        <v>13271</v>
      </c>
      <c r="E790" s="332" t="s">
        <v>96</v>
      </c>
      <c r="F790" s="328"/>
    </row>
    <row r="791" spans="1:6" ht="15">
      <c r="A791" s="332">
        <v>1015</v>
      </c>
      <c r="B791" s="332" t="s">
        <v>4169</v>
      </c>
      <c r="C791" s="332" t="s">
        <v>2824</v>
      </c>
      <c r="D791" s="330" t="s">
        <v>13272</v>
      </c>
      <c r="E791" s="332" t="s">
        <v>96</v>
      </c>
      <c r="F791" s="328"/>
    </row>
    <row r="792" spans="1:6" ht="15">
      <c r="A792" s="332">
        <v>996</v>
      </c>
      <c r="B792" s="332" t="s">
        <v>4170</v>
      </c>
      <c r="C792" s="332" t="s">
        <v>2824</v>
      </c>
      <c r="D792" s="330" t="s">
        <v>13273</v>
      </c>
      <c r="E792" s="332" t="s">
        <v>96</v>
      </c>
      <c r="F792" s="328"/>
    </row>
    <row r="793" spans="1:6" ht="15">
      <c r="A793" s="332">
        <v>1001</v>
      </c>
      <c r="B793" s="332" t="s">
        <v>4171</v>
      </c>
      <c r="C793" s="332" t="s">
        <v>2824</v>
      </c>
      <c r="D793" s="330" t="s">
        <v>13274</v>
      </c>
      <c r="E793" s="332" t="s">
        <v>96</v>
      </c>
      <c r="F793" s="328"/>
    </row>
    <row r="794" spans="1:6" ht="15">
      <c r="A794" s="332">
        <v>1019</v>
      </c>
      <c r="B794" s="332" t="s">
        <v>4172</v>
      </c>
      <c r="C794" s="332" t="s">
        <v>2824</v>
      </c>
      <c r="D794" s="330" t="s">
        <v>13275</v>
      </c>
      <c r="E794" s="332" t="s">
        <v>96</v>
      </c>
      <c r="F794" s="328"/>
    </row>
    <row r="795" spans="1:6" ht="15">
      <c r="A795" s="332">
        <v>1021</v>
      </c>
      <c r="B795" s="332" t="s">
        <v>4173</v>
      </c>
      <c r="C795" s="332" t="s">
        <v>2824</v>
      </c>
      <c r="D795" s="330" t="s">
        <v>13276</v>
      </c>
      <c r="E795" s="332" t="s">
        <v>96</v>
      </c>
      <c r="F795" s="328"/>
    </row>
    <row r="796" spans="1:6" ht="15">
      <c r="A796" s="332">
        <v>39249</v>
      </c>
      <c r="B796" s="332" t="s">
        <v>4174</v>
      </c>
      <c r="C796" s="332" t="s">
        <v>2824</v>
      </c>
      <c r="D796" s="330" t="s">
        <v>13277</v>
      </c>
      <c r="E796" s="332" t="s">
        <v>96</v>
      </c>
      <c r="F796" s="328"/>
    </row>
    <row r="797" spans="1:6" ht="15">
      <c r="A797" s="332">
        <v>1018</v>
      </c>
      <c r="B797" s="332" t="s">
        <v>4175</v>
      </c>
      <c r="C797" s="332" t="s">
        <v>2824</v>
      </c>
      <c r="D797" s="330" t="s">
        <v>13278</v>
      </c>
      <c r="E797" s="332" t="s">
        <v>96</v>
      </c>
      <c r="F797" s="328"/>
    </row>
    <row r="798" spans="1:6" ht="15">
      <c r="A798" s="332">
        <v>39250</v>
      </c>
      <c r="B798" s="332" t="s">
        <v>4176</v>
      </c>
      <c r="C798" s="332" t="s">
        <v>2824</v>
      </c>
      <c r="D798" s="330" t="s">
        <v>13279</v>
      </c>
      <c r="E798" s="332" t="s">
        <v>96</v>
      </c>
      <c r="F798" s="328"/>
    </row>
    <row r="799" spans="1:6" ht="15">
      <c r="A799" s="332">
        <v>994</v>
      </c>
      <c r="B799" s="332" t="s">
        <v>4177</v>
      </c>
      <c r="C799" s="332" t="s">
        <v>2824</v>
      </c>
      <c r="D799" s="330" t="s">
        <v>13280</v>
      </c>
      <c r="E799" s="332" t="s">
        <v>96</v>
      </c>
      <c r="F799" s="328"/>
    </row>
    <row r="800" spans="1:6" ht="15">
      <c r="A800" s="332">
        <v>977</v>
      </c>
      <c r="B800" s="332" t="s">
        <v>4178</v>
      </c>
      <c r="C800" s="332" t="s">
        <v>2824</v>
      </c>
      <c r="D800" s="330" t="s">
        <v>13281</v>
      </c>
      <c r="E800" s="332" t="s">
        <v>96</v>
      </c>
      <c r="F800" s="328"/>
    </row>
    <row r="801" spans="1:6" ht="15">
      <c r="A801" s="332">
        <v>998</v>
      </c>
      <c r="B801" s="332" t="s">
        <v>4179</v>
      </c>
      <c r="C801" s="332" t="s">
        <v>2824</v>
      </c>
      <c r="D801" s="330" t="s">
        <v>13282</v>
      </c>
      <c r="E801" s="332" t="s">
        <v>96</v>
      </c>
      <c r="F801" s="328"/>
    </row>
    <row r="802" spans="1:6" ht="15">
      <c r="A802" s="332">
        <v>39251</v>
      </c>
      <c r="B802" s="332" t="s">
        <v>4180</v>
      </c>
      <c r="C802" s="332" t="s">
        <v>2824</v>
      </c>
      <c r="D802" s="330" t="s">
        <v>13283</v>
      </c>
      <c r="E802" s="332" t="s">
        <v>96</v>
      </c>
      <c r="F802" s="328"/>
    </row>
    <row r="803" spans="1:6" ht="15">
      <c r="A803" s="332">
        <v>1011</v>
      </c>
      <c r="B803" s="332" t="s">
        <v>4181</v>
      </c>
      <c r="C803" s="332" t="s">
        <v>2824</v>
      </c>
      <c r="D803" s="330" t="s">
        <v>13284</v>
      </c>
      <c r="E803" s="332" t="s">
        <v>96</v>
      </c>
      <c r="F803" s="328"/>
    </row>
    <row r="804" spans="1:6" ht="15">
      <c r="A804" s="332">
        <v>39252</v>
      </c>
      <c r="B804" s="332" t="s">
        <v>4182</v>
      </c>
      <c r="C804" s="332" t="s">
        <v>2824</v>
      </c>
      <c r="D804" s="330" t="s">
        <v>13152</v>
      </c>
      <c r="E804" s="332" t="s">
        <v>96</v>
      </c>
      <c r="F804" s="328"/>
    </row>
    <row r="805" spans="1:6" ht="15">
      <c r="A805" s="332">
        <v>1013</v>
      </c>
      <c r="B805" s="332" t="s">
        <v>4183</v>
      </c>
      <c r="C805" s="332" t="s">
        <v>2824</v>
      </c>
      <c r="D805" s="330" t="s">
        <v>13204</v>
      </c>
      <c r="E805" s="332" t="s">
        <v>96</v>
      </c>
      <c r="F805" s="328"/>
    </row>
    <row r="806" spans="1:6" ht="15">
      <c r="A806" s="332">
        <v>980</v>
      </c>
      <c r="B806" s="332" t="s">
        <v>4184</v>
      </c>
      <c r="C806" s="332" t="s">
        <v>2824</v>
      </c>
      <c r="D806" s="330" t="s">
        <v>13285</v>
      </c>
      <c r="E806" s="332" t="s">
        <v>96</v>
      </c>
      <c r="F806" s="328"/>
    </row>
    <row r="807" spans="1:6" ht="15">
      <c r="A807" s="332">
        <v>39237</v>
      </c>
      <c r="B807" s="332" t="s">
        <v>4185</v>
      </c>
      <c r="C807" s="332" t="s">
        <v>2824</v>
      </c>
      <c r="D807" s="330" t="s">
        <v>13286</v>
      </c>
      <c r="E807" s="332" t="s">
        <v>96</v>
      </c>
      <c r="F807" s="328"/>
    </row>
    <row r="808" spans="1:6" ht="15">
      <c r="A808" s="332">
        <v>39238</v>
      </c>
      <c r="B808" s="332" t="s">
        <v>4186</v>
      </c>
      <c r="C808" s="332" t="s">
        <v>2824</v>
      </c>
      <c r="D808" s="330" t="s">
        <v>13287</v>
      </c>
      <c r="E808" s="332" t="s">
        <v>96</v>
      </c>
      <c r="F808" s="328"/>
    </row>
    <row r="809" spans="1:6" ht="15">
      <c r="A809" s="332">
        <v>979</v>
      </c>
      <c r="B809" s="332" t="s">
        <v>4187</v>
      </c>
      <c r="C809" s="332" t="s">
        <v>2824</v>
      </c>
      <c r="D809" s="330" t="s">
        <v>13288</v>
      </c>
      <c r="E809" s="332" t="s">
        <v>96</v>
      </c>
      <c r="F809" s="328"/>
    </row>
    <row r="810" spans="1:6" ht="15">
      <c r="A810" s="332">
        <v>39239</v>
      </c>
      <c r="B810" s="332" t="s">
        <v>4188</v>
      </c>
      <c r="C810" s="332" t="s">
        <v>2824</v>
      </c>
      <c r="D810" s="330" t="s">
        <v>13289</v>
      </c>
      <c r="E810" s="332" t="s">
        <v>96</v>
      </c>
      <c r="F810" s="328"/>
    </row>
    <row r="811" spans="1:6" ht="15">
      <c r="A811" s="332">
        <v>1014</v>
      </c>
      <c r="B811" s="332" t="s">
        <v>4189</v>
      </c>
      <c r="C811" s="332" t="s">
        <v>2824</v>
      </c>
      <c r="D811" s="330" t="s">
        <v>13290</v>
      </c>
      <c r="E811" s="332" t="s">
        <v>96</v>
      </c>
      <c r="F811" s="328"/>
    </row>
    <row r="812" spans="1:6" ht="15">
      <c r="A812" s="332">
        <v>39240</v>
      </c>
      <c r="B812" s="332" t="s">
        <v>4190</v>
      </c>
      <c r="C812" s="332" t="s">
        <v>2824</v>
      </c>
      <c r="D812" s="330" t="s">
        <v>13291</v>
      </c>
      <c r="E812" s="332" t="s">
        <v>96</v>
      </c>
      <c r="F812" s="328"/>
    </row>
    <row r="813" spans="1:6" ht="15">
      <c r="A813" s="332">
        <v>39232</v>
      </c>
      <c r="B813" s="332" t="s">
        <v>4191</v>
      </c>
      <c r="C813" s="332" t="s">
        <v>2824</v>
      </c>
      <c r="D813" s="330" t="s">
        <v>13292</v>
      </c>
      <c r="E813" s="332" t="s">
        <v>96</v>
      </c>
      <c r="F813" s="328"/>
    </row>
    <row r="814" spans="1:6" ht="15">
      <c r="A814" s="332">
        <v>39233</v>
      </c>
      <c r="B814" s="332" t="s">
        <v>4192</v>
      </c>
      <c r="C814" s="332" t="s">
        <v>2824</v>
      </c>
      <c r="D814" s="330" t="s">
        <v>12889</v>
      </c>
      <c r="E814" s="332" t="s">
        <v>96</v>
      </c>
      <c r="F814" s="328"/>
    </row>
    <row r="815" spans="1:6" ht="15">
      <c r="A815" s="332">
        <v>981</v>
      </c>
      <c r="B815" s="332" t="s">
        <v>4193</v>
      </c>
      <c r="C815" s="332" t="s">
        <v>2824</v>
      </c>
      <c r="D815" s="330" t="s">
        <v>13293</v>
      </c>
      <c r="E815" s="332" t="s">
        <v>96</v>
      </c>
      <c r="F815" s="328"/>
    </row>
    <row r="816" spans="1:6" ht="15">
      <c r="A816" s="332">
        <v>39234</v>
      </c>
      <c r="B816" s="332" t="s">
        <v>4194</v>
      </c>
      <c r="C816" s="332" t="s">
        <v>2824</v>
      </c>
      <c r="D816" s="330" t="s">
        <v>13294</v>
      </c>
      <c r="E816" s="332" t="s">
        <v>96</v>
      </c>
      <c r="F816" s="328"/>
    </row>
    <row r="817" spans="1:6" ht="15">
      <c r="A817" s="332">
        <v>982</v>
      </c>
      <c r="B817" s="332" t="s">
        <v>4195</v>
      </c>
      <c r="C817" s="332" t="s">
        <v>2824</v>
      </c>
      <c r="D817" s="330" t="s">
        <v>13295</v>
      </c>
      <c r="E817" s="332" t="s">
        <v>96</v>
      </c>
      <c r="F817" s="328"/>
    </row>
    <row r="818" spans="1:6" ht="15">
      <c r="A818" s="332">
        <v>39235</v>
      </c>
      <c r="B818" s="332" t="s">
        <v>4196</v>
      </c>
      <c r="C818" s="332" t="s">
        <v>2824</v>
      </c>
      <c r="D818" s="330" t="s">
        <v>13296</v>
      </c>
      <c r="E818" s="332" t="s">
        <v>96</v>
      </c>
      <c r="F818" s="328"/>
    </row>
    <row r="819" spans="1:6" ht="15">
      <c r="A819" s="332">
        <v>39236</v>
      </c>
      <c r="B819" s="332" t="s">
        <v>4197</v>
      </c>
      <c r="C819" s="332" t="s">
        <v>2824</v>
      </c>
      <c r="D819" s="330" t="s">
        <v>13297</v>
      </c>
      <c r="E819" s="332" t="s">
        <v>96</v>
      </c>
      <c r="F819" s="328"/>
    </row>
    <row r="820" spans="1:6" ht="15">
      <c r="A820" s="332">
        <v>876</v>
      </c>
      <c r="B820" s="332" t="s">
        <v>4198</v>
      </c>
      <c r="C820" s="332" t="s">
        <v>2824</v>
      </c>
      <c r="D820" s="330" t="s">
        <v>13298</v>
      </c>
      <c r="E820" s="332" t="s">
        <v>96</v>
      </c>
      <c r="F820" s="328"/>
    </row>
    <row r="821" spans="1:6" ht="15">
      <c r="A821" s="332">
        <v>877</v>
      </c>
      <c r="B821" s="332" t="s">
        <v>4199</v>
      </c>
      <c r="C821" s="332" t="s">
        <v>2824</v>
      </c>
      <c r="D821" s="330" t="s">
        <v>13299</v>
      </c>
      <c r="E821" s="332" t="s">
        <v>96</v>
      </c>
      <c r="F821" s="328"/>
    </row>
    <row r="822" spans="1:6" ht="15">
      <c r="A822" s="332">
        <v>882</v>
      </c>
      <c r="B822" s="332" t="s">
        <v>4200</v>
      </c>
      <c r="C822" s="332" t="s">
        <v>2824</v>
      </c>
      <c r="D822" s="330" t="s">
        <v>13300</v>
      </c>
      <c r="E822" s="332" t="s">
        <v>96</v>
      </c>
      <c r="F822" s="328"/>
    </row>
    <row r="823" spans="1:6" ht="15">
      <c r="A823" s="332">
        <v>878</v>
      </c>
      <c r="B823" s="332" t="s">
        <v>4201</v>
      </c>
      <c r="C823" s="332" t="s">
        <v>2824</v>
      </c>
      <c r="D823" s="330" t="s">
        <v>13301</v>
      </c>
      <c r="E823" s="332" t="s">
        <v>96</v>
      </c>
      <c r="F823" s="328"/>
    </row>
    <row r="824" spans="1:6" ht="15">
      <c r="A824" s="332">
        <v>879</v>
      </c>
      <c r="B824" s="332" t="s">
        <v>4202</v>
      </c>
      <c r="C824" s="332" t="s">
        <v>2824</v>
      </c>
      <c r="D824" s="330" t="s">
        <v>13302</v>
      </c>
      <c r="E824" s="332" t="s">
        <v>96</v>
      </c>
      <c r="F824" s="328"/>
    </row>
    <row r="825" spans="1:6" ht="15">
      <c r="A825" s="332">
        <v>880</v>
      </c>
      <c r="B825" s="332" t="s">
        <v>4203</v>
      </c>
      <c r="C825" s="332" t="s">
        <v>2824</v>
      </c>
      <c r="D825" s="330" t="s">
        <v>13303</v>
      </c>
      <c r="E825" s="332" t="s">
        <v>96</v>
      </c>
      <c r="F825" s="328"/>
    </row>
    <row r="826" spans="1:6" ht="15">
      <c r="A826" s="332">
        <v>873</v>
      </c>
      <c r="B826" s="332" t="s">
        <v>4204</v>
      </c>
      <c r="C826" s="332" t="s">
        <v>2824</v>
      </c>
      <c r="D826" s="330" t="s">
        <v>13304</v>
      </c>
      <c r="E826" s="332" t="s">
        <v>96</v>
      </c>
      <c r="F826" s="328"/>
    </row>
    <row r="827" spans="1:6" ht="15">
      <c r="A827" s="332">
        <v>881</v>
      </c>
      <c r="B827" s="332" t="s">
        <v>4205</v>
      </c>
      <c r="C827" s="332" t="s">
        <v>2824</v>
      </c>
      <c r="D827" s="330" t="s">
        <v>13305</v>
      </c>
      <c r="E827" s="332" t="s">
        <v>96</v>
      </c>
      <c r="F827" s="328"/>
    </row>
    <row r="828" spans="1:6" ht="15">
      <c r="A828" s="332">
        <v>874</v>
      </c>
      <c r="B828" s="332" t="s">
        <v>4206</v>
      </c>
      <c r="C828" s="332" t="s">
        <v>2824</v>
      </c>
      <c r="D828" s="330" t="s">
        <v>13306</v>
      </c>
      <c r="E828" s="332" t="s">
        <v>96</v>
      </c>
      <c r="F828" s="328"/>
    </row>
    <row r="829" spans="1:6" ht="15">
      <c r="A829" s="332">
        <v>875</v>
      </c>
      <c r="B829" s="332" t="s">
        <v>4207</v>
      </c>
      <c r="C829" s="332" t="s">
        <v>2824</v>
      </c>
      <c r="D829" s="330" t="s">
        <v>13307</v>
      </c>
      <c r="E829" s="332" t="s">
        <v>96</v>
      </c>
      <c r="F829" s="328"/>
    </row>
    <row r="830" spans="1:6" ht="15">
      <c r="A830" s="332">
        <v>983</v>
      </c>
      <c r="B830" s="332" t="s">
        <v>4208</v>
      </c>
      <c r="C830" s="332" t="s">
        <v>2824</v>
      </c>
      <c r="D830" s="330" t="s">
        <v>13308</v>
      </c>
      <c r="E830" s="332" t="s">
        <v>96</v>
      </c>
      <c r="F830" s="328"/>
    </row>
    <row r="831" spans="1:6" ht="15">
      <c r="A831" s="332">
        <v>985</v>
      </c>
      <c r="B831" s="332" t="s">
        <v>4209</v>
      </c>
      <c r="C831" s="332" t="s">
        <v>2824</v>
      </c>
      <c r="D831" s="330" t="s">
        <v>12726</v>
      </c>
      <c r="E831" s="332" t="s">
        <v>96</v>
      </c>
      <c r="F831" s="328"/>
    </row>
    <row r="832" spans="1:6" ht="15">
      <c r="A832" s="332">
        <v>990</v>
      </c>
      <c r="B832" s="332" t="s">
        <v>4210</v>
      </c>
      <c r="C832" s="332" t="s">
        <v>2824</v>
      </c>
      <c r="D832" s="330" t="s">
        <v>13309</v>
      </c>
      <c r="E832" s="332" t="s">
        <v>96</v>
      </c>
      <c r="F832" s="328"/>
    </row>
    <row r="833" spans="1:6" ht="15">
      <c r="A833" s="332">
        <v>39241</v>
      </c>
      <c r="B833" s="332" t="s">
        <v>4211</v>
      </c>
      <c r="C833" s="332" t="s">
        <v>2824</v>
      </c>
      <c r="D833" s="330" t="s">
        <v>13310</v>
      </c>
      <c r="E833" s="332" t="s">
        <v>96</v>
      </c>
      <c r="F833" s="328"/>
    </row>
    <row r="834" spans="1:6" ht="15">
      <c r="A834" s="332">
        <v>1005</v>
      </c>
      <c r="B834" s="332" t="s">
        <v>4212</v>
      </c>
      <c r="C834" s="332" t="s">
        <v>2824</v>
      </c>
      <c r="D834" s="330" t="s">
        <v>13311</v>
      </c>
      <c r="E834" s="332" t="s">
        <v>96</v>
      </c>
      <c r="F834" s="328"/>
    </row>
    <row r="835" spans="1:6" ht="15">
      <c r="A835" s="332">
        <v>984</v>
      </c>
      <c r="B835" s="332" t="s">
        <v>4213</v>
      </c>
      <c r="C835" s="332" t="s">
        <v>2824</v>
      </c>
      <c r="D835" s="330" t="s">
        <v>13312</v>
      </c>
      <c r="E835" s="332" t="s">
        <v>96</v>
      </c>
      <c r="F835" s="328"/>
    </row>
    <row r="836" spans="1:6" ht="15">
      <c r="A836" s="332">
        <v>991</v>
      </c>
      <c r="B836" s="332" t="s">
        <v>4214</v>
      </c>
      <c r="C836" s="332" t="s">
        <v>2824</v>
      </c>
      <c r="D836" s="330" t="s">
        <v>13313</v>
      </c>
      <c r="E836" s="332" t="s">
        <v>96</v>
      </c>
      <c r="F836" s="328"/>
    </row>
    <row r="837" spans="1:6" ht="15">
      <c r="A837" s="332">
        <v>986</v>
      </c>
      <c r="B837" s="332" t="s">
        <v>4215</v>
      </c>
      <c r="C837" s="332" t="s">
        <v>2824</v>
      </c>
      <c r="D837" s="330" t="s">
        <v>13314</v>
      </c>
      <c r="E837" s="332" t="s">
        <v>96</v>
      </c>
      <c r="F837" s="328"/>
    </row>
    <row r="838" spans="1:6" ht="15">
      <c r="A838" s="332">
        <v>1024</v>
      </c>
      <c r="B838" s="332" t="s">
        <v>4216</v>
      </c>
      <c r="C838" s="332" t="s">
        <v>2824</v>
      </c>
      <c r="D838" s="330" t="s">
        <v>13315</v>
      </c>
      <c r="E838" s="332" t="s">
        <v>96</v>
      </c>
      <c r="F838" s="328"/>
    </row>
    <row r="839" spans="1:6" ht="15">
      <c r="A839" s="332">
        <v>987</v>
      </c>
      <c r="B839" s="332" t="s">
        <v>4217</v>
      </c>
      <c r="C839" s="332" t="s">
        <v>2824</v>
      </c>
      <c r="D839" s="330" t="s">
        <v>12740</v>
      </c>
      <c r="E839" s="332" t="s">
        <v>96</v>
      </c>
      <c r="F839" s="328"/>
    </row>
    <row r="840" spans="1:6" ht="15">
      <c r="A840" s="332">
        <v>1003</v>
      </c>
      <c r="B840" s="332" t="s">
        <v>4218</v>
      </c>
      <c r="C840" s="332" t="s">
        <v>2824</v>
      </c>
      <c r="D840" s="330" t="s">
        <v>13316</v>
      </c>
      <c r="E840" s="332" t="s">
        <v>96</v>
      </c>
      <c r="F840" s="328"/>
    </row>
    <row r="841" spans="1:6" ht="15">
      <c r="A841" s="332">
        <v>992</v>
      </c>
      <c r="B841" s="332" t="s">
        <v>4219</v>
      </c>
      <c r="C841" s="332" t="s">
        <v>2824</v>
      </c>
      <c r="D841" s="330" t="s">
        <v>13317</v>
      </c>
      <c r="E841" s="332" t="s">
        <v>96</v>
      </c>
      <c r="F841" s="328"/>
    </row>
    <row r="842" spans="1:6" ht="15">
      <c r="A842" s="332">
        <v>1007</v>
      </c>
      <c r="B842" s="332" t="s">
        <v>4220</v>
      </c>
      <c r="C842" s="332" t="s">
        <v>2824</v>
      </c>
      <c r="D842" s="330" t="s">
        <v>13318</v>
      </c>
      <c r="E842" s="332" t="s">
        <v>96</v>
      </c>
      <c r="F842" s="328"/>
    </row>
    <row r="843" spans="1:6" ht="15">
      <c r="A843" s="332">
        <v>39242</v>
      </c>
      <c r="B843" s="332" t="s">
        <v>4221</v>
      </c>
      <c r="C843" s="332" t="s">
        <v>2824</v>
      </c>
      <c r="D843" s="330" t="s">
        <v>13319</v>
      </c>
      <c r="E843" s="332" t="s">
        <v>96</v>
      </c>
      <c r="F843" s="328"/>
    </row>
    <row r="844" spans="1:6" ht="15">
      <c r="A844" s="332">
        <v>1008</v>
      </c>
      <c r="B844" s="332" t="s">
        <v>4222</v>
      </c>
      <c r="C844" s="332" t="s">
        <v>2824</v>
      </c>
      <c r="D844" s="330" t="s">
        <v>13320</v>
      </c>
      <c r="E844" s="332" t="s">
        <v>96</v>
      </c>
      <c r="F844" s="328"/>
    </row>
    <row r="845" spans="1:6" ht="15">
      <c r="A845" s="332">
        <v>988</v>
      </c>
      <c r="B845" s="332" t="s">
        <v>4223</v>
      </c>
      <c r="C845" s="332" t="s">
        <v>2824</v>
      </c>
      <c r="D845" s="330" t="s">
        <v>13321</v>
      </c>
      <c r="E845" s="332" t="s">
        <v>96</v>
      </c>
      <c r="F845" s="328"/>
    </row>
    <row r="846" spans="1:6" ht="15">
      <c r="A846" s="332">
        <v>989</v>
      </c>
      <c r="B846" s="332" t="s">
        <v>4224</v>
      </c>
      <c r="C846" s="332" t="s">
        <v>2824</v>
      </c>
      <c r="D846" s="330" t="s">
        <v>13322</v>
      </c>
      <c r="E846" s="332" t="s">
        <v>96</v>
      </c>
      <c r="F846" s="328"/>
    </row>
    <row r="847" spans="1:6" ht="15">
      <c r="A847" s="332">
        <v>39598</v>
      </c>
      <c r="B847" s="332" t="s">
        <v>4225</v>
      </c>
      <c r="C847" s="332" t="s">
        <v>2824</v>
      </c>
      <c r="D847" s="330" t="s">
        <v>13323</v>
      </c>
      <c r="E847" s="332" t="s">
        <v>96</v>
      </c>
      <c r="F847" s="328"/>
    </row>
    <row r="848" spans="1:6" ht="15">
      <c r="A848" s="332">
        <v>39599</v>
      </c>
      <c r="B848" s="332" t="s">
        <v>4226</v>
      </c>
      <c r="C848" s="332" t="s">
        <v>2824</v>
      </c>
      <c r="D848" s="330" t="s">
        <v>13324</v>
      </c>
      <c r="E848" s="332" t="s">
        <v>96</v>
      </c>
      <c r="F848" s="328"/>
    </row>
    <row r="849" spans="1:6" ht="15">
      <c r="A849" s="332">
        <v>34602</v>
      </c>
      <c r="B849" s="332" t="s">
        <v>4227</v>
      </c>
      <c r="C849" s="332" t="s">
        <v>2824</v>
      </c>
      <c r="D849" s="330" t="s">
        <v>13325</v>
      </c>
      <c r="E849" s="332" t="s">
        <v>96</v>
      </c>
      <c r="F849" s="328"/>
    </row>
    <row r="850" spans="1:6" ht="15">
      <c r="A850" s="332">
        <v>34603</v>
      </c>
      <c r="B850" s="332" t="s">
        <v>4228</v>
      </c>
      <c r="C850" s="332" t="s">
        <v>2824</v>
      </c>
      <c r="D850" s="330" t="s">
        <v>13326</v>
      </c>
      <c r="E850" s="332" t="s">
        <v>96</v>
      </c>
      <c r="F850" s="328"/>
    </row>
    <row r="851" spans="1:6" ht="15">
      <c r="A851" s="332">
        <v>34607</v>
      </c>
      <c r="B851" s="332" t="s">
        <v>4229</v>
      </c>
      <c r="C851" s="332" t="s">
        <v>2824</v>
      </c>
      <c r="D851" s="330" t="s">
        <v>13327</v>
      </c>
      <c r="E851" s="332" t="s">
        <v>96</v>
      </c>
      <c r="F851" s="328"/>
    </row>
    <row r="852" spans="1:6" ht="15">
      <c r="A852" s="332">
        <v>34609</v>
      </c>
      <c r="B852" s="332" t="s">
        <v>4230</v>
      </c>
      <c r="C852" s="332" t="s">
        <v>2824</v>
      </c>
      <c r="D852" s="330" t="s">
        <v>13328</v>
      </c>
      <c r="E852" s="332" t="s">
        <v>96</v>
      </c>
      <c r="F852" s="328"/>
    </row>
    <row r="853" spans="1:6" ht="15">
      <c r="A853" s="332">
        <v>34618</v>
      </c>
      <c r="B853" s="332" t="s">
        <v>4231</v>
      </c>
      <c r="C853" s="332" t="s">
        <v>2824</v>
      </c>
      <c r="D853" s="330" t="s">
        <v>13329</v>
      </c>
      <c r="E853" s="332" t="s">
        <v>96</v>
      </c>
      <c r="F853" s="328"/>
    </row>
    <row r="854" spans="1:6" ht="15">
      <c r="A854" s="332">
        <v>34620</v>
      </c>
      <c r="B854" s="332" t="s">
        <v>4232</v>
      </c>
      <c r="C854" s="332" t="s">
        <v>2824</v>
      </c>
      <c r="D854" s="330" t="s">
        <v>13330</v>
      </c>
      <c r="E854" s="332" t="s">
        <v>96</v>
      </c>
      <c r="F854" s="328"/>
    </row>
    <row r="855" spans="1:6" ht="15">
      <c r="A855" s="332">
        <v>34621</v>
      </c>
      <c r="B855" s="332" t="s">
        <v>4233</v>
      </c>
      <c r="C855" s="332" t="s">
        <v>2824</v>
      </c>
      <c r="D855" s="330" t="s">
        <v>13331</v>
      </c>
      <c r="E855" s="332" t="s">
        <v>96</v>
      </c>
      <c r="F855" s="328"/>
    </row>
    <row r="856" spans="1:6" ht="15">
      <c r="A856" s="332">
        <v>34622</v>
      </c>
      <c r="B856" s="332" t="s">
        <v>4234</v>
      </c>
      <c r="C856" s="332" t="s">
        <v>2824</v>
      </c>
      <c r="D856" s="330" t="s">
        <v>13120</v>
      </c>
      <c r="E856" s="332" t="s">
        <v>96</v>
      </c>
      <c r="F856" s="328"/>
    </row>
    <row r="857" spans="1:6" ht="15">
      <c r="A857" s="332">
        <v>34624</v>
      </c>
      <c r="B857" s="332" t="s">
        <v>4235</v>
      </c>
      <c r="C857" s="332" t="s">
        <v>2824</v>
      </c>
      <c r="D857" s="330" t="s">
        <v>13332</v>
      </c>
      <c r="E857" s="332" t="s">
        <v>96</v>
      </c>
      <c r="F857" s="328"/>
    </row>
    <row r="858" spans="1:6" ht="15">
      <c r="A858" s="332">
        <v>34626</v>
      </c>
      <c r="B858" s="332" t="s">
        <v>4236</v>
      </c>
      <c r="C858" s="332" t="s">
        <v>2824</v>
      </c>
      <c r="D858" s="330" t="s">
        <v>13333</v>
      </c>
      <c r="E858" s="332" t="s">
        <v>96</v>
      </c>
      <c r="F858" s="328"/>
    </row>
    <row r="859" spans="1:6" ht="15">
      <c r="A859" s="332">
        <v>34627</v>
      </c>
      <c r="B859" s="332" t="s">
        <v>4237</v>
      </c>
      <c r="C859" s="332" t="s">
        <v>2824</v>
      </c>
      <c r="D859" s="330" t="s">
        <v>13334</v>
      </c>
      <c r="E859" s="332" t="s">
        <v>96</v>
      </c>
      <c r="F859" s="328"/>
    </row>
    <row r="860" spans="1:6" ht="15">
      <c r="A860" s="332">
        <v>34629</v>
      </c>
      <c r="B860" s="332" t="s">
        <v>4238</v>
      </c>
      <c r="C860" s="332" t="s">
        <v>2824</v>
      </c>
      <c r="D860" s="330" t="s">
        <v>13335</v>
      </c>
      <c r="E860" s="332" t="s">
        <v>96</v>
      </c>
      <c r="F860" s="328"/>
    </row>
    <row r="861" spans="1:6" ht="15">
      <c r="A861" s="332">
        <v>39257</v>
      </c>
      <c r="B861" s="332" t="s">
        <v>4239</v>
      </c>
      <c r="C861" s="332" t="s">
        <v>2824</v>
      </c>
      <c r="D861" s="330" t="s">
        <v>13336</v>
      </c>
      <c r="E861" s="332" t="s">
        <v>96</v>
      </c>
      <c r="F861" s="328"/>
    </row>
    <row r="862" spans="1:6" ht="15">
      <c r="A862" s="332">
        <v>39261</v>
      </c>
      <c r="B862" s="332" t="s">
        <v>4240</v>
      </c>
      <c r="C862" s="332" t="s">
        <v>2824</v>
      </c>
      <c r="D862" s="330" t="s">
        <v>13337</v>
      </c>
      <c r="E862" s="332" t="s">
        <v>96</v>
      </c>
      <c r="F862" s="328"/>
    </row>
    <row r="863" spans="1:6" ht="15">
      <c r="A863" s="332">
        <v>39268</v>
      </c>
      <c r="B863" s="332" t="s">
        <v>4241</v>
      </c>
      <c r="C863" s="332" t="s">
        <v>2824</v>
      </c>
      <c r="D863" s="330" t="s">
        <v>13338</v>
      </c>
      <c r="E863" s="332" t="s">
        <v>96</v>
      </c>
      <c r="F863" s="328"/>
    </row>
    <row r="864" spans="1:6" ht="15">
      <c r="A864" s="332">
        <v>39262</v>
      </c>
      <c r="B864" s="332" t="s">
        <v>4242</v>
      </c>
      <c r="C864" s="332" t="s">
        <v>2824</v>
      </c>
      <c r="D864" s="330" t="s">
        <v>13339</v>
      </c>
      <c r="E864" s="332" t="s">
        <v>96</v>
      </c>
      <c r="F864" s="328"/>
    </row>
    <row r="865" spans="1:6" ht="15">
      <c r="A865" s="332">
        <v>39258</v>
      </c>
      <c r="B865" s="332" t="s">
        <v>4243</v>
      </c>
      <c r="C865" s="332" t="s">
        <v>2824</v>
      </c>
      <c r="D865" s="330" t="s">
        <v>13340</v>
      </c>
      <c r="E865" s="332" t="s">
        <v>96</v>
      </c>
      <c r="F865" s="328"/>
    </row>
    <row r="866" spans="1:6" ht="15">
      <c r="A866" s="332">
        <v>39263</v>
      </c>
      <c r="B866" s="332" t="s">
        <v>4244</v>
      </c>
      <c r="C866" s="332" t="s">
        <v>2824</v>
      </c>
      <c r="D866" s="330" t="s">
        <v>13341</v>
      </c>
      <c r="E866" s="332" t="s">
        <v>96</v>
      </c>
      <c r="F866" s="328"/>
    </row>
    <row r="867" spans="1:6" ht="15">
      <c r="A867" s="332">
        <v>39264</v>
      </c>
      <c r="B867" s="332" t="s">
        <v>4245</v>
      </c>
      <c r="C867" s="332" t="s">
        <v>2824</v>
      </c>
      <c r="D867" s="330" t="s">
        <v>13342</v>
      </c>
      <c r="E867" s="332" t="s">
        <v>96</v>
      </c>
      <c r="F867" s="328"/>
    </row>
    <row r="868" spans="1:6" ht="15">
      <c r="A868" s="332">
        <v>39259</v>
      </c>
      <c r="B868" s="332" t="s">
        <v>4246</v>
      </c>
      <c r="C868" s="332" t="s">
        <v>2824</v>
      </c>
      <c r="D868" s="330" t="s">
        <v>13343</v>
      </c>
      <c r="E868" s="332" t="s">
        <v>96</v>
      </c>
      <c r="F868" s="328"/>
    </row>
    <row r="869" spans="1:6" ht="15">
      <c r="A869" s="332">
        <v>39265</v>
      </c>
      <c r="B869" s="332" t="s">
        <v>4247</v>
      </c>
      <c r="C869" s="332" t="s">
        <v>2824</v>
      </c>
      <c r="D869" s="330" t="s">
        <v>13344</v>
      </c>
      <c r="E869" s="332" t="s">
        <v>96</v>
      </c>
      <c r="F869" s="328"/>
    </row>
    <row r="870" spans="1:6" ht="15">
      <c r="A870" s="332">
        <v>39260</v>
      </c>
      <c r="B870" s="332" t="s">
        <v>4248</v>
      </c>
      <c r="C870" s="332" t="s">
        <v>2824</v>
      </c>
      <c r="D870" s="330" t="s">
        <v>13345</v>
      </c>
      <c r="E870" s="332" t="s">
        <v>96</v>
      </c>
      <c r="F870" s="328"/>
    </row>
    <row r="871" spans="1:6" ht="15">
      <c r="A871" s="332">
        <v>39266</v>
      </c>
      <c r="B871" s="332" t="s">
        <v>4249</v>
      </c>
      <c r="C871" s="332" t="s">
        <v>2824</v>
      </c>
      <c r="D871" s="330" t="s">
        <v>13346</v>
      </c>
      <c r="E871" s="332" t="s">
        <v>96</v>
      </c>
      <c r="F871" s="328"/>
    </row>
    <row r="872" spans="1:6" ht="15">
      <c r="A872" s="332">
        <v>39267</v>
      </c>
      <c r="B872" s="332" t="s">
        <v>4250</v>
      </c>
      <c r="C872" s="332" t="s">
        <v>2824</v>
      </c>
      <c r="D872" s="330" t="s">
        <v>13347</v>
      </c>
      <c r="E872" s="332" t="s">
        <v>96</v>
      </c>
      <c r="F872" s="328"/>
    </row>
    <row r="873" spans="1:6" ht="15">
      <c r="A873" s="332">
        <v>11901</v>
      </c>
      <c r="B873" s="332" t="s">
        <v>4251</v>
      </c>
      <c r="C873" s="332" t="s">
        <v>2824</v>
      </c>
      <c r="D873" s="330" t="s">
        <v>12589</v>
      </c>
      <c r="E873" s="332" t="s">
        <v>96</v>
      </c>
      <c r="F873" s="328"/>
    </row>
    <row r="874" spans="1:6" ht="15">
      <c r="A874" s="332">
        <v>11902</v>
      </c>
      <c r="B874" s="332" t="s">
        <v>4252</v>
      </c>
      <c r="C874" s="332" t="s">
        <v>2824</v>
      </c>
      <c r="D874" s="330" t="s">
        <v>13348</v>
      </c>
      <c r="E874" s="332" t="s">
        <v>96</v>
      </c>
      <c r="F874" s="328"/>
    </row>
    <row r="875" spans="1:6" ht="15">
      <c r="A875" s="332">
        <v>11903</v>
      </c>
      <c r="B875" s="332" t="s">
        <v>4253</v>
      </c>
      <c r="C875" s="332" t="s">
        <v>2824</v>
      </c>
      <c r="D875" s="330" t="s">
        <v>13349</v>
      </c>
      <c r="E875" s="332" t="s">
        <v>96</v>
      </c>
      <c r="F875" s="328"/>
    </row>
    <row r="876" spans="1:6" ht="15">
      <c r="A876" s="332">
        <v>11904</v>
      </c>
      <c r="B876" s="332" t="s">
        <v>4254</v>
      </c>
      <c r="C876" s="332" t="s">
        <v>2824</v>
      </c>
      <c r="D876" s="330" t="s">
        <v>13350</v>
      </c>
      <c r="E876" s="332" t="s">
        <v>96</v>
      </c>
      <c r="F876" s="328"/>
    </row>
    <row r="877" spans="1:6" ht="15">
      <c r="A877" s="332">
        <v>11905</v>
      </c>
      <c r="B877" s="332" t="s">
        <v>4255</v>
      </c>
      <c r="C877" s="332" t="s">
        <v>2824</v>
      </c>
      <c r="D877" s="330" t="s">
        <v>12753</v>
      </c>
      <c r="E877" s="332" t="s">
        <v>96</v>
      </c>
      <c r="F877" s="328"/>
    </row>
    <row r="878" spans="1:6" ht="15">
      <c r="A878" s="332">
        <v>11906</v>
      </c>
      <c r="B878" s="332" t="s">
        <v>4256</v>
      </c>
      <c r="C878" s="332" t="s">
        <v>2824</v>
      </c>
      <c r="D878" s="330" t="s">
        <v>12926</v>
      </c>
      <c r="E878" s="332" t="s">
        <v>96</v>
      </c>
      <c r="F878" s="328"/>
    </row>
    <row r="879" spans="1:6" ht="15">
      <c r="A879" s="332">
        <v>11919</v>
      </c>
      <c r="B879" s="332" t="s">
        <v>4257</v>
      </c>
      <c r="C879" s="332" t="s">
        <v>2824</v>
      </c>
      <c r="D879" s="330" t="s">
        <v>13351</v>
      </c>
      <c r="E879" s="332" t="s">
        <v>96</v>
      </c>
      <c r="F879" s="328"/>
    </row>
    <row r="880" spans="1:6" ht="15">
      <c r="A880" s="332">
        <v>11920</v>
      </c>
      <c r="B880" s="332" t="s">
        <v>4258</v>
      </c>
      <c r="C880" s="332" t="s">
        <v>2824</v>
      </c>
      <c r="D880" s="330" t="s">
        <v>13352</v>
      </c>
      <c r="E880" s="332" t="s">
        <v>96</v>
      </c>
      <c r="F880" s="328"/>
    </row>
    <row r="881" spans="1:6" ht="15">
      <c r="A881" s="332">
        <v>11924</v>
      </c>
      <c r="B881" s="332" t="s">
        <v>4259</v>
      </c>
      <c r="C881" s="332" t="s">
        <v>2824</v>
      </c>
      <c r="D881" s="330" t="s">
        <v>13353</v>
      </c>
      <c r="E881" s="332" t="s">
        <v>96</v>
      </c>
      <c r="F881" s="328"/>
    </row>
    <row r="882" spans="1:6" ht="15">
      <c r="A882" s="332">
        <v>11921</v>
      </c>
      <c r="B882" s="332" t="s">
        <v>4260</v>
      </c>
      <c r="C882" s="332" t="s">
        <v>2824</v>
      </c>
      <c r="D882" s="330" t="s">
        <v>13354</v>
      </c>
      <c r="E882" s="332" t="s">
        <v>96</v>
      </c>
      <c r="F882" s="328"/>
    </row>
    <row r="883" spans="1:6" ht="15">
      <c r="A883" s="332">
        <v>11922</v>
      </c>
      <c r="B883" s="332" t="s">
        <v>4261</v>
      </c>
      <c r="C883" s="332" t="s">
        <v>2824</v>
      </c>
      <c r="D883" s="330" t="s">
        <v>13355</v>
      </c>
      <c r="E883" s="332" t="s">
        <v>96</v>
      </c>
      <c r="F883" s="328"/>
    </row>
    <row r="884" spans="1:6" ht="15">
      <c r="A884" s="332">
        <v>11923</v>
      </c>
      <c r="B884" s="332" t="s">
        <v>4262</v>
      </c>
      <c r="C884" s="332" t="s">
        <v>2824</v>
      </c>
      <c r="D884" s="330" t="s">
        <v>13356</v>
      </c>
      <c r="E884" s="332" t="s">
        <v>96</v>
      </c>
      <c r="F884" s="328"/>
    </row>
    <row r="885" spans="1:6" ht="15">
      <c r="A885" s="332">
        <v>11916</v>
      </c>
      <c r="B885" s="332" t="s">
        <v>4263</v>
      </c>
      <c r="C885" s="332" t="s">
        <v>2824</v>
      </c>
      <c r="D885" s="330" t="s">
        <v>13357</v>
      </c>
      <c r="E885" s="332" t="s">
        <v>96</v>
      </c>
      <c r="F885" s="328"/>
    </row>
    <row r="886" spans="1:6" ht="15">
      <c r="A886" s="332">
        <v>11914</v>
      </c>
      <c r="B886" s="332" t="s">
        <v>4264</v>
      </c>
      <c r="C886" s="332" t="s">
        <v>2824</v>
      </c>
      <c r="D886" s="330" t="s">
        <v>13358</v>
      </c>
      <c r="E886" s="332" t="s">
        <v>96</v>
      </c>
      <c r="F886" s="328"/>
    </row>
    <row r="887" spans="1:6" ht="15">
      <c r="A887" s="332">
        <v>11917</v>
      </c>
      <c r="B887" s="332" t="s">
        <v>4265</v>
      </c>
      <c r="C887" s="332" t="s">
        <v>2824</v>
      </c>
      <c r="D887" s="330" t="s">
        <v>13359</v>
      </c>
      <c r="E887" s="332" t="s">
        <v>96</v>
      </c>
      <c r="F887" s="328"/>
    </row>
    <row r="888" spans="1:6" ht="15">
      <c r="A888" s="332">
        <v>11918</v>
      </c>
      <c r="B888" s="332" t="s">
        <v>4266</v>
      </c>
      <c r="C888" s="332" t="s">
        <v>2824</v>
      </c>
      <c r="D888" s="330" t="s">
        <v>13360</v>
      </c>
      <c r="E888" s="332" t="s">
        <v>96</v>
      </c>
      <c r="F888" s="328"/>
    </row>
    <row r="889" spans="1:6" ht="15">
      <c r="A889" s="332">
        <v>37734</v>
      </c>
      <c r="B889" s="332" t="s">
        <v>4267</v>
      </c>
      <c r="C889" s="332" t="s">
        <v>2821</v>
      </c>
      <c r="D889" s="330" t="s">
        <v>13361</v>
      </c>
      <c r="E889" s="332" t="s">
        <v>96</v>
      </c>
      <c r="F889" s="328"/>
    </row>
    <row r="890" spans="1:6" ht="15">
      <c r="A890" s="332">
        <v>42251</v>
      </c>
      <c r="B890" s="332" t="s">
        <v>4268</v>
      </c>
      <c r="C890" s="332" t="s">
        <v>2821</v>
      </c>
      <c r="D890" s="330" t="s">
        <v>13362</v>
      </c>
      <c r="E890" s="332" t="s">
        <v>96</v>
      </c>
      <c r="F890" s="328"/>
    </row>
    <row r="891" spans="1:6" ht="15">
      <c r="A891" s="332">
        <v>37733</v>
      </c>
      <c r="B891" s="332" t="s">
        <v>4269</v>
      </c>
      <c r="C891" s="332" t="s">
        <v>2821</v>
      </c>
      <c r="D891" s="330" t="s">
        <v>13363</v>
      </c>
      <c r="E891" s="332" t="s">
        <v>96</v>
      </c>
      <c r="F891" s="328"/>
    </row>
    <row r="892" spans="1:6" ht="15">
      <c r="A892" s="332">
        <v>37735</v>
      </c>
      <c r="B892" s="332" t="s">
        <v>4270</v>
      </c>
      <c r="C892" s="332" t="s">
        <v>2821</v>
      </c>
      <c r="D892" s="330" t="s">
        <v>13364</v>
      </c>
      <c r="E892" s="332" t="s">
        <v>96</v>
      </c>
      <c r="F892" s="328"/>
    </row>
    <row r="893" spans="1:6" ht="15">
      <c r="A893" s="332">
        <v>5090</v>
      </c>
      <c r="B893" s="332" t="s">
        <v>10881</v>
      </c>
      <c r="C893" s="332" t="s">
        <v>2821</v>
      </c>
      <c r="D893" s="330" t="s">
        <v>13365</v>
      </c>
      <c r="E893" s="332" t="s">
        <v>96</v>
      </c>
      <c r="F893" s="328"/>
    </row>
    <row r="894" spans="1:6" ht="15">
      <c r="A894" s="332">
        <v>5085</v>
      </c>
      <c r="B894" s="332" t="s">
        <v>10882</v>
      </c>
      <c r="C894" s="332" t="s">
        <v>2821</v>
      </c>
      <c r="D894" s="330" t="s">
        <v>13366</v>
      </c>
      <c r="E894" s="332" t="s">
        <v>96</v>
      </c>
      <c r="F894" s="328"/>
    </row>
    <row r="895" spans="1:6" ht="15">
      <c r="A895" s="332">
        <v>43603</v>
      </c>
      <c r="B895" s="332" t="s">
        <v>10883</v>
      </c>
      <c r="C895" s="332" t="s">
        <v>2821</v>
      </c>
      <c r="D895" s="330" t="s">
        <v>13367</v>
      </c>
      <c r="E895" s="332" t="s">
        <v>96</v>
      </c>
      <c r="F895" s="328"/>
    </row>
    <row r="896" spans="1:6" ht="15">
      <c r="A896" s="332">
        <v>38374</v>
      </c>
      <c r="B896" s="332" t="s">
        <v>4271</v>
      </c>
      <c r="C896" s="332" t="s">
        <v>2821</v>
      </c>
      <c r="D896" s="330" t="s">
        <v>13368</v>
      </c>
      <c r="E896" s="332" t="s">
        <v>96</v>
      </c>
      <c r="F896" s="328"/>
    </row>
    <row r="897" spans="1:6" ht="15">
      <c r="A897" s="332">
        <v>20209</v>
      </c>
      <c r="B897" s="332" t="s">
        <v>10884</v>
      </c>
      <c r="C897" s="332" t="s">
        <v>2824</v>
      </c>
      <c r="D897" s="330" t="s">
        <v>13369</v>
      </c>
      <c r="E897" s="332" t="s">
        <v>96</v>
      </c>
      <c r="F897" s="328"/>
    </row>
    <row r="898" spans="1:6" ht="15">
      <c r="A898" s="332">
        <v>20212</v>
      </c>
      <c r="B898" s="332" t="s">
        <v>10885</v>
      </c>
      <c r="C898" s="332" t="s">
        <v>2824</v>
      </c>
      <c r="D898" s="330" t="s">
        <v>13370</v>
      </c>
      <c r="E898" s="332" t="s">
        <v>96</v>
      </c>
      <c r="F898" s="328"/>
    </row>
    <row r="899" spans="1:6" ht="15">
      <c r="A899" s="332">
        <v>4433</v>
      </c>
      <c r="B899" s="332" t="s">
        <v>10886</v>
      </c>
      <c r="C899" s="332" t="s">
        <v>2824</v>
      </c>
      <c r="D899" s="330" t="s">
        <v>13326</v>
      </c>
      <c r="E899" s="332" t="s">
        <v>96</v>
      </c>
      <c r="F899" s="328"/>
    </row>
    <row r="900" spans="1:6" ht="15">
      <c r="A900" s="332">
        <v>4430</v>
      </c>
      <c r="B900" s="332" t="s">
        <v>10887</v>
      </c>
      <c r="C900" s="332" t="s">
        <v>2824</v>
      </c>
      <c r="D900" s="330" t="s">
        <v>13371</v>
      </c>
      <c r="E900" s="332" t="s">
        <v>96</v>
      </c>
      <c r="F900" s="328"/>
    </row>
    <row r="901" spans="1:6" ht="15">
      <c r="A901" s="332">
        <v>4400</v>
      </c>
      <c r="B901" s="332" t="s">
        <v>10888</v>
      </c>
      <c r="C901" s="332" t="s">
        <v>2824</v>
      </c>
      <c r="D901" s="330" t="s">
        <v>13372</v>
      </c>
      <c r="E901" s="332" t="s">
        <v>96</v>
      </c>
      <c r="F901" s="328"/>
    </row>
    <row r="902" spans="1:6" ht="15">
      <c r="A902" s="332">
        <v>2729</v>
      </c>
      <c r="B902" s="332" t="s">
        <v>10889</v>
      </c>
      <c r="C902" s="332" t="s">
        <v>2821</v>
      </c>
      <c r="D902" s="330" t="s">
        <v>13373</v>
      </c>
      <c r="E902" s="332" t="s">
        <v>96</v>
      </c>
      <c r="F902" s="328"/>
    </row>
    <row r="903" spans="1:6" ht="15">
      <c r="A903" s="332">
        <v>4513</v>
      </c>
      <c r="B903" s="332" t="s">
        <v>10890</v>
      </c>
      <c r="C903" s="332" t="s">
        <v>2824</v>
      </c>
      <c r="D903" s="330" t="s">
        <v>12672</v>
      </c>
      <c r="E903" s="332" t="s">
        <v>96</v>
      </c>
      <c r="F903" s="328"/>
    </row>
    <row r="904" spans="1:6" ht="15">
      <c r="A904" s="332">
        <v>11871</v>
      </c>
      <c r="B904" s="332" t="s">
        <v>4272</v>
      </c>
      <c r="C904" s="332" t="s">
        <v>2821</v>
      </c>
      <c r="D904" s="330" t="s">
        <v>13374</v>
      </c>
      <c r="E904" s="332" t="s">
        <v>96</v>
      </c>
      <c r="F904" s="328"/>
    </row>
    <row r="905" spans="1:6" ht="15">
      <c r="A905" s="332">
        <v>34636</v>
      </c>
      <c r="B905" s="332" t="s">
        <v>4273</v>
      </c>
      <c r="C905" s="332" t="s">
        <v>2821</v>
      </c>
      <c r="D905" s="330" t="s">
        <v>13375</v>
      </c>
      <c r="E905" s="332" t="s">
        <v>96</v>
      </c>
      <c r="F905" s="328"/>
    </row>
    <row r="906" spans="1:6" ht="15">
      <c r="A906" s="332">
        <v>34639</v>
      </c>
      <c r="B906" s="332" t="s">
        <v>4274</v>
      </c>
      <c r="C906" s="332" t="s">
        <v>2821</v>
      </c>
      <c r="D906" s="330" t="s">
        <v>13376</v>
      </c>
      <c r="E906" s="332" t="s">
        <v>96</v>
      </c>
      <c r="F906" s="328"/>
    </row>
    <row r="907" spans="1:6" ht="15">
      <c r="A907" s="332">
        <v>34640</v>
      </c>
      <c r="B907" s="332" t="s">
        <v>4275</v>
      </c>
      <c r="C907" s="332" t="s">
        <v>2821</v>
      </c>
      <c r="D907" s="330" t="s">
        <v>13377</v>
      </c>
      <c r="E907" s="332" t="s">
        <v>96</v>
      </c>
      <c r="F907" s="328"/>
    </row>
    <row r="908" spans="1:6" ht="15">
      <c r="A908" s="332">
        <v>34637</v>
      </c>
      <c r="B908" s="332" t="s">
        <v>4276</v>
      </c>
      <c r="C908" s="332" t="s">
        <v>2821</v>
      </c>
      <c r="D908" s="330" t="s">
        <v>13378</v>
      </c>
      <c r="E908" s="332" t="s">
        <v>96</v>
      </c>
      <c r="F908" s="328"/>
    </row>
    <row r="909" spans="1:6" ht="15">
      <c r="A909" s="332">
        <v>34638</v>
      </c>
      <c r="B909" s="332" t="s">
        <v>4277</v>
      </c>
      <c r="C909" s="332" t="s">
        <v>2821</v>
      </c>
      <c r="D909" s="330" t="s">
        <v>13379</v>
      </c>
      <c r="E909" s="332" t="s">
        <v>96</v>
      </c>
      <c r="F909" s="328"/>
    </row>
    <row r="910" spans="1:6" ht="15">
      <c r="A910" s="332">
        <v>11868</v>
      </c>
      <c r="B910" s="332" t="s">
        <v>4278</v>
      </c>
      <c r="C910" s="332" t="s">
        <v>2821</v>
      </c>
      <c r="D910" s="330" t="s">
        <v>13380</v>
      </c>
      <c r="E910" s="332" t="s">
        <v>96</v>
      </c>
      <c r="F910" s="328"/>
    </row>
    <row r="911" spans="1:6" ht="15">
      <c r="A911" s="332">
        <v>37106</v>
      </c>
      <c r="B911" s="332" t="s">
        <v>4279</v>
      </c>
      <c r="C911" s="332" t="s">
        <v>2821</v>
      </c>
      <c r="D911" s="330" t="s">
        <v>13381</v>
      </c>
      <c r="E911" s="332" t="s">
        <v>96</v>
      </c>
      <c r="F911" s="328"/>
    </row>
    <row r="912" spans="1:6" ht="15">
      <c r="A912" s="332">
        <v>11869</v>
      </c>
      <c r="B912" s="332" t="s">
        <v>4280</v>
      </c>
      <c r="C912" s="332" t="s">
        <v>2821</v>
      </c>
      <c r="D912" s="330" t="s">
        <v>13382</v>
      </c>
      <c r="E912" s="332" t="s">
        <v>96</v>
      </c>
      <c r="F912" s="328"/>
    </row>
    <row r="913" spans="1:6" ht="15">
      <c r="A913" s="332">
        <v>37104</v>
      </c>
      <c r="B913" s="332" t="s">
        <v>4281</v>
      </c>
      <c r="C913" s="332" t="s">
        <v>2821</v>
      </c>
      <c r="D913" s="330" t="s">
        <v>13383</v>
      </c>
      <c r="E913" s="332" t="s">
        <v>96</v>
      </c>
      <c r="F913" s="328"/>
    </row>
    <row r="914" spans="1:6" ht="15">
      <c r="A914" s="332">
        <v>37105</v>
      </c>
      <c r="B914" s="332" t="s">
        <v>4282</v>
      </c>
      <c r="C914" s="332" t="s">
        <v>2821</v>
      </c>
      <c r="D914" s="330" t="s">
        <v>13384</v>
      </c>
      <c r="E914" s="332" t="s">
        <v>96</v>
      </c>
      <c r="F914" s="328"/>
    </row>
    <row r="915" spans="1:6" ht="15">
      <c r="A915" s="332">
        <v>34641</v>
      </c>
      <c r="B915" s="332" t="s">
        <v>10891</v>
      </c>
      <c r="C915" s="332" t="s">
        <v>2821</v>
      </c>
      <c r="D915" s="330" t="s">
        <v>13385</v>
      </c>
      <c r="E915" s="332" t="s">
        <v>96</v>
      </c>
      <c r="F915" s="328"/>
    </row>
    <row r="916" spans="1:6" ht="15">
      <c r="A916" s="332">
        <v>43434</v>
      </c>
      <c r="B916" s="332" t="s">
        <v>10892</v>
      </c>
      <c r="C916" s="332" t="s">
        <v>2821</v>
      </c>
      <c r="D916" s="330" t="s">
        <v>13386</v>
      </c>
      <c r="E916" s="332" t="s">
        <v>96</v>
      </c>
      <c r="F916" s="328"/>
    </row>
    <row r="917" spans="1:6" ht="15">
      <c r="A917" s="332">
        <v>43435</v>
      </c>
      <c r="B917" s="332" t="s">
        <v>10893</v>
      </c>
      <c r="C917" s="332" t="s">
        <v>2821</v>
      </c>
      <c r="D917" s="330" t="s">
        <v>13387</v>
      </c>
      <c r="E917" s="332" t="s">
        <v>96</v>
      </c>
      <c r="F917" s="328"/>
    </row>
    <row r="918" spans="1:6" ht="15">
      <c r="A918" s="332">
        <v>43436</v>
      </c>
      <c r="B918" s="332" t="s">
        <v>10894</v>
      </c>
      <c r="C918" s="332" t="s">
        <v>2821</v>
      </c>
      <c r="D918" s="330" t="s">
        <v>13388</v>
      </c>
      <c r="E918" s="332" t="s">
        <v>96</v>
      </c>
      <c r="F918" s="328"/>
    </row>
    <row r="919" spans="1:6" ht="15">
      <c r="A919" s="332">
        <v>43437</v>
      </c>
      <c r="B919" s="332" t="s">
        <v>10895</v>
      </c>
      <c r="C919" s="332" t="s">
        <v>2821</v>
      </c>
      <c r="D919" s="330" t="s">
        <v>13389</v>
      </c>
      <c r="E919" s="332" t="s">
        <v>96</v>
      </c>
      <c r="F919" s="328"/>
    </row>
    <row r="920" spans="1:6" ht="15">
      <c r="A920" s="332">
        <v>43438</v>
      </c>
      <c r="B920" s="332" t="s">
        <v>10896</v>
      </c>
      <c r="C920" s="332" t="s">
        <v>2821</v>
      </c>
      <c r="D920" s="330" t="s">
        <v>13390</v>
      </c>
      <c r="E920" s="332" t="s">
        <v>96</v>
      </c>
      <c r="F920" s="328"/>
    </row>
    <row r="921" spans="1:6" ht="15">
      <c r="A921" s="332">
        <v>41627</v>
      </c>
      <c r="B921" s="332" t="s">
        <v>10897</v>
      </c>
      <c r="C921" s="332" t="s">
        <v>2821</v>
      </c>
      <c r="D921" s="330" t="s">
        <v>13391</v>
      </c>
      <c r="E921" s="332" t="s">
        <v>96</v>
      </c>
      <c r="F921" s="328"/>
    </row>
    <row r="922" spans="1:6" ht="15">
      <c r="A922" s="332">
        <v>41628</v>
      </c>
      <c r="B922" s="332" t="s">
        <v>10898</v>
      </c>
      <c r="C922" s="332" t="s">
        <v>2821</v>
      </c>
      <c r="D922" s="330" t="s">
        <v>13392</v>
      </c>
      <c r="E922" s="332" t="s">
        <v>96</v>
      </c>
      <c r="F922" s="328"/>
    </row>
    <row r="923" spans="1:6" ht="15">
      <c r="A923" s="332">
        <v>41629</v>
      </c>
      <c r="B923" s="332" t="s">
        <v>10899</v>
      </c>
      <c r="C923" s="332" t="s">
        <v>2821</v>
      </c>
      <c r="D923" s="330" t="s">
        <v>13393</v>
      </c>
      <c r="E923" s="332" t="s">
        <v>96</v>
      </c>
      <c r="F923" s="328"/>
    </row>
    <row r="924" spans="1:6" ht="15">
      <c r="A924" s="332">
        <v>43429</v>
      </c>
      <c r="B924" s="332" t="s">
        <v>10900</v>
      </c>
      <c r="C924" s="332" t="s">
        <v>2821</v>
      </c>
      <c r="D924" s="330" t="s">
        <v>13394</v>
      </c>
      <c r="E924" s="332" t="s">
        <v>96</v>
      </c>
      <c r="F924" s="328"/>
    </row>
    <row r="925" spans="1:6" ht="15">
      <c r="A925" s="332">
        <v>43430</v>
      </c>
      <c r="B925" s="332" t="s">
        <v>10901</v>
      </c>
      <c r="C925" s="332" t="s">
        <v>2821</v>
      </c>
      <c r="D925" s="330" t="s">
        <v>13395</v>
      </c>
      <c r="E925" s="332" t="s">
        <v>96</v>
      </c>
      <c r="F925" s="328"/>
    </row>
    <row r="926" spans="1:6" ht="15">
      <c r="A926" s="332">
        <v>43431</v>
      </c>
      <c r="B926" s="332" t="s">
        <v>10902</v>
      </c>
      <c r="C926" s="332" t="s">
        <v>2821</v>
      </c>
      <c r="D926" s="330" t="s">
        <v>13396</v>
      </c>
      <c r="E926" s="332" t="s">
        <v>96</v>
      </c>
      <c r="F926" s="328"/>
    </row>
    <row r="927" spans="1:6" ht="15">
      <c r="A927" s="332">
        <v>43432</v>
      </c>
      <c r="B927" s="332" t="s">
        <v>10903</v>
      </c>
      <c r="C927" s="332" t="s">
        <v>2821</v>
      </c>
      <c r="D927" s="330" t="s">
        <v>13397</v>
      </c>
      <c r="E927" s="332" t="s">
        <v>96</v>
      </c>
      <c r="F927" s="328"/>
    </row>
    <row r="928" spans="1:6" ht="15">
      <c r="A928" s="332">
        <v>43433</v>
      </c>
      <c r="B928" s="332" t="s">
        <v>10904</v>
      </c>
      <c r="C928" s="332" t="s">
        <v>2821</v>
      </c>
      <c r="D928" s="330" t="s">
        <v>13398</v>
      </c>
      <c r="E928" s="332" t="s">
        <v>96</v>
      </c>
      <c r="F928" s="328"/>
    </row>
    <row r="929" spans="1:6" ht="15">
      <c r="A929" s="332">
        <v>43094</v>
      </c>
      <c r="B929" s="332" t="s">
        <v>10905</v>
      </c>
      <c r="C929" s="332" t="s">
        <v>2821</v>
      </c>
      <c r="D929" s="330" t="s">
        <v>13399</v>
      </c>
      <c r="E929" s="332" t="s">
        <v>96</v>
      </c>
      <c r="F929" s="328"/>
    </row>
    <row r="930" spans="1:6" ht="15">
      <c r="A930" s="332">
        <v>43093</v>
      </c>
      <c r="B930" s="332" t="s">
        <v>10906</v>
      </c>
      <c r="C930" s="332" t="s">
        <v>2821</v>
      </c>
      <c r="D930" s="330" t="s">
        <v>13400</v>
      </c>
      <c r="E930" s="332" t="s">
        <v>96</v>
      </c>
      <c r="F930" s="328"/>
    </row>
    <row r="931" spans="1:6" ht="15">
      <c r="A931" s="332">
        <v>1030</v>
      </c>
      <c r="B931" s="332" t="s">
        <v>4283</v>
      </c>
      <c r="C931" s="332" t="s">
        <v>2821</v>
      </c>
      <c r="D931" s="330" t="s">
        <v>13401</v>
      </c>
      <c r="E931" s="332" t="s">
        <v>96</v>
      </c>
      <c r="F931" s="328"/>
    </row>
    <row r="932" spans="1:6" ht="15">
      <c r="A932" s="332">
        <v>11694</v>
      </c>
      <c r="B932" s="332" t="s">
        <v>4284</v>
      </c>
      <c r="C932" s="332" t="s">
        <v>2821</v>
      </c>
      <c r="D932" s="330" t="s">
        <v>13402</v>
      </c>
      <c r="E932" s="332" t="s">
        <v>96</v>
      </c>
      <c r="F932" s="328"/>
    </row>
    <row r="933" spans="1:6" ht="15">
      <c r="A933" s="332">
        <v>11881</v>
      </c>
      <c r="B933" s="332" t="s">
        <v>10907</v>
      </c>
      <c r="C933" s="332" t="s">
        <v>2821</v>
      </c>
      <c r="D933" s="330" t="s">
        <v>12823</v>
      </c>
      <c r="E933" s="332" t="s">
        <v>96</v>
      </c>
      <c r="F933" s="328"/>
    </row>
    <row r="934" spans="1:6" ht="15">
      <c r="A934" s="332">
        <v>35277</v>
      </c>
      <c r="B934" s="332" t="s">
        <v>12262</v>
      </c>
      <c r="C934" s="332" t="s">
        <v>2821</v>
      </c>
      <c r="D934" s="330" t="s">
        <v>13403</v>
      </c>
      <c r="E934" s="332" t="s">
        <v>96</v>
      </c>
      <c r="F934" s="328"/>
    </row>
    <row r="935" spans="1:6" ht="15">
      <c r="A935" s="332">
        <v>10521</v>
      </c>
      <c r="B935" s="332" t="s">
        <v>4285</v>
      </c>
      <c r="C935" s="332" t="s">
        <v>2821</v>
      </c>
      <c r="D935" s="330" t="s">
        <v>13404</v>
      </c>
      <c r="E935" s="332" t="s">
        <v>96</v>
      </c>
      <c r="F935" s="328"/>
    </row>
    <row r="936" spans="1:6" ht="15">
      <c r="A936" s="332">
        <v>10885</v>
      </c>
      <c r="B936" s="332" t="s">
        <v>4286</v>
      </c>
      <c r="C936" s="332" t="s">
        <v>2821</v>
      </c>
      <c r="D936" s="330" t="s">
        <v>13405</v>
      </c>
      <c r="E936" s="332" t="s">
        <v>96</v>
      </c>
      <c r="F936" s="328"/>
    </row>
    <row r="937" spans="1:6" ht="15">
      <c r="A937" s="332">
        <v>20962</v>
      </c>
      <c r="B937" s="332" t="s">
        <v>4287</v>
      </c>
      <c r="C937" s="332" t="s">
        <v>2821</v>
      </c>
      <c r="D937" s="330" t="s">
        <v>13406</v>
      </c>
      <c r="E937" s="332" t="s">
        <v>96</v>
      </c>
      <c r="F937" s="328"/>
    </row>
    <row r="938" spans="1:6" ht="15">
      <c r="A938" s="332">
        <v>20963</v>
      </c>
      <c r="B938" s="332" t="s">
        <v>4288</v>
      </c>
      <c r="C938" s="332" t="s">
        <v>2821</v>
      </c>
      <c r="D938" s="330" t="s">
        <v>13407</v>
      </c>
      <c r="E938" s="332" t="s">
        <v>96</v>
      </c>
      <c r="F938" s="328"/>
    </row>
    <row r="939" spans="1:6" ht="15">
      <c r="A939" s="332">
        <v>34643</v>
      </c>
      <c r="B939" s="332" t="s">
        <v>12263</v>
      </c>
      <c r="C939" s="332" t="s">
        <v>2821</v>
      </c>
      <c r="D939" s="330" t="s">
        <v>13408</v>
      </c>
      <c r="E939" s="332" t="s">
        <v>96</v>
      </c>
      <c r="F939" s="328"/>
    </row>
    <row r="940" spans="1:6" ht="15">
      <c r="A940" s="332">
        <v>41480</v>
      </c>
      <c r="B940" s="332" t="s">
        <v>12264</v>
      </c>
      <c r="C940" s="332" t="s">
        <v>2821</v>
      </c>
      <c r="D940" s="330" t="s">
        <v>13409</v>
      </c>
      <c r="E940" s="332" t="s">
        <v>96</v>
      </c>
      <c r="F940" s="328"/>
    </row>
    <row r="941" spans="1:6" ht="15">
      <c r="A941" s="332">
        <v>41474</v>
      </c>
      <c r="B941" s="332" t="s">
        <v>12265</v>
      </c>
      <c r="C941" s="332" t="s">
        <v>2821</v>
      </c>
      <c r="D941" s="330" t="s">
        <v>13410</v>
      </c>
      <c r="E941" s="332" t="s">
        <v>96</v>
      </c>
      <c r="F941" s="328"/>
    </row>
    <row r="942" spans="1:6" ht="15">
      <c r="A942" s="332">
        <v>41475</v>
      </c>
      <c r="B942" s="332" t="s">
        <v>12266</v>
      </c>
      <c r="C942" s="332" t="s">
        <v>2821</v>
      </c>
      <c r="D942" s="330" t="s">
        <v>13411</v>
      </c>
      <c r="E942" s="332" t="s">
        <v>96</v>
      </c>
      <c r="F942" s="328"/>
    </row>
    <row r="943" spans="1:6" ht="15">
      <c r="A943" s="332">
        <v>41476</v>
      </c>
      <c r="B943" s="332" t="s">
        <v>12267</v>
      </c>
      <c r="C943" s="332" t="s">
        <v>2821</v>
      </c>
      <c r="D943" s="330" t="s">
        <v>13412</v>
      </c>
      <c r="E943" s="332" t="s">
        <v>96</v>
      </c>
      <c r="F943" s="328"/>
    </row>
    <row r="944" spans="1:6" ht="15">
      <c r="A944" s="332">
        <v>2555</v>
      </c>
      <c r="B944" s="332" t="s">
        <v>4289</v>
      </c>
      <c r="C944" s="332" t="s">
        <v>2821</v>
      </c>
      <c r="D944" s="330" t="s">
        <v>12768</v>
      </c>
      <c r="E944" s="332" t="s">
        <v>96</v>
      </c>
      <c r="F944" s="328"/>
    </row>
    <row r="945" spans="1:6" ht="15">
      <c r="A945" s="332">
        <v>2556</v>
      </c>
      <c r="B945" s="332" t="s">
        <v>4290</v>
      </c>
      <c r="C945" s="332" t="s">
        <v>2821</v>
      </c>
      <c r="D945" s="330" t="s">
        <v>13413</v>
      </c>
      <c r="E945" s="332" t="s">
        <v>96</v>
      </c>
      <c r="F945" s="328"/>
    </row>
    <row r="946" spans="1:6" ht="15">
      <c r="A946" s="332">
        <v>2557</v>
      </c>
      <c r="B946" s="332" t="s">
        <v>4291</v>
      </c>
      <c r="C946" s="332" t="s">
        <v>2821</v>
      </c>
      <c r="D946" s="330" t="s">
        <v>13414</v>
      </c>
      <c r="E946" s="332" t="s">
        <v>96</v>
      </c>
      <c r="F946" s="328"/>
    </row>
    <row r="947" spans="1:6" ht="15">
      <c r="A947" s="332">
        <v>10569</v>
      </c>
      <c r="B947" s="332" t="s">
        <v>10908</v>
      </c>
      <c r="C947" s="332" t="s">
        <v>2821</v>
      </c>
      <c r="D947" s="330" t="s">
        <v>13414</v>
      </c>
      <c r="E947" s="332" t="s">
        <v>96</v>
      </c>
      <c r="F947" s="328"/>
    </row>
    <row r="948" spans="1:6" ht="15">
      <c r="A948" s="332">
        <v>39810</v>
      </c>
      <c r="B948" s="332" t="s">
        <v>10909</v>
      </c>
      <c r="C948" s="332" t="s">
        <v>2821</v>
      </c>
      <c r="D948" s="330" t="s">
        <v>13415</v>
      </c>
      <c r="E948" s="332" t="s">
        <v>96</v>
      </c>
      <c r="F948" s="328"/>
    </row>
    <row r="949" spans="1:6" ht="15">
      <c r="A949" s="332">
        <v>39811</v>
      </c>
      <c r="B949" s="332" t="s">
        <v>10910</v>
      </c>
      <c r="C949" s="332" t="s">
        <v>2821</v>
      </c>
      <c r="D949" s="330" t="s">
        <v>13416</v>
      </c>
      <c r="E949" s="332" t="s">
        <v>96</v>
      </c>
      <c r="F949" s="328"/>
    </row>
    <row r="950" spans="1:6" ht="15">
      <c r="A950" s="332">
        <v>39812</v>
      </c>
      <c r="B950" s="332" t="s">
        <v>10911</v>
      </c>
      <c r="C950" s="332" t="s">
        <v>2821</v>
      </c>
      <c r="D950" s="330" t="s">
        <v>13417</v>
      </c>
      <c r="E950" s="332" t="s">
        <v>96</v>
      </c>
      <c r="F950" s="328"/>
    </row>
    <row r="951" spans="1:6" ht="15">
      <c r="A951" s="332">
        <v>43096</v>
      </c>
      <c r="B951" s="332" t="s">
        <v>10912</v>
      </c>
      <c r="C951" s="332" t="s">
        <v>2821</v>
      </c>
      <c r="D951" s="330" t="s">
        <v>13418</v>
      </c>
      <c r="E951" s="332" t="s">
        <v>96</v>
      </c>
      <c r="F951" s="328"/>
    </row>
    <row r="952" spans="1:6" ht="15">
      <c r="A952" s="332">
        <v>43102</v>
      </c>
      <c r="B952" s="332" t="s">
        <v>10913</v>
      </c>
      <c r="C952" s="332" t="s">
        <v>2821</v>
      </c>
      <c r="D952" s="330" t="s">
        <v>13419</v>
      </c>
      <c r="E952" s="332" t="s">
        <v>96</v>
      </c>
      <c r="F952" s="328"/>
    </row>
    <row r="953" spans="1:6" ht="15">
      <c r="A953" s="332">
        <v>43103</v>
      </c>
      <c r="B953" s="332" t="s">
        <v>10914</v>
      </c>
      <c r="C953" s="332" t="s">
        <v>2821</v>
      </c>
      <c r="D953" s="330" t="s">
        <v>13420</v>
      </c>
      <c r="E953" s="332" t="s">
        <v>96</v>
      </c>
      <c r="F953" s="328"/>
    </row>
    <row r="954" spans="1:6" ht="15">
      <c r="A954" s="332">
        <v>43098</v>
      </c>
      <c r="B954" s="332" t="s">
        <v>10915</v>
      </c>
      <c r="C954" s="332" t="s">
        <v>2821</v>
      </c>
      <c r="D954" s="330" t="s">
        <v>13421</v>
      </c>
      <c r="E954" s="332" t="s">
        <v>96</v>
      </c>
      <c r="F954" s="328"/>
    </row>
    <row r="955" spans="1:6" ht="15">
      <c r="A955" s="332">
        <v>43097</v>
      </c>
      <c r="B955" s="332" t="s">
        <v>10916</v>
      </c>
      <c r="C955" s="332" t="s">
        <v>2821</v>
      </c>
      <c r="D955" s="330" t="s">
        <v>13422</v>
      </c>
      <c r="E955" s="332" t="s">
        <v>96</v>
      </c>
      <c r="F955" s="328"/>
    </row>
    <row r="956" spans="1:6" ht="15">
      <c r="A956" s="332">
        <v>43104</v>
      </c>
      <c r="B956" s="332" t="s">
        <v>10917</v>
      </c>
      <c r="C956" s="332" t="s">
        <v>2821</v>
      </c>
      <c r="D956" s="330" t="s">
        <v>13423</v>
      </c>
      <c r="E956" s="332" t="s">
        <v>96</v>
      </c>
      <c r="F956" s="328"/>
    </row>
    <row r="957" spans="1:6" ht="15">
      <c r="A957" s="332">
        <v>39771</v>
      </c>
      <c r="B957" s="332" t="s">
        <v>4292</v>
      </c>
      <c r="C957" s="332" t="s">
        <v>2821</v>
      </c>
      <c r="D957" s="330" t="s">
        <v>13424</v>
      </c>
      <c r="E957" s="332" t="s">
        <v>96</v>
      </c>
      <c r="F957" s="328"/>
    </row>
    <row r="958" spans="1:6" ht="15">
      <c r="A958" s="332">
        <v>39772</v>
      </c>
      <c r="B958" s="332" t="s">
        <v>4293</v>
      </c>
      <c r="C958" s="332" t="s">
        <v>2821</v>
      </c>
      <c r="D958" s="330" t="s">
        <v>13425</v>
      </c>
      <c r="E958" s="332" t="s">
        <v>96</v>
      </c>
      <c r="F958" s="328"/>
    </row>
    <row r="959" spans="1:6" ht="15">
      <c r="A959" s="332">
        <v>39773</v>
      </c>
      <c r="B959" s="332" t="s">
        <v>4294</v>
      </c>
      <c r="C959" s="332" t="s">
        <v>2821</v>
      </c>
      <c r="D959" s="330" t="s">
        <v>13426</v>
      </c>
      <c r="E959" s="332" t="s">
        <v>96</v>
      </c>
      <c r="F959" s="328"/>
    </row>
    <row r="960" spans="1:6" ht="15">
      <c r="A960" s="332">
        <v>39774</v>
      </c>
      <c r="B960" s="332" t="s">
        <v>4295</v>
      </c>
      <c r="C960" s="332" t="s">
        <v>2821</v>
      </c>
      <c r="D960" s="330" t="s">
        <v>13427</v>
      </c>
      <c r="E960" s="332" t="s">
        <v>96</v>
      </c>
      <c r="F960" s="328"/>
    </row>
    <row r="961" spans="1:6" ht="15">
      <c r="A961" s="332">
        <v>39775</v>
      </c>
      <c r="B961" s="332" t="s">
        <v>4296</v>
      </c>
      <c r="C961" s="332" t="s">
        <v>2821</v>
      </c>
      <c r="D961" s="330" t="s">
        <v>13428</v>
      </c>
      <c r="E961" s="332" t="s">
        <v>96</v>
      </c>
      <c r="F961" s="328"/>
    </row>
    <row r="962" spans="1:6" ht="15">
      <c r="A962" s="332">
        <v>39776</v>
      </c>
      <c r="B962" s="332" t="s">
        <v>4297</v>
      </c>
      <c r="C962" s="332" t="s">
        <v>2821</v>
      </c>
      <c r="D962" s="330" t="s">
        <v>13429</v>
      </c>
      <c r="E962" s="332" t="s">
        <v>96</v>
      </c>
      <c r="F962" s="328"/>
    </row>
    <row r="963" spans="1:6" ht="15">
      <c r="A963" s="332">
        <v>39777</v>
      </c>
      <c r="B963" s="332" t="s">
        <v>4298</v>
      </c>
      <c r="C963" s="332" t="s">
        <v>2821</v>
      </c>
      <c r="D963" s="330" t="s">
        <v>13430</v>
      </c>
      <c r="E963" s="332" t="s">
        <v>96</v>
      </c>
      <c r="F963" s="328"/>
    </row>
    <row r="964" spans="1:6" ht="15">
      <c r="A964" s="332">
        <v>20254</v>
      </c>
      <c r="B964" s="332" t="s">
        <v>10918</v>
      </c>
      <c r="C964" s="332" t="s">
        <v>2821</v>
      </c>
      <c r="D964" s="330" t="s">
        <v>13431</v>
      </c>
      <c r="E964" s="332" t="s">
        <v>96</v>
      </c>
      <c r="F964" s="328"/>
    </row>
    <row r="965" spans="1:6" ht="15">
      <c r="A965" s="332">
        <v>20253</v>
      </c>
      <c r="B965" s="332" t="s">
        <v>10919</v>
      </c>
      <c r="C965" s="332" t="s">
        <v>2821</v>
      </c>
      <c r="D965" s="330" t="s">
        <v>13432</v>
      </c>
      <c r="E965" s="332" t="s">
        <v>96</v>
      </c>
      <c r="F965" s="328"/>
    </row>
    <row r="966" spans="1:6" ht="15">
      <c r="A966" s="332">
        <v>11247</v>
      </c>
      <c r="B966" s="332" t="s">
        <v>10920</v>
      </c>
      <c r="C966" s="332" t="s">
        <v>2821</v>
      </c>
      <c r="D966" s="330" t="s">
        <v>13433</v>
      </c>
      <c r="E966" s="332" t="s">
        <v>96</v>
      </c>
      <c r="F966" s="328"/>
    </row>
    <row r="967" spans="1:6" ht="15">
      <c r="A967" s="332">
        <v>11250</v>
      </c>
      <c r="B967" s="332" t="s">
        <v>10921</v>
      </c>
      <c r="C967" s="332" t="s">
        <v>2821</v>
      </c>
      <c r="D967" s="330" t="s">
        <v>13434</v>
      </c>
      <c r="E967" s="332" t="s">
        <v>96</v>
      </c>
      <c r="F967" s="328"/>
    </row>
    <row r="968" spans="1:6" ht="15">
      <c r="A968" s="332">
        <v>11249</v>
      </c>
      <c r="B968" s="332" t="s">
        <v>10922</v>
      </c>
      <c r="C968" s="332" t="s">
        <v>2821</v>
      </c>
      <c r="D968" s="330" t="s">
        <v>13435</v>
      </c>
      <c r="E968" s="332" t="s">
        <v>96</v>
      </c>
      <c r="F968" s="328"/>
    </row>
    <row r="969" spans="1:6" ht="15">
      <c r="A969" s="332">
        <v>11251</v>
      </c>
      <c r="B969" s="332" t="s">
        <v>10923</v>
      </c>
      <c r="C969" s="332" t="s">
        <v>2821</v>
      </c>
      <c r="D969" s="330" t="s">
        <v>13436</v>
      </c>
      <c r="E969" s="332" t="s">
        <v>96</v>
      </c>
      <c r="F969" s="328"/>
    </row>
    <row r="970" spans="1:6" ht="15">
      <c r="A970" s="332">
        <v>11253</v>
      </c>
      <c r="B970" s="332" t="s">
        <v>10924</v>
      </c>
      <c r="C970" s="332" t="s">
        <v>2821</v>
      </c>
      <c r="D970" s="330" t="s">
        <v>13437</v>
      </c>
      <c r="E970" s="332" t="s">
        <v>96</v>
      </c>
      <c r="F970" s="328"/>
    </row>
    <row r="971" spans="1:6" ht="15">
      <c r="A971" s="332">
        <v>11255</v>
      </c>
      <c r="B971" s="332" t="s">
        <v>10925</v>
      </c>
      <c r="C971" s="332" t="s">
        <v>2821</v>
      </c>
      <c r="D971" s="330" t="s">
        <v>13438</v>
      </c>
      <c r="E971" s="332" t="s">
        <v>96</v>
      </c>
      <c r="F971" s="328"/>
    </row>
    <row r="972" spans="1:6" ht="15">
      <c r="A972" s="332">
        <v>14055</v>
      </c>
      <c r="B972" s="332" t="s">
        <v>10926</v>
      </c>
      <c r="C972" s="332" t="s">
        <v>2821</v>
      </c>
      <c r="D972" s="330" t="s">
        <v>13439</v>
      </c>
      <c r="E972" s="332" t="s">
        <v>96</v>
      </c>
      <c r="F972" s="328"/>
    </row>
    <row r="973" spans="1:6" ht="15">
      <c r="A973" s="332">
        <v>11256</v>
      </c>
      <c r="B973" s="332" t="s">
        <v>10927</v>
      </c>
      <c r="C973" s="332" t="s">
        <v>2821</v>
      </c>
      <c r="D973" s="330" t="s">
        <v>13440</v>
      </c>
      <c r="E973" s="332" t="s">
        <v>96</v>
      </c>
      <c r="F973" s="328"/>
    </row>
    <row r="974" spans="1:6" ht="15">
      <c r="A974" s="332">
        <v>1872</v>
      </c>
      <c r="B974" s="332" t="s">
        <v>4299</v>
      </c>
      <c r="C974" s="332" t="s">
        <v>2821</v>
      </c>
      <c r="D974" s="330" t="s">
        <v>13441</v>
      </c>
      <c r="E974" s="332" t="s">
        <v>96</v>
      </c>
      <c r="F974" s="328"/>
    </row>
    <row r="975" spans="1:6" ht="15">
      <c r="A975" s="332">
        <v>1873</v>
      </c>
      <c r="B975" s="332" t="s">
        <v>4300</v>
      </c>
      <c r="C975" s="332" t="s">
        <v>2821</v>
      </c>
      <c r="D975" s="330" t="s">
        <v>13442</v>
      </c>
      <c r="E975" s="332" t="s">
        <v>96</v>
      </c>
      <c r="F975" s="328"/>
    </row>
    <row r="976" spans="1:6" ht="15">
      <c r="A976" s="332">
        <v>39693</v>
      </c>
      <c r="B976" s="332" t="s">
        <v>4301</v>
      </c>
      <c r="C976" s="332" t="s">
        <v>2821</v>
      </c>
      <c r="D976" s="330" t="s">
        <v>13443</v>
      </c>
      <c r="E976" s="332" t="s">
        <v>96</v>
      </c>
      <c r="F976" s="328"/>
    </row>
    <row r="977" spans="1:6" ht="15">
      <c r="A977" s="332">
        <v>39692</v>
      </c>
      <c r="B977" s="332" t="s">
        <v>4302</v>
      </c>
      <c r="C977" s="332" t="s">
        <v>2821</v>
      </c>
      <c r="D977" s="330" t="s">
        <v>13444</v>
      </c>
      <c r="E977" s="332" t="s">
        <v>96</v>
      </c>
      <c r="F977" s="328"/>
    </row>
    <row r="978" spans="1:6" ht="15">
      <c r="A978" s="332">
        <v>1062</v>
      </c>
      <c r="B978" s="332" t="s">
        <v>10928</v>
      </c>
      <c r="C978" s="332" t="s">
        <v>2821</v>
      </c>
      <c r="D978" s="330" t="s">
        <v>13445</v>
      </c>
      <c r="E978" s="332" t="s">
        <v>96</v>
      </c>
      <c r="F978" s="328"/>
    </row>
    <row r="979" spans="1:6" ht="15">
      <c r="A979" s="332">
        <v>39686</v>
      </c>
      <c r="B979" s="332" t="s">
        <v>10929</v>
      </c>
      <c r="C979" s="332" t="s">
        <v>2821</v>
      </c>
      <c r="D979" s="330" t="s">
        <v>13446</v>
      </c>
      <c r="E979" s="332" t="s">
        <v>96</v>
      </c>
      <c r="F979" s="328"/>
    </row>
    <row r="980" spans="1:6" ht="15">
      <c r="A980" s="332">
        <v>43095</v>
      </c>
      <c r="B980" s="332" t="s">
        <v>10930</v>
      </c>
      <c r="C980" s="332" t="s">
        <v>2821</v>
      </c>
      <c r="D980" s="330" t="s">
        <v>13447</v>
      </c>
      <c r="E980" s="332" t="s">
        <v>96</v>
      </c>
      <c r="F980" s="328"/>
    </row>
    <row r="981" spans="1:6" ht="15">
      <c r="A981" s="332">
        <v>1871</v>
      </c>
      <c r="B981" s="332" t="s">
        <v>4303</v>
      </c>
      <c r="C981" s="332" t="s">
        <v>2821</v>
      </c>
      <c r="D981" s="330" t="s">
        <v>12704</v>
      </c>
      <c r="E981" s="332" t="s">
        <v>96</v>
      </c>
      <c r="F981" s="328"/>
    </row>
    <row r="982" spans="1:6" ht="15">
      <c r="A982" s="332">
        <v>12001</v>
      </c>
      <c r="B982" s="332" t="s">
        <v>4304</v>
      </c>
      <c r="C982" s="332" t="s">
        <v>2821</v>
      </c>
      <c r="D982" s="330" t="s">
        <v>12606</v>
      </c>
      <c r="E982" s="332" t="s">
        <v>96</v>
      </c>
      <c r="F982" s="328"/>
    </row>
    <row r="983" spans="1:6" ht="15">
      <c r="A983" s="332">
        <v>11882</v>
      </c>
      <c r="B983" s="332" t="s">
        <v>10931</v>
      </c>
      <c r="C983" s="332" t="s">
        <v>2821</v>
      </c>
      <c r="D983" s="330" t="s">
        <v>13448</v>
      </c>
      <c r="E983" s="332" t="s">
        <v>96</v>
      </c>
      <c r="F983" s="328"/>
    </row>
    <row r="984" spans="1:6" ht="15">
      <c r="A984" s="332">
        <v>1068</v>
      </c>
      <c r="B984" s="332" t="s">
        <v>10932</v>
      </c>
      <c r="C984" s="332" t="s">
        <v>2821</v>
      </c>
      <c r="D984" s="330" t="s">
        <v>13449</v>
      </c>
      <c r="E984" s="332" t="s">
        <v>96</v>
      </c>
      <c r="F984" s="328"/>
    </row>
    <row r="985" spans="1:6" ht="15">
      <c r="A985" s="332">
        <v>39690</v>
      </c>
      <c r="B985" s="332" t="s">
        <v>10933</v>
      </c>
      <c r="C985" s="332" t="s">
        <v>2821</v>
      </c>
      <c r="D985" s="330" t="s">
        <v>13450</v>
      </c>
      <c r="E985" s="332" t="s">
        <v>96</v>
      </c>
      <c r="F985" s="328"/>
    </row>
    <row r="986" spans="1:6" ht="15">
      <c r="A986" s="332">
        <v>39691</v>
      </c>
      <c r="B986" s="332" t="s">
        <v>10934</v>
      </c>
      <c r="C986" s="332" t="s">
        <v>2821</v>
      </c>
      <c r="D986" s="330" t="s">
        <v>13451</v>
      </c>
      <c r="E986" s="332" t="s">
        <v>96</v>
      </c>
      <c r="F986" s="328"/>
    </row>
    <row r="987" spans="1:6" ht="15">
      <c r="A987" s="332">
        <v>39808</v>
      </c>
      <c r="B987" s="332" t="s">
        <v>10935</v>
      </c>
      <c r="C987" s="332" t="s">
        <v>2821</v>
      </c>
      <c r="D987" s="330" t="s">
        <v>13452</v>
      </c>
      <c r="E987" s="332" t="s">
        <v>96</v>
      </c>
      <c r="F987" s="328"/>
    </row>
    <row r="988" spans="1:6" ht="15">
      <c r="A988" s="332">
        <v>39809</v>
      </c>
      <c r="B988" s="332" t="s">
        <v>10936</v>
      </c>
      <c r="C988" s="332" t="s">
        <v>2821</v>
      </c>
      <c r="D988" s="330" t="s">
        <v>13453</v>
      </c>
      <c r="E988" s="332" t="s">
        <v>96</v>
      </c>
      <c r="F988" s="328"/>
    </row>
    <row r="989" spans="1:6" ht="15">
      <c r="A989" s="332">
        <v>43439</v>
      </c>
      <c r="B989" s="332" t="s">
        <v>10937</v>
      </c>
      <c r="C989" s="332" t="s">
        <v>2821</v>
      </c>
      <c r="D989" s="330" t="s">
        <v>13454</v>
      </c>
      <c r="E989" s="332" t="s">
        <v>96</v>
      </c>
      <c r="F989" s="328"/>
    </row>
    <row r="990" spans="1:6" ht="15">
      <c r="A990" s="332">
        <v>5103</v>
      </c>
      <c r="B990" s="332" t="s">
        <v>12268</v>
      </c>
      <c r="C990" s="332" t="s">
        <v>2821</v>
      </c>
      <c r="D990" s="330" t="s">
        <v>13455</v>
      </c>
      <c r="E990" s="332" t="s">
        <v>96</v>
      </c>
      <c r="F990" s="328"/>
    </row>
    <row r="991" spans="1:6" ht="15">
      <c r="A991" s="332">
        <v>11880</v>
      </c>
      <c r="B991" s="332" t="s">
        <v>12269</v>
      </c>
      <c r="C991" s="332" t="s">
        <v>2821</v>
      </c>
      <c r="D991" s="330" t="s">
        <v>13456</v>
      </c>
      <c r="E991" s="332" t="s">
        <v>96</v>
      </c>
      <c r="F991" s="328"/>
    </row>
    <row r="992" spans="1:6" ht="15">
      <c r="A992" s="332">
        <v>11714</v>
      </c>
      <c r="B992" s="332" t="s">
        <v>12270</v>
      </c>
      <c r="C992" s="332" t="s">
        <v>2821</v>
      </c>
      <c r="D992" s="330" t="s">
        <v>13457</v>
      </c>
      <c r="E992" s="332" t="s">
        <v>96</v>
      </c>
      <c r="F992" s="328"/>
    </row>
    <row r="993" spans="1:6" ht="15">
      <c r="A993" s="332">
        <v>11712</v>
      </c>
      <c r="B993" s="332" t="s">
        <v>12271</v>
      </c>
      <c r="C993" s="332" t="s">
        <v>2821</v>
      </c>
      <c r="D993" s="330" t="s">
        <v>13458</v>
      </c>
      <c r="E993" s="332" t="s">
        <v>96</v>
      </c>
      <c r="F993" s="328"/>
    </row>
    <row r="994" spans="1:6" ht="15">
      <c r="A994" s="332">
        <v>11717</v>
      </c>
      <c r="B994" s="332" t="s">
        <v>12272</v>
      </c>
      <c r="C994" s="332" t="s">
        <v>2821</v>
      </c>
      <c r="D994" s="330" t="s">
        <v>13459</v>
      </c>
      <c r="E994" s="332" t="s">
        <v>96</v>
      </c>
      <c r="F994" s="328"/>
    </row>
    <row r="995" spans="1:6" ht="15">
      <c r="A995" s="332">
        <v>1106</v>
      </c>
      <c r="B995" s="332" t="s">
        <v>4305</v>
      </c>
      <c r="C995" s="332" t="s">
        <v>2825</v>
      </c>
      <c r="D995" s="330" t="s">
        <v>13460</v>
      </c>
      <c r="E995" s="332" t="s">
        <v>96</v>
      </c>
      <c r="F995" s="328"/>
    </row>
    <row r="996" spans="1:6" ht="15">
      <c r="A996" s="332">
        <v>11161</v>
      </c>
      <c r="B996" s="332" t="s">
        <v>4306</v>
      </c>
      <c r="C996" s="332" t="s">
        <v>2825</v>
      </c>
      <c r="D996" s="330" t="s">
        <v>12887</v>
      </c>
      <c r="E996" s="332" t="s">
        <v>96</v>
      </c>
      <c r="F996" s="328"/>
    </row>
    <row r="997" spans="1:6" ht="15">
      <c r="A997" s="332">
        <v>1107</v>
      </c>
      <c r="B997" s="332" t="s">
        <v>4307</v>
      </c>
      <c r="C997" s="332" t="s">
        <v>2825</v>
      </c>
      <c r="D997" s="330" t="s">
        <v>13461</v>
      </c>
      <c r="E997" s="332" t="s">
        <v>96</v>
      </c>
      <c r="F997" s="328"/>
    </row>
    <row r="998" spans="1:6" ht="15">
      <c r="A998" s="332">
        <v>44479</v>
      </c>
      <c r="B998" s="332" t="s">
        <v>12273</v>
      </c>
      <c r="C998" s="332" t="s">
        <v>2825</v>
      </c>
      <c r="D998" s="330" t="s">
        <v>13462</v>
      </c>
      <c r="E998" s="332" t="s">
        <v>96</v>
      </c>
      <c r="F998" s="328"/>
    </row>
    <row r="999" spans="1:6" ht="15">
      <c r="A999" s="332">
        <v>41068</v>
      </c>
      <c r="B999" s="332" t="s">
        <v>4308</v>
      </c>
      <c r="C999" s="332" t="s">
        <v>2827</v>
      </c>
      <c r="D999" s="330" t="s">
        <v>17949</v>
      </c>
      <c r="E999" s="332" t="s">
        <v>165</v>
      </c>
      <c r="F999" s="328"/>
    </row>
    <row r="1000" spans="1:6" ht="15">
      <c r="A1000" s="332">
        <v>4759</v>
      </c>
      <c r="B1000" s="332" t="s">
        <v>13463</v>
      </c>
      <c r="C1000" s="332" t="s">
        <v>2820</v>
      </c>
      <c r="D1000" s="330" t="s">
        <v>15146</v>
      </c>
      <c r="E1000" s="332" t="s">
        <v>165</v>
      </c>
      <c r="F1000" s="328"/>
    </row>
    <row r="1001" spans="1:6" ht="15">
      <c r="A1001" s="332">
        <v>1108</v>
      </c>
      <c r="B1001" s="332" t="s">
        <v>4309</v>
      </c>
      <c r="C1001" s="332" t="s">
        <v>2824</v>
      </c>
      <c r="D1001" s="330" t="s">
        <v>13465</v>
      </c>
      <c r="E1001" s="332" t="s">
        <v>96</v>
      </c>
      <c r="F1001" s="328"/>
    </row>
    <row r="1002" spans="1:6" ht="15">
      <c r="A1002" s="332">
        <v>1117</v>
      </c>
      <c r="B1002" s="332" t="s">
        <v>4310</v>
      </c>
      <c r="C1002" s="332" t="s">
        <v>2824</v>
      </c>
      <c r="D1002" s="330" t="s">
        <v>13466</v>
      </c>
      <c r="E1002" s="332" t="s">
        <v>96</v>
      </c>
      <c r="F1002" s="328"/>
    </row>
    <row r="1003" spans="1:6" ht="15">
      <c r="A1003" s="332">
        <v>1118</v>
      </c>
      <c r="B1003" s="332" t="s">
        <v>4311</v>
      </c>
      <c r="C1003" s="332" t="s">
        <v>2824</v>
      </c>
      <c r="D1003" s="330" t="s">
        <v>13467</v>
      </c>
      <c r="E1003" s="332" t="s">
        <v>96</v>
      </c>
      <c r="F1003" s="328"/>
    </row>
    <row r="1004" spans="1:6" ht="15">
      <c r="A1004" s="332">
        <v>1110</v>
      </c>
      <c r="B1004" s="332" t="s">
        <v>4312</v>
      </c>
      <c r="C1004" s="332" t="s">
        <v>2824</v>
      </c>
      <c r="D1004" s="330" t="s">
        <v>13467</v>
      </c>
      <c r="E1004" s="332" t="s">
        <v>96</v>
      </c>
      <c r="F1004" s="328"/>
    </row>
    <row r="1005" spans="1:6" ht="15">
      <c r="A1005" s="332">
        <v>12618</v>
      </c>
      <c r="B1005" s="332" t="s">
        <v>4313</v>
      </c>
      <c r="C1005" s="332" t="s">
        <v>2821</v>
      </c>
      <c r="D1005" s="330" t="s">
        <v>13468</v>
      </c>
      <c r="E1005" s="332" t="s">
        <v>96</v>
      </c>
      <c r="F1005" s="328"/>
    </row>
    <row r="1006" spans="1:6" ht="15">
      <c r="A1006" s="332">
        <v>40784</v>
      </c>
      <c r="B1006" s="332" t="s">
        <v>10938</v>
      </c>
      <c r="C1006" s="332" t="s">
        <v>2824</v>
      </c>
      <c r="D1006" s="330" t="s">
        <v>13469</v>
      </c>
      <c r="E1006" s="332" t="s">
        <v>96</v>
      </c>
      <c r="F1006" s="328"/>
    </row>
    <row r="1007" spans="1:6" ht="15">
      <c r="A1007" s="332">
        <v>40782</v>
      </c>
      <c r="B1007" s="332" t="s">
        <v>10939</v>
      </c>
      <c r="C1007" s="332" t="s">
        <v>2824</v>
      </c>
      <c r="D1007" s="330" t="s">
        <v>13470</v>
      </c>
      <c r="E1007" s="332" t="s">
        <v>96</v>
      </c>
      <c r="F1007" s="328"/>
    </row>
    <row r="1008" spans="1:6" ht="15">
      <c r="A1008" s="332">
        <v>40783</v>
      </c>
      <c r="B1008" s="332" t="s">
        <v>10940</v>
      </c>
      <c r="C1008" s="332" t="s">
        <v>2824</v>
      </c>
      <c r="D1008" s="330" t="s">
        <v>13471</v>
      </c>
      <c r="E1008" s="332" t="s">
        <v>96</v>
      </c>
      <c r="F1008" s="328"/>
    </row>
    <row r="1009" spans="1:6" ht="15">
      <c r="A1009" s="332">
        <v>1109</v>
      </c>
      <c r="B1009" s="332" t="s">
        <v>4314</v>
      </c>
      <c r="C1009" s="332" t="s">
        <v>2824</v>
      </c>
      <c r="D1009" s="330" t="s">
        <v>13465</v>
      </c>
      <c r="E1009" s="332" t="s">
        <v>96</v>
      </c>
      <c r="F1009" s="328"/>
    </row>
    <row r="1010" spans="1:6" ht="15">
      <c r="A1010" s="332">
        <v>1119</v>
      </c>
      <c r="B1010" s="332" t="s">
        <v>4315</v>
      </c>
      <c r="C1010" s="332" t="s">
        <v>2824</v>
      </c>
      <c r="D1010" s="330" t="s">
        <v>13472</v>
      </c>
      <c r="E1010" s="332" t="s">
        <v>96</v>
      </c>
      <c r="F1010" s="328"/>
    </row>
    <row r="1011" spans="1:6" ht="15">
      <c r="A1011" s="332">
        <v>13115</v>
      </c>
      <c r="B1011" s="332" t="s">
        <v>10941</v>
      </c>
      <c r="C1011" s="332" t="s">
        <v>2824</v>
      </c>
      <c r="D1011" s="330" t="s">
        <v>13473</v>
      </c>
      <c r="E1011" s="332" t="s">
        <v>96</v>
      </c>
      <c r="F1011" s="328"/>
    </row>
    <row r="1012" spans="1:6" ht="15">
      <c r="A1012" s="332">
        <v>10541</v>
      </c>
      <c r="B1012" s="332" t="s">
        <v>10942</v>
      </c>
      <c r="C1012" s="332" t="s">
        <v>2824</v>
      </c>
      <c r="D1012" s="330" t="s">
        <v>13474</v>
      </c>
      <c r="E1012" s="332" t="s">
        <v>96</v>
      </c>
      <c r="F1012" s="328"/>
    </row>
    <row r="1013" spans="1:6" ht="15">
      <c r="A1013" s="332">
        <v>10542</v>
      </c>
      <c r="B1013" s="332" t="s">
        <v>10943</v>
      </c>
      <c r="C1013" s="332" t="s">
        <v>2824</v>
      </c>
      <c r="D1013" s="330" t="s">
        <v>13475</v>
      </c>
      <c r="E1013" s="332" t="s">
        <v>96</v>
      </c>
      <c r="F1013" s="328"/>
    </row>
    <row r="1014" spans="1:6" ht="15">
      <c r="A1014" s="332">
        <v>10543</v>
      </c>
      <c r="B1014" s="332" t="s">
        <v>10944</v>
      </c>
      <c r="C1014" s="332" t="s">
        <v>2824</v>
      </c>
      <c r="D1014" s="330" t="s">
        <v>13476</v>
      </c>
      <c r="E1014" s="332" t="s">
        <v>96</v>
      </c>
      <c r="F1014" s="328"/>
    </row>
    <row r="1015" spans="1:6" ht="15">
      <c r="A1015" s="332">
        <v>10544</v>
      </c>
      <c r="B1015" s="332" t="s">
        <v>10945</v>
      </c>
      <c r="C1015" s="332" t="s">
        <v>2824</v>
      </c>
      <c r="D1015" s="330" t="s">
        <v>13477</v>
      </c>
      <c r="E1015" s="332" t="s">
        <v>96</v>
      </c>
      <c r="F1015" s="328"/>
    </row>
    <row r="1016" spans="1:6" ht="15">
      <c r="A1016" s="332">
        <v>10545</v>
      </c>
      <c r="B1016" s="332" t="s">
        <v>10946</v>
      </c>
      <c r="C1016" s="332" t="s">
        <v>2824</v>
      </c>
      <c r="D1016" s="330" t="s">
        <v>13478</v>
      </c>
      <c r="E1016" s="332" t="s">
        <v>96</v>
      </c>
      <c r="F1016" s="328"/>
    </row>
    <row r="1017" spans="1:6" ht="15">
      <c r="A1017" s="332">
        <v>38365</v>
      </c>
      <c r="B1017" s="332" t="s">
        <v>4316</v>
      </c>
      <c r="C1017" s="332" t="s">
        <v>2823</v>
      </c>
      <c r="D1017" s="330" t="s">
        <v>13479</v>
      </c>
      <c r="E1017" s="332" t="s">
        <v>96</v>
      </c>
      <c r="F1017" s="328"/>
    </row>
    <row r="1018" spans="1:6" ht="15">
      <c r="A1018" s="332">
        <v>37745</v>
      </c>
      <c r="B1018" s="332" t="s">
        <v>4317</v>
      </c>
      <c r="C1018" s="332" t="s">
        <v>2821</v>
      </c>
      <c r="D1018" s="330" t="s">
        <v>13480</v>
      </c>
      <c r="E1018" s="332" t="s">
        <v>96</v>
      </c>
      <c r="F1018" s="328"/>
    </row>
    <row r="1019" spans="1:6" ht="15">
      <c r="A1019" s="332">
        <v>37754</v>
      </c>
      <c r="B1019" s="332" t="s">
        <v>4318</v>
      </c>
      <c r="C1019" s="332" t="s">
        <v>2821</v>
      </c>
      <c r="D1019" s="330" t="s">
        <v>13481</v>
      </c>
      <c r="E1019" s="332" t="s">
        <v>96</v>
      </c>
      <c r="F1019" s="328"/>
    </row>
    <row r="1020" spans="1:6" ht="15">
      <c r="A1020" s="332">
        <v>37748</v>
      </c>
      <c r="B1020" s="332" t="s">
        <v>4319</v>
      </c>
      <c r="C1020" s="332" t="s">
        <v>2821</v>
      </c>
      <c r="D1020" s="330" t="s">
        <v>13482</v>
      </c>
      <c r="E1020" s="332" t="s">
        <v>96</v>
      </c>
      <c r="F1020" s="328"/>
    </row>
    <row r="1021" spans="1:6" ht="15">
      <c r="A1021" s="332">
        <v>37761</v>
      </c>
      <c r="B1021" s="332" t="s">
        <v>4320</v>
      </c>
      <c r="C1021" s="332" t="s">
        <v>2821</v>
      </c>
      <c r="D1021" s="330" t="s">
        <v>13483</v>
      </c>
      <c r="E1021" s="332" t="s">
        <v>96</v>
      </c>
      <c r="F1021" s="328"/>
    </row>
    <row r="1022" spans="1:6" ht="15">
      <c r="A1022" s="332">
        <v>37757</v>
      </c>
      <c r="B1022" s="332" t="s">
        <v>4321</v>
      </c>
      <c r="C1022" s="332" t="s">
        <v>2821</v>
      </c>
      <c r="D1022" s="330" t="s">
        <v>13484</v>
      </c>
      <c r="E1022" s="332" t="s">
        <v>96</v>
      </c>
      <c r="F1022" s="328"/>
    </row>
    <row r="1023" spans="1:6" ht="15">
      <c r="A1023" s="332">
        <v>37759</v>
      </c>
      <c r="B1023" s="332" t="s">
        <v>4322</v>
      </c>
      <c r="C1023" s="332" t="s">
        <v>2821</v>
      </c>
      <c r="D1023" s="330" t="s">
        <v>13485</v>
      </c>
      <c r="E1023" s="332" t="s">
        <v>96</v>
      </c>
      <c r="F1023" s="328"/>
    </row>
    <row r="1024" spans="1:6" ht="15">
      <c r="A1024" s="332">
        <v>37766</v>
      </c>
      <c r="B1024" s="332" t="s">
        <v>4323</v>
      </c>
      <c r="C1024" s="332" t="s">
        <v>2821</v>
      </c>
      <c r="D1024" s="330" t="s">
        <v>13486</v>
      </c>
      <c r="E1024" s="332" t="s">
        <v>96</v>
      </c>
      <c r="F1024" s="328"/>
    </row>
    <row r="1025" spans="1:6" ht="15">
      <c r="A1025" s="332">
        <v>37752</v>
      </c>
      <c r="B1025" s="332" t="s">
        <v>4324</v>
      </c>
      <c r="C1025" s="332" t="s">
        <v>2821</v>
      </c>
      <c r="D1025" s="330" t="s">
        <v>13487</v>
      </c>
      <c r="E1025" s="332" t="s">
        <v>96</v>
      </c>
      <c r="F1025" s="328"/>
    </row>
    <row r="1026" spans="1:6" ht="15">
      <c r="A1026" s="332">
        <v>37760</v>
      </c>
      <c r="B1026" s="332" t="s">
        <v>4325</v>
      </c>
      <c r="C1026" s="332" t="s">
        <v>2821</v>
      </c>
      <c r="D1026" s="330" t="s">
        <v>13488</v>
      </c>
      <c r="E1026" s="332" t="s">
        <v>96</v>
      </c>
      <c r="F1026" s="328"/>
    </row>
    <row r="1027" spans="1:6" ht="15">
      <c r="A1027" s="332">
        <v>37765</v>
      </c>
      <c r="B1027" s="332" t="s">
        <v>4326</v>
      </c>
      <c r="C1027" s="332" t="s">
        <v>2821</v>
      </c>
      <c r="D1027" s="330" t="s">
        <v>13489</v>
      </c>
      <c r="E1027" s="332" t="s">
        <v>96</v>
      </c>
      <c r="F1027" s="328"/>
    </row>
    <row r="1028" spans="1:6" ht="15">
      <c r="A1028" s="332">
        <v>37746</v>
      </c>
      <c r="B1028" s="332" t="s">
        <v>4327</v>
      </c>
      <c r="C1028" s="332" t="s">
        <v>2821</v>
      </c>
      <c r="D1028" s="330" t="s">
        <v>13490</v>
      </c>
      <c r="E1028" s="332" t="s">
        <v>96</v>
      </c>
      <c r="F1028" s="328"/>
    </row>
    <row r="1029" spans="1:6" ht="15">
      <c r="A1029" s="332">
        <v>37750</v>
      </c>
      <c r="B1029" s="332" t="s">
        <v>4328</v>
      </c>
      <c r="C1029" s="332" t="s">
        <v>2821</v>
      </c>
      <c r="D1029" s="330" t="s">
        <v>13491</v>
      </c>
      <c r="E1029" s="332" t="s">
        <v>96</v>
      </c>
      <c r="F1029" s="328"/>
    </row>
    <row r="1030" spans="1:6" ht="15">
      <c r="A1030" s="332">
        <v>37753</v>
      </c>
      <c r="B1030" s="332" t="s">
        <v>4329</v>
      </c>
      <c r="C1030" s="332" t="s">
        <v>2821</v>
      </c>
      <c r="D1030" s="330" t="s">
        <v>13492</v>
      </c>
      <c r="E1030" s="332" t="s">
        <v>96</v>
      </c>
      <c r="F1030" s="328"/>
    </row>
    <row r="1031" spans="1:6" ht="15">
      <c r="A1031" s="332">
        <v>37756</v>
      </c>
      <c r="B1031" s="332" t="s">
        <v>4330</v>
      </c>
      <c r="C1031" s="332" t="s">
        <v>2821</v>
      </c>
      <c r="D1031" s="330" t="s">
        <v>13483</v>
      </c>
      <c r="E1031" s="332" t="s">
        <v>96</v>
      </c>
      <c r="F1031" s="328"/>
    </row>
    <row r="1032" spans="1:6" ht="15">
      <c r="A1032" s="332">
        <v>37755</v>
      </c>
      <c r="B1032" s="332" t="s">
        <v>4331</v>
      </c>
      <c r="C1032" s="332" t="s">
        <v>2821</v>
      </c>
      <c r="D1032" s="330" t="s">
        <v>13493</v>
      </c>
      <c r="E1032" s="332" t="s">
        <v>96</v>
      </c>
      <c r="F1032" s="328"/>
    </row>
    <row r="1033" spans="1:6" ht="15">
      <c r="A1033" s="332">
        <v>37758</v>
      </c>
      <c r="B1033" s="332" t="s">
        <v>4332</v>
      </c>
      <c r="C1033" s="332" t="s">
        <v>2821</v>
      </c>
      <c r="D1033" s="330" t="s">
        <v>13494</v>
      </c>
      <c r="E1033" s="332" t="s">
        <v>96</v>
      </c>
      <c r="F1033" s="328"/>
    </row>
    <row r="1034" spans="1:6" ht="15">
      <c r="A1034" s="332">
        <v>37747</v>
      </c>
      <c r="B1034" s="332" t="s">
        <v>4333</v>
      </c>
      <c r="C1034" s="332" t="s">
        <v>2821</v>
      </c>
      <c r="D1034" s="330" t="s">
        <v>13495</v>
      </c>
      <c r="E1034" s="332" t="s">
        <v>96</v>
      </c>
      <c r="F1034" s="328"/>
    </row>
    <row r="1035" spans="1:6" ht="15">
      <c r="A1035" s="332">
        <v>37767</v>
      </c>
      <c r="B1035" s="332" t="s">
        <v>4334</v>
      </c>
      <c r="C1035" s="332" t="s">
        <v>2821</v>
      </c>
      <c r="D1035" s="330" t="s">
        <v>13496</v>
      </c>
      <c r="E1035" s="332" t="s">
        <v>96</v>
      </c>
      <c r="F1035" s="328"/>
    </row>
    <row r="1036" spans="1:6" ht="15">
      <c r="A1036" s="332">
        <v>37751</v>
      </c>
      <c r="B1036" s="332" t="s">
        <v>4335</v>
      </c>
      <c r="C1036" s="332" t="s">
        <v>2821</v>
      </c>
      <c r="D1036" s="330" t="s">
        <v>13496</v>
      </c>
      <c r="E1036" s="332" t="s">
        <v>96</v>
      </c>
      <c r="F1036" s="328"/>
    </row>
    <row r="1037" spans="1:6" ht="15">
      <c r="A1037" s="332">
        <v>37749</v>
      </c>
      <c r="B1037" s="332" t="s">
        <v>4336</v>
      </c>
      <c r="C1037" s="332" t="s">
        <v>2821</v>
      </c>
      <c r="D1037" s="330" t="s">
        <v>13497</v>
      </c>
      <c r="E1037" s="332" t="s">
        <v>96</v>
      </c>
      <c r="F1037" s="328"/>
    </row>
    <row r="1038" spans="1:6" ht="15">
      <c r="A1038" s="332">
        <v>1159</v>
      </c>
      <c r="B1038" s="332" t="s">
        <v>10947</v>
      </c>
      <c r="C1038" s="332" t="s">
        <v>2821</v>
      </c>
      <c r="D1038" s="330" t="s">
        <v>13498</v>
      </c>
      <c r="E1038" s="332" t="s">
        <v>96</v>
      </c>
      <c r="F1038" s="328"/>
    </row>
    <row r="1039" spans="1:6" ht="15">
      <c r="A1039" s="332">
        <v>12114</v>
      </c>
      <c r="B1039" s="332" t="s">
        <v>4337</v>
      </c>
      <c r="C1039" s="332" t="s">
        <v>2821</v>
      </c>
      <c r="D1039" s="330" t="s">
        <v>13499</v>
      </c>
      <c r="E1039" s="332" t="s">
        <v>96</v>
      </c>
      <c r="F1039" s="328"/>
    </row>
    <row r="1040" spans="1:6" ht="15">
      <c r="A1040" s="332">
        <v>38106</v>
      </c>
      <c r="B1040" s="332" t="s">
        <v>4338</v>
      </c>
      <c r="C1040" s="332" t="s">
        <v>2821</v>
      </c>
      <c r="D1040" s="330" t="s">
        <v>13500</v>
      </c>
      <c r="E1040" s="332" t="s">
        <v>96</v>
      </c>
      <c r="F1040" s="328"/>
    </row>
    <row r="1041" spans="1:6" ht="15">
      <c r="A1041" s="332">
        <v>38085</v>
      </c>
      <c r="B1041" s="332" t="s">
        <v>4339</v>
      </c>
      <c r="C1041" s="332" t="s">
        <v>2821</v>
      </c>
      <c r="D1041" s="330" t="s">
        <v>13501</v>
      </c>
      <c r="E1041" s="332" t="s">
        <v>96</v>
      </c>
      <c r="F1041" s="328"/>
    </row>
    <row r="1042" spans="1:6" ht="15">
      <c r="A1042" s="332">
        <v>38599</v>
      </c>
      <c r="B1042" s="332" t="s">
        <v>10948</v>
      </c>
      <c r="C1042" s="332" t="s">
        <v>2821</v>
      </c>
      <c r="D1042" s="330" t="s">
        <v>13502</v>
      </c>
      <c r="E1042" s="332" t="s">
        <v>96</v>
      </c>
      <c r="F1042" s="328"/>
    </row>
    <row r="1043" spans="1:6" ht="15">
      <c r="A1043" s="332">
        <v>38596</v>
      </c>
      <c r="B1043" s="332" t="s">
        <v>10949</v>
      </c>
      <c r="C1043" s="332" t="s">
        <v>2821</v>
      </c>
      <c r="D1043" s="330" t="s">
        <v>13503</v>
      </c>
      <c r="E1043" s="332" t="s">
        <v>96</v>
      </c>
      <c r="F1043" s="328"/>
    </row>
    <row r="1044" spans="1:6" ht="15">
      <c r="A1044" s="332">
        <v>38600</v>
      </c>
      <c r="B1044" s="332" t="s">
        <v>10950</v>
      </c>
      <c r="C1044" s="332" t="s">
        <v>2821</v>
      </c>
      <c r="D1044" s="330" t="s">
        <v>13504</v>
      </c>
      <c r="E1044" s="332" t="s">
        <v>96</v>
      </c>
      <c r="F1044" s="328"/>
    </row>
    <row r="1045" spans="1:6" ht="15">
      <c r="A1045" s="332">
        <v>38597</v>
      </c>
      <c r="B1045" s="332" t="s">
        <v>10951</v>
      </c>
      <c r="C1045" s="332" t="s">
        <v>2821</v>
      </c>
      <c r="D1045" s="330" t="s">
        <v>13505</v>
      </c>
      <c r="E1045" s="332" t="s">
        <v>96</v>
      </c>
      <c r="F1045" s="328"/>
    </row>
    <row r="1046" spans="1:6" ht="15">
      <c r="A1046" s="332">
        <v>659</v>
      </c>
      <c r="B1046" s="332" t="s">
        <v>10952</v>
      </c>
      <c r="C1046" s="332" t="s">
        <v>2821</v>
      </c>
      <c r="D1046" s="330" t="s">
        <v>13506</v>
      </c>
      <c r="E1046" s="332" t="s">
        <v>96</v>
      </c>
      <c r="F1046" s="328"/>
    </row>
    <row r="1047" spans="1:6" ht="15">
      <c r="A1047" s="332">
        <v>660</v>
      </c>
      <c r="B1047" s="332" t="s">
        <v>10953</v>
      </c>
      <c r="C1047" s="332" t="s">
        <v>2821</v>
      </c>
      <c r="D1047" s="330" t="s">
        <v>13507</v>
      </c>
      <c r="E1047" s="332" t="s">
        <v>96</v>
      </c>
      <c r="F1047" s="328"/>
    </row>
    <row r="1048" spans="1:6" ht="15">
      <c r="A1048" s="332">
        <v>658</v>
      </c>
      <c r="B1048" s="332" t="s">
        <v>10954</v>
      </c>
      <c r="C1048" s="332" t="s">
        <v>2821</v>
      </c>
      <c r="D1048" s="330" t="s">
        <v>13508</v>
      </c>
      <c r="E1048" s="332" t="s">
        <v>96</v>
      </c>
      <c r="F1048" s="328"/>
    </row>
    <row r="1049" spans="1:6" ht="15">
      <c r="A1049" s="332">
        <v>38548</v>
      </c>
      <c r="B1049" s="332" t="s">
        <v>4340</v>
      </c>
      <c r="C1049" s="332" t="s">
        <v>2821</v>
      </c>
      <c r="D1049" s="330" t="s">
        <v>12900</v>
      </c>
      <c r="E1049" s="332" t="s">
        <v>96</v>
      </c>
      <c r="F1049" s="328"/>
    </row>
    <row r="1050" spans="1:6" ht="15">
      <c r="A1050" s="332">
        <v>34649</v>
      </c>
      <c r="B1050" s="332" t="s">
        <v>4341</v>
      </c>
      <c r="C1050" s="332" t="s">
        <v>2821</v>
      </c>
      <c r="D1050" s="330" t="s">
        <v>13509</v>
      </c>
      <c r="E1050" s="332" t="s">
        <v>96</v>
      </c>
      <c r="F1050" s="328"/>
    </row>
    <row r="1051" spans="1:6" ht="15">
      <c r="A1051" s="332">
        <v>34655</v>
      </c>
      <c r="B1051" s="332" t="s">
        <v>4342</v>
      </c>
      <c r="C1051" s="332" t="s">
        <v>2821</v>
      </c>
      <c r="D1051" s="330" t="s">
        <v>13510</v>
      </c>
      <c r="E1051" s="332" t="s">
        <v>96</v>
      </c>
      <c r="F1051" s="328"/>
    </row>
    <row r="1052" spans="1:6" ht="15">
      <c r="A1052" s="332">
        <v>40607</v>
      </c>
      <c r="B1052" s="332" t="s">
        <v>4343</v>
      </c>
      <c r="C1052" s="332" t="s">
        <v>2821</v>
      </c>
      <c r="D1052" s="330" t="s">
        <v>13511</v>
      </c>
      <c r="E1052" s="332" t="s">
        <v>96</v>
      </c>
      <c r="F1052" s="328"/>
    </row>
    <row r="1053" spans="1:6" ht="15">
      <c r="A1053" s="332">
        <v>567</v>
      </c>
      <c r="B1053" s="332" t="s">
        <v>10955</v>
      </c>
      <c r="C1053" s="332" t="s">
        <v>2824</v>
      </c>
      <c r="D1053" s="330" t="s">
        <v>13512</v>
      </c>
      <c r="E1053" s="332" t="s">
        <v>96</v>
      </c>
      <c r="F1053" s="328"/>
    </row>
    <row r="1054" spans="1:6" ht="15">
      <c r="A1054" s="332">
        <v>574</v>
      </c>
      <c r="B1054" s="332" t="s">
        <v>10956</v>
      </c>
      <c r="C1054" s="332" t="s">
        <v>2824</v>
      </c>
      <c r="D1054" s="330" t="s">
        <v>13513</v>
      </c>
      <c r="E1054" s="332" t="s">
        <v>96</v>
      </c>
      <c r="F1054" s="328"/>
    </row>
    <row r="1055" spans="1:6" ht="15">
      <c r="A1055" s="332">
        <v>568</v>
      </c>
      <c r="B1055" s="332" t="s">
        <v>10957</v>
      </c>
      <c r="C1055" s="332" t="s">
        <v>2824</v>
      </c>
      <c r="D1055" s="330" t="s">
        <v>13514</v>
      </c>
      <c r="E1055" s="332" t="s">
        <v>96</v>
      </c>
      <c r="F1055" s="328"/>
    </row>
    <row r="1056" spans="1:6" ht="15">
      <c r="A1056" s="332">
        <v>585</v>
      </c>
      <c r="B1056" s="332" t="s">
        <v>4344</v>
      </c>
      <c r="C1056" s="332" t="s">
        <v>2825</v>
      </c>
      <c r="D1056" s="330" t="s">
        <v>13515</v>
      </c>
      <c r="E1056" s="332" t="s">
        <v>96</v>
      </c>
      <c r="F1056" s="328"/>
    </row>
    <row r="1057" spans="1:6" ht="15">
      <c r="A1057" s="332">
        <v>4777</v>
      </c>
      <c r="B1057" s="332" t="s">
        <v>4345</v>
      </c>
      <c r="C1057" s="332" t="s">
        <v>2825</v>
      </c>
      <c r="D1057" s="330" t="s">
        <v>12797</v>
      </c>
      <c r="E1057" s="332" t="s">
        <v>96</v>
      </c>
      <c r="F1057" s="328"/>
    </row>
    <row r="1058" spans="1:6" ht="15">
      <c r="A1058" s="332">
        <v>587</v>
      </c>
      <c r="B1058" s="332" t="s">
        <v>4346</v>
      </c>
      <c r="C1058" s="332" t="s">
        <v>2825</v>
      </c>
      <c r="D1058" s="330" t="s">
        <v>13516</v>
      </c>
      <c r="E1058" s="332" t="s">
        <v>96</v>
      </c>
      <c r="F1058" s="328"/>
    </row>
    <row r="1059" spans="1:6" ht="15">
      <c r="A1059" s="332">
        <v>590</v>
      </c>
      <c r="B1059" s="332" t="s">
        <v>4347</v>
      </c>
      <c r="C1059" s="332" t="s">
        <v>2825</v>
      </c>
      <c r="D1059" s="330" t="s">
        <v>13517</v>
      </c>
      <c r="E1059" s="332" t="s">
        <v>96</v>
      </c>
      <c r="F1059" s="328"/>
    </row>
    <row r="1060" spans="1:6" ht="15">
      <c r="A1060" s="332">
        <v>592</v>
      </c>
      <c r="B1060" s="332" t="s">
        <v>4348</v>
      </c>
      <c r="C1060" s="332" t="s">
        <v>2825</v>
      </c>
      <c r="D1060" s="330" t="s">
        <v>13516</v>
      </c>
      <c r="E1060" s="332" t="s">
        <v>96</v>
      </c>
      <c r="F1060" s="328"/>
    </row>
    <row r="1061" spans="1:6" ht="15">
      <c r="A1061" s="332">
        <v>586</v>
      </c>
      <c r="B1061" s="332" t="s">
        <v>4349</v>
      </c>
      <c r="C1061" s="332" t="s">
        <v>2824</v>
      </c>
      <c r="D1061" s="330" t="s">
        <v>13518</v>
      </c>
      <c r="E1061" s="332" t="s">
        <v>96</v>
      </c>
      <c r="F1061" s="328"/>
    </row>
    <row r="1062" spans="1:6" ht="15">
      <c r="A1062" s="332">
        <v>591</v>
      </c>
      <c r="B1062" s="332" t="s">
        <v>4350</v>
      </c>
      <c r="C1062" s="332" t="s">
        <v>2825</v>
      </c>
      <c r="D1062" s="330" t="s">
        <v>13515</v>
      </c>
      <c r="E1062" s="332" t="s">
        <v>96</v>
      </c>
      <c r="F1062" s="328"/>
    </row>
    <row r="1063" spans="1:6" ht="15">
      <c r="A1063" s="332">
        <v>588</v>
      </c>
      <c r="B1063" s="332" t="s">
        <v>4351</v>
      </c>
      <c r="C1063" s="332" t="s">
        <v>2824</v>
      </c>
      <c r="D1063" s="330" t="s">
        <v>13519</v>
      </c>
      <c r="E1063" s="332" t="s">
        <v>96</v>
      </c>
      <c r="F1063" s="328"/>
    </row>
    <row r="1064" spans="1:6" ht="15">
      <c r="A1064" s="332">
        <v>589</v>
      </c>
      <c r="B1064" s="332" t="s">
        <v>4352</v>
      </c>
      <c r="C1064" s="332" t="s">
        <v>2824</v>
      </c>
      <c r="D1064" s="330" t="s">
        <v>13520</v>
      </c>
      <c r="E1064" s="332" t="s">
        <v>96</v>
      </c>
      <c r="F1064" s="328"/>
    </row>
    <row r="1065" spans="1:6" ht="15">
      <c r="A1065" s="332">
        <v>584</v>
      </c>
      <c r="B1065" s="332" t="s">
        <v>4353</v>
      </c>
      <c r="C1065" s="332" t="s">
        <v>2824</v>
      </c>
      <c r="D1065" s="330" t="s">
        <v>13521</v>
      </c>
      <c r="E1065" s="332" t="s">
        <v>96</v>
      </c>
      <c r="F1065" s="328"/>
    </row>
    <row r="1066" spans="1:6" ht="15">
      <c r="A1066" s="332">
        <v>1165</v>
      </c>
      <c r="B1066" s="332" t="s">
        <v>4354</v>
      </c>
      <c r="C1066" s="332" t="s">
        <v>2821</v>
      </c>
      <c r="D1066" s="330" t="s">
        <v>13522</v>
      </c>
      <c r="E1066" s="332" t="s">
        <v>96</v>
      </c>
      <c r="F1066" s="328"/>
    </row>
    <row r="1067" spans="1:6" ht="15">
      <c r="A1067" s="332">
        <v>1164</v>
      </c>
      <c r="B1067" s="332" t="s">
        <v>4355</v>
      </c>
      <c r="C1067" s="332" t="s">
        <v>2821</v>
      </c>
      <c r="D1067" s="330" t="s">
        <v>13523</v>
      </c>
      <c r="E1067" s="332" t="s">
        <v>96</v>
      </c>
      <c r="F1067" s="328"/>
    </row>
    <row r="1068" spans="1:6" ht="15">
      <c r="A1068" s="332">
        <v>1162</v>
      </c>
      <c r="B1068" s="332" t="s">
        <v>4356</v>
      </c>
      <c r="C1068" s="332" t="s">
        <v>2821</v>
      </c>
      <c r="D1068" s="330" t="s">
        <v>13524</v>
      </c>
      <c r="E1068" s="332" t="s">
        <v>96</v>
      </c>
      <c r="F1068" s="328"/>
    </row>
    <row r="1069" spans="1:6" ht="15">
      <c r="A1069" s="332">
        <v>12395</v>
      </c>
      <c r="B1069" s="332" t="s">
        <v>4357</v>
      </c>
      <c r="C1069" s="332" t="s">
        <v>2821</v>
      </c>
      <c r="D1069" s="330" t="s">
        <v>13525</v>
      </c>
      <c r="E1069" s="332" t="s">
        <v>96</v>
      </c>
      <c r="F1069" s="328"/>
    </row>
    <row r="1070" spans="1:6" ht="15">
      <c r="A1070" s="332">
        <v>1170</v>
      </c>
      <c r="B1070" s="332" t="s">
        <v>4358</v>
      </c>
      <c r="C1070" s="332" t="s">
        <v>2821</v>
      </c>
      <c r="D1070" s="330" t="s">
        <v>13526</v>
      </c>
      <c r="E1070" s="332" t="s">
        <v>96</v>
      </c>
      <c r="F1070" s="328"/>
    </row>
    <row r="1071" spans="1:6" ht="15">
      <c r="A1071" s="332">
        <v>1169</v>
      </c>
      <c r="B1071" s="332" t="s">
        <v>4359</v>
      </c>
      <c r="C1071" s="332" t="s">
        <v>2821</v>
      </c>
      <c r="D1071" s="330" t="s">
        <v>13527</v>
      </c>
      <c r="E1071" s="332" t="s">
        <v>96</v>
      </c>
      <c r="F1071" s="328"/>
    </row>
    <row r="1072" spans="1:6" ht="15">
      <c r="A1072" s="332">
        <v>1166</v>
      </c>
      <c r="B1072" s="332" t="s">
        <v>4360</v>
      </c>
      <c r="C1072" s="332" t="s">
        <v>2821</v>
      </c>
      <c r="D1072" s="330" t="s">
        <v>13528</v>
      </c>
      <c r="E1072" s="332" t="s">
        <v>96</v>
      </c>
      <c r="F1072" s="328"/>
    </row>
    <row r="1073" spans="1:6" ht="15">
      <c r="A1073" s="332">
        <v>1163</v>
      </c>
      <c r="B1073" s="332" t="s">
        <v>4361</v>
      </c>
      <c r="C1073" s="332" t="s">
        <v>2821</v>
      </c>
      <c r="D1073" s="330" t="s">
        <v>13529</v>
      </c>
      <c r="E1073" s="332" t="s">
        <v>96</v>
      </c>
      <c r="F1073" s="328"/>
    </row>
    <row r="1074" spans="1:6" ht="15">
      <c r="A1074" s="332">
        <v>12396</v>
      </c>
      <c r="B1074" s="332" t="s">
        <v>4362</v>
      </c>
      <c r="C1074" s="332" t="s">
        <v>2821</v>
      </c>
      <c r="D1074" s="330" t="s">
        <v>13525</v>
      </c>
      <c r="E1074" s="332" t="s">
        <v>96</v>
      </c>
      <c r="F1074" s="328"/>
    </row>
    <row r="1075" spans="1:6" ht="15">
      <c r="A1075" s="332">
        <v>1168</v>
      </c>
      <c r="B1075" s="332" t="s">
        <v>4363</v>
      </c>
      <c r="C1075" s="332" t="s">
        <v>2821</v>
      </c>
      <c r="D1075" s="330" t="s">
        <v>13530</v>
      </c>
      <c r="E1075" s="332" t="s">
        <v>96</v>
      </c>
      <c r="F1075" s="328"/>
    </row>
    <row r="1076" spans="1:6" ht="15">
      <c r="A1076" s="332">
        <v>1167</v>
      </c>
      <c r="B1076" s="332" t="s">
        <v>4364</v>
      </c>
      <c r="C1076" s="332" t="s">
        <v>2821</v>
      </c>
      <c r="D1076" s="330" t="s">
        <v>13531</v>
      </c>
      <c r="E1076" s="332" t="s">
        <v>96</v>
      </c>
      <c r="F1076" s="328"/>
    </row>
    <row r="1077" spans="1:6" ht="15">
      <c r="A1077" s="332">
        <v>36331</v>
      </c>
      <c r="B1077" s="332" t="s">
        <v>4365</v>
      </c>
      <c r="C1077" s="332" t="s">
        <v>2821</v>
      </c>
      <c r="D1077" s="330" t="s">
        <v>13532</v>
      </c>
      <c r="E1077" s="332" t="s">
        <v>96</v>
      </c>
      <c r="F1077" s="328"/>
    </row>
    <row r="1078" spans="1:6" ht="15">
      <c r="A1078" s="332">
        <v>36346</v>
      </c>
      <c r="B1078" s="332" t="s">
        <v>4366</v>
      </c>
      <c r="C1078" s="332" t="s">
        <v>2821</v>
      </c>
      <c r="D1078" s="330" t="s">
        <v>13533</v>
      </c>
      <c r="E1078" s="332" t="s">
        <v>96</v>
      </c>
      <c r="F1078" s="328"/>
    </row>
    <row r="1079" spans="1:6" ht="15">
      <c r="A1079" s="332">
        <v>1210</v>
      </c>
      <c r="B1079" s="332" t="s">
        <v>4367</v>
      </c>
      <c r="C1079" s="332" t="s">
        <v>2821</v>
      </c>
      <c r="D1079" s="330" t="s">
        <v>13534</v>
      </c>
      <c r="E1079" s="332" t="s">
        <v>96</v>
      </c>
      <c r="F1079" s="328"/>
    </row>
    <row r="1080" spans="1:6" ht="15">
      <c r="A1080" s="332">
        <v>1203</v>
      </c>
      <c r="B1080" s="332" t="s">
        <v>4368</v>
      </c>
      <c r="C1080" s="332" t="s">
        <v>2821</v>
      </c>
      <c r="D1080" s="330" t="s">
        <v>13535</v>
      </c>
      <c r="E1080" s="332" t="s">
        <v>96</v>
      </c>
      <c r="F1080" s="328"/>
    </row>
    <row r="1081" spans="1:6" ht="15">
      <c r="A1081" s="332">
        <v>1197</v>
      </c>
      <c r="B1081" s="332" t="s">
        <v>4369</v>
      </c>
      <c r="C1081" s="332" t="s">
        <v>2821</v>
      </c>
      <c r="D1081" s="330" t="s">
        <v>12900</v>
      </c>
      <c r="E1081" s="332" t="s">
        <v>96</v>
      </c>
      <c r="F1081" s="328"/>
    </row>
    <row r="1082" spans="1:6" ht="15">
      <c r="A1082" s="332">
        <v>1202</v>
      </c>
      <c r="B1082" s="332" t="s">
        <v>4370</v>
      </c>
      <c r="C1082" s="332" t="s">
        <v>2821</v>
      </c>
      <c r="D1082" s="330" t="s">
        <v>13536</v>
      </c>
      <c r="E1082" s="332" t="s">
        <v>96</v>
      </c>
      <c r="F1082" s="328"/>
    </row>
    <row r="1083" spans="1:6" ht="15">
      <c r="A1083" s="332">
        <v>1188</v>
      </c>
      <c r="B1083" s="332" t="s">
        <v>4371</v>
      </c>
      <c r="C1083" s="332" t="s">
        <v>2821</v>
      </c>
      <c r="D1083" s="330" t="s">
        <v>13537</v>
      </c>
      <c r="E1083" s="332" t="s">
        <v>96</v>
      </c>
      <c r="F1083" s="328"/>
    </row>
    <row r="1084" spans="1:6" ht="15">
      <c r="A1084" s="332">
        <v>1211</v>
      </c>
      <c r="B1084" s="332" t="s">
        <v>4372</v>
      </c>
      <c r="C1084" s="332" t="s">
        <v>2821</v>
      </c>
      <c r="D1084" s="330" t="s">
        <v>13538</v>
      </c>
      <c r="E1084" s="332" t="s">
        <v>96</v>
      </c>
      <c r="F1084" s="328"/>
    </row>
    <row r="1085" spans="1:6" ht="15">
      <c r="A1085" s="332">
        <v>1198</v>
      </c>
      <c r="B1085" s="332" t="s">
        <v>4373</v>
      </c>
      <c r="C1085" s="332" t="s">
        <v>2821</v>
      </c>
      <c r="D1085" s="330" t="s">
        <v>13539</v>
      </c>
      <c r="E1085" s="332" t="s">
        <v>96</v>
      </c>
      <c r="F1085" s="328"/>
    </row>
    <row r="1086" spans="1:6" ht="15">
      <c r="A1086" s="332">
        <v>1199</v>
      </c>
      <c r="B1086" s="332" t="s">
        <v>4374</v>
      </c>
      <c r="C1086" s="332" t="s">
        <v>2821</v>
      </c>
      <c r="D1086" s="330" t="s">
        <v>13540</v>
      </c>
      <c r="E1086" s="332" t="s">
        <v>96</v>
      </c>
      <c r="F1086" s="328"/>
    </row>
    <row r="1087" spans="1:6" ht="15">
      <c r="A1087" s="332">
        <v>20088</v>
      </c>
      <c r="B1087" s="332" t="s">
        <v>10958</v>
      </c>
      <c r="C1087" s="332" t="s">
        <v>2821</v>
      </c>
      <c r="D1087" s="330" t="s">
        <v>13541</v>
      </c>
      <c r="E1087" s="332" t="s">
        <v>96</v>
      </c>
      <c r="F1087" s="328"/>
    </row>
    <row r="1088" spans="1:6" ht="15">
      <c r="A1088" s="332">
        <v>20089</v>
      </c>
      <c r="B1088" s="332" t="s">
        <v>10959</v>
      </c>
      <c r="C1088" s="332" t="s">
        <v>2821</v>
      </c>
      <c r="D1088" s="330" t="s">
        <v>13542</v>
      </c>
      <c r="E1088" s="332" t="s">
        <v>96</v>
      </c>
      <c r="F1088" s="328"/>
    </row>
    <row r="1089" spans="1:6" ht="15">
      <c r="A1089" s="332">
        <v>20087</v>
      </c>
      <c r="B1089" s="332" t="s">
        <v>10960</v>
      </c>
      <c r="C1089" s="332" t="s">
        <v>2821</v>
      </c>
      <c r="D1089" s="330" t="s">
        <v>13543</v>
      </c>
      <c r="E1089" s="332" t="s">
        <v>96</v>
      </c>
      <c r="F1089" s="328"/>
    </row>
    <row r="1090" spans="1:6" ht="15">
      <c r="A1090" s="332">
        <v>1200</v>
      </c>
      <c r="B1090" s="332" t="s">
        <v>4375</v>
      </c>
      <c r="C1090" s="332" t="s">
        <v>2821</v>
      </c>
      <c r="D1090" s="330" t="s">
        <v>13544</v>
      </c>
      <c r="E1090" s="332" t="s">
        <v>96</v>
      </c>
      <c r="F1090" s="328"/>
    </row>
    <row r="1091" spans="1:6" ht="15">
      <c r="A1091" s="332">
        <v>12909</v>
      </c>
      <c r="B1091" s="332" t="s">
        <v>4376</v>
      </c>
      <c r="C1091" s="332" t="s">
        <v>2821</v>
      </c>
      <c r="D1091" s="330" t="s">
        <v>13545</v>
      </c>
      <c r="E1091" s="332" t="s">
        <v>96</v>
      </c>
      <c r="F1091" s="328"/>
    </row>
    <row r="1092" spans="1:6" ht="15">
      <c r="A1092" s="332">
        <v>12910</v>
      </c>
      <c r="B1092" s="332" t="s">
        <v>4377</v>
      </c>
      <c r="C1092" s="332" t="s">
        <v>2821</v>
      </c>
      <c r="D1092" s="330" t="s">
        <v>13546</v>
      </c>
      <c r="E1092" s="332" t="s">
        <v>96</v>
      </c>
      <c r="F1092" s="328"/>
    </row>
    <row r="1093" spans="1:6" ht="15">
      <c r="A1093" s="332">
        <v>1184</v>
      </c>
      <c r="B1093" s="332" t="s">
        <v>4378</v>
      </c>
      <c r="C1093" s="332" t="s">
        <v>2821</v>
      </c>
      <c r="D1093" s="330" t="s">
        <v>13547</v>
      </c>
      <c r="E1093" s="332" t="s">
        <v>96</v>
      </c>
      <c r="F1093" s="328"/>
    </row>
    <row r="1094" spans="1:6" ht="15">
      <c r="A1094" s="332">
        <v>1191</v>
      </c>
      <c r="B1094" s="332" t="s">
        <v>4379</v>
      </c>
      <c r="C1094" s="332" t="s">
        <v>2821</v>
      </c>
      <c r="D1094" s="330" t="s">
        <v>13548</v>
      </c>
      <c r="E1094" s="332" t="s">
        <v>96</v>
      </c>
      <c r="F1094" s="328"/>
    </row>
    <row r="1095" spans="1:6" ht="15">
      <c r="A1095" s="332">
        <v>1185</v>
      </c>
      <c r="B1095" s="332" t="s">
        <v>4380</v>
      </c>
      <c r="C1095" s="332" t="s">
        <v>2821</v>
      </c>
      <c r="D1095" s="330" t="s">
        <v>13549</v>
      </c>
      <c r="E1095" s="332" t="s">
        <v>96</v>
      </c>
      <c r="F1095" s="328"/>
    </row>
    <row r="1096" spans="1:6" ht="15">
      <c r="A1096" s="332">
        <v>1189</v>
      </c>
      <c r="B1096" s="332" t="s">
        <v>4381</v>
      </c>
      <c r="C1096" s="332" t="s">
        <v>2821</v>
      </c>
      <c r="D1096" s="330" t="s">
        <v>13550</v>
      </c>
      <c r="E1096" s="332" t="s">
        <v>96</v>
      </c>
      <c r="F1096" s="328"/>
    </row>
    <row r="1097" spans="1:6" ht="15">
      <c r="A1097" s="332">
        <v>1193</v>
      </c>
      <c r="B1097" s="332" t="s">
        <v>4382</v>
      </c>
      <c r="C1097" s="332" t="s">
        <v>2821</v>
      </c>
      <c r="D1097" s="330" t="s">
        <v>13551</v>
      </c>
      <c r="E1097" s="332" t="s">
        <v>96</v>
      </c>
      <c r="F1097" s="328"/>
    </row>
    <row r="1098" spans="1:6" ht="15">
      <c r="A1098" s="332">
        <v>1194</v>
      </c>
      <c r="B1098" s="332" t="s">
        <v>4383</v>
      </c>
      <c r="C1098" s="332" t="s">
        <v>2821</v>
      </c>
      <c r="D1098" s="330" t="s">
        <v>13552</v>
      </c>
      <c r="E1098" s="332" t="s">
        <v>96</v>
      </c>
      <c r="F1098" s="328"/>
    </row>
    <row r="1099" spans="1:6" ht="15">
      <c r="A1099" s="332">
        <v>1195</v>
      </c>
      <c r="B1099" s="332" t="s">
        <v>4384</v>
      </c>
      <c r="C1099" s="332" t="s">
        <v>2821</v>
      </c>
      <c r="D1099" s="330" t="s">
        <v>13167</v>
      </c>
      <c r="E1099" s="332" t="s">
        <v>96</v>
      </c>
      <c r="F1099" s="328"/>
    </row>
    <row r="1100" spans="1:6" ht="15">
      <c r="A1100" s="332">
        <v>1204</v>
      </c>
      <c r="B1100" s="332" t="s">
        <v>4385</v>
      </c>
      <c r="C1100" s="332" t="s">
        <v>2821</v>
      </c>
      <c r="D1100" s="330" t="s">
        <v>13553</v>
      </c>
      <c r="E1100" s="332" t="s">
        <v>96</v>
      </c>
      <c r="F1100" s="328"/>
    </row>
    <row r="1101" spans="1:6" ht="15">
      <c r="A1101" s="332">
        <v>1205</v>
      </c>
      <c r="B1101" s="332" t="s">
        <v>4386</v>
      </c>
      <c r="C1101" s="332" t="s">
        <v>2821</v>
      </c>
      <c r="D1101" s="330" t="s">
        <v>13554</v>
      </c>
      <c r="E1101" s="332" t="s">
        <v>96</v>
      </c>
      <c r="F1101" s="328"/>
    </row>
    <row r="1102" spans="1:6" ht="15">
      <c r="A1102" s="332">
        <v>1207</v>
      </c>
      <c r="B1102" s="332" t="s">
        <v>4387</v>
      </c>
      <c r="C1102" s="332" t="s">
        <v>2821</v>
      </c>
      <c r="D1102" s="330" t="s">
        <v>13555</v>
      </c>
      <c r="E1102" s="332" t="s">
        <v>96</v>
      </c>
      <c r="F1102" s="328"/>
    </row>
    <row r="1103" spans="1:6" ht="15">
      <c r="A1103" s="332">
        <v>1206</v>
      </c>
      <c r="B1103" s="332" t="s">
        <v>4388</v>
      </c>
      <c r="C1103" s="332" t="s">
        <v>2821</v>
      </c>
      <c r="D1103" s="330" t="s">
        <v>13556</v>
      </c>
      <c r="E1103" s="332" t="s">
        <v>96</v>
      </c>
      <c r="F1103" s="328"/>
    </row>
    <row r="1104" spans="1:6" ht="15">
      <c r="A1104" s="332">
        <v>1183</v>
      </c>
      <c r="B1104" s="332" t="s">
        <v>4389</v>
      </c>
      <c r="C1104" s="332" t="s">
        <v>2821</v>
      </c>
      <c r="D1104" s="330" t="s">
        <v>13557</v>
      </c>
      <c r="E1104" s="332" t="s">
        <v>96</v>
      </c>
      <c r="F1104" s="328"/>
    </row>
    <row r="1105" spans="1:6" ht="15">
      <c r="A1105" s="332">
        <v>42685</v>
      </c>
      <c r="B1105" s="332" t="s">
        <v>7731</v>
      </c>
      <c r="C1105" s="332" t="s">
        <v>2821</v>
      </c>
      <c r="D1105" s="330" t="s">
        <v>13558</v>
      </c>
      <c r="E1105" s="332" t="s">
        <v>96</v>
      </c>
      <c r="F1105" s="328"/>
    </row>
    <row r="1106" spans="1:6" ht="15">
      <c r="A1106" s="332">
        <v>42686</v>
      </c>
      <c r="B1106" s="332" t="s">
        <v>7732</v>
      </c>
      <c r="C1106" s="332" t="s">
        <v>2821</v>
      </c>
      <c r="D1106" s="330" t="s">
        <v>13559</v>
      </c>
      <c r="E1106" s="332" t="s">
        <v>96</v>
      </c>
      <c r="F1106" s="328"/>
    </row>
    <row r="1107" spans="1:6" ht="15">
      <c r="A1107" s="332">
        <v>12894</v>
      </c>
      <c r="B1107" s="332" t="s">
        <v>4390</v>
      </c>
      <c r="C1107" s="332" t="s">
        <v>2821</v>
      </c>
      <c r="D1107" s="330" t="s">
        <v>13121</v>
      </c>
      <c r="E1107" s="332" t="s">
        <v>96</v>
      </c>
      <c r="F1107" s="328"/>
    </row>
    <row r="1108" spans="1:6" ht="15">
      <c r="A1108" s="332">
        <v>12895</v>
      </c>
      <c r="B1108" s="332" t="s">
        <v>4391</v>
      </c>
      <c r="C1108" s="332" t="s">
        <v>2821</v>
      </c>
      <c r="D1108" s="330" t="s">
        <v>13371</v>
      </c>
      <c r="E1108" s="332" t="s">
        <v>96</v>
      </c>
      <c r="F1108" s="328"/>
    </row>
    <row r="1109" spans="1:6" ht="15">
      <c r="A1109" s="332">
        <v>1631</v>
      </c>
      <c r="B1109" s="332" t="s">
        <v>4392</v>
      </c>
      <c r="C1109" s="332" t="s">
        <v>2821</v>
      </c>
      <c r="D1109" s="330" t="s">
        <v>13560</v>
      </c>
      <c r="E1109" s="332" t="s">
        <v>96</v>
      </c>
      <c r="F1109" s="328"/>
    </row>
    <row r="1110" spans="1:6" ht="15">
      <c r="A1110" s="332">
        <v>1633</v>
      </c>
      <c r="B1110" s="332" t="s">
        <v>4393</v>
      </c>
      <c r="C1110" s="332" t="s">
        <v>2821</v>
      </c>
      <c r="D1110" s="330" t="s">
        <v>13561</v>
      </c>
      <c r="E1110" s="332" t="s">
        <v>96</v>
      </c>
      <c r="F1110" s="328"/>
    </row>
    <row r="1111" spans="1:6" ht="15">
      <c r="A1111" s="332">
        <v>10818</v>
      </c>
      <c r="B1111" s="332" t="s">
        <v>4394</v>
      </c>
      <c r="C1111" s="332" t="s">
        <v>2825</v>
      </c>
      <c r="D1111" s="330" t="s">
        <v>13562</v>
      </c>
      <c r="E1111" s="332" t="s">
        <v>96</v>
      </c>
      <c r="F1111" s="328"/>
    </row>
    <row r="1112" spans="1:6" ht="15">
      <c r="A1112" s="332">
        <v>41410</v>
      </c>
      <c r="B1112" s="332" t="s">
        <v>12274</v>
      </c>
      <c r="C1112" s="332" t="s">
        <v>2821</v>
      </c>
      <c r="D1112" s="330" t="s">
        <v>13563</v>
      </c>
      <c r="E1112" s="332" t="s">
        <v>96</v>
      </c>
      <c r="F1112" s="328"/>
    </row>
    <row r="1113" spans="1:6" ht="15">
      <c r="A1113" s="332">
        <v>41411</v>
      </c>
      <c r="B1113" s="332" t="s">
        <v>12275</v>
      </c>
      <c r="C1113" s="332" t="s">
        <v>2821</v>
      </c>
      <c r="D1113" s="330" t="s">
        <v>13564</v>
      </c>
      <c r="E1113" s="332" t="s">
        <v>96</v>
      </c>
      <c r="F1113" s="328"/>
    </row>
    <row r="1114" spans="1:6" ht="15">
      <c r="A1114" s="332">
        <v>41412</v>
      </c>
      <c r="B1114" s="332" t="s">
        <v>12276</v>
      </c>
      <c r="C1114" s="332" t="s">
        <v>2821</v>
      </c>
      <c r="D1114" s="330" t="s">
        <v>13565</v>
      </c>
      <c r="E1114" s="332" t="s">
        <v>96</v>
      </c>
      <c r="F1114" s="328"/>
    </row>
    <row r="1115" spans="1:6" ht="15">
      <c r="A1115" s="332">
        <v>41413</v>
      </c>
      <c r="B1115" s="332" t="s">
        <v>12277</v>
      </c>
      <c r="C1115" s="332" t="s">
        <v>2821</v>
      </c>
      <c r="D1115" s="330" t="s">
        <v>13566</v>
      </c>
      <c r="E1115" s="332" t="s">
        <v>96</v>
      </c>
      <c r="F1115" s="328"/>
    </row>
    <row r="1116" spans="1:6" ht="15">
      <c r="A1116" s="332">
        <v>39359</v>
      </c>
      <c r="B1116" s="332" t="s">
        <v>4395</v>
      </c>
      <c r="C1116" s="332" t="s">
        <v>2821</v>
      </c>
      <c r="D1116" s="330" t="s">
        <v>13567</v>
      </c>
      <c r="E1116" s="332" t="s">
        <v>96</v>
      </c>
      <c r="F1116" s="328"/>
    </row>
    <row r="1117" spans="1:6" ht="15">
      <c r="A1117" s="332">
        <v>39360</v>
      </c>
      <c r="B1117" s="332" t="s">
        <v>4396</v>
      </c>
      <c r="C1117" s="332" t="s">
        <v>2821</v>
      </c>
      <c r="D1117" s="330" t="s">
        <v>13568</v>
      </c>
      <c r="E1117" s="332" t="s">
        <v>96</v>
      </c>
      <c r="F1117" s="328"/>
    </row>
    <row r="1118" spans="1:6" ht="15">
      <c r="A1118" s="332">
        <v>10710</v>
      </c>
      <c r="B1118" s="332" t="s">
        <v>4397</v>
      </c>
      <c r="C1118" s="332" t="s">
        <v>2823</v>
      </c>
      <c r="D1118" s="330" t="s">
        <v>13569</v>
      </c>
      <c r="E1118" s="332" t="s">
        <v>96</v>
      </c>
      <c r="F1118" s="328"/>
    </row>
    <row r="1119" spans="1:6" ht="15">
      <c r="A1119" s="332">
        <v>10709</v>
      </c>
      <c r="B1119" s="332" t="s">
        <v>4398</v>
      </c>
      <c r="C1119" s="332" t="s">
        <v>2823</v>
      </c>
      <c r="D1119" s="330" t="s">
        <v>13570</v>
      </c>
      <c r="E1119" s="332" t="s">
        <v>96</v>
      </c>
      <c r="F1119" s="328"/>
    </row>
    <row r="1120" spans="1:6" ht="15">
      <c r="A1120" s="332">
        <v>39636</v>
      </c>
      <c r="B1120" s="332" t="s">
        <v>4399</v>
      </c>
      <c r="C1120" s="332" t="s">
        <v>2823</v>
      </c>
      <c r="D1120" s="330" t="s">
        <v>13571</v>
      </c>
      <c r="E1120" s="332" t="s">
        <v>96</v>
      </c>
      <c r="F1120" s="328"/>
    </row>
    <row r="1121" spans="1:6" ht="15">
      <c r="A1121" s="332">
        <v>10708</v>
      </c>
      <c r="B1121" s="332" t="s">
        <v>4400</v>
      </c>
      <c r="C1121" s="332" t="s">
        <v>2823</v>
      </c>
      <c r="D1121" s="330" t="s">
        <v>13572</v>
      </c>
      <c r="E1121" s="332" t="s">
        <v>96</v>
      </c>
      <c r="F1121" s="328"/>
    </row>
    <row r="1122" spans="1:6" ht="15">
      <c r="A1122" s="332">
        <v>39635</v>
      </c>
      <c r="B1122" s="332" t="s">
        <v>4401</v>
      </c>
      <c r="C1122" s="332" t="s">
        <v>2823</v>
      </c>
      <c r="D1122" s="330" t="s">
        <v>13573</v>
      </c>
      <c r="E1122" s="332" t="s">
        <v>96</v>
      </c>
      <c r="F1122" s="328"/>
    </row>
    <row r="1123" spans="1:6" ht="15">
      <c r="A1123" s="332">
        <v>6117</v>
      </c>
      <c r="B1123" s="332" t="s">
        <v>4402</v>
      </c>
      <c r="C1123" s="332" t="s">
        <v>2820</v>
      </c>
      <c r="D1123" s="330" t="s">
        <v>14535</v>
      </c>
      <c r="E1123" s="332" t="s">
        <v>165</v>
      </c>
      <c r="F1123" s="328"/>
    </row>
    <row r="1124" spans="1:6" ht="15">
      <c r="A1124" s="332">
        <v>40913</v>
      </c>
      <c r="B1124" s="332" t="s">
        <v>4403</v>
      </c>
      <c r="C1124" s="332" t="s">
        <v>2827</v>
      </c>
      <c r="D1124" s="330" t="s">
        <v>17950</v>
      </c>
      <c r="E1124" s="332" t="s">
        <v>165</v>
      </c>
      <c r="F1124" s="328"/>
    </row>
    <row r="1125" spans="1:6" ht="15">
      <c r="A1125" s="332">
        <v>1214</v>
      </c>
      <c r="B1125" s="332" t="s">
        <v>4404</v>
      </c>
      <c r="C1125" s="332" t="s">
        <v>2820</v>
      </c>
      <c r="D1125" s="330" t="s">
        <v>13854</v>
      </c>
      <c r="E1125" s="332" t="s">
        <v>165</v>
      </c>
      <c r="F1125" s="328"/>
    </row>
    <row r="1126" spans="1:6" ht="15">
      <c r="A1126" s="332">
        <v>40915</v>
      </c>
      <c r="B1126" s="332" t="s">
        <v>4405</v>
      </c>
      <c r="C1126" s="332" t="s">
        <v>2827</v>
      </c>
      <c r="D1126" s="330" t="s">
        <v>17931</v>
      </c>
      <c r="E1126" s="332" t="s">
        <v>165</v>
      </c>
      <c r="F1126" s="328"/>
    </row>
    <row r="1127" spans="1:6" ht="15">
      <c r="A1127" s="332">
        <v>1213</v>
      </c>
      <c r="B1127" s="332" t="s">
        <v>4406</v>
      </c>
      <c r="C1127" s="332" t="s">
        <v>2820</v>
      </c>
      <c r="D1127" s="330" t="s">
        <v>13854</v>
      </c>
      <c r="E1127" s="332" t="s">
        <v>165</v>
      </c>
      <c r="F1127" s="328"/>
    </row>
    <row r="1128" spans="1:6" ht="15">
      <c r="A1128" s="332">
        <v>40914</v>
      </c>
      <c r="B1128" s="332" t="s">
        <v>4407</v>
      </c>
      <c r="C1128" s="332" t="s">
        <v>2827</v>
      </c>
      <c r="D1128" s="330" t="s">
        <v>17931</v>
      </c>
      <c r="E1128" s="332" t="s">
        <v>165</v>
      </c>
      <c r="F1128" s="328"/>
    </row>
    <row r="1129" spans="1:6" ht="15">
      <c r="A1129" s="332">
        <v>5091</v>
      </c>
      <c r="B1129" s="332" t="s">
        <v>4408</v>
      </c>
      <c r="C1129" s="332" t="s">
        <v>2821</v>
      </c>
      <c r="D1129" s="330" t="s">
        <v>13575</v>
      </c>
      <c r="E1129" s="332" t="s">
        <v>96</v>
      </c>
      <c r="F1129" s="328"/>
    </row>
    <row r="1130" spans="1:6" ht="15">
      <c r="A1130" s="332">
        <v>14615</v>
      </c>
      <c r="B1130" s="332" t="s">
        <v>4409</v>
      </c>
      <c r="C1130" s="332" t="s">
        <v>2821</v>
      </c>
      <c r="D1130" s="330" t="s">
        <v>13576</v>
      </c>
      <c r="E1130" s="332" t="s">
        <v>96</v>
      </c>
      <c r="F1130" s="328"/>
    </row>
    <row r="1131" spans="1:6" ht="15">
      <c r="A1131" s="332">
        <v>2711</v>
      </c>
      <c r="B1131" s="332" t="s">
        <v>4410</v>
      </c>
      <c r="C1131" s="332" t="s">
        <v>2821</v>
      </c>
      <c r="D1131" s="330" t="s">
        <v>13577</v>
      </c>
      <c r="E1131" s="332" t="s">
        <v>96</v>
      </c>
      <c r="F1131" s="328"/>
    </row>
    <row r="1132" spans="1:6" ht="15">
      <c r="A1132" s="332">
        <v>37727</v>
      </c>
      <c r="B1132" s="332" t="s">
        <v>4411</v>
      </c>
      <c r="C1132" s="332" t="s">
        <v>2821</v>
      </c>
      <c r="D1132" s="330" t="s">
        <v>13578</v>
      </c>
      <c r="E1132" s="332" t="s">
        <v>96</v>
      </c>
      <c r="F1132" s="328"/>
    </row>
    <row r="1133" spans="1:6" ht="15">
      <c r="A1133" s="332">
        <v>37728</v>
      </c>
      <c r="B1133" s="332" t="s">
        <v>4412</v>
      </c>
      <c r="C1133" s="332" t="s">
        <v>2821</v>
      </c>
      <c r="D1133" s="330" t="s">
        <v>13579</v>
      </c>
      <c r="E1133" s="332" t="s">
        <v>96</v>
      </c>
      <c r="F1133" s="328"/>
    </row>
    <row r="1134" spans="1:6" ht="15">
      <c r="A1134" s="332">
        <v>37729</v>
      </c>
      <c r="B1134" s="332" t="s">
        <v>4413</v>
      </c>
      <c r="C1134" s="332" t="s">
        <v>2821</v>
      </c>
      <c r="D1134" s="330" t="s">
        <v>13580</v>
      </c>
      <c r="E1134" s="332" t="s">
        <v>96</v>
      </c>
      <c r="F1134" s="328"/>
    </row>
    <row r="1135" spans="1:6" ht="15">
      <c r="A1135" s="332">
        <v>37730</v>
      </c>
      <c r="B1135" s="332" t="s">
        <v>4414</v>
      </c>
      <c r="C1135" s="332" t="s">
        <v>2821</v>
      </c>
      <c r="D1135" s="330" t="s">
        <v>13581</v>
      </c>
      <c r="E1135" s="332" t="s">
        <v>96</v>
      </c>
      <c r="F1135" s="328"/>
    </row>
    <row r="1136" spans="1:6" ht="15">
      <c r="A1136" s="332">
        <v>37731</v>
      </c>
      <c r="B1136" s="332" t="s">
        <v>4415</v>
      </c>
      <c r="C1136" s="332" t="s">
        <v>2821</v>
      </c>
      <c r="D1136" s="330" t="s">
        <v>13582</v>
      </c>
      <c r="E1136" s="332" t="s">
        <v>96</v>
      </c>
      <c r="F1136" s="328"/>
    </row>
    <row r="1137" spans="1:6" ht="15">
      <c r="A1137" s="332">
        <v>37732</v>
      </c>
      <c r="B1137" s="332" t="s">
        <v>4416</v>
      </c>
      <c r="C1137" s="332" t="s">
        <v>2821</v>
      </c>
      <c r="D1137" s="330" t="s">
        <v>13583</v>
      </c>
      <c r="E1137" s="332" t="s">
        <v>96</v>
      </c>
      <c r="F1137" s="328"/>
    </row>
    <row r="1138" spans="1:6" ht="15">
      <c r="A1138" s="332">
        <v>42256</v>
      </c>
      <c r="B1138" s="332" t="s">
        <v>4417</v>
      </c>
      <c r="C1138" s="332" t="s">
        <v>2825</v>
      </c>
      <c r="D1138" s="330" t="s">
        <v>13584</v>
      </c>
      <c r="E1138" s="332" t="s">
        <v>96</v>
      </c>
      <c r="F1138" s="328"/>
    </row>
    <row r="1139" spans="1:6" ht="15">
      <c r="A1139" s="332">
        <v>42250</v>
      </c>
      <c r="B1139" s="332" t="s">
        <v>13585</v>
      </c>
      <c r="C1139" s="332" t="s">
        <v>2831</v>
      </c>
      <c r="D1139" s="330" t="s">
        <v>13586</v>
      </c>
      <c r="E1139" s="332" t="s">
        <v>96</v>
      </c>
      <c r="F1139" s="328"/>
    </row>
    <row r="1140" spans="1:6" ht="15">
      <c r="A1140" s="332">
        <v>4743</v>
      </c>
      <c r="B1140" s="332" t="s">
        <v>4418</v>
      </c>
      <c r="C1140" s="332" t="s">
        <v>2822</v>
      </c>
      <c r="D1140" s="330" t="s">
        <v>13587</v>
      </c>
      <c r="E1140" s="332" t="s">
        <v>96</v>
      </c>
      <c r="F1140" s="328"/>
    </row>
    <row r="1141" spans="1:6" ht="15">
      <c r="A1141" s="332">
        <v>4744</v>
      </c>
      <c r="B1141" s="332" t="s">
        <v>4419</v>
      </c>
      <c r="C1141" s="332" t="s">
        <v>2822</v>
      </c>
      <c r="D1141" s="330" t="s">
        <v>13588</v>
      </c>
      <c r="E1141" s="332" t="s">
        <v>96</v>
      </c>
      <c r="F1141" s="328"/>
    </row>
    <row r="1142" spans="1:6" ht="15">
      <c r="A1142" s="332">
        <v>4745</v>
      </c>
      <c r="B1142" s="332" t="s">
        <v>4420</v>
      </c>
      <c r="C1142" s="332" t="s">
        <v>2822</v>
      </c>
      <c r="D1142" s="330" t="s">
        <v>13589</v>
      </c>
      <c r="E1142" s="332" t="s">
        <v>96</v>
      </c>
      <c r="F1142" s="328"/>
    </row>
    <row r="1143" spans="1:6" ht="15">
      <c r="A1143" s="332">
        <v>36496</v>
      </c>
      <c r="B1143" s="332" t="s">
        <v>4421</v>
      </c>
      <c r="C1143" s="332" t="s">
        <v>2821</v>
      </c>
      <c r="D1143" s="330" t="s">
        <v>13590</v>
      </c>
      <c r="E1143" s="332" t="s">
        <v>96</v>
      </c>
      <c r="F1143" s="328"/>
    </row>
    <row r="1144" spans="1:6" ht="15">
      <c r="A1144" s="332">
        <v>10630</v>
      </c>
      <c r="B1144" s="332" t="s">
        <v>4422</v>
      </c>
      <c r="C1144" s="332" t="s">
        <v>2821</v>
      </c>
      <c r="D1144" s="330" t="s">
        <v>13591</v>
      </c>
      <c r="E1144" s="332" t="s">
        <v>96</v>
      </c>
      <c r="F1144" s="328"/>
    </row>
    <row r="1145" spans="1:6" ht="15">
      <c r="A1145" s="332">
        <v>37762</v>
      </c>
      <c r="B1145" s="332" t="s">
        <v>4423</v>
      </c>
      <c r="C1145" s="332" t="s">
        <v>2821</v>
      </c>
      <c r="D1145" s="330" t="s">
        <v>13592</v>
      </c>
      <c r="E1145" s="332" t="s">
        <v>96</v>
      </c>
      <c r="F1145" s="328"/>
    </row>
    <row r="1146" spans="1:6" ht="15">
      <c r="A1146" s="332">
        <v>37763</v>
      </c>
      <c r="B1146" s="332" t="s">
        <v>4424</v>
      </c>
      <c r="C1146" s="332" t="s">
        <v>2821</v>
      </c>
      <c r="D1146" s="330" t="s">
        <v>13593</v>
      </c>
      <c r="E1146" s="332" t="s">
        <v>96</v>
      </c>
      <c r="F1146" s="328"/>
    </row>
    <row r="1147" spans="1:6" ht="15">
      <c r="A1147" s="332">
        <v>41992</v>
      </c>
      <c r="B1147" s="332" t="s">
        <v>4425</v>
      </c>
      <c r="C1147" s="332" t="s">
        <v>2821</v>
      </c>
      <c r="D1147" s="330" t="s">
        <v>13594</v>
      </c>
      <c r="E1147" s="332" t="s">
        <v>96</v>
      </c>
      <c r="F1147" s="328"/>
    </row>
    <row r="1148" spans="1:6" ht="15">
      <c r="A1148" s="332">
        <v>13215</v>
      </c>
      <c r="B1148" s="332" t="s">
        <v>4426</v>
      </c>
      <c r="C1148" s="332" t="s">
        <v>2821</v>
      </c>
      <c r="D1148" s="330" t="s">
        <v>13595</v>
      </c>
      <c r="E1148" s="332" t="s">
        <v>96</v>
      </c>
      <c r="F1148" s="328"/>
    </row>
    <row r="1149" spans="1:6" ht="15">
      <c r="A1149" s="332">
        <v>4235</v>
      </c>
      <c r="B1149" s="332" t="s">
        <v>4427</v>
      </c>
      <c r="C1149" s="332" t="s">
        <v>2820</v>
      </c>
      <c r="D1149" s="330" t="s">
        <v>14464</v>
      </c>
      <c r="E1149" s="332" t="s">
        <v>165</v>
      </c>
      <c r="F1149" s="328"/>
    </row>
    <row r="1150" spans="1:6" ht="15">
      <c r="A1150" s="332">
        <v>40976</v>
      </c>
      <c r="B1150" s="332" t="s">
        <v>4428</v>
      </c>
      <c r="C1150" s="332" t="s">
        <v>2827</v>
      </c>
      <c r="D1150" s="330" t="s">
        <v>17951</v>
      </c>
      <c r="E1150" s="332" t="s">
        <v>165</v>
      </c>
      <c r="F1150" s="328"/>
    </row>
    <row r="1151" spans="1:6" ht="15">
      <c r="A1151" s="332">
        <v>39013</v>
      </c>
      <c r="B1151" s="332" t="s">
        <v>4429</v>
      </c>
      <c r="C1151" s="332" t="s">
        <v>2821</v>
      </c>
      <c r="D1151" s="330" t="s">
        <v>12614</v>
      </c>
      <c r="E1151" s="332" t="s">
        <v>96</v>
      </c>
      <c r="F1151" s="328"/>
    </row>
    <row r="1152" spans="1:6" ht="15">
      <c r="A1152" s="332">
        <v>43091</v>
      </c>
      <c r="B1152" s="332" t="s">
        <v>10961</v>
      </c>
      <c r="C1152" s="332" t="s">
        <v>2821</v>
      </c>
      <c r="D1152" s="330" t="s">
        <v>13596</v>
      </c>
      <c r="E1152" s="332" t="s">
        <v>96</v>
      </c>
      <c r="F1152" s="328"/>
    </row>
    <row r="1153" spans="1:6" ht="15">
      <c r="A1153" s="332">
        <v>43092</v>
      </c>
      <c r="B1153" s="332" t="s">
        <v>10962</v>
      </c>
      <c r="C1153" s="332" t="s">
        <v>2821</v>
      </c>
      <c r="D1153" s="330" t="s">
        <v>13597</v>
      </c>
      <c r="E1153" s="332" t="s">
        <v>96</v>
      </c>
      <c r="F1153" s="328"/>
    </row>
    <row r="1154" spans="1:6" ht="15">
      <c r="A1154" s="332">
        <v>43089</v>
      </c>
      <c r="B1154" s="332" t="s">
        <v>10963</v>
      </c>
      <c r="C1154" s="332" t="s">
        <v>2821</v>
      </c>
      <c r="D1154" s="330" t="s">
        <v>13598</v>
      </c>
      <c r="E1154" s="332" t="s">
        <v>96</v>
      </c>
      <c r="F1154" s="328"/>
    </row>
    <row r="1155" spans="1:6" ht="15">
      <c r="A1155" s="332">
        <v>43090</v>
      </c>
      <c r="B1155" s="332" t="s">
        <v>10964</v>
      </c>
      <c r="C1155" s="332" t="s">
        <v>2821</v>
      </c>
      <c r="D1155" s="330" t="s">
        <v>13599</v>
      </c>
      <c r="E1155" s="332" t="s">
        <v>96</v>
      </c>
      <c r="F1155" s="328"/>
    </row>
    <row r="1156" spans="1:6" ht="15">
      <c r="A1156" s="332">
        <v>41967</v>
      </c>
      <c r="B1156" s="332" t="s">
        <v>12278</v>
      </c>
      <c r="C1156" s="332" t="s">
        <v>2826</v>
      </c>
      <c r="D1156" s="330" t="s">
        <v>13600</v>
      </c>
      <c r="E1156" s="332" t="s">
        <v>96</v>
      </c>
      <c r="F1156" s="328"/>
    </row>
    <row r="1157" spans="1:6" ht="15">
      <c r="A1157" s="332">
        <v>12760</v>
      </c>
      <c r="B1157" s="332" t="s">
        <v>4430</v>
      </c>
      <c r="C1157" s="332" t="s">
        <v>2823</v>
      </c>
      <c r="D1157" s="330" t="s">
        <v>13601</v>
      </c>
      <c r="E1157" s="332" t="s">
        <v>96</v>
      </c>
      <c r="F1157" s="328"/>
    </row>
    <row r="1158" spans="1:6" ht="15">
      <c r="A1158" s="332">
        <v>12759</v>
      </c>
      <c r="B1158" s="332" t="s">
        <v>4431</v>
      </c>
      <c r="C1158" s="332" t="s">
        <v>2823</v>
      </c>
      <c r="D1158" s="330" t="s">
        <v>13602</v>
      </c>
      <c r="E1158" s="332" t="s">
        <v>96</v>
      </c>
      <c r="F1158" s="328"/>
    </row>
    <row r="1159" spans="1:6" ht="15">
      <c r="A1159" s="332">
        <v>43105</v>
      </c>
      <c r="B1159" s="332" t="s">
        <v>10965</v>
      </c>
      <c r="C1159" s="332" t="s">
        <v>2825</v>
      </c>
      <c r="D1159" s="330" t="s">
        <v>13603</v>
      </c>
      <c r="E1159" s="332" t="s">
        <v>96</v>
      </c>
      <c r="F1159" s="328"/>
    </row>
    <row r="1160" spans="1:6" ht="15">
      <c r="A1160" s="332">
        <v>40424</v>
      </c>
      <c r="B1160" s="332" t="s">
        <v>4432</v>
      </c>
      <c r="C1160" s="332" t="s">
        <v>2825</v>
      </c>
      <c r="D1160" s="330" t="s">
        <v>13604</v>
      </c>
      <c r="E1160" s="332" t="s">
        <v>96</v>
      </c>
      <c r="F1160" s="328"/>
    </row>
    <row r="1161" spans="1:6" ht="15">
      <c r="A1161" s="332">
        <v>1325</v>
      </c>
      <c r="B1161" s="332" t="s">
        <v>4433</v>
      </c>
      <c r="C1161" s="332" t="s">
        <v>2825</v>
      </c>
      <c r="D1161" s="330" t="s">
        <v>13605</v>
      </c>
      <c r="E1161" s="332" t="s">
        <v>96</v>
      </c>
      <c r="F1161" s="328"/>
    </row>
    <row r="1162" spans="1:6" ht="15">
      <c r="A1162" s="332">
        <v>1327</v>
      </c>
      <c r="B1162" s="332" t="s">
        <v>4434</v>
      </c>
      <c r="C1162" s="332" t="s">
        <v>2825</v>
      </c>
      <c r="D1162" s="330" t="s">
        <v>13606</v>
      </c>
      <c r="E1162" s="332" t="s">
        <v>96</v>
      </c>
      <c r="F1162" s="328"/>
    </row>
    <row r="1163" spans="1:6" ht="15">
      <c r="A1163" s="332">
        <v>1328</v>
      </c>
      <c r="B1163" s="332" t="s">
        <v>4435</v>
      </c>
      <c r="C1163" s="332" t="s">
        <v>2825</v>
      </c>
      <c r="D1163" s="330" t="s">
        <v>13607</v>
      </c>
      <c r="E1163" s="332" t="s">
        <v>96</v>
      </c>
      <c r="F1163" s="328"/>
    </row>
    <row r="1164" spans="1:6" ht="15">
      <c r="A1164" s="332">
        <v>1321</v>
      </c>
      <c r="B1164" s="332" t="s">
        <v>4436</v>
      </c>
      <c r="C1164" s="332" t="s">
        <v>2825</v>
      </c>
      <c r="D1164" s="330" t="s">
        <v>13608</v>
      </c>
      <c r="E1164" s="332" t="s">
        <v>96</v>
      </c>
      <c r="F1164" s="328"/>
    </row>
    <row r="1165" spans="1:6" ht="15">
      <c r="A1165" s="332">
        <v>1318</v>
      </c>
      <c r="B1165" s="332" t="s">
        <v>4437</v>
      </c>
      <c r="C1165" s="332" t="s">
        <v>2825</v>
      </c>
      <c r="D1165" s="330" t="s">
        <v>13609</v>
      </c>
      <c r="E1165" s="332" t="s">
        <v>96</v>
      </c>
      <c r="F1165" s="328"/>
    </row>
    <row r="1166" spans="1:6" ht="15">
      <c r="A1166" s="332">
        <v>1322</v>
      </c>
      <c r="B1166" s="332" t="s">
        <v>4438</v>
      </c>
      <c r="C1166" s="332" t="s">
        <v>2825</v>
      </c>
      <c r="D1166" s="330" t="s">
        <v>13610</v>
      </c>
      <c r="E1166" s="332" t="s">
        <v>96</v>
      </c>
      <c r="F1166" s="328"/>
    </row>
    <row r="1167" spans="1:6" ht="15">
      <c r="A1167" s="332">
        <v>1323</v>
      </c>
      <c r="B1167" s="332" t="s">
        <v>4439</v>
      </c>
      <c r="C1167" s="332" t="s">
        <v>2825</v>
      </c>
      <c r="D1167" s="330" t="s">
        <v>13610</v>
      </c>
      <c r="E1167" s="332" t="s">
        <v>96</v>
      </c>
      <c r="F1167" s="328"/>
    </row>
    <row r="1168" spans="1:6" ht="15">
      <c r="A1168" s="332">
        <v>1319</v>
      </c>
      <c r="B1168" s="332" t="s">
        <v>4440</v>
      </c>
      <c r="C1168" s="332" t="s">
        <v>2825</v>
      </c>
      <c r="D1168" s="330" t="s">
        <v>13611</v>
      </c>
      <c r="E1168" s="332" t="s">
        <v>96</v>
      </c>
      <c r="F1168" s="328"/>
    </row>
    <row r="1169" spans="1:6" ht="15">
      <c r="A1169" s="332">
        <v>11026</v>
      </c>
      <c r="B1169" s="332" t="s">
        <v>4441</v>
      </c>
      <c r="C1169" s="332" t="s">
        <v>2825</v>
      </c>
      <c r="D1169" s="330" t="s">
        <v>13612</v>
      </c>
      <c r="E1169" s="332" t="s">
        <v>96</v>
      </c>
      <c r="F1169" s="328"/>
    </row>
    <row r="1170" spans="1:6" ht="15">
      <c r="A1170" s="332">
        <v>11027</v>
      </c>
      <c r="B1170" s="332" t="s">
        <v>4442</v>
      </c>
      <c r="C1170" s="332" t="s">
        <v>2825</v>
      </c>
      <c r="D1170" s="330" t="s">
        <v>13613</v>
      </c>
      <c r="E1170" s="332" t="s">
        <v>96</v>
      </c>
      <c r="F1170" s="328"/>
    </row>
    <row r="1171" spans="1:6" ht="15">
      <c r="A1171" s="332">
        <v>11046</v>
      </c>
      <c r="B1171" s="332" t="s">
        <v>4443</v>
      </c>
      <c r="C1171" s="332" t="s">
        <v>2825</v>
      </c>
      <c r="D1171" s="330" t="s">
        <v>13614</v>
      </c>
      <c r="E1171" s="332" t="s">
        <v>96</v>
      </c>
      <c r="F1171" s="328"/>
    </row>
    <row r="1172" spans="1:6" ht="15">
      <c r="A1172" s="332">
        <v>11047</v>
      </c>
      <c r="B1172" s="332" t="s">
        <v>4444</v>
      </c>
      <c r="C1172" s="332" t="s">
        <v>2825</v>
      </c>
      <c r="D1172" s="330" t="s">
        <v>13615</v>
      </c>
      <c r="E1172" s="332" t="s">
        <v>96</v>
      </c>
      <c r="F1172" s="328"/>
    </row>
    <row r="1173" spans="1:6" ht="15">
      <c r="A1173" s="332">
        <v>43668</v>
      </c>
      <c r="B1173" s="332" t="s">
        <v>4445</v>
      </c>
      <c r="C1173" s="332" t="s">
        <v>2825</v>
      </c>
      <c r="D1173" s="330" t="s">
        <v>13616</v>
      </c>
      <c r="E1173" s="332" t="s">
        <v>96</v>
      </c>
      <c r="F1173" s="328"/>
    </row>
    <row r="1174" spans="1:6" ht="15">
      <c r="A1174" s="332">
        <v>11049</v>
      </c>
      <c r="B1174" s="332" t="s">
        <v>4446</v>
      </c>
      <c r="C1174" s="332" t="s">
        <v>2825</v>
      </c>
      <c r="D1174" s="330" t="s">
        <v>12683</v>
      </c>
      <c r="E1174" s="332" t="s">
        <v>96</v>
      </c>
      <c r="F1174" s="328"/>
    </row>
    <row r="1175" spans="1:6" ht="15">
      <c r="A1175" s="332">
        <v>43106</v>
      </c>
      <c r="B1175" s="332" t="s">
        <v>10966</v>
      </c>
      <c r="C1175" s="332" t="s">
        <v>2825</v>
      </c>
      <c r="D1175" s="330" t="s">
        <v>13617</v>
      </c>
      <c r="E1175" s="332" t="s">
        <v>96</v>
      </c>
      <c r="F1175" s="328"/>
    </row>
    <row r="1176" spans="1:6" ht="15">
      <c r="A1176" s="332">
        <v>11051</v>
      </c>
      <c r="B1176" s="332" t="s">
        <v>4447</v>
      </c>
      <c r="C1176" s="332" t="s">
        <v>2825</v>
      </c>
      <c r="D1176" s="330" t="s">
        <v>13618</v>
      </c>
      <c r="E1176" s="332" t="s">
        <v>96</v>
      </c>
      <c r="F1176" s="328"/>
    </row>
    <row r="1177" spans="1:6" ht="15">
      <c r="A1177" s="332">
        <v>11061</v>
      </c>
      <c r="B1177" s="332" t="s">
        <v>4448</v>
      </c>
      <c r="C1177" s="332" t="s">
        <v>2825</v>
      </c>
      <c r="D1177" s="330" t="s">
        <v>13619</v>
      </c>
      <c r="E1177" s="332" t="s">
        <v>96</v>
      </c>
      <c r="F1177" s="328"/>
    </row>
    <row r="1178" spans="1:6" ht="15">
      <c r="A1178" s="332">
        <v>43667</v>
      </c>
      <c r="B1178" s="332" t="s">
        <v>4449</v>
      </c>
      <c r="C1178" s="332" t="s">
        <v>2825</v>
      </c>
      <c r="D1178" s="330" t="s">
        <v>13620</v>
      </c>
      <c r="E1178" s="332" t="s">
        <v>96</v>
      </c>
      <c r="F1178" s="328"/>
    </row>
    <row r="1179" spans="1:6" ht="15">
      <c r="A1179" s="332">
        <v>1333</v>
      </c>
      <c r="B1179" s="332" t="s">
        <v>4450</v>
      </c>
      <c r="C1179" s="332" t="s">
        <v>2825</v>
      </c>
      <c r="D1179" s="330" t="s">
        <v>13621</v>
      </c>
      <c r="E1179" s="332" t="s">
        <v>96</v>
      </c>
      <c r="F1179" s="328"/>
    </row>
    <row r="1180" spans="1:6" ht="15">
      <c r="A1180" s="332">
        <v>1330</v>
      </c>
      <c r="B1180" s="332" t="s">
        <v>4451</v>
      </c>
      <c r="C1180" s="332" t="s">
        <v>2825</v>
      </c>
      <c r="D1180" s="330" t="s">
        <v>13622</v>
      </c>
      <c r="E1180" s="332" t="s">
        <v>96</v>
      </c>
      <c r="F1180" s="328"/>
    </row>
    <row r="1181" spans="1:6" ht="15">
      <c r="A1181" s="332">
        <v>10957</v>
      </c>
      <c r="B1181" s="332" t="s">
        <v>4452</v>
      </c>
      <c r="C1181" s="332" t="s">
        <v>2825</v>
      </c>
      <c r="D1181" s="330" t="s">
        <v>13623</v>
      </c>
      <c r="E1181" s="332" t="s">
        <v>96</v>
      </c>
      <c r="F1181" s="328"/>
    </row>
    <row r="1182" spans="1:6" ht="15">
      <c r="A1182" s="332">
        <v>1332</v>
      </c>
      <c r="B1182" s="332" t="s">
        <v>4453</v>
      </c>
      <c r="C1182" s="332" t="s">
        <v>2825</v>
      </c>
      <c r="D1182" s="330" t="s">
        <v>12807</v>
      </c>
      <c r="E1182" s="332" t="s">
        <v>96</v>
      </c>
      <c r="F1182" s="328"/>
    </row>
    <row r="1183" spans="1:6" ht="15">
      <c r="A1183" s="332">
        <v>1334</v>
      </c>
      <c r="B1183" s="332" t="s">
        <v>4454</v>
      </c>
      <c r="C1183" s="332" t="s">
        <v>2825</v>
      </c>
      <c r="D1183" s="330" t="s">
        <v>13624</v>
      </c>
      <c r="E1183" s="332" t="s">
        <v>96</v>
      </c>
      <c r="F1183" s="328"/>
    </row>
    <row r="1184" spans="1:6" ht="15">
      <c r="A1184" s="332">
        <v>1335</v>
      </c>
      <c r="B1184" s="332" t="s">
        <v>4455</v>
      </c>
      <c r="C1184" s="332" t="s">
        <v>2825</v>
      </c>
      <c r="D1184" s="330" t="s">
        <v>13625</v>
      </c>
      <c r="E1184" s="332" t="s">
        <v>96</v>
      </c>
      <c r="F1184" s="328"/>
    </row>
    <row r="1185" spans="1:6" ht="15">
      <c r="A1185" s="332">
        <v>40425</v>
      </c>
      <c r="B1185" s="332" t="s">
        <v>4456</v>
      </c>
      <c r="C1185" s="332" t="s">
        <v>2825</v>
      </c>
      <c r="D1185" s="330" t="s">
        <v>13626</v>
      </c>
      <c r="E1185" s="332" t="s">
        <v>96</v>
      </c>
      <c r="F1185" s="328"/>
    </row>
    <row r="1186" spans="1:6" ht="15">
      <c r="A1186" s="332">
        <v>1337</v>
      </c>
      <c r="B1186" s="332" t="s">
        <v>4457</v>
      </c>
      <c r="C1186" s="332" t="s">
        <v>2825</v>
      </c>
      <c r="D1186" s="330" t="s">
        <v>13623</v>
      </c>
      <c r="E1186" s="332" t="s">
        <v>96</v>
      </c>
      <c r="F1186" s="328"/>
    </row>
    <row r="1187" spans="1:6" ht="15">
      <c r="A1187" s="332">
        <v>1338</v>
      </c>
      <c r="B1187" s="332" t="s">
        <v>4458</v>
      </c>
      <c r="C1187" s="332" t="s">
        <v>2823</v>
      </c>
      <c r="D1187" s="330" t="s">
        <v>13627</v>
      </c>
      <c r="E1187" s="332" t="s">
        <v>96</v>
      </c>
      <c r="F1187" s="328"/>
    </row>
    <row r="1188" spans="1:6" ht="15">
      <c r="A1188" s="332">
        <v>1340</v>
      </c>
      <c r="B1188" s="332" t="s">
        <v>4459</v>
      </c>
      <c r="C1188" s="332" t="s">
        <v>2823</v>
      </c>
      <c r="D1188" s="330" t="s">
        <v>13628</v>
      </c>
      <c r="E1188" s="332" t="s">
        <v>96</v>
      </c>
      <c r="F1188" s="328"/>
    </row>
    <row r="1189" spans="1:6" ht="15">
      <c r="A1189" s="332">
        <v>1341</v>
      </c>
      <c r="B1189" s="332" t="s">
        <v>4460</v>
      </c>
      <c r="C1189" s="332" t="s">
        <v>2823</v>
      </c>
      <c r="D1189" s="330" t="s">
        <v>13629</v>
      </c>
      <c r="E1189" s="332" t="s">
        <v>96</v>
      </c>
      <c r="F1189" s="328"/>
    </row>
    <row r="1190" spans="1:6" ht="15">
      <c r="A1190" s="332">
        <v>34659</v>
      </c>
      <c r="B1190" s="332" t="s">
        <v>4461</v>
      </c>
      <c r="C1190" s="332" t="s">
        <v>2823</v>
      </c>
      <c r="D1190" s="330" t="s">
        <v>13630</v>
      </c>
      <c r="E1190" s="332" t="s">
        <v>96</v>
      </c>
      <c r="F1190" s="328"/>
    </row>
    <row r="1191" spans="1:6" ht="15">
      <c r="A1191" s="332">
        <v>34514</v>
      </c>
      <c r="B1191" s="332" t="s">
        <v>4462</v>
      </c>
      <c r="C1191" s="332" t="s">
        <v>2823</v>
      </c>
      <c r="D1191" s="330" t="s">
        <v>13631</v>
      </c>
      <c r="E1191" s="332" t="s">
        <v>96</v>
      </c>
      <c r="F1191" s="328"/>
    </row>
    <row r="1192" spans="1:6" ht="15">
      <c r="A1192" s="332">
        <v>34660</v>
      </c>
      <c r="B1192" s="332" t="s">
        <v>4463</v>
      </c>
      <c r="C1192" s="332" t="s">
        <v>2823</v>
      </c>
      <c r="D1192" s="330" t="s">
        <v>13632</v>
      </c>
      <c r="E1192" s="332" t="s">
        <v>96</v>
      </c>
      <c r="F1192" s="328"/>
    </row>
    <row r="1193" spans="1:6" ht="15">
      <c r="A1193" s="332">
        <v>34661</v>
      </c>
      <c r="B1193" s="332" t="s">
        <v>4464</v>
      </c>
      <c r="C1193" s="332" t="s">
        <v>2823</v>
      </c>
      <c r="D1193" s="330" t="s">
        <v>13633</v>
      </c>
      <c r="E1193" s="332" t="s">
        <v>96</v>
      </c>
      <c r="F1193" s="328"/>
    </row>
    <row r="1194" spans="1:6" ht="15">
      <c r="A1194" s="332">
        <v>34667</v>
      </c>
      <c r="B1194" s="332" t="s">
        <v>4465</v>
      </c>
      <c r="C1194" s="332" t="s">
        <v>2823</v>
      </c>
      <c r="D1194" s="330" t="s">
        <v>13634</v>
      </c>
      <c r="E1194" s="332" t="s">
        <v>96</v>
      </c>
      <c r="F1194" s="328"/>
    </row>
    <row r="1195" spans="1:6" ht="15">
      <c r="A1195" s="332">
        <v>34668</v>
      </c>
      <c r="B1195" s="332" t="s">
        <v>4466</v>
      </c>
      <c r="C1195" s="332" t="s">
        <v>2823</v>
      </c>
      <c r="D1195" s="330" t="s">
        <v>13635</v>
      </c>
      <c r="E1195" s="332" t="s">
        <v>96</v>
      </c>
      <c r="F1195" s="328"/>
    </row>
    <row r="1196" spans="1:6" ht="15">
      <c r="A1196" s="332">
        <v>34741</v>
      </c>
      <c r="B1196" s="332" t="s">
        <v>4467</v>
      </c>
      <c r="C1196" s="332" t="s">
        <v>2823</v>
      </c>
      <c r="D1196" s="330" t="s">
        <v>13636</v>
      </c>
      <c r="E1196" s="332" t="s">
        <v>96</v>
      </c>
      <c r="F1196" s="328"/>
    </row>
    <row r="1197" spans="1:6" ht="15">
      <c r="A1197" s="332">
        <v>34664</v>
      </c>
      <c r="B1197" s="332" t="s">
        <v>4468</v>
      </c>
      <c r="C1197" s="332" t="s">
        <v>2823</v>
      </c>
      <c r="D1197" s="330" t="s">
        <v>13637</v>
      </c>
      <c r="E1197" s="332" t="s">
        <v>96</v>
      </c>
      <c r="F1197" s="328"/>
    </row>
    <row r="1198" spans="1:6" ht="15">
      <c r="A1198" s="332">
        <v>34665</v>
      </c>
      <c r="B1198" s="332" t="s">
        <v>4469</v>
      </c>
      <c r="C1198" s="332" t="s">
        <v>2823</v>
      </c>
      <c r="D1198" s="330" t="s">
        <v>13638</v>
      </c>
      <c r="E1198" s="332" t="s">
        <v>96</v>
      </c>
      <c r="F1198" s="328"/>
    </row>
    <row r="1199" spans="1:6" ht="15">
      <c r="A1199" s="332">
        <v>34666</v>
      </c>
      <c r="B1199" s="332" t="s">
        <v>4470</v>
      </c>
      <c r="C1199" s="332" t="s">
        <v>2823</v>
      </c>
      <c r="D1199" s="330" t="s">
        <v>13639</v>
      </c>
      <c r="E1199" s="332" t="s">
        <v>96</v>
      </c>
      <c r="F1199" s="328"/>
    </row>
    <row r="1200" spans="1:6" ht="15">
      <c r="A1200" s="332">
        <v>34669</v>
      </c>
      <c r="B1200" s="332" t="s">
        <v>4471</v>
      </c>
      <c r="C1200" s="332" t="s">
        <v>2823</v>
      </c>
      <c r="D1200" s="330" t="s">
        <v>13640</v>
      </c>
      <c r="E1200" s="332" t="s">
        <v>96</v>
      </c>
      <c r="F1200" s="328"/>
    </row>
    <row r="1201" spans="1:6" ht="15">
      <c r="A1201" s="332">
        <v>34670</v>
      </c>
      <c r="B1201" s="332" t="s">
        <v>4472</v>
      </c>
      <c r="C1201" s="332" t="s">
        <v>2823</v>
      </c>
      <c r="D1201" s="330" t="s">
        <v>13641</v>
      </c>
      <c r="E1201" s="332" t="s">
        <v>96</v>
      </c>
      <c r="F1201" s="328"/>
    </row>
    <row r="1202" spans="1:6" ht="15">
      <c r="A1202" s="332">
        <v>34671</v>
      </c>
      <c r="B1202" s="332" t="s">
        <v>4473</v>
      </c>
      <c r="C1202" s="332" t="s">
        <v>2823</v>
      </c>
      <c r="D1202" s="330" t="s">
        <v>13642</v>
      </c>
      <c r="E1202" s="332" t="s">
        <v>96</v>
      </c>
      <c r="F1202" s="328"/>
    </row>
    <row r="1203" spans="1:6" ht="15">
      <c r="A1203" s="332">
        <v>34672</v>
      </c>
      <c r="B1203" s="332" t="s">
        <v>4474</v>
      </c>
      <c r="C1203" s="332" t="s">
        <v>2823</v>
      </c>
      <c r="D1203" s="330" t="s">
        <v>13643</v>
      </c>
      <c r="E1203" s="332" t="s">
        <v>96</v>
      </c>
      <c r="F1203" s="328"/>
    </row>
    <row r="1204" spans="1:6" ht="15">
      <c r="A1204" s="332">
        <v>34673</v>
      </c>
      <c r="B1204" s="332" t="s">
        <v>4475</v>
      </c>
      <c r="C1204" s="332" t="s">
        <v>2823</v>
      </c>
      <c r="D1204" s="330" t="s">
        <v>13644</v>
      </c>
      <c r="E1204" s="332" t="s">
        <v>96</v>
      </c>
      <c r="F1204" s="328"/>
    </row>
    <row r="1205" spans="1:6" ht="15">
      <c r="A1205" s="332">
        <v>34674</v>
      </c>
      <c r="B1205" s="332" t="s">
        <v>4476</v>
      </c>
      <c r="C1205" s="332" t="s">
        <v>2823</v>
      </c>
      <c r="D1205" s="330" t="s">
        <v>13645</v>
      </c>
      <c r="E1205" s="332" t="s">
        <v>96</v>
      </c>
      <c r="F1205" s="328"/>
    </row>
    <row r="1206" spans="1:6" ht="15">
      <c r="A1206" s="332">
        <v>34675</v>
      </c>
      <c r="B1206" s="332" t="s">
        <v>4477</v>
      </c>
      <c r="C1206" s="332" t="s">
        <v>2823</v>
      </c>
      <c r="D1206" s="330" t="s">
        <v>13646</v>
      </c>
      <c r="E1206" s="332" t="s">
        <v>96</v>
      </c>
      <c r="F1206" s="328"/>
    </row>
    <row r="1207" spans="1:6" ht="15">
      <c r="A1207" s="332">
        <v>34676</v>
      </c>
      <c r="B1207" s="332" t="s">
        <v>4478</v>
      </c>
      <c r="C1207" s="332" t="s">
        <v>2823</v>
      </c>
      <c r="D1207" s="330" t="s">
        <v>13647</v>
      </c>
      <c r="E1207" s="332" t="s">
        <v>96</v>
      </c>
      <c r="F1207" s="328"/>
    </row>
    <row r="1208" spans="1:6" ht="15">
      <c r="A1208" s="332">
        <v>34677</v>
      </c>
      <c r="B1208" s="332" t="s">
        <v>4479</v>
      </c>
      <c r="C1208" s="332" t="s">
        <v>2823</v>
      </c>
      <c r="D1208" s="330" t="s">
        <v>13648</v>
      </c>
      <c r="E1208" s="332" t="s">
        <v>96</v>
      </c>
      <c r="F1208" s="328"/>
    </row>
    <row r="1209" spans="1:6" ht="15">
      <c r="A1209" s="332">
        <v>43126</v>
      </c>
      <c r="B1209" s="332" t="s">
        <v>10967</v>
      </c>
      <c r="C1209" s="332" t="s">
        <v>2823</v>
      </c>
      <c r="D1209" s="330" t="s">
        <v>13649</v>
      </c>
      <c r="E1209" s="332" t="s">
        <v>96</v>
      </c>
      <c r="F1209" s="328"/>
    </row>
    <row r="1210" spans="1:6" ht="15">
      <c r="A1210" s="332">
        <v>43124</v>
      </c>
      <c r="B1210" s="332" t="s">
        <v>10968</v>
      </c>
      <c r="C1210" s="332" t="s">
        <v>2823</v>
      </c>
      <c r="D1210" s="330" t="s">
        <v>13650</v>
      </c>
      <c r="E1210" s="332" t="s">
        <v>96</v>
      </c>
      <c r="F1210" s="328"/>
    </row>
    <row r="1211" spans="1:6" ht="15">
      <c r="A1211" s="332">
        <v>43125</v>
      </c>
      <c r="B1211" s="332" t="s">
        <v>10969</v>
      </c>
      <c r="C1211" s="332" t="s">
        <v>2823</v>
      </c>
      <c r="D1211" s="330" t="s">
        <v>13651</v>
      </c>
      <c r="E1211" s="332" t="s">
        <v>96</v>
      </c>
      <c r="F1211" s="328"/>
    </row>
    <row r="1212" spans="1:6" ht="15">
      <c r="A1212" s="332">
        <v>40623</v>
      </c>
      <c r="B1212" s="332" t="s">
        <v>4480</v>
      </c>
      <c r="C1212" s="332" t="s">
        <v>2828</v>
      </c>
      <c r="D1212" s="330" t="s">
        <v>13652</v>
      </c>
      <c r="E1212" s="332" t="s">
        <v>96</v>
      </c>
      <c r="F1212" s="328"/>
    </row>
    <row r="1213" spans="1:6" ht="15">
      <c r="A1213" s="332">
        <v>43701</v>
      </c>
      <c r="B1213" s="332" t="s">
        <v>10970</v>
      </c>
      <c r="C1213" s="332" t="s">
        <v>2825</v>
      </c>
      <c r="D1213" s="330" t="s">
        <v>13653</v>
      </c>
      <c r="E1213" s="332" t="s">
        <v>96</v>
      </c>
      <c r="F1213" s="328"/>
    </row>
    <row r="1214" spans="1:6" ht="15">
      <c r="A1214" s="332">
        <v>1345</v>
      </c>
      <c r="B1214" s="332" t="s">
        <v>12279</v>
      </c>
      <c r="C1214" s="332" t="s">
        <v>2823</v>
      </c>
      <c r="D1214" s="330" t="s">
        <v>13654</v>
      </c>
      <c r="E1214" s="332" t="s">
        <v>96</v>
      </c>
      <c r="F1214" s="328"/>
    </row>
    <row r="1215" spans="1:6" ht="15">
      <c r="A1215" s="332">
        <v>1346</v>
      </c>
      <c r="B1215" s="332" t="s">
        <v>12280</v>
      </c>
      <c r="C1215" s="332" t="s">
        <v>2823</v>
      </c>
      <c r="D1215" s="330" t="s">
        <v>13655</v>
      </c>
      <c r="E1215" s="332" t="s">
        <v>96</v>
      </c>
      <c r="F1215" s="328"/>
    </row>
    <row r="1216" spans="1:6" ht="15">
      <c r="A1216" s="332">
        <v>1347</v>
      </c>
      <c r="B1216" s="332" t="s">
        <v>12281</v>
      </c>
      <c r="C1216" s="332" t="s">
        <v>2823</v>
      </c>
      <c r="D1216" s="330" t="s">
        <v>13656</v>
      </c>
      <c r="E1216" s="332" t="s">
        <v>96</v>
      </c>
      <c r="F1216" s="328"/>
    </row>
    <row r="1217" spans="1:6" ht="15">
      <c r="A1217" s="332">
        <v>43678</v>
      </c>
      <c r="B1217" s="332" t="s">
        <v>12282</v>
      </c>
      <c r="C1217" s="332" t="s">
        <v>2823</v>
      </c>
      <c r="D1217" s="330" t="s">
        <v>13657</v>
      </c>
      <c r="E1217" s="332" t="s">
        <v>96</v>
      </c>
      <c r="F1217" s="328"/>
    </row>
    <row r="1218" spans="1:6" ht="15">
      <c r="A1218" s="332">
        <v>43680</v>
      </c>
      <c r="B1218" s="332" t="s">
        <v>12283</v>
      </c>
      <c r="C1218" s="332" t="s">
        <v>2823</v>
      </c>
      <c r="D1218" s="330" t="s">
        <v>13658</v>
      </c>
      <c r="E1218" s="332" t="s">
        <v>96</v>
      </c>
      <c r="F1218" s="328"/>
    </row>
    <row r="1219" spans="1:6" ht="15">
      <c r="A1219" s="332">
        <v>43679</v>
      </c>
      <c r="B1219" s="332" t="s">
        <v>12284</v>
      </c>
      <c r="C1219" s="332" t="s">
        <v>2823</v>
      </c>
      <c r="D1219" s="330" t="s">
        <v>13659</v>
      </c>
      <c r="E1219" s="332" t="s">
        <v>96</v>
      </c>
      <c r="F1219" s="328"/>
    </row>
    <row r="1220" spans="1:6" ht="15">
      <c r="A1220" s="332">
        <v>1355</v>
      </c>
      <c r="B1220" s="332" t="s">
        <v>12285</v>
      </c>
      <c r="C1220" s="332" t="s">
        <v>2823</v>
      </c>
      <c r="D1220" s="330" t="s">
        <v>13630</v>
      </c>
      <c r="E1220" s="332" t="s">
        <v>96</v>
      </c>
      <c r="F1220" s="328"/>
    </row>
    <row r="1221" spans="1:6" ht="15">
      <c r="A1221" s="332">
        <v>1358</v>
      </c>
      <c r="B1221" s="332" t="s">
        <v>12286</v>
      </c>
      <c r="C1221" s="332" t="s">
        <v>2823</v>
      </c>
      <c r="D1221" s="330" t="s">
        <v>13660</v>
      </c>
      <c r="E1221" s="332" t="s">
        <v>96</v>
      </c>
      <c r="F1221" s="328"/>
    </row>
    <row r="1222" spans="1:6" ht="15">
      <c r="A1222" s="332">
        <v>43681</v>
      </c>
      <c r="B1222" s="332" t="s">
        <v>12287</v>
      </c>
      <c r="C1222" s="332" t="s">
        <v>2823</v>
      </c>
      <c r="D1222" s="330" t="s">
        <v>13661</v>
      </c>
      <c r="E1222" s="332" t="s">
        <v>96</v>
      </c>
      <c r="F1222" s="328"/>
    </row>
    <row r="1223" spans="1:6" ht="15">
      <c r="A1223" s="332">
        <v>43677</v>
      </c>
      <c r="B1223" s="332" t="s">
        <v>12288</v>
      </c>
      <c r="C1223" s="332" t="s">
        <v>2823</v>
      </c>
      <c r="D1223" s="330" t="s">
        <v>13662</v>
      </c>
      <c r="E1223" s="332" t="s">
        <v>96</v>
      </c>
      <c r="F1223" s="328"/>
    </row>
    <row r="1224" spans="1:6" ht="15">
      <c r="A1224" s="332">
        <v>43682</v>
      </c>
      <c r="B1224" s="332" t="s">
        <v>12289</v>
      </c>
      <c r="C1224" s="332" t="s">
        <v>2823</v>
      </c>
      <c r="D1224" s="330" t="s">
        <v>12713</v>
      </c>
      <c r="E1224" s="332" t="s">
        <v>96</v>
      </c>
      <c r="F1224" s="328"/>
    </row>
    <row r="1225" spans="1:6" ht="15">
      <c r="A1225" s="332">
        <v>12083</v>
      </c>
      <c r="B1225" s="332" t="s">
        <v>4481</v>
      </c>
      <c r="C1225" s="332" t="s">
        <v>2821</v>
      </c>
      <c r="D1225" s="330" t="s">
        <v>13663</v>
      </c>
      <c r="E1225" s="332" t="s">
        <v>96</v>
      </c>
      <c r="F1225" s="328"/>
    </row>
    <row r="1226" spans="1:6" ht="15">
      <c r="A1226" s="332">
        <v>12081</v>
      </c>
      <c r="B1226" s="332" t="s">
        <v>4482</v>
      </c>
      <c r="C1226" s="332" t="s">
        <v>2821</v>
      </c>
      <c r="D1226" s="330" t="s">
        <v>13664</v>
      </c>
      <c r="E1226" s="332" t="s">
        <v>96</v>
      </c>
      <c r="F1226" s="328"/>
    </row>
    <row r="1227" spans="1:6" ht="15">
      <c r="A1227" s="332">
        <v>12082</v>
      </c>
      <c r="B1227" s="332" t="s">
        <v>4483</v>
      </c>
      <c r="C1227" s="332" t="s">
        <v>2821</v>
      </c>
      <c r="D1227" s="330" t="s">
        <v>13665</v>
      </c>
      <c r="E1227" s="332" t="s">
        <v>96</v>
      </c>
      <c r="F1227" s="328"/>
    </row>
    <row r="1228" spans="1:6" ht="15">
      <c r="A1228" s="332">
        <v>13354</v>
      </c>
      <c r="B1228" s="332" t="s">
        <v>4484</v>
      </c>
      <c r="C1228" s="332" t="s">
        <v>2821</v>
      </c>
      <c r="D1228" s="330" t="s">
        <v>13666</v>
      </c>
      <c r="E1228" s="332" t="s">
        <v>96</v>
      </c>
      <c r="F1228" s="328"/>
    </row>
    <row r="1229" spans="1:6" ht="15">
      <c r="A1229" s="332">
        <v>14057</v>
      </c>
      <c r="B1229" s="332" t="s">
        <v>4485</v>
      </c>
      <c r="C1229" s="332" t="s">
        <v>2821</v>
      </c>
      <c r="D1229" s="330" t="s">
        <v>13667</v>
      </c>
      <c r="E1229" s="332" t="s">
        <v>96</v>
      </c>
      <c r="F1229" s="328"/>
    </row>
    <row r="1230" spans="1:6" ht="15">
      <c r="A1230" s="332">
        <v>14058</v>
      </c>
      <c r="B1230" s="332" t="s">
        <v>4486</v>
      </c>
      <c r="C1230" s="332" t="s">
        <v>2821</v>
      </c>
      <c r="D1230" s="330" t="s">
        <v>13668</v>
      </c>
      <c r="E1230" s="332" t="s">
        <v>96</v>
      </c>
      <c r="F1230" s="328"/>
    </row>
    <row r="1231" spans="1:6" ht="15">
      <c r="A1231" s="332">
        <v>20971</v>
      </c>
      <c r="B1231" s="332" t="s">
        <v>4487</v>
      </c>
      <c r="C1231" s="332" t="s">
        <v>2821</v>
      </c>
      <c r="D1231" s="330" t="s">
        <v>13669</v>
      </c>
      <c r="E1231" s="332" t="s">
        <v>96</v>
      </c>
      <c r="F1231" s="328"/>
    </row>
    <row r="1232" spans="1:6" ht="15">
      <c r="A1232" s="332">
        <v>5047</v>
      </c>
      <c r="B1232" s="332" t="s">
        <v>4488</v>
      </c>
      <c r="C1232" s="332" t="s">
        <v>2821</v>
      </c>
      <c r="D1232" s="330" t="s">
        <v>13670</v>
      </c>
      <c r="E1232" s="332" t="s">
        <v>96</v>
      </c>
      <c r="F1232" s="328"/>
    </row>
    <row r="1233" spans="1:6" ht="15">
      <c r="A1233" s="332">
        <v>13369</v>
      </c>
      <c r="B1233" s="332" t="s">
        <v>4489</v>
      </c>
      <c r="C1233" s="332" t="s">
        <v>2821</v>
      </c>
      <c r="D1233" s="330" t="s">
        <v>13671</v>
      </c>
      <c r="E1233" s="332" t="s">
        <v>96</v>
      </c>
      <c r="F1233" s="328"/>
    </row>
    <row r="1234" spans="1:6" ht="15">
      <c r="A1234" s="332">
        <v>13370</v>
      </c>
      <c r="B1234" s="332" t="s">
        <v>4490</v>
      </c>
      <c r="C1234" s="332" t="s">
        <v>2821</v>
      </c>
      <c r="D1234" s="330" t="s">
        <v>13672</v>
      </c>
      <c r="E1234" s="332" t="s">
        <v>96</v>
      </c>
      <c r="F1234" s="328"/>
    </row>
    <row r="1235" spans="1:6" ht="15">
      <c r="A1235" s="332">
        <v>13279</v>
      </c>
      <c r="B1235" s="332" t="s">
        <v>4491</v>
      </c>
      <c r="C1235" s="332" t="s">
        <v>2825</v>
      </c>
      <c r="D1235" s="330" t="s">
        <v>13673</v>
      </c>
      <c r="E1235" s="332" t="s">
        <v>96</v>
      </c>
      <c r="F1235" s="328"/>
    </row>
    <row r="1236" spans="1:6" ht="15">
      <c r="A1236" s="332">
        <v>11977</v>
      </c>
      <c r="B1236" s="332" t="s">
        <v>4492</v>
      </c>
      <c r="C1236" s="332" t="s">
        <v>2821</v>
      </c>
      <c r="D1236" s="330" t="s">
        <v>13674</v>
      </c>
      <c r="E1236" s="332" t="s">
        <v>96</v>
      </c>
      <c r="F1236" s="328"/>
    </row>
    <row r="1237" spans="1:6" ht="15">
      <c r="A1237" s="332">
        <v>11975</v>
      </c>
      <c r="B1237" s="332" t="s">
        <v>4493</v>
      </c>
      <c r="C1237" s="332" t="s">
        <v>2821</v>
      </c>
      <c r="D1237" s="330" t="s">
        <v>13675</v>
      </c>
      <c r="E1237" s="332" t="s">
        <v>96</v>
      </c>
      <c r="F1237" s="328"/>
    </row>
    <row r="1238" spans="1:6" ht="15">
      <c r="A1238" s="332">
        <v>39746</v>
      </c>
      <c r="B1238" s="332" t="s">
        <v>4494</v>
      </c>
      <c r="C1238" s="332" t="s">
        <v>2821</v>
      </c>
      <c r="D1238" s="330" t="s">
        <v>13676</v>
      </c>
      <c r="E1238" s="332" t="s">
        <v>96</v>
      </c>
      <c r="F1238" s="328"/>
    </row>
    <row r="1239" spans="1:6" ht="15">
      <c r="A1239" s="332">
        <v>11976</v>
      </c>
      <c r="B1239" s="332" t="s">
        <v>4495</v>
      </c>
      <c r="C1239" s="332" t="s">
        <v>2821</v>
      </c>
      <c r="D1239" s="330" t="s">
        <v>13677</v>
      </c>
      <c r="E1239" s="332" t="s">
        <v>96</v>
      </c>
      <c r="F1239" s="328"/>
    </row>
    <row r="1240" spans="1:6" ht="15">
      <c r="A1240" s="332">
        <v>1368</v>
      </c>
      <c r="B1240" s="332" t="s">
        <v>4496</v>
      </c>
      <c r="C1240" s="332" t="s">
        <v>2821</v>
      </c>
      <c r="D1240" s="330" t="s">
        <v>13678</v>
      </c>
      <c r="E1240" s="332" t="s">
        <v>96</v>
      </c>
      <c r="F1240" s="328"/>
    </row>
    <row r="1241" spans="1:6" ht="15">
      <c r="A1241" s="332">
        <v>1367</v>
      </c>
      <c r="B1241" s="332" t="s">
        <v>4497</v>
      </c>
      <c r="C1241" s="332" t="s">
        <v>2821</v>
      </c>
      <c r="D1241" s="330" t="s">
        <v>13679</v>
      </c>
      <c r="E1241" s="332" t="s">
        <v>96</v>
      </c>
      <c r="F1241" s="328"/>
    </row>
    <row r="1242" spans="1:6" ht="15">
      <c r="A1242" s="332">
        <v>41899</v>
      </c>
      <c r="B1242" s="332" t="s">
        <v>4498</v>
      </c>
      <c r="C1242" s="332" t="s">
        <v>2831</v>
      </c>
      <c r="D1242" s="330" t="s">
        <v>13680</v>
      </c>
      <c r="E1242" s="332" t="s">
        <v>96</v>
      </c>
      <c r="F1242" s="328"/>
    </row>
    <row r="1243" spans="1:6" ht="15">
      <c r="A1243" s="332">
        <v>1380</v>
      </c>
      <c r="B1243" s="332" t="s">
        <v>4499</v>
      </c>
      <c r="C1243" s="332" t="s">
        <v>2825</v>
      </c>
      <c r="D1243" s="330" t="s">
        <v>13681</v>
      </c>
      <c r="E1243" s="332" t="s">
        <v>96</v>
      </c>
      <c r="F1243" s="328"/>
    </row>
    <row r="1244" spans="1:6" ht="15">
      <c r="A1244" s="332">
        <v>1375</v>
      </c>
      <c r="B1244" s="332" t="s">
        <v>4500</v>
      </c>
      <c r="C1244" s="332" t="s">
        <v>2825</v>
      </c>
      <c r="D1244" s="330" t="s">
        <v>13541</v>
      </c>
      <c r="E1244" s="332" t="s">
        <v>96</v>
      </c>
      <c r="F1244" s="328"/>
    </row>
    <row r="1245" spans="1:6" ht="15">
      <c r="A1245" s="332">
        <v>1379</v>
      </c>
      <c r="B1245" s="332" t="s">
        <v>4501</v>
      </c>
      <c r="C1245" s="332" t="s">
        <v>2825</v>
      </c>
      <c r="D1245" s="330" t="s">
        <v>13682</v>
      </c>
      <c r="E1245" s="332" t="s">
        <v>96</v>
      </c>
      <c r="F1245" s="328"/>
    </row>
    <row r="1246" spans="1:6" ht="15">
      <c r="A1246" s="332">
        <v>13284</v>
      </c>
      <c r="B1246" s="332" t="s">
        <v>10971</v>
      </c>
      <c r="C1246" s="332" t="s">
        <v>2825</v>
      </c>
      <c r="D1246" s="330" t="s">
        <v>13682</v>
      </c>
      <c r="E1246" s="332" t="s">
        <v>96</v>
      </c>
      <c r="F1246" s="328"/>
    </row>
    <row r="1247" spans="1:6" ht="15">
      <c r="A1247" s="332">
        <v>44528</v>
      </c>
      <c r="B1247" s="332" t="s">
        <v>12290</v>
      </c>
      <c r="C1247" s="332" t="s">
        <v>2825</v>
      </c>
      <c r="D1247" s="330" t="s">
        <v>13683</v>
      </c>
      <c r="E1247" s="332" t="s">
        <v>96</v>
      </c>
      <c r="F1247" s="328"/>
    </row>
    <row r="1248" spans="1:6" ht="15">
      <c r="A1248" s="332">
        <v>34753</v>
      </c>
      <c r="B1248" s="332" t="s">
        <v>4502</v>
      </c>
      <c r="C1248" s="332" t="s">
        <v>2825</v>
      </c>
      <c r="D1248" s="330" t="s">
        <v>13684</v>
      </c>
      <c r="E1248" s="332" t="s">
        <v>96</v>
      </c>
      <c r="F1248" s="328"/>
    </row>
    <row r="1249" spans="1:6" ht="15">
      <c r="A1249" s="332">
        <v>420</v>
      </c>
      <c r="B1249" s="332" t="s">
        <v>4503</v>
      </c>
      <c r="C1249" s="332" t="s">
        <v>2821</v>
      </c>
      <c r="D1249" s="330" t="s">
        <v>13685</v>
      </c>
      <c r="E1249" s="332" t="s">
        <v>96</v>
      </c>
      <c r="F1249" s="328"/>
    </row>
    <row r="1250" spans="1:6" ht="15">
      <c r="A1250" s="332">
        <v>12327</v>
      </c>
      <c r="B1250" s="332" t="s">
        <v>4504</v>
      </c>
      <c r="C1250" s="332" t="s">
        <v>2821</v>
      </c>
      <c r="D1250" s="330" t="s">
        <v>13686</v>
      </c>
      <c r="E1250" s="332" t="s">
        <v>96</v>
      </c>
      <c r="F1250" s="328"/>
    </row>
    <row r="1251" spans="1:6" ht="15">
      <c r="A1251" s="332">
        <v>36148</v>
      </c>
      <c r="B1251" s="332" t="s">
        <v>4505</v>
      </c>
      <c r="C1251" s="332" t="s">
        <v>2821</v>
      </c>
      <c r="D1251" s="330" t="s">
        <v>13119</v>
      </c>
      <c r="E1251" s="332" t="s">
        <v>96</v>
      </c>
      <c r="F1251" s="328"/>
    </row>
    <row r="1252" spans="1:6" ht="15">
      <c r="A1252" s="332">
        <v>12329</v>
      </c>
      <c r="B1252" s="332" t="s">
        <v>4506</v>
      </c>
      <c r="C1252" s="332" t="s">
        <v>2825</v>
      </c>
      <c r="D1252" s="330" t="s">
        <v>13687</v>
      </c>
      <c r="E1252" s="332" t="s">
        <v>96</v>
      </c>
      <c r="F1252" s="328"/>
    </row>
    <row r="1253" spans="1:6" ht="15">
      <c r="A1253" s="332">
        <v>1339</v>
      </c>
      <c r="B1253" s="332" t="s">
        <v>4507</v>
      </c>
      <c r="C1253" s="332" t="s">
        <v>2825</v>
      </c>
      <c r="D1253" s="330" t="s">
        <v>13688</v>
      </c>
      <c r="E1253" s="332" t="s">
        <v>96</v>
      </c>
      <c r="F1253" s="328"/>
    </row>
    <row r="1254" spans="1:6" ht="15">
      <c r="A1254" s="332">
        <v>44396</v>
      </c>
      <c r="B1254" s="332" t="s">
        <v>4508</v>
      </c>
      <c r="C1254" s="332" t="s">
        <v>2825</v>
      </c>
      <c r="D1254" s="330" t="s">
        <v>13003</v>
      </c>
      <c r="E1254" s="332" t="s">
        <v>96</v>
      </c>
      <c r="F1254" s="328"/>
    </row>
    <row r="1255" spans="1:6" ht="15">
      <c r="A1255" s="332">
        <v>44327</v>
      </c>
      <c r="B1255" s="332" t="s">
        <v>12291</v>
      </c>
      <c r="C1255" s="332" t="s">
        <v>2826</v>
      </c>
      <c r="D1255" s="330" t="s">
        <v>13689</v>
      </c>
      <c r="E1255" s="332" t="s">
        <v>96</v>
      </c>
      <c r="F1255" s="328"/>
    </row>
    <row r="1256" spans="1:6" ht="15">
      <c r="A1256" s="332">
        <v>37418</v>
      </c>
      <c r="B1256" s="332" t="s">
        <v>4509</v>
      </c>
      <c r="C1256" s="332" t="s">
        <v>2821</v>
      </c>
      <c r="D1256" s="330" t="s">
        <v>13690</v>
      </c>
      <c r="E1256" s="332" t="s">
        <v>96</v>
      </c>
      <c r="F1256" s="328"/>
    </row>
    <row r="1257" spans="1:6" ht="15">
      <c r="A1257" s="332">
        <v>37419</v>
      </c>
      <c r="B1257" s="332" t="s">
        <v>4510</v>
      </c>
      <c r="C1257" s="332" t="s">
        <v>2821</v>
      </c>
      <c r="D1257" s="330" t="s">
        <v>13691</v>
      </c>
      <c r="E1257" s="332" t="s">
        <v>96</v>
      </c>
      <c r="F1257" s="328"/>
    </row>
    <row r="1258" spans="1:6" ht="15">
      <c r="A1258" s="332">
        <v>1427</v>
      </c>
      <c r="B1258" s="332" t="s">
        <v>4511</v>
      </c>
      <c r="C1258" s="332" t="s">
        <v>2821</v>
      </c>
      <c r="D1258" s="330" t="s">
        <v>13692</v>
      </c>
      <c r="E1258" s="332" t="s">
        <v>96</v>
      </c>
      <c r="F1258" s="328"/>
    </row>
    <row r="1259" spans="1:6" ht="15">
      <c r="A1259" s="332">
        <v>1402</v>
      </c>
      <c r="B1259" s="332" t="s">
        <v>4512</v>
      </c>
      <c r="C1259" s="332" t="s">
        <v>2821</v>
      </c>
      <c r="D1259" s="330" t="s">
        <v>13693</v>
      </c>
      <c r="E1259" s="332" t="s">
        <v>96</v>
      </c>
      <c r="F1259" s="328"/>
    </row>
    <row r="1260" spans="1:6" ht="15">
      <c r="A1260" s="332">
        <v>1420</v>
      </c>
      <c r="B1260" s="332" t="s">
        <v>4513</v>
      </c>
      <c r="C1260" s="332" t="s">
        <v>2821</v>
      </c>
      <c r="D1260" s="330" t="s">
        <v>13694</v>
      </c>
      <c r="E1260" s="332" t="s">
        <v>96</v>
      </c>
      <c r="F1260" s="328"/>
    </row>
    <row r="1261" spans="1:6" ht="15">
      <c r="A1261" s="332">
        <v>1419</v>
      </c>
      <c r="B1261" s="332" t="s">
        <v>4514</v>
      </c>
      <c r="C1261" s="332" t="s">
        <v>2821</v>
      </c>
      <c r="D1261" s="330" t="s">
        <v>13523</v>
      </c>
      <c r="E1261" s="332" t="s">
        <v>96</v>
      </c>
      <c r="F1261" s="328"/>
    </row>
    <row r="1262" spans="1:6" ht="15">
      <c r="A1262" s="332">
        <v>1414</v>
      </c>
      <c r="B1262" s="332" t="s">
        <v>4515</v>
      </c>
      <c r="C1262" s="332" t="s">
        <v>2821</v>
      </c>
      <c r="D1262" s="330" t="s">
        <v>13695</v>
      </c>
      <c r="E1262" s="332" t="s">
        <v>96</v>
      </c>
      <c r="F1262" s="328"/>
    </row>
    <row r="1263" spans="1:6" ht="15">
      <c r="A1263" s="332">
        <v>1413</v>
      </c>
      <c r="B1263" s="332" t="s">
        <v>4516</v>
      </c>
      <c r="C1263" s="332" t="s">
        <v>2821</v>
      </c>
      <c r="D1263" s="330" t="s">
        <v>13696</v>
      </c>
      <c r="E1263" s="332" t="s">
        <v>96</v>
      </c>
      <c r="F1263" s="328"/>
    </row>
    <row r="1264" spans="1:6" ht="15">
      <c r="A1264" s="332">
        <v>1412</v>
      </c>
      <c r="B1264" s="332" t="s">
        <v>4517</v>
      </c>
      <c r="C1264" s="332" t="s">
        <v>2821</v>
      </c>
      <c r="D1264" s="330" t="s">
        <v>13697</v>
      </c>
      <c r="E1264" s="332" t="s">
        <v>96</v>
      </c>
      <c r="F1264" s="328"/>
    </row>
    <row r="1265" spans="1:6" ht="15">
      <c r="A1265" s="332">
        <v>1411</v>
      </c>
      <c r="B1265" s="332" t="s">
        <v>4518</v>
      </c>
      <c r="C1265" s="332" t="s">
        <v>2821</v>
      </c>
      <c r="D1265" s="330" t="s">
        <v>13698</v>
      </c>
      <c r="E1265" s="332" t="s">
        <v>96</v>
      </c>
      <c r="F1265" s="328"/>
    </row>
    <row r="1266" spans="1:6" ht="15">
      <c r="A1266" s="332">
        <v>1406</v>
      </c>
      <c r="B1266" s="332" t="s">
        <v>4519</v>
      </c>
      <c r="C1266" s="332" t="s">
        <v>2821</v>
      </c>
      <c r="D1266" s="330" t="s">
        <v>13699</v>
      </c>
      <c r="E1266" s="332" t="s">
        <v>96</v>
      </c>
      <c r="F1266" s="328"/>
    </row>
    <row r="1267" spans="1:6" ht="15">
      <c r="A1267" s="332">
        <v>1407</v>
      </c>
      <c r="B1267" s="332" t="s">
        <v>4520</v>
      </c>
      <c r="C1267" s="332" t="s">
        <v>2821</v>
      </c>
      <c r="D1267" s="330" t="s">
        <v>13700</v>
      </c>
      <c r="E1267" s="332" t="s">
        <v>96</v>
      </c>
      <c r="F1267" s="328"/>
    </row>
    <row r="1268" spans="1:6" ht="15">
      <c r="A1268" s="332">
        <v>1404</v>
      </c>
      <c r="B1268" s="332" t="s">
        <v>4521</v>
      </c>
      <c r="C1268" s="332" t="s">
        <v>2821</v>
      </c>
      <c r="D1268" s="330" t="s">
        <v>13701</v>
      </c>
      <c r="E1268" s="332" t="s">
        <v>96</v>
      </c>
      <c r="F1268" s="328"/>
    </row>
    <row r="1269" spans="1:6" ht="15">
      <c r="A1269" s="332">
        <v>11281</v>
      </c>
      <c r="B1269" s="332" t="s">
        <v>4522</v>
      </c>
      <c r="C1269" s="332" t="s">
        <v>2821</v>
      </c>
      <c r="D1269" s="330" t="s">
        <v>13702</v>
      </c>
      <c r="E1269" s="332" t="s">
        <v>96</v>
      </c>
      <c r="F1269" s="328"/>
    </row>
    <row r="1270" spans="1:6" ht="15">
      <c r="A1270" s="332">
        <v>1442</v>
      </c>
      <c r="B1270" s="332" t="s">
        <v>10972</v>
      </c>
      <c r="C1270" s="332" t="s">
        <v>2821</v>
      </c>
      <c r="D1270" s="330" t="s">
        <v>13703</v>
      </c>
      <c r="E1270" s="332" t="s">
        <v>96</v>
      </c>
      <c r="F1270" s="328"/>
    </row>
    <row r="1271" spans="1:6" ht="15">
      <c r="A1271" s="332">
        <v>13457</v>
      </c>
      <c r="B1271" s="332" t="s">
        <v>10973</v>
      </c>
      <c r="C1271" s="332" t="s">
        <v>2821</v>
      </c>
      <c r="D1271" s="330" t="s">
        <v>13704</v>
      </c>
      <c r="E1271" s="332" t="s">
        <v>96</v>
      </c>
      <c r="F1271" s="328"/>
    </row>
    <row r="1272" spans="1:6" ht="15">
      <c r="A1272" s="332">
        <v>40699</v>
      </c>
      <c r="B1272" s="332" t="s">
        <v>4523</v>
      </c>
      <c r="C1272" s="332" t="s">
        <v>2821</v>
      </c>
      <c r="D1272" s="330" t="s">
        <v>13705</v>
      </c>
      <c r="E1272" s="332" t="s">
        <v>96</v>
      </c>
      <c r="F1272" s="328"/>
    </row>
    <row r="1273" spans="1:6" ht="15">
      <c r="A1273" s="332">
        <v>40701</v>
      </c>
      <c r="B1273" s="332" t="s">
        <v>4524</v>
      </c>
      <c r="C1273" s="332" t="s">
        <v>2821</v>
      </c>
      <c r="D1273" s="330" t="s">
        <v>13706</v>
      </c>
      <c r="E1273" s="332" t="s">
        <v>96</v>
      </c>
      <c r="F1273" s="328"/>
    </row>
    <row r="1274" spans="1:6" ht="15">
      <c r="A1274" s="332">
        <v>40700</v>
      </c>
      <c r="B1274" s="332" t="s">
        <v>4525</v>
      </c>
      <c r="C1274" s="332" t="s">
        <v>2821</v>
      </c>
      <c r="D1274" s="330" t="s">
        <v>13707</v>
      </c>
      <c r="E1274" s="332" t="s">
        <v>96</v>
      </c>
      <c r="F1274" s="328"/>
    </row>
    <row r="1275" spans="1:6" ht="15">
      <c r="A1275" s="332">
        <v>13458</v>
      </c>
      <c r="B1275" s="332" t="s">
        <v>4526</v>
      </c>
      <c r="C1275" s="332" t="s">
        <v>2821</v>
      </c>
      <c r="D1275" s="330" t="s">
        <v>13708</v>
      </c>
      <c r="E1275" s="332" t="s">
        <v>96</v>
      </c>
      <c r="F1275" s="328"/>
    </row>
    <row r="1276" spans="1:6" ht="15">
      <c r="A1276" s="332">
        <v>11134</v>
      </c>
      <c r="B1276" s="332" t="s">
        <v>12292</v>
      </c>
      <c r="C1276" s="332" t="s">
        <v>2823</v>
      </c>
      <c r="D1276" s="330" t="s">
        <v>13709</v>
      </c>
      <c r="E1276" s="332" t="s">
        <v>96</v>
      </c>
      <c r="F1276" s="328"/>
    </row>
    <row r="1277" spans="1:6" ht="15">
      <c r="A1277" s="332">
        <v>11135</v>
      </c>
      <c r="B1277" s="332" t="s">
        <v>12293</v>
      </c>
      <c r="C1277" s="332" t="s">
        <v>2823</v>
      </c>
      <c r="D1277" s="330" t="s">
        <v>13710</v>
      </c>
      <c r="E1277" s="332" t="s">
        <v>96</v>
      </c>
      <c r="F1277" s="328"/>
    </row>
    <row r="1278" spans="1:6" ht="15">
      <c r="A1278" s="332">
        <v>11136</v>
      </c>
      <c r="B1278" s="332" t="s">
        <v>12294</v>
      </c>
      <c r="C1278" s="332" t="s">
        <v>2823</v>
      </c>
      <c r="D1278" s="330" t="s">
        <v>13711</v>
      </c>
      <c r="E1278" s="332" t="s">
        <v>96</v>
      </c>
      <c r="F1278" s="328"/>
    </row>
    <row r="1279" spans="1:6" ht="15">
      <c r="A1279" s="332">
        <v>34743</v>
      </c>
      <c r="B1279" s="332" t="s">
        <v>12295</v>
      </c>
      <c r="C1279" s="332" t="s">
        <v>2823</v>
      </c>
      <c r="D1279" s="330" t="s">
        <v>13712</v>
      </c>
      <c r="E1279" s="332" t="s">
        <v>96</v>
      </c>
      <c r="F1279" s="328"/>
    </row>
    <row r="1280" spans="1:6" ht="15">
      <c r="A1280" s="332">
        <v>11137</v>
      </c>
      <c r="B1280" s="332" t="s">
        <v>12296</v>
      </c>
      <c r="C1280" s="332" t="s">
        <v>2823</v>
      </c>
      <c r="D1280" s="330" t="s">
        <v>13713</v>
      </c>
      <c r="E1280" s="332" t="s">
        <v>96</v>
      </c>
      <c r="F1280" s="328"/>
    </row>
    <row r="1281" spans="1:6" ht="15">
      <c r="A1281" s="332">
        <v>34745</v>
      </c>
      <c r="B1281" s="332" t="s">
        <v>12297</v>
      </c>
      <c r="C1281" s="332" t="s">
        <v>2823</v>
      </c>
      <c r="D1281" s="330" t="s">
        <v>13714</v>
      </c>
      <c r="E1281" s="332" t="s">
        <v>96</v>
      </c>
      <c r="F1281" s="328"/>
    </row>
    <row r="1282" spans="1:6" ht="15">
      <c r="A1282" s="332">
        <v>34746</v>
      </c>
      <c r="B1282" s="332" t="s">
        <v>12298</v>
      </c>
      <c r="C1282" s="332" t="s">
        <v>2823</v>
      </c>
      <c r="D1282" s="330" t="s">
        <v>13715</v>
      </c>
      <c r="E1282" s="332" t="s">
        <v>96</v>
      </c>
      <c r="F1282" s="328"/>
    </row>
    <row r="1283" spans="1:6" ht="15">
      <c r="A1283" s="332">
        <v>1360</v>
      </c>
      <c r="B1283" s="332" t="s">
        <v>12299</v>
      </c>
      <c r="C1283" s="332" t="s">
        <v>2823</v>
      </c>
      <c r="D1283" s="330" t="s">
        <v>13716</v>
      </c>
      <c r="E1283" s="332" t="s">
        <v>96</v>
      </c>
      <c r="F1283" s="328"/>
    </row>
    <row r="1284" spans="1:6" ht="15">
      <c r="A1284" s="332">
        <v>36524</v>
      </c>
      <c r="B1284" s="332" t="s">
        <v>4527</v>
      </c>
      <c r="C1284" s="332" t="s">
        <v>2821</v>
      </c>
      <c r="D1284" s="330" t="s">
        <v>13717</v>
      </c>
      <c r="E1284" s="332" t="s">
        <v>96</v>
      </c>
      <c r="F1284" s="328"/>
    </row>
    <row r="1285" spans="1:6" ht="15">
      <c r="A1285" s="332">
        <v>36526</v>
      </c>
      <c r="B1285" s="332" t="s">
        <v>4528</v>
      </c>
      <c r="C1285" s="332" t="s">
        <v>2821</v>
      </c>
      <c r="D1285" s="330" t="s">
        <v>13718</v>
      </c>
      <c r="E1285" s="332" t="s">
        <v>96</v>
      </c>
      <c r="F1285" s="328"/>
    </row>
    <row r="1286" spans="1:6" ht="15">
      <c r="A1286" s="332">
        <v>36523</v>
      </c>
      <c r="B1286" s="332" t="s">
        <v>4529</v>
      </c>
      <c r="C1286" s="332" t="s">
        <v>2821</v>
      </c>
      <c r="D1286" s="330" t="s">
        <v>13719</v>
      </c>
      <c r="E1286" s="332" t="s">
        <v>96</v>
      </c>
      <c r="F1286" s="328"/>
    </row>
    <row r="1287" spans="1:6" ht="15">
      <c r="A1287" s="332">
        <v>36527</v>
      </c>
      <c r="B1287" s="332" t="s">
        <v>4530</v>
      </c>
      <c r="C1287" s="332" t="s">
        <v>2821</v>
      </c>
      <c r="D1287" s="330" t="s">
        <v>13720</v>
      </c>
      <c r="E1287" s="332" t="s">
        <v>96</v>
      </c>
      <c r="F1287" s="328"/>
    </row>
    <row r="1288" spans="1:6" ht="15">
      <c r="A1288" s="332">
        <v>13803</v>
      </c>
      <c r="B1288" s="332" t="s">
        <v>4531</v>
      </c>
      <c r="C1288" s="332" t="s">
        <v>2821</v>
      </c>
      <c r="D1288" s="330" t="s">
        <v>13721</v>
      </c>
      <c r="E1288" s="332" t="s">
        <v>96</v>
      </c>
      <c r="F1288" s="328"/>
    </row>
    <row r="1289" spans="1:6" ht="15">
      <c r="A1289" s="332">
        <v>38642</v>
      </c>
      <c r="B1289" s="332" t="s">
        <v>4532</v>
      </c>
      <c r="C1289" s="332" t="s">
        <v>2821</v>
      </c>
      <c r="D1289" s="330" t="s">
        <v>13722</v>
      </c>
      <c r="E1289" s="332" t="s">
        <v>96</v>
      </c>
      <c r="F1289" s="328"/>
    </row>
    <row r="1290" spans="1:6" ht="15">
      <c r="A1290" s="332">
        <v>36522</v>
      </c>
      <c r="B1290" s="332" t="s">
        <v>4533</v>
      </c>
      <c r="C1290" s="332" t="s">
        <v>2821</v>
      </c>
      <c r="D1290" s="330" t="s">
        <v>13723</v>
      </c>
      <c r="E1290" s="332" t="s">
        <v>96</v>
      </c>
      <c r="F1290" s="328"/>
    </row>
    <row r="1291" spans="1:6" ht="15">
      <c r="A1291" s="332">
        <v>36525</v>
      </c>
      <c r="B1291" s="332" t="s">
        <v>4534</v>
      </c>
      <c r="C1291" s="332" t="s">
        <v>2821</v>
      </c>
      <c r="D1291" s="330" t="s">
        <v>13724</v>
      </c>
      <c r="E1291" s="332" t="s">
        <v>96</v>
      </c>
      <c r="F1291" s="328"/>
    </row>
    <row r="1292" spans="1:6" ht="15">
      <c r="A1292" s="332">
        <v>34348</v>
      </c>
      <c r="B1292" s="332" t="s">
        <v>4535</v>
      </c>
      <c r="C1292" s="332" t="s">
        <v>2824</v>
      </c>
      <c r="D1292" s="330" t="s">
        <v>13725</v>
      </c>
      <c r="E1292" s="332" t="s">
        <v>96</v>
      </c>
      <c r="F1292" s="328"/>
    </row>
    <row r="1293" spans="1:6" ht="15">
      <c r="A1293" s="332">
        <v>34347</v>
      </c>
      <c r="B1293" s="332" t="s">
        <v>4536</v>
      </c>
      <c r="C1293" s="332" t="s">
        <v>2824</v>
      </c>
      <c r="D1293" s="330" t="s">
        <v>13726</v>
      </c>
      <c r="E1293" s="332" t="s">
        <v>96</v>
      </c>
      <c r="F1293" s="328"/>
    </row>
    <row r="1294" spans="1:6" ht="15">
      <c r="A1294" s="332">
        <v>11146</v>
      </c>
      <c r="B1294" s="332" t="s">
        <v>4537</v>
      </c>
      <c r="C1294" s="332" t="s">
        <v>2822</v>
      </c>
      <c r="D1294" s="330" t="s">
        <v>13727</v>
      </c>
      <c r="E1294" s="332" t="s">
        <v>96</v>
      </c>
      <c r="F1294" s="328"/>
    </row>
    <row r="1295" spans="1:6" ht="15">
      <c r="A1295" s="332">
        <v>11147</v>
      </c>
      <c r="B1295" s="332" t="s">
        <v>4538</v>
      </c>
      <c r="C1295" s="332" t="s">
        <v>2822</v>
      </c>
      <c r="D1295" s="330" t="s">
        <v>13728</v>
      </c>
      <c r="E1295" s="332" t="s">
        <v>96</v>
      </c>
      <c r="F1295" s="328"/>
    </row>
    <row r="1296" spans="1:6" ht="15">
      <c r="A1296" s="332">
        <v>34872</v>
      </c>
      <c r="B1296" s="332" t="s">
        <v>4539</v>
      </c>
      <c r="C1296" s="332" t="s">
        <v>2822</v>
      </c>
      <c r="D1296" s="330" t="s">
        <v>13729</v>
      </c>
      <c r="E1296" s="332" t="s">
        <v>96</v>
      </c>
      <c r="F1296" s="328"/>
    </row>
    <row r="1297" spans="1:6" ht="15">
      <c r="A1297" s="332">
        <v>34491</v>
      </c>
      <c r="B1297" s="332" t="s">
        <v>4540</v>
      </c>
      <c r="C1297" s="332" t="s">
        <v>2822</v>
      </c>
      <c r="D1297" s="330" t="s">
        <v>13730</v>
      </c>
      <c r="E1297" s="332" t="s">
        <v>96</v>
      </c>
      <c r="F1297" s="328"/>
    </row>
    <row r="1298" spans="1:6" ht="15">
      <c r="A1298" s="332">
        <v>34770</v>
      </c>
      <c r="B1298" s="332" t="s">
        <v>4541</v>
      </c>
      <c r="C1298" s="332" t="s">
        <v>2831</v>
      </c>
      <c r="D1298" s="330" t="s">
        <v>13731</v>
      </c>
      <c r="E1298" s="332" t="s">
        <v>96</v>
      </c>
      <c r="F1298" s="328"/>
    </row>
    <row r="1299" spans="1:6" ht="15">
      <c r="A1299" s="332">
        <v>1518</v>
      </c>
      <c r="B1299" s="332" t="s">
        <v>4542</v>
      </c>
      <c r="C1299" s="332" t="s">
        <v>2831</v>
      </c>
      <c r="D1299" s="330" t="s">
        <v>13732</v>
      </c>
      <c r="E1299" s="332" t="s">
        <v>96</v>
      </c>
      <c r="F1299" s="328"/>
    </row>
    <row r="1300" spans="1:6" ht="15">
      <c r="A1300" s="332">
        <v>41965</v>
      </c>
      <c r="B1300" s="332" t="s">
        <v>4543</v>
      </c>
      <c r="C1300" s="332" t="s">
        <v>2831</v>
      </c>
      <c r="D1300" s="330" t="s">
        <v>13733</v>
      </c>
      <c r="E1300" s="332" t="s">
        <v>96</v>
      </c>
      <c r="F1300" s="328"/>
    </row>
    <row r="1301" spans="1:6" ht="15">
      <c r="A1301" s="332">
        <v>34492</v>
      </c>
      <c r="B1301" s="332" t="s">
        <v>4544</v>
      </c>
      <c r="C1301" s="332" t="s">
        <v>2822</v>
      </c>
      <c r="D1301" s="330" t="s">
        <v>13734</v>
      </c>
      <c r="E1301" s="332" t="s">
        <v>96</v>
      </c>
      <c r="F1301" s="328"/>
    </row>
    <row r="1302" spans="1:6" ht="15">
      <c r="A1302" s="332">
        <v>1524</v>
      </c>
      <c r="B1302" s="332" t="s">
        <v>4545</v>
      </c>
      <c r="C1302" s="332" t="s">
        <v>2822</v>
      </c>
      <c r="D1302" s="330" t="s">
        <v>13735</v>
      </c>
      <c r="E1302" s="332" t="s">
        <v>96</v>
      </c>
      <c r="F1302" s="328"/>
    </row>
    <row r="1303" spans="1:6" ht="15">
      <c r="A1303" s="332">
        <v>38404</v>
      </c>
      <c r="B1303" s="332" t="s">
        <v>4546</v>
      </c>
      <c r="C1303" s="332" t="s">
        <v>2822</v>
      </c>
      <c r="D1303" s="330" t="s">
        <v>13736</v>
      </c>
      <c r="E1303" s="332" t="s">
        <v>96</v>
      </c>
      <c r="F1303" s="328"/>
    </row>
    <row r="1304" spans="1:6" ht="15">
      <c r="A1304" s="332">
        <v>39849</v>
      </c>
      <c r="B1304" s="332" t="s">
        <v>4547</v>
      </c>
      <c r="C1304" s="332" t="s">
        <v>2822</v>
      </c>
      <c r="D1304" s="330" t="s">
        <v>13737</v>
      </c>
      <c r="E1304" s="332" t="s">
        <v>96</v>
      </c>
      <c r="F1304" s="328"/>
    </row>
    <row r="1305" spans="1:6" ht="15">
      <c r="A1305" s="332">
        <v>38464</v>
      </c>
      <c r="B1305" s="332" t="s">
        <v>4548</v>
      </c>
      <c r="C1305" s="332" t="s">
        <v>2822</v>
      </c>
      <c r="D1305" s="330" t="s">
        <v>13738</v>
      </c>
      <c r="E1305" s="332" t="s">
        <v>96</v>
      </c>
      <c r="F1305" s="328"/>
    </row>
    <row r="1306" spans="1:6" ht="15">
      <c r="A1306" s="332">
        <v>34493</v>
      </c>
      <c r="B1306" s="332" t="s">
        <v>4549</v>
      </c>
      <c r="C1306" s="332" t="s">
        <v>2822</v>
      </c>
      <c r="D1306" s="330" t="s">
        <v>13739</v>
      </c>
      <c r="E1306" s="332" t="s">
        <v>96</v>
      </c>
      <c r="F1306" s="328"/>
    </row>
    <row r="1307" spans="1:6" ht="15">
      <c r="A1307" s="332">
        <v>1527</v>
      </c>
      <c r="B1307" s="332" t="s">
        <v>4550</v>
      </c>
      <c r="C1307" s="332" t="s">
        <v>2822</v>
      </c>
      <c r="D1307" s="330" t="s">
        <v>13740</v>
      </c>
      <c r="E1307" s="332" t="s">
        <v>96</v>
      </c>
      <c r="F1307" s="328"/>
    </row>
    <row r="1308" spans="1:6" ht="15">
      <c r="A1308" s="332">
        <v>38405</v>
      </c>
      <c r="B1308" s="332" t="s">
        <v>4551</v>
      </c>
      <c r="C1308" s="332" t="s">
        <v>2822</v>
      </c>
      <c r="D1308" s="330" t="s">
        <v>13741</v>
      </c>
      <c r="E1308" s="332" t="s">
        <v>96</v>
      </c>
      <c r="F1308" s="328"/>
    </row>
    <row r="1309" spans="1:6" ht="15">
      <c r="A1309" s="332">
        <v>38408</v>
      </c>
      <c r="B1309" s="332" t="s">
        <v>4552</v>
      </c>
      <c r="C1309" s="332" t="s">
        <v>2822</v>
      </c>
      <c r="D1309" s="330" t="s">
        <v>13742</v>
      </c>
      <c r="E1309" s="332" t="s">
        <v>96</v>
      </c>
      <c r="F1309" s="328"/>
    </row>
    <row r="1310" spans="1:6" ht="15">
      <c r="A1310" s="332">
        <v>34494</v>
      </c>
      <c r="B1310" s="332" t="s">
        <v>4553</v>
      </c>
      <c r="C1310" s="332" t="s">
        <v>2822</v>
      </c>
      <c r="D1310" s="330" t="s">
        <v>13743</v>
      </c>
      <c r="E1310" s="332" t="s">
        <v>96</v>
      </c>
      <c r="F1310" s="328"/>
    </row>
    <row r="1311" spans="1:6" ht="15">
      <c r="A1311" s="332">
        <v>1525</v>
      </c>
      <c r="B1311" s="332" t="s">
        <v>4554</v>
      </c>
      <c r="C1311" s="332" t="s">
        <v>2822</v>
      </c>
      <c r="D1311" s="330" t="s">
        <v>13744</v>
      </c>
      <c r="E1311" s="332" t="s">
        <v>96</v>
      </c>
      <c r="F1311" s="328"/>
    </row>
    <row r="1312" spans="1:6" ht="15">
      <c r="A1312" s="332">
        <v>38406</v>
      </c>
      <c r="B1312" s="332" t="s">
        <v>4555</v>
      </c>
      <c r="C1312" s="332" t="s">
        <v>2822</v>
      </c>
      <c r="D1312" s="330" t="s">
        <v>13745</v>
      </c>
      <c r="E1312" s="332" t="s">
        <v>96</v>
      </c>
      <c r="F1312" s="328"/>
    </row>
    <row r="1313" spans="1:6" ht="15">
      <c r="A1313" s="332">
        <v>38409</v>
      </c>
      <c r="B1313" s="332" t="s">
        <v>4556</v>
      </c>
      <c r="C1313" s="332" t="s">
        <v>2822</v>
      </c>
      <c r="D1313" s="330" t="s">
        <v>13746</v>
      </c>
      <c r="E1313" s="332" t="s">
        <v>96</v>
      </c>
      <c r="F1313" s="328"/>
    </row>
    <row r="1314" spans="1:6" ht="15">
      <c r="A1314" s="332">
        <v>43360</v>
      </c>
      <c r="B1314" s="332" t="s">
        <v>10974</v>
      </c>
      <c r="C1314" s="332" t="s">
        <v>2822</v>
      </c>
      <c r="D1314" s="330" t="s">
        <v>13747</v>
      </c>
      <c r="E1314" s="332" t="s">
        <v>96</v>
      </c>
      <c r="F1314" s="328"/>
    </row>
    <row r="1315" spans="1:6" ht="15">
      <c r="A1315" s="332">
        <v>34495</v>
      </c>
      <c r="B1315" s="332" t="s">
        <v>4557</v>
      </c>
      <c r="C1315" s="332" t="s">
        <v>2822</v>
      </c>
      <c r="D1315" s="330" t="s">
        <v>13748</v>
      </c>
      <c r="E1315" s="332" t="s">
        <v>96</v>
      </c>
      <c r="F1315" s="328"/>
    </row>
    <row r="1316" spans="1:6" ht="15">
      <c r="A1316" s="332">
        <v>11145</v>
      </c>
      <c r="B1316" s="332" t="s">
        <v>4558</v>
      </c>
      <c r="C1316" s="332" t="s">
        <v>2822</v>
      </c>
      <c r="D1316" s="330" t="s">
        <v>13729</v>
      </c>
      <c r="E1316" s="332" t="s">
        <v>96</v>
      </c>
      <c r="F1316" s="328"/>
    </row>
    <row r="1317" spans="1:6" ht="15">
      <c r="A1317" s="332">
        <v>34496</v>
      </c>
      <c r="B1317" s="332" t="s">
        <v>4559</v>
      </c>
      <c r="C1317" s="332" t="s">
        <v>2822</v>
      </c>
      <c r="D1317" s="330" t="s">
        <v>13749</v>
      </c>
      <c r="E1317" s="332" t="s">
        <v>96</v>
      </c>
      <c r="F1317" s="328"/>
    </row>
    <row r="1318" spans="1:6" ht="15">
      <c r="A1318" s="332">
        <v>34479</v>
      </c>
      <c r="B1318" s="332" t="s">
        <v>4560</v>
      </c>
      <c r="C1318" s="332" t="s">
        <v>2822</v>
      </c>
      <c r="D1318" s="330" t="s">
        <v>13730</v>
      </c>
      <c r="E1318" s="332" t="s">
        <v>96</v>
      </c>
      <c r="F1318" s="328"/>
    </row>
    <row r="1319" spans="1:6" ht="15">
      <c r="A1319" s="332">
        <v>34481</v>
      </c>
      <c r="B1319" s="332" t="s">
        <v>4561</v>
      </c>
      <c r="C1319" s="332" t="s">
        <v>2822</v>
      </c>
      <c r="D1319" s="330" t="s">
        <v>13750</v>
      </c>
      <c r="E1319" s="332" t="s">
        <v>96</v>
      </c>
      <c r="F1319" s="328"/>
    </row>
    <row r="1320" spans="1:6" ht="15">
      <c r="A1320" s="332">
        <v>34483</v>
      </c>
      <c r="B1320" s="332" t="s">
        <v>4562</v>
      </c>
      <c r="C1320" s="332" t="s">
        <v>2822</v>
      </c>
      <c r="D1320" s="330" t="s">
        <v>13751</v>
      </c>
      <c r="E1320" s="332" t="s">
        <v>96</v>
      </c>
      <c r="F1320" s="328"/>
    </row>
    <row r="1321" spans="1:6" ht="15">
      <c r="A1321" s="332">
        <v>34485</v>
      </c>
      <c r="B1321" s="332" t="s">
        <v>4563</v>
      </c>
      <c r="C1321" s="332" t="s">
        <v>2822</v>
      </c>
      <c r="D1321" s="330" t="s">
        <v>13752</v>
      </c>
      <c r="E1321" s="332" t="s">
        <v>96</v>
      </c>
      <c r="F1321" s="328"/>
    </row>
    <row r="1322" spans="1:6" ht="15">
      <c r="A1322" s="332">
        <v>14041</v>
      </c>
      <c r="B1322" s="332" t="s">
        <v>4564</v>
      </c>
      <c r="C1322" s="332" t="s">
        <v>2822</v>
      </c>
      <c r="D1322" s="330" t="s">
        <v>13753</v>
      </c>
      <c r="E1322" s="332" t="s">
        <v>96</v>
      </c>
      <c r="F1322" s="328"/>
    </row>
    <row r="1323" spans="1:6" ht="15">
      <c r="A1323" s="332">
        <v>1523</v>
      </c>
      <c r="B1323" s="332" t="s">
        <v>4565</v>
      </c>
      <c r="C1323" s="332" t="s">
        <v>2822</v>
      </c>
      <c r="D1323" s="330" t="s">
        <v>13754</v>
      </c>
      <c r="E1323" s="332" t="s">
        <v>96</v>
      </c>
      <c r="F1323" s="328"/>
    </row>
    <row r="1324" spans="1:6" ht="15">
      <c r="A1324" s="332">
        <v>14052</v>
      </c>
      <c r="B1324" s="332" t="s">
        <v>4566</v>
      </c>
      <c r="C1324" s="332" t="s">
        <v>2821</v>
      </c>
      <c r="D1324" s="330" t="s">
        <v>13755</v>
      </c>
      <c r="E1324" s="332" t="s">
        <v>96</v>
      </c>
      <c r="F1324" s="328"/>
    </row>
    <row r="1325" spans="1:6" ht="15">
      <c r="A1325" s="332">
        <v>14054</v>
      </c>
      <c r="B1325" s="332" t="s">
        <v>4567</v>
      </c>
      <c r="C1325" s="332" t="s">
        <v>2821</v>
      </c>
      <c r="D1325" s="330" t="s">
        <v>13756</v>
      </c>
      <c r="E1325" s="332" t="s">
        <v>96</v>
      </c>
      <c r="F1325" s="328"/>
    </row>
    <row r="1326" spans="1:6" ht="15">
      <c r="A1326" s="332">
        <v>14053</v>
      </c>
      <c r="B1326" s="332" t="s">
        <v>4568</v>
      </c>
      <c r="C1326" s="332" t="s">
        <v>2821</v>
      </c>
      <c r="D1326" s="330" t="s">
        <v>13757</v>
      </c>
      <c r="E1326" s="332" t="s">
        <v>96</v>
      </c>
      <c r="F1326" s="328"/>
    </row>
    <row r="1327" spans="1:6" ht="15">
      <c r="A1327" s="332">
        <v>2558</v>
      </c>
      <c r="B1327" s="332" t="s">
        <v>4569</v>
      </c>
      <c r="C1327" s="332" t="s">
        <v>2821</v>
      </c>
      <c r="D1327" s="330" t="s">
        <v>13196</v>
      </c>
      <c r="E1327" s="332" t="s">
        <v>96</v>
      </c>
      <c r="F1327" s="328"/>
    </row>
    <row r="1328" spans="1:6" ht="15">
      <c r="A1328" s="332">
        <v>2560</v>
      </c>
      <c r="B1328" s="332" t="s">
        <v>4570</v>
      </c>
      <c r="C1328" s="332" t="s">
        <v>2821</v>
      </c>
      <c r="D1328" s="330" t="s">
        <v>13758</v>
      </c>
      <c r="E1328" s="332" t="s">
        <v>96</v>
      </c>
      <c r="F1328" s="328"/>
    </row>
    <row r="1329" spans="1:6" ht="15">
      <c r="A1329" s="332">
        <v>2559</v>
      </c>
      <c r="B1329" s="332" t="s">
        <v>4571</v>
      </c>
      <c r="C1329" s="332" t="s">
        <v>2821</v>
      </c>
      <c r="D1329" s="330" t="s">
        <v>13759</v>
      </c>
      <c r="E1329" s="332" t="s">
        <v>96</v>
      </c>
      <c r="F1329" s="328"/>
    </row>
    <row r="1330" spans="1:6" ht="15">
      <c r="A1330" s="332">
        <v>2592</v>
      </c>
      <c r="B1330" s="332" t="s">
        <v>4572</v>
      </c>
      <c r="C1330" s="332" t="s">
        <v>2821</v>
      </c>
      <c r="D1330" s="330" t="s">
        <v>13760</v>
      </c>
      <c r="E1330" s="332" t="s">
        <v>96</v>
      </c>
      <c r="F1330" s="328"/>
    </row>
    <row r="1331" spans="1:6" ht="15">
      <c r="A1331" s="332">
        <v>2566</v>
      </c>
      <c r="B1331" s="332" t="s">
        <v>4573</v>
      </c>
      <c r="C1331" s="332" t="s">
        <v>2821</v>
      </c>
      <c r="D1331" s="330" t="s">
        <v>13761</v>
      </c>
      <c r="E1331" s="332" t="s">
        <v>96</v>
      </c>
      <c r="F1331" s="328"/>
    </row>
    <row r="1332" spans="1:6" ht="15">
      <c r="A1332" s="332">
        <v>2589</v>
      </c>
      <c r="B1332" s="332" t="s">
        <v>4574</v>
      </c>
      <c r="C1332" s="332" t="s">
        <v>2821</v>
      </c>
      <c r="D1332" s="330" t="s">
        <v>13762</v>
      </c>
      <c r="E1332" s="332" t="s">
        <v>96</v>
      </c>
      <c r="F1332" s="328"/>
    </row>
    <row r="1333" spans="1:6" ht="15">
      <c r="A1333" s="332">
        <v>2591</v>
      </c>
      <c r="B1333" s="332" t="s">
        <v>4575</v>
      </c>
      <c r="C1333" s="332" t="s">
        <v>2821</v>
      </c>
      <c r="D1333" s="330" t="s">
        <v>13763</v>
      </c>
      <c r="E1333" s="332" t="s">
        <v>96</v>
      </c>
      <c r="F1333" s="328"/>
    </row>
    <row r="1334" spans="1:6" ht="15">
      <c r="A1334" s="332">
        <v>2590</v>
      </c>
      <c r="B1334" s="332" t="s">
        <v>4576</v>
      </c>
      <c r="C1334" s="332" t="s">
        <v>2821</v>
      </c>
      <c r="D1334" s="330" t="s">
        <v>13764</v>
      </c>
      <c r="E1334" s="332" t="s">
        <v>96</v>
      </c>
      <c r="F1334" s="328"/>
    </row>
    <row r="1335" spans="1:6" ht="15">
      <c r="A1335" s="332">
        <v>2567</v>
      </c>
      <c r="B1335" s="332" t="s">
        <v>4577</v>
      </c>
      <c r="C1335" s="332" t="s">
        <v>2821</v>
      </c>
      <c r="D1335" s="330" t="s">
        <v>13765</v>
      </c>
      <c r="E1335" s="332" t="s">
        <v>96</v>
      </c>
      <c r="F1335" s="328"/>
    </row>
    <row r="1336" spans="1:6" ht="15">
      <c r="A1336" s="332">
        <v>2565</v>
      </c>
      <c r="B1336" s="332" t="s">
        <v>4578</v>
      </c>
      <c r="C1336" s="332" t="s">
        <v>2821</v>
      </c>
      <c r="D1336" s="330" t="s">
        <v>13766</v>
      </c>
      <c r="E1336" s="332" t="s">
        <v>96</v>
      </c>
      <c r="F1336" s="328"/>
    </row>
    <row r="1337" spans="1:6" ht="15">
      <c r="A1337" s="332">
        <v>2568</v>
      </c>
      <c r="B1337" s="332" t="s">
        <v>4579</v>
      </c>
      <c r="C1337" s="332" t="s">
        <v>2821</v>
      </c>
      <c r="D1337" s="330" t="s">
        <v>13767</v>
      </c>
      <c r="E1337" s="332" t="s">
        <v>96</v>
      </c>
      <c r="F1337" s="328"/>
    </row>
    <row r="1338" spans="1:6" ht="15">
      <c r="A1338" s="332">
        <v>2594</v>
      </c>
      <c r="B1338" s="332" t="s">
        <v>4580</v>
      </c>
      <c r="C1338" s="332" t="s">
        <v>2821</v>
      </c>
      <c r="D1338" s="330" t="s">
        <v>13768</v>
      </c>
      <c r="E1338" s="332" t="s">
        <v>96</v>
      </c>
      <c r="F1338" s="328"/>
    </row>
    <row r="1339" spans="1:6" ht="15">
      <c r="A1339" s="332">
        <v>2587</v>
      </c>
      <c r="B1339" s="332" t="s">
        <v>4581</v>
      </c>
      <c r="C1339" s="332" t="s">
        <v>2821</v>
      </c>
      <c r="D1339" s="330" t="s">
        <v>13769</v>
      </c>
      <c r="E1339" s="332" t="s">
        <v>96</v>
      </c>
      <c r="F1339" s="328"/>
    </row>
    <row r="1340" spans="1:6" ht="15">
      <c r="A1340" s="332">
        <v>2588</v>
      </c>
      <c r="B1340" s="332" t="s">
        <v>4582</v>
      </c>
      <c r="C1340" s="332" t="s">
        <v>2821</v>
      </c>
      <c r="D1340" s="330" t="s">
        <v>13770</v>
      </c>
      <c r="E1340" s="332" t="s">
        <v>96</v>
      </c>
      <c r="F1340" s="328"/>
    </row>
    <row r="1341" spans="1:6" ht="15">
      <c r="A1341" s="332">
        <v>2569</v>
      </c>
      <c r="B1341" s="332" t="s">
        <v>4583</v>
      </c>
      <c r="C1341" s="332" t="s">
        <v>2821</v>
      </c>
      <c r="D1341" s="330" t="s">
        <v>13771</v>
      </c>
      <c r="E1341" s="332" t="s">
        <v>96</v>
      </c>
      <c r="F1341" s="328"/>
    </row>
    <row r="1342" spans="1:6" ht="15">
      <c r="A1342" s="332">
        <v>2570</v>
      </c>
      <c r="B1342" s="332" t="s">
        <v>4584</v>
      </c>
      <c r="C1342" s="332" t="s">
        <v>2821</v>
      </c>
      <c r="D1342" s="330" t="s">
        <v>13772</v>
      </c>
      <c r="E1342" s="332" t="s">
        <v>96</v>
      </c>
      <c r="F1342" s="328"/>
    </row>
    <row r="1343" spans="1:6" ht="15">
      <c r="A1343" s="332">
        <v>2571</v>
      </c>
      <c r="B1343" s="332" t="s">
        <v>4585</v>
      </c>
      <c r="C1343" s="332" t="s">
        <v>2821</v>
      </c>
      <c r="D1343" s="330" t="s">
        <v>13773</v>
      </c>
      <c r="E1343" s="332" t="s">
        <v>96</v>
      </c>
      <c r="F1343" s="328"/>
    </row>
    <row r="1344" spans="1:6" ht="15">
      <c r="A1344" s="332">
        <v>2593</v>
      </c>
      <c r="B1344" s="332" t="s">
        <v>4586</v>
      </c>
      <c r="C1344" s="332" t="s">
        <v>2821</v>
      </c>
      <c r="D1344" s="330" t="s">
        <v>13774</v>
      </c>
      <c r="E1344" s="332" t="s">
        <v>96</v>
      </c>
      <c r="F1344" s="328"/>
    </row>
    <row r="1345" spans="1:6" ht="15">
      <c r="A1345" s="332">
        <v>2572</v>
      </c>
      <c r="B1345" s="332" t="s">
        <v>4587</v>
      </c>
      <c r="C1345" s="332" t="s">
        <v>2821</v>
      </c>
      <c r="D1345" s="330" t="s">
        <v>13775</v>
      </c>
      <c r="E1345" s="332" t="s">
        <v>96</v>
      </c>
      <c r="F1345" s="328"/>
    </row>
    <row r="1346" spans="1:6" ht="15">
      <c r="A1346" s="332">
        <v>2595</v>
      </c>
      <c r="B1346" s="332" t="s">
        <v>4588</v>
      </c>
      <c r="C1346" s="332" t="s">
        <v>2821</v>
      </c>
      <c r="D1346" s="330" t="s">
        <v>13776</v>
      </c>
      <c r="E1346" s="332" t="s">
        <v>96</v>
      </c>
      <c r="F1346" s="328"/>
    </row>
    <row r="1347" spans="1:6" ht="15">
      <c r="A1347" s="332">
        <v>2576</v>
      </c>
      <c r="B1347" s="332" t="s">
        <v>4589</v>
      </c>
      <c r="C1347" s="332" t="s">
        <v>2821</v>
      </c>
      <c r="D1347" s="330" t="s">
        <v>13777</v>
      </c>
      <c r="E1347" s="332" t="s">
        <v>96</v>
      </c>
      <c r="F1347" s="328"/>
    </row>
    <row r="1348" spans="1:6" ht="15">
      <c r="A1348" s="332">
        <v>2575</v>
      </c>
      <c r="B1348" s="332" t="s">
        <v>4590</v>
      </c>
      <c r="C1348" s="332" t="s">
        <v>2821</v>
      </c>
      <c r="D1348" s="330" t="s">
        <v>13778</v>
      </c>
      <c r="E1348" s="332" t="s">
        <v>96</v>
      </c>
      <c r="F1348" s="328"/>
    </row>
    <row r="1349" spans="1:6" ht="15">
      <c r="A1349" s="332">
        <v>2573</v>
      </c>
      <c r="B1349" s="332" t="s">
        <v>4591</v>
      </c>
      <c r="C1349" s="332" t="s">
        <v>2821</v>
      </c>
      <c r="D1349" s="330" t="s">
        <v>13779</v>
      </c>
      <c r="E1349" s="332" t="s">
        <v>96</v>
      </c>
      <c r="F1349" s="328"/>
    </row>
    <row r="1350" spans="1:6" ht="15">
      <c r="A1350" s="332">
        <v>2586</v>
      </c>
      <c r="B1350" s="332" t="s">
        <v>4592</v>
      </c>
      <c r="C1350" s="332" t="s">
        <v>2821</v>
      </c>
      <c r="D1350" s="330" t="s">
        <v>13227</v>
      </c>
      <c r="E1350" s="332" t="s">
        <v>96</v>
      </c>
      <c r="F1350" s="328"/>
    </row>
    <row r="1351" spans="1:6" ht="15">
      <c r="A1351" s="332">
        <v>2577</v>
      </c>
      <c r="B1351" s="332" t="s">
        <v>4593</v>
      </c>
      <c r="C1351" s="332" t="s">
        <v>2821</v>
      </c>
      <c r="D1351" s="330" t="s">
        <v>13780</v>
      </c>
      <c r="E1351" s="332" t="s">
        <v>96</v>
      </c>
      <c r="F1351" s="328"/>
    </row>
    <row r="1352" spans="1:6" ht="15">
      <c r="A1352" s="332">
        <v>2574</v>
      </c>
      <c r="B1352" s="332" t="s">
        <v>4594</v>
      </c>
      <c r="C1352" s="332" t="s">
        <v>2821</v>
      </c>
      <c r="D1352" s="330" t="s">
        <v>12636</v>
      </c>
      <c r="E1352" s="332" t="s">
        <v>96</v>
      </c>
      <c r="F1352" s="328"/>
    </row>
    <row r="1353" spans="1:6" ht="15">
      <c r="A1353" s="332">
        <v>2578</v>
      </c>
      <c r="B1353" s="332" t="s">
        <v>4595</v>
      </c>
      <c r="C1353" s="332" t="s">
        <v>2821</v>
      </c>
      <c r="D1353" s="330" t="s">
        <v>13781</v>
      </c>
      <c r="E1353" s="332" t="s">
        <v>96</v>
      </c>
      <c r="F1353" s="328"/>
    </row>
    <row r="1354" spans="1:6" ht="15">
      <c r="A1354" s="332">
        <v>2585</v>
      </c>
      <c r="B1354" s="332" t="s">
        <v>4596</v>
      </c>
      <c r="C1354" s="332" t="s">
        <v>2821</v>
      </c>
      <c r="D1354" s="330" t="s">
        <v>13782</v>
      </c>
      <c r="E1354" s="332" t="s">
        <v>96</v>
      </c>
      <c r="F1354" s="328"/>
    </row>
    <row r="1355" spans="1:6" ht="15">
      <c r="A1355" s="332">
        <v>12008</v>
      </c>
      <c r="B1355" s="332" t="s">
        <v>4597</v>
      </c>
      <c r="C1355" s="332" t="s">
        <v>2821</v>
      </c>
      <c r="D1355" s="330" t="s">
        <v>13783</v>
      </c>
      <c r="E1355" s="332" t="s">
        <v>96</v>
      </c>
      <c r="F1355" s="328"/>
    </row>
    <row r="1356" spans="1:6" ht="15">
      <c r="A1356" s="332">
        <v>2582</v>
      </c>
      <c r="B1356" s="332" t="s">
        <v>4598</v>
      </c>
      <c r="C1356" s="332" t="s">
        <v>2821</v>
      </c>
      <c r="D1356" s="330" t="s">
        <v>13784</v>
      </c>
      <c r="E1356" s="332" t="s">
        <v>96</v>
      </c>
      <c r="F1356" s="328"/>
    </row>
    <row r="1357" spans="1:6" ht="15">
      <c r="A1357" s="332">
        <v>2597</v>
      </c>
      <c r="B1357" s="332" t="s">
        <v>4599</v>
      </c>
      <c r="C1357" s="332" t="s">
        <v>2821</v>
      </c>
      <c r="D1357" s="330" t="s">
        <v>13785</v>
      </c>
      <c r="E1357" s="332" t="s">
        <v>96</v>
      </c>
      <c r="F1357" s="328"/>
    </row>
    <row r="1358" spans="1:6" ht="15">
      <c r="A1358" s="332">
        <v>2579</v>
      </c>
      <c r="B1358" s="332" t="s">
        <v>4600</v>
      </c>
      <c r="C1358" s="332" t="s">
        <v>2821</v>
      </c>
      <c r="D1358" s="330" t="s">
        <v>13786</v>
      </c>
      <c r="E1358" s="332" t="s">
        <v>96</v>
      </c>
      <c r="F1358" s="328"/>
    </row>
    <row r="1359" spans="1:6" ht="15">
      <c r="A1359" s="332">
        <v>2581</v>
      </c>
      <c r="B1359" s="332" t="s">
        <v>4601</v>
      </c>
      <c r="C1359" s="332" t="s">
        <v>2821</v>
      </c>
      <c r="D1359" s="330" t="s">
        <v>13787</v>
      </c>
      <c r="E1359" s="332" t="s">
        <v>96</v>
      </c>
      <c r="F1359" s="328"/>
    </row>
    <row r="1360" spans="1:6" ht="15">
      <c r="A1360" s="332">
        <v>2596</v>
      </c>
      <c r="B1360" s="332" t="s">
        <v>4602</v>
      </c>
      <c r="C1360" s="332" t="s">
        <v>2821</v>
      </c>
      <c r="D1360" s="330" t="s">
        <v>13788</v>
      </c>
      <c r="E1360" s="332" t="s">
        <v>96</v>
      </c>
      <c r="F1360" s="328"/>
    </row>
    <row r="1361" spans="1:6" ht="15">
      <c r="A1361" s="332">
        <v>2580</v>
      </c>
      <c r="B1361" s="332" t="s">
        <v>4603</v>
      </c>
      <c r="C1361" s="332" t="s">
        <v>2821</v>
      </c>
      <c r="D1361" s="330" t="s">
        <v>13789</v>
      </c>
      <c r="E1361" s="332" t="s">
        <v>96</v>
      </c>
      <c r="F1361" s="328"/>
    </row>
    <row r="1362" spans="1:6" ht="15">
      <c r="A1362" s="332">
        <v>2583</v>
      </c>
      <c r="B1362" s="332" t="s">
        <v>4604</v>
      </c>
      <c r="C1362" s="332" t="s">
        <v>2821</v>
      </c>
      <c r="D1362" s="330" t="s">
        <v>13790</v>
      </c>
      <c r="E1362" s="332" t="s">
        <v>96</v>
      </c>
      <c r="F1362" s="328"/>
    </row>
    <row r="1363" spans="1:6" ht="15">
      <c r="A1363" s="332">
        <v>2584</v>
      </c>
      <c r="B1363" s="332" t="s">
        <v>4605</v>
      </c>
      <c r="C1363" s="332" t="s">
        <v>2821</v>
      </c>
      <c r="D1363" s="330" t="s">
        <v>13791</v>
      </c>
      <c r="E1363" s="332" t="s">
        <v>96</v>
      </c>
      <c r="F1363" s="328"/>
    </row>
    <row r="1364" spans="1:6" ht="15">
      <c r="A1364" s="332">
        <v>12010</v>
      </c>
      <c r="B1364" s="332" t="s">
        <v>4606</v>
      </c>
      <c r="C1364" s="332" t="s">
        <v>2821</v>
      </c>
      <c r="D1364" s="330" t="s">
        <v>13792</v>
      </c>
      <c r="E1364" s="332" t="s">
        <v>96</v>
      </c>
      <c r="F1364" s="328"/>
    </row>
    <row r="1365" spans="1:6" ht="15">
      <c r="A1365" s="332">
        <v>39329</v>
      </c>
      <c r="B1365" s="332" t="s">
        <v>4607</v>
      </c>
      <c r="C1365" s="332" t="s">
        <v>2821</v>
      </c>
      <c r="D1365" s="330" t="s">
        <v>13793</v>
      </c>
      <c r="E1365" s="332" t="s">
        <v>96</v>
      </c>
      <c r="F1365" s="328"/>
    </row>
    <row r="1366" spans="1:6" ht="15">
      <c r="A1366" s="332">
        <v>39330</v>
      </c>
      <c r="B1366" s="332" t="s">
        <v>4608</v>
      </c>
      <c r="C1366" s="332" t="s">
        <v>2821</v>
      </c>
      <c r="D1366" s="330" t="s">
        <v>13794</v>
      </c>
      <c r="E1366" s="332" t="s">
        <v>96</v>
      </c>
      <c r="F1366" s="328"/>
    </row>
    <row r="1367" spans="1:6" ht="15">
      <c r="A1367" s="332">
        <v>39332</v>
      </c>
      <c r="B1367" s="332" t="s">
        <v>4609</v>
      </c>
      <c r="C1367" s="332" t="s">
        <v>2821</v>
      </c>
      <c r="D1367" s="330" t="s">
        <v>13795</v>
      </c>
      <c r="E1367" s="332" t="s">
        <v>96</v>
      </c>
      <c r="F1367" s="328"/>
    </row>
    <row r="1368" spans="1:6" ht="15">
      <c r="A1368" s="332">
        <v>39331</v>
      </c>
      <c r="B1368" s="332" t="s">
        <v>4610</v>
      </c>
      <c r="C1368" s="332" t="s">
        <v>2821</v>
      </c>
      <c r="D1368" s="330" t="s">
        <v>13796</v>
      </c>
      <c r="E1368" s="332" t="s">
        <v>96</v>
      </c>
      <c r="F1368" s="328"/>
    </row>
    <row r="1369" spans="1:6" ht="15">
      <c r="A1369" s="332">
        <v>39333</v>
      </c>
      <c r="B1369" s="332" t="s">
        <v>4611</v>
      </c>
      <c r="C1369" s="332" t="s">
        <v>2821</v>
      </c>
      <c r="D1369" s="330" t="s">
        <v>13797</v>
      </c>
      <c r="E1369" s="332" t="s">
        <v>96</v>
      </c>
      <c r="F1369" s="328"/>
    </row>
    <row r="1370" spans="1:6" ht="15">
      <c r="A1370" s="332">
        <v>39335</v>
      </c>
      <c r="B1370" s="332" t="s">
        <v>4612</v>
      </c>
      <c r="C1370" s="332" t="s">
        <v>2821</v>
      </c>
      <c r="D1370" s="330" t="s">
        <v>13798</v>
      </c>
      <c r="E1370" s="332" t="s">
        <v>96</v>
      </c>
      <c r="F1370" s="328"/>
    </row>
    <row r="1371" spans="1:6" ht="15">
      <c r="A1371" s="332">
        <v>39334</v>
      </c>
      <c r="B1371" s="332" t="s">
        <v>4613</v>
      </c>
      <c r="C1371" s="332" t="s">
        <v>2821</v>
      </c>
      <c r="D1371" s="330" t="s">
        <v>13799</v>
      </c>
      <c r="E1371" s="332" t="s">
        <v>96</v>
      </c>
      <c r="F1371" s="328"/>
    </row>
    <row r="1372" spans="1:6" ht="15">
      <c r="A1372" s="332">
        <v>12016</v>
      </c>
      <c r="B1372" s="332" t="s">
        <v>4614</v>
      </c>
      <c r="C1372" s="332" t="s">
        <v>2821</v>
      </c>
      <c r="D1372" s="330" t="s">
        <v>13800</v>
      </c>
      <c r="E1372" s="332" t="s">
        <v>96</v>
      </c>
      <c r="F1372" s="328"/>
    </row>
    <row r="1373" spans="1:6" ht="15">
      <c r="A1373" s="332">
        <v>12015</v>
      </c>
      <c r="B1373" s="332" t="s">
        <v>4615</v>
      </c>
      <c r="C1373" s="332" t="s">
        <v>2821</v>
      </c>
      <c r="D1373" s="330" t="s">
        <v>13801</v>
      </c>
      <c r="E1373" s="332" t="s">
        <v>96</v>
      </c>
      <c r="F1373" s="328"/>
    </row>
    <row r="1374" spans="1:6" ht="15">
      <c r="A1374" s="332">
        <v>12020</v>
      </c>
      <c r="B1374" s="332" t="s">
        <v>4616</v>
      </c>
      <c r="C1374" s="332" t="s">
        <v>2821</v>
      </c>
      <c r="D1374" s="330" t="s">
        <v>13800</v>
      </c>
      <c r="E1374" s="332" t="s">
        <v>96</v>
      </c>
      <c r="F1374" s="328"/>
    </row>
    <row r="1375" spans="1:6" ht="15">
      <c r="A1375" s="332">
        <v>12019</v>
      </c>
      <c r="B1375" s="332" t="s">
        <v>4617</v>
      </c>
      <c r="C1375" s="332" t="s">
        <v>2821</v>
      </c>
      <c r="D1375" s="330" t="s">
        <v>13801</v>
      </c>
      <c r="E1375" s="332" t="s">
        <v>96</v>
      </c>
      <c r="F1375" s="328"/>
    </row>
    <row r="1376" spans="1:6" ht="15">
      <c r="A1376" s="332">
        <v>39336</v>
      </c>
      <c r="B1376" s="332" t="s">
        <v>4618</v>
      </c>
      <c r="C1376" s="332" t="s">
        <v>2821</v>
      </c>
      <c r="D1376" s="330" t="s">
        <v>13794</v>
      </c>
      <c r="E1376" s="332" t="s">
        <v>96</v>
      </c>
      <c r="F1376" s="328"/>
    </row>
    <row r="1377" spans="1:6" ht="15">
      <c r="A1377" s="332">
        <v>39338</v>
      </c>
      <c r="B1377" s="332" t="s">
        <v>4619</v>
      </c>
      <c r="C1377" s="332" t="s">
        <v>2821</v>
      </c>
      <c r="D1377" s="330" t="s">
        <v>13795</v>
      </c>
      <c r="E1377" s="332" t="s">
        <v>96</v>
      </c>
      <c r="F1377" s="328"/>
    </row>
    <row r="1378" spans="1:6" ht="15">
      <c r="A1378" s="332">
        <v>39337</v>
      </c>
      <c r="B1378" s="332" t="s">
        <v>4620</v>
      </c>
      <c r="C1378" s="332" t="s">
        <v>2821</v>
      </c>
      <c r="D1378" s="330" t="s">
        <v>13796</v>
      </c>
      <c r="E1378" s="332" t="s">
        <v>96</v>
      </c>
      <c r="F1378" s="328"/>
    </row>
    <row r="1379" spans="1:6" ht="15">
      <c r="A1379" s="332">
        <v>39341</v>
      </c>
      <c r="B1379" s="332" t="s">
        <v>4621</v>
      </c>
      <c r="C1379" s="332" t="s">
        <v>2821</v>
      </c>
      <c r="D1379" s="330" t="s">
        <v>13802</v>
      </c>
      <c r="E1379" s="332" t="s">
        <v>96</v>
      </c>
      <c r="F1379" s="328"/>
    </row>
    <row r="1380" spans="1:6" ht="15">
      <c r="A1380" s="332">
        <v>39340</v>
      </c>
      <c r="B1380" s="332" t="s">
        <v>4622</v>
      </c>
      <c r="C1380" s="332" t="s">
        <v>2821</v>
      </c>
      <c r="D1380" s="330" t="s">
        <v>13803</v>
      </c>
      <c r="E1380" s="332" t="s">
        <v>96</v>
      </c>
      <c r="F1380" s="328"/>
    </row>
    <row r="1381" spans="1:6" ht="15">
      <c r="A1381" s="332">
        <v>12025</v>
      </c>
      <c r="B1381" s="332" t="s">
        <v>4623</v>
      </c>
      <c r="C1381" s="332" t="s">
        <v>2821</v>
      </c>
      <c r="D1381" s="330" t="s">
        <v>13804</v>
      </c>
      <c r="E1381" s="332" t="s">
        <v>96</v>
      </c>
      <c r="F1381" s="328"/>
    </row>
    <row r="1382" spans="1:6" ht="15">
      <c r="A1382" s="332">
        <v>39342</v>
      </c>
      <c r="B1382" s="332" t="s">
        <v>4624</v>
      </c>
      <c r="C1382" s="332" t="s">
        <v>2821</v>
      </c>
      <c r="D1382" s="330" t="s">
        <v>13802</v>
      </c>
      <c r="E1382" s="332" t="s">
        <v>96</v>
      </c>
      <c r="F1382" s="328"/>
    </row>
    <row r="1383" spans="1:6" ht="15">
      <c r="A1383" s="332">
        <v>39343</v>
      </c>
      <c r="B1383" s="332" t="s">
        <v>4625</v>
      </c>
      <c r="C1383" s="332" t="s">
        <v>2821</v>
      </c>
      <c r="D1383" s="330" t="s">
        <v>13805</v>
      </c>
      <c r="E1383" s="332" t="s">
        <v>96</v>
      </c>
      <c r="F1383" s="328"/>
    </row>
    <row r="1384" spans="1:6" ht="15">
      <c r="A1384" s="332">
        <v>39345</v>
      </c>
      <c r="B1384" s="332" t="s">
        <v>4626</v>
      </c>
      <c r="C1384" s="332" t="s">
        <v>2821</v>
      </c>
      <c r="D1384" s="330" t="s">
        <v>13806</v>
      </c>
      <c r="E1384" s="332" t="s">
        <v>96</v>
      </c>
      <c r="F1384" s="328"/>
    </row>
    <row r="1385" spans="1:6" ht="15">
      <c r="A1385" s="332">
        <v>39344</v>
      </c>
      <c r="B1385" s="332" t="s">
        <v>4627</v>
      </c>
      <c r="C1385" s="332" t="s">
        <v>2821</v>
      </c>
      <c r="D1385" s="330" t="s">
        <v>12683</v>
      </c>
      <c r="E1385" s="332" t="s">
        <v>96</v>
      </c>
      <c r="F1385" s="328"/>
    </row>
    <row r="1386" spans="1:6" ht="15">
      <c r="A1386" s="332">
        <v>12623</v>
      </c>
      <c r="B1386" s="332" t="s">
        <v>4628</v>
      </c>
      <c r="C1386" s="332" t="s">
        <v>2824</v>
      </c>
      <c r="D1386" s="330" t="s">
        <v>12934</v>
      </c>
      <c r="E1386" s="332" t="s">
        <v>96</v>
      </c>
      <c r="F1386" s="328"/>
    </row>
    <row r="1387" spans="1:6" ht="15">
      <c r="A1387" s="332">
        <v>34498</v>
      </c>
      <c r="B1387" s="332" t="s">
        <v>4629</v>
      </c>
      <c r="C1387" s="332" t="s">
        <v>2821</v>
      </c>
      <c r="D1387" s="330" t="s">
        <v>13807</v>
      </c>
      <c r="E1387" s="332" t="s">
        <v>96</v>
      </c>
      <c r="F1387" s="328"/>
    </row>
    <row r="1388" spans="1:6" ht="15">
      <c r="A1388" s="332">
        <v>13244</v>
      </c>
      <c r="B1388" s="332" t="s">
        <v>4630</v>
      </c>
      <c r="C1388" s="332" t="s">
        <v>2821</v>
      </c>
      <c r="D1388" s="330" t="s">
        <v>13808</v>
      </c>
      <c r="E1388" s="332" t="s">
        <v>96</v>
      </c>
      <c r="F1388" s="328"/>
    </row>
    <row r="1389" spans="1:6" ht="15">
      <c r="A1389" s="332">
        <v>38998</v>
      </c>
      <c r="B1389" s="332" t="s">
        <v>4631</v>
      </c>
      <c r="C1389" s="332" t="s">
        <v>2821</v>
      </c>
      <c r="D1389" s="330" t="s">
        <v>13809</v>
      </c>
      <c r="E1389" s="332" t="s">
        <v>96</v>
      </c>
      <c r="F1389" s="328"/>
    </row>
    <row r="1390" spans="1:6" ht="15">
      <c r="A1390" s="332">
        <v>38999</v>
      </c>
      <c r="B1390" s="332" t="s">
        <v>4632</v>
      </c>
      <c r="C1390" s="332" t="s">
        <v>2821</v>
      </c>
      <c r="D1390" s="330" t="s">
        <v>13810</v>
      </c>
      <c r="E1390" s="332" t="s">
        <v>96</v>
      </c>
      <c r="F1390" s="328"/>
    </row>
    <row r="1391" spans="1:6" ht="15">
      <c r="A1391" s="332">
        <v>38996</v>
      </c>
      <c r="B1391" s="332" t="s">
        <v>4633</v>
      </c>
      <c r="C1391" s="332" t="s">
        <v>2821</v>
      </c>
      <c r="D1391" s="330" t="s">
        <v>13811</v>
      </c>
      <c r="E1391" s="332" t="s">
        <v>96</v>
      </c>
      <c r="F1391" s="328"/>
    </row>
    <row r="1392" spans="1:6" ht="15">
      <c r="A1392" s="332">
        <v>38997</v>
      </c>
      <c r="B1392" s="332" t="s">
        <v>4634</v>
      </c>
      <c r="C1392" s="332" t="s">
        <v>2821</v>
      </c>
      <c r="D1392" s="330" t="s">
        <v>13812</v>
      </c>
      <c r="E1392" s="332" t="s">
        <v>96</v>
      </c>
      <c r="F1392" s="328"/>
    </row>
    <row r="1393" spans="1:6" ht="15">
      <c r="A1393" s="332">
        <v>39862</v>
      </c>
      <c r="B1393" s="332" t="s">
        <v>4635</v>
      </c>
      <c r="C1393" s="332" t="s">
        <v>2821</v>
      </c>
      <c r="D1393" s="330" t="s">
        <v>13813</v>
      </c>
      <c r="E1393" s="332" t="s">
        <v>96</v>
      </c>
      <c r="F1393" s="328"/>
    </row>
    <row r="1394" spans="1:6" ht="15">
      <c r="A1394" s="332">
        <v>39863</v>
      </c>
      <c r="B1394" s="332" t="s">
        <v>4636</v>
      </c>
      <c r="C1394" s="332" t="s">
        <v>2821</v>
      </c>
      <c r="D1394" s="330" t="s">
        <v>13814</v>
      </c>
      <c r="E1394" s="332" t="s">
        <v>96</v>
      </c>
      <c r="F1394" s="328"/>
    </row>
    <row r="1395" spans="1:6" ht="15">
      <c r="A1395" s="332">
        <v>39864</v>
      </c>
      <c r="B1395" s="332" t="s">
        <v>4637</v>
      </c>
      <c r="C1395" s="332" t="s">
        <v>2821</v>
      </c>
      <c r="D1395" s="330" t="s">
        <v>13815</v>
      </c>
      <c r="E1395" s="332" t="s">
        <v>96</v>
      </c>
      <c r="F1395" s="328"/>
    </row>
    <row r="1396" spans="1:6" ht="15">
      <c r="A1396" s="332">
        <v>39865</v>
      </c>
      <c r="B1396" s="332" t="s">
        <v>4638</v>
      </c>
      <c r="C1396" s="332" t="s">
        <v>2821</v>
      </c>
      <c r="D1396" s="330" t="s">
        <v>13816</v>
      </c>
      <c r="E1396" s="332" t="s">
        <v>96</v>
      </c>
      <c r="F1396" s="328"/>
    </row>
    <row r="1397" spans="1:6" ht="15">
      <c r="A1397" s="332">
        <v>2517</v>
      </c>
      <c r="B1397" s="332" t="s">
        <v>4639</v>
      </c>
      <c r="C1397" s="332" t="s">
        <v>2821</v>
      </c>
      <c r="D1397" s="330" t="s">
        <v>13817</v>
      </c>
      <c r="E1397" s="332" t="s">
        <v>96</v>
      </c>
      <c r="F1397" s="328"/>
    </row>
    <row r="1398" spans="1:6" ht="15">
      <c r="A1398" s="332">
        <v>2522</v>
      </c>
      <c r="B1398" s="332" t="s">
        <v>4640</v>
      </c>
      <c r="C1398" s="332" t="s">
        <v>2821</v>
      </c>
      <c r="D1398" s="330" t="s">
        <v>13818</v>
      </c>
      <c r="E1398" s="332" t="s">
        <v>96</v>
      </c>
      <c r="F1398" s="328"/>
    </row>
    <row r="1399" spans="1:6" ht="15">
      <c r="A1399" s="332">
        <v>2548</v>
      </c>
      <c r="B1399" s="332" t="s">
        <v>4641</v>
      </c>
      <c r="C1399" s="332" t="s">
        <v>2821</v>
      </c>
      <c r="D1399" s="330" t="s">
        <v>13819</v>
      </c>
      <c r="E1399" s="332" t="s">
        <v>96</v>
      </c>
      <c r="F1399" s="328"/>
    </row>
    <row r="1400" spans="1:6" ht="15">
      <c r="A1400" s="332">
        <v>2516</v>
      </c>
      <c r="B1400" s="332" t="s">
        <v>4642</v>
      </c>
      <c r="C1400" s="332" t="s">
        <v>2821</v>
      </c>
      <c r="D1400" s="330" t="s">
        <v>13208</v>
      </c>
      <c r="E1400" s="332" t="s">
        <v>96</v>
      </c>
      <c r="F1400" s="328"/>
    </row>
    <row r="1401" spans="1:6" ht="15">
      <c r="A1401" s="332">
        <v>2518</v>
      </c>
      <c r="B1401" s="332" t="s">
        <v>4643</v>
      </c>
      <c r="C1401" s="332" t="s">
        <v>2821</v>
      </c>
      <c r="D1401" s="330" t="s">
        <v>13820</v>
      </c>
      <c r="E1401" s="332" t="s">
        <v>96</v>
      </c>
      <c r="F1401" s="328"/>
    </row>
    <row r="1402" spans="1:6" ht="15">
      <c r="A1402" s="332">
        <v>2521</v>
      </c>
      <c r="B1402" s="332" t="s">
        <v>4644</v>
      </c>
      <c r="C1402" s="332" t="s">
        <v>2821</v>
      </c>
      <c r="D1402" s="330" t="s">
        <v>13458</v>
      </c>
      <c r="E1402" s="332" t="s">
        <v>96</v>
      </c>
      <c r="F1402" s="328"/>
    </row>
    <row r="1403" spans="1:6" ht="15">
      <c r="A1403" s="332">
        <v>2515</v>
      </c>
      <c r="B1403" s="332" t="s">
        <v>4645</v>
      </c>
      <c r="C1403" s="332" t="s">
        <v>2821</v>
      </c>
      <c r="D1403" s="330" t="s">
        <v>13821</v>
      </c>
      <c r="E1403" s="332" t="s">
        <v>96</v>
      </c>
      <c r="F1403" s="328"/>
    </row>
    <row r="1404" spans="1:6" ht="15">
      <c r="A1404" s="332">
        <v>2519</v>
      </c>
      <c r="B1404" s="332" t="s">
        <v>4646</v>
      </c>
      <c r="C1404" s="332" t="s">
        <v>2821</v>
      </c>
      <c r="D1404" s="330" t="s">
        <v>13822</v>
      </c>
      <c r="E1404" s="332" t="s">
        <v>96</v>
      </c>
      <c r="F1404" s="328"/>
    </row>
    <row r="1405" spans="1:6" ht="15">
      <c r="A1405" s="332">
        <v>2520</v>
      </c>
      <c r="B1405" s="332" t="s">
        <v>4647</v>
      </c>
      <c r="C1405" s="332" t="s">
        <v>2821</v>
      </c>
      <c r="D1405" s="330" t="s">
        <v>13823</v>
      </c>
      <c r="E1405" s="332" t="s">
        <v>96</v>
      </c>
      <c r="F1405" s="328"/>
    </row>
    <row r="1406" spans="1:6" ht="15">
      <c r="A1406" s="332">
        <v>1602</v>
      </c>
      <c r="B1406" s="332" t="s">
        <v>4648</v>
      </c>
      <c r="C1406" s="332" t="s">
        <v>2821</v>
      </c>
      <c r="D1406" s="330" t="s">
        <v>13824</v>
      </c>
      <c r="E1406" s="332" t="s">
        <v>96</v>
      </c>
      <c r="F1406" s="328"/>
    </row>
    <row r="1407" spans="1:6" ht="15">
      <c r="A1407" s="332">
        <v>1601</v>
      </c>
      <c r="B1407" s="332" t="s">
        <v>4649</v>
      </c>
      <c r="C1407" s="332" t="s">
        <v>2821</v>
      </c>
      <c r="D1407" s="330" t="s">
        <v>13825</v>
      </c>
      <c r="E1407" s="332" t="s">
        <v>96</v>
      </c>
      <c r="F1407" s="328"/>
    </row>
    <row r="1408" spans="1:6" ht="15">
      <c r="A1408" s="332">
        <v>1598</v>
      </c>
      <c r="B1408" s="332" t="s">
        <v>4650</v>
      </c>
      <c r="C1408" s="332" t="s">
        <v>2821</v>
      </c>
      <c r="D1408" s="330" t="s">
        <v>13826</v>
      </c>
      <c r="E1408" s="332" t="s">
        <v>96</v>
      </c>
      <c r="F1408" s="328"/>
    </row>
    <row r="1409" spans="1:6" ht="15">
      <c r="A1409" s="332">
        <v>1600</v>
      </c>
      <c r="B1409" s="332" t="s">
        <v>4651</v>
      </c>
      <c r="C1409" s="332" t="s">
        <v>2821</v>
      </c>
      <c r="D1409" s="330" t="s">
        <v>13827</v>
      </c>
      <c r="E1409" s="332" t="s">
        <v>96</v>
      </c>
      <c r="F1409" s="328"/>
    </row>
    <row r="1410" spans="1:6" ht="15">
      <c r="A1410" s="332">
        <v>1603</v>
      </c>
      <c r="B1410" s="332" t="s">
        <v>4652</v>
      </c>
      <c r="C1410" s="332" t="s">
        <v>2821</v>
      </c>
      <c r="D1410" s="330" t="s">
        <v>13828</v>
      </c>
      <c r="E1410" s="332" t="s">
        <v>96</v>
      </c>
      <c r="F1410" s="328"/>
    </row>
    <row r="1411" spans="1:6" ht="15">
      <c r="A1411" s="332">
        <v>1599</v>
      </c>
      <c r="B1411" s="332" t="s">
        <v>4653</v>
      </c>
      <c r="C1411" s="332" t="s">
        <v>2821</v>
      </c>
      <c r="D1411" s="330" t="s">
        <v>13829</v>
      </c>
      <c r="E1411" s="332" t="s">
        <v>96</v>
      </c>
      <c r="F1411" s="328"/>
    </row>
    <row r="1412" spans="1:6" ht="15">
      <c r="A1412" s="332">
        <v>1597</v>
      </c>
      <c r="B1412" s="332" t="s">
        <v>4654</v>
      </c>
      <c r="C1412" s="332" t="s">
        <v>2821</v>
      </c>
      <c r="D1412" s="330" t="s">
        <v>13830</v>
      </c>
      <c r="E1412" s="332" t="s">
        <v>96</v>
      </c>
      <c r="F1412" s="328"/>
    </row>
    <row r="1413" spans="1:6" ht="15">
      <c r="A1413" s="332">
        <v>39600</v>
      </c>
      <c r="B1413" s="332" t="s">
        <v>4655</v>
      </c>
      <c r="C1413" s="332" t="s">
        <v>2821</v>
      </c>
      <c r="D1413" s="330" t="s">
        <v>7609</v>
      </c>
      <c r="E1413" s="332" t="s">
        <v>96</v>
      </c>
      <c r="F1413" s="328"/>
    </row>
    <row r="1414" spans="1:6" ht="15">
      <c r="A1414" s="332">
        <v>39601</v>
      </c>
      <c r="B1414" s="332" t="s">
        <v>4656</v>
      </c>
      <c r="C1414" s="332" t="s">
        <v>2821</v>
      </c>
      <c r="D1414" s="330" t="s">
        <v>13831</v>
      </c>
      <c r="E1414" s="332" t="s">
        <v>96</v>
      </c>
      <c r="F1414" s="328"/>
    </row>
    <row r="1415" spans="1:6" ht="15">
      <c r="A1415" s="332">
        <v>39602</v>
      </c>
      <c r="B1415" s="332" t="s">
        <v>4657</v>
      </c>
      <c r="C1415" s="332" t="s">
        <v>2821</v>
      </c>
      <c r="D1415" s="330" t="s">
        <v>13832</v>
      </c>
      <c r="E1415" s="332" t="s">
        <v>96</v>
      </c>
      <c r="F1415" s="328"/>
    </row>
    <row r="1416" spans="1:6" ht="15">
      <c r="A1416" s="332">
        <v>39603</v>
      </c>
      <c r="B1416" s="332" t="s">
        <v>4658</v>
      </c>
      <c r="C1416" s="332" t="s">
        <v>2821</v>
      </c>
      <c r="D1416" s="330" t="s">
        <v>13833</v>
      </c>
      <c r="E1416" s="332" t="s">
        <v>96</v>
      </c>
      <c r="F1416" s="328"/>
    </row>
    <row r="1417" spans="1:6" ht="15">
      <c r="A1417" s="332">
        <v>11821</v>
      </c>
      <c r="B1417" s="332" t="s">
        <v>4659</v>
      </c>
      <c r="C1417" s="332" t="s">
        <v>2821</v>
      </c>
      <c r="D1417" s="330" t="s">
        <v>13834</v>
      </c>
      <c r="E1417" s="332" t="s">
        <v>96</v>
      </c>
      <c r="F1417" s="328"/>
    </row>
    <row r="1418" spans="1:6" ht="15">
      <c r="A1418" s="332">
        <v>1562</v>
      </c>
      <c r="B1418" s="332" t="s">
        <v>4660</v>
      </c>
      <c r="C1418" s="332" t="s">
        <v>2821</v>
      </c>
      <c r="D1418" s="330" t="s">
        <v>13835</v>
      </c>
      <c r="E1418" s="332" t="s">
        <v>96</v>
      </c>
      <c r="F1418" s="328"/>
    </row>
    <row r="1419" spans="1:6" ht="15">
      <c r="A1419" s="332">
        <v>1563</v>
      </c>
      <c r="B1419" s="332" t="s">
        <v>4661</v>
      </c>
      <c r="C1419" s="332" t="s">
        <v>2821</v>
      </c>
      <c r="D1419" s="330" t="s">
        <v>13836</v>
      </c>
      <c r="E1419" s="332" t="s">
        <v>96</v>
      </c>
      <c r="F1419" s="328"/>
    </row>
    <row r="1420" spans="1:6" ht="15">
      <c r="A1420" s="332">
        <v>11856</v>
      </c>
      <c r="B1420" s="332" t="s">
        <v>4662</v>
      </c>
      <c r="C1420" s="332" t="s">
        <v>2821</v>
      </c>
      <c r="D1420" s="330" t="s">
        <v>13504</v>
      </c>
      <c r="E1420" s="332" t="s">
        <v>96</v>
      </c>
      <c r="F1420" s="328"/>
    </row>
    <row r="1421" spans="1:6" ht="15">
      <c r="A1421" s="332">
        <v>11857</v>
      </c>
      <c r="B1421" s="332" t="s">
        <v>4663</v>
      </c>
      <c r="C1421" s="332" t="s">
        <v>2821</v>
      </c>
      <c r="D1421" s="330" t="s">
        <v>13837</v>
      </c>
      <c r="E1421" s="332" t="s">
        <v>96</v>
      </c>
      <c r="F1421" s="328"/>
    </row>
    <row r="1422" spans="1:6" ht="15">
      <c r="A1422" s="332">
        <v>11858</v>
      </c>
      <c r="B1422" s="332" t="s">
        <v>4664</v>
      </c>
      <c r="C1422" s="332" t="s">
        <v>2821</v>
      </c>
      <c r="D1422" s="330" t="s">
        <v>13838</v>
      </c>
      <c r="E1422" s="332" t="s">
        <v>96</v>
      </c>
      <c r="F1422" s="328"/>
    </row>
    <row r="1423" spans="1:6" ht="15">
      <c r="A1423" s="332">
        <v>1539</v>
      </c>
      <c r="B1423" s="332" t="s">
        <v>4665</v>
      </c>
      <c r="C1423" s="332" t="s">
        <v>2821</v>
      </c>
      <c r="D1423" s="330" t="s">
        <v>13839</v>
      </c>
      <c r="E1423" s="332" t="s">
        <v>96</v>
      </c>
      <c r="F1423" s="328"/>
    </row>
    <row r="1424" spans="1:6" ht="15">
      <c r="A1424" s="332">
        <v>11859</v>
      </c>
      <c r="B1424" s="332" t="s">
        <v>4666</v>
      </c>
      <c r="C1424" s="332" t="s">
        <v>2821</v>
      </c>
      <c r="D1424" s="330" t="s">
        <v>13840</v>
      </c>
      <c r="E1424" s="332" t="s">
        <v>96</v>
      </c>
      <c r="F1424" s="328"/>
    </row>
    <row r="1425" spans="1:6" ht="15">
      <c r="A1425" s="332">
        <v>1550</v>
      </c>
      <c r="B1425" s="332" t="s">
        <v>4667</v>
      </c>
      <c r="C1425" s="332" t="s">
        <v>2821</v>
      </c>
      <c r="D1425" s="330" t="s">
        <v>13164</v>
      </c>
      <c r="E1425" s="332" t="s">
        <v>96</v>
      </c>
      <c r="F1425" s="328"/>
    </row>
    <row r="1426" spans="1:6" ht="15">
      <c r="A1426" s="332">
        <v>11854</v>
      </c>
      <c r="B1426" s="332" t="s">
        <v>4668</v>
      </c>
      <c r="C1426" s="332" t="s">
        <v>2821</v>
      </c>
      <c r="D1426" s="330" t="s">
        <v>13841</v>
      </c>
      <c r="E1426" s="332" t="s">
        <v>96</v>
      </c>
      <c r="F1426" s="328"/>
    </row>
    <row r="1427" spans="1:6" ht="15">
      <c r="A1427" s="332">
        <v>11862</v>
      </c>
      <c r="B1427" s="332" t="s">
        <v>4669</v>
      </c>
      <c r="C1427" s="332" t="s">
        <v>2821</v>
      </c>
      <c r="D1427" s="330" t="s">
        <v>13842</v>
      </c>
      <c r="E1427" s="332" t="s">
        <v>96</v>
      </c>
      <c r="F1427" s="328"/>
    </row>
    <row r="1428" spans="1:6" ht="15">
      <c r="A1428" s="332">
        <v>11863</v>
      </c>
      <c r="B1428" s="332" t="s">
        <v>4670</v>
      </c>
      <c r="C1428" s="332" t="s">
        <v>2821</v>
      </c>
      <c r="D1428" s="330" t="s">
        <v>13843</v>
      </c>
      <c r="E1428" s="332" t="s">
        <v>96</v>
      </c>
      <c r="F1428" s="328"/>
    </row>
    <row r="1429" spans="1:6" ht="15">
      <c r="A1429" s="332">
        <v>11855</v>
      </c>
      <c r="B1429" s="332" t="s">
        <v>4671</v>
      </c>
      <c r="C1429" s="332" t="s">
        <v>2821</v>
      </c>
      <c r="D1429" s="330" t="s">
        <v>13844</v>
      </c>
      <c r="E1429" s="332" t="s">
        <v>96</v>
      </c>
      <c r="F1429" s="328"/>
    </row>
    <row r="1430" spans="1:6" ht="15">
      <c r="A1430" s="332">
        <v>11864</v>
      </c>
      <c r="B1430" s="332" t="s">
        <v>4672</v>
      </c>
      <c r="C1430" s="332" t="s">
        <v>2821</v>
      </c>
      <c r="D1430" s="330" t="s">
        <v>13845</v>
      </c>
      <c r="E1430" s="332" t="s">
        <v>96</v>
      </c>
      <c r="F1430" s="328"/>
    </row>
    <row r="1431" spans="1:6" ht="15">
      <c r="A1431" s="332">
        <v>2527</v>
      </c>
      <c r="B1431" s="332" t="s">
        <v>4673</v>
      </c>
      <c r="C1431" s="332" t="s">
        <v>2821</v>
      </c>
      <c r="D1431" s="330" t="s">
        <v>13846</v>
      </c>
      <c r="E1431" s="332" t="s">
        <v>96</v>
      </c>
      <c r="F1431" s="328"/>
    </row>
    <row r="1432" spans="1:6" ht="15">
      <c r="A1432" s="332">
        <v>2526</v>
      </c>
      <c r="B1432" s="332" t="s">
        <v>4674</v>
      </c>
      <c r="C1432" s="332" t="s">
        <v>2821</v>
      </c>
      <c r="D1432" s="330" t="s">
        <v>13504</v>
      </c>
      <c r="E1432" s="332" t="s">
        <v>96</v>
      </c>
      <c r="F1432" s="328"/>
    </row>
    <row r="1433" spans="1:6" ht="15">
      <c r="A1433" s="332">
        <v>2487</v>
      </c>
      <c r="B1433" s="332" t="s">
        <v>4675</v>
      </c>
      <c r="C1433" s="332" t="s">
        <v>2821</v>
      </c>
      <c r="D1433" s="330" t="s">
        <v>13847</v>
      </c>
      <c r="E1433" s="332" t="s">
        <v>96</v>
      </c>
      <c r="F1433" s="328"/>
    </row>
    <row r="1434" spans="1:6" ht="15">
      <c r="A1434" s="332">
        <v>2483</v>
      </c>
      <c r="B1434" s="332" t="s">
        <v>4676</v>
      </c>
      <c r="C1434" s="332" t="s">
        <v>2821</v>
      </c>
      <c r="D1434" s="330" t="s">
        <v>13848</v>
      </c>
      <c r="E1434" s="332" t="s">
        <v>96</v>
      </c>
      <c r="F1434" s="328"/>
    </row>
    <row r="1435" spans="1:6" ht="15">
      <c r="A1435" s="332">
        <v>2528</v>
      </c>
      <c r="B1435" s="332" t="s">
        <v>4677</v>
      </c>
      <c r="C1435" s="332" t="s">
        <v>2821</v>
      </c>
      <c r="D1435" s="330" t="s">
        <v>13849</v>
      </c>
      <c r="E1435" s="332" t="s">
        <v>96</v>
      </c>
      <c r="F1435" s="328"/>
    </row>
    <row r="1436" spans="1:6" ht="15">
      <c r="A1436" s="332">
        <v>2489</v>
      </c>
      <c r="B1436" s="332" t="s">
        <v>4678</v>
      </c>
      <c r="C1436" s="332" t="s">
        <v>2821</v>
      </c>
      <c r="D1436" s="330" t="s">
        <v>13850</v>
      </c>
      <c r="E1436" s="332" t="s">
        <v>96</v>
      </c>
      <c r="F1436" s="328"/>
    </row>
    <row r="1437" spans="1:6" ht="15">
      <c r="A1437" s="332">
        <v>2488</v>
      </c>
      <c r="B1437" s="332" t="s">
        <v>4679</v>
      </c>
      <c r="C1437" s="332" t="s">
        <v>2821</v>
      </c>
      <c r="D1437" s="330" t="s">
        <v>13851</v>
      </c>
      <c r="E1437" s="332" t="s">
        <v>96</v>
      </c>
      <c r="F1437" s="328"/>
    </row>
    <row r="1438" spans="1:6" ht="15">
      <c r="A1438" s="332">
        <v>2484</v>
      </c>
      <c r="B1438" s="332" t="s">
        <v>4680</v>
      </c>
      <c r="C1438" s="332" t="s">
        <v>2821</v>
      </c>
      <c r="D1438" s="330" t="s">
        <v>13852</v>
      </c>
      <c r="E1438" s="332" t="s">
        <v>96</v>
      </c>
      <c r="F1438" s="328"/>
    </row>
    <row r="1439" spans="1:6" ht="15">
      <c r="A1439" s="332">
        <v>2485</v>
      </c>
      <c r="B1439" s="332" t="s">
        <v>4681</v>
      </c>
      <c r="C1439" s="332" t="s">
        <v>2821</v>
      </c>
      <c r="D1439" s="330" t="s">
        <v>13853</v>
      </c>
      <c r="E1439" s="332" t="s">
        <v>96</v>
      </c>
      <c r="F1439" s="328"/>
    </row>
    <row r="1440" spans="1:6" ht="15">
      <c r="A1440" s="332">
        <v>38005</v>
      </c>
      <c r="B1440" s="332" t="s">
        <v>4682</v>
      </c>
      <c r="C1440" s="332" t="s">
        <v>2821</v>
      </c>
      <c r="D1440" s="330" t="s">
        <v>13854</v>
      </c>
      <c r="E1440" s="332" t="s">
        <v>96</v>
      </c>
      <c r="F1440" s="328"/>
    </row>
    <row r="1441" spans="1:6" ht="15">
      <c r="A1441" s="332">
        <v>38006</v>
      </c>
      <c r="B1441" s="332" t="s">
        <v>4683</v>
      </c>
      <c r="C1441" s="332" t="s">
        <v>2821</v>
      </c>
      <c r="D1441" s="330" t="s">
        <v>13855</v>
      </c>
      <c r="E1441" s="332" t="s">
        <v>96</v>
      </c>
      <c r="F1441" s="328"/>
    </row>
    <row r="1442" spans="1:6" ht="15">
      <c r="A1442" s="332">
        <v>38428</v>
      </c>
      <c r="B1442" s="332" t="s">
        <v>4684</v>
      </c>
      <c r="C1442" s="332" t="s">
        <v>2821</v>
      </c>
      <c r="D1442" s="330" t="s">
        <v>13856</v>
      </c>
      <c r="E1442" s="332" t="s">
        <v>96</v>
      </c>
      <c r="F1442" s="328"/>
    </row>
    <row r="1443" spans="1:6" ht="15">
      <c r="A1443" s="332">
        <v>38007</v>
      </c>
      <c r="B1443" s="332" t="s">
        <v>4685</v>
      </c>
      <c r="C1443" s="332" t="s">
        <v>2821</v>
      </c>
      <c r="D1443" s="330" t="s">
        <v>13857</v>
      </c>
      <c r="E1443" s="332" t="s">
        <v>96</v>
      </c>
      <c r="F1443" s="328"/>
    </row>
    <row r="1444" spans="1:6" ht="15">
      <c r="A1444" s="332">
        <v>38008</v>
      </c>
      <c r="B1444" s="332" t="s">
        <v>4686</v>
      </c>
      <c r="C1444" s="332" t="s">
        <v>2821</v>
      </c>
      <c r="D1444" s="330" t="s">
        <v>13858</v>
      </c>
      <c r="E1444" s="332" t="s">
        <v>96</v>
      </c>
      <c r="F1444" s="328"/>
    </row>
    <row r="1445" spans="1:6" ht="15">
      <c r="A1445" s="332">
        <v>38009</v>
      </c>
      <c r="B1445" s="332" t="s">
        <v>4687</v>
      </c>
      <c r="C1445" s="332" t="s">
        <v>2821</v>
      </c>
      <c r="D1445" s="330" t="s">
        <v>13859</v>
      </c>
      <c r="E1445" s="332" t="s">
        <v>96</v>
      </c>
      <c r="F1445" s="328"/>
    </row>
    <row r="1446" spans="1:6" ht="15">
      <c r="A1446" s="332">
        <v>39279</v>
      </c>
      <c r="B1446" s="332" t="s">
        <v>4688</v>
      </c>
      <c r="C1446" s="332" t="s">
        <v>2821</v>
      </c>
      <c r="D1446" s="330" t="s">
        <v>13860</v>
      </c>
      <c r="E1446" s="332" t="s">
        <v>96</v>
      </c>
      <c r="F1446" s="328"/>
    </row>
    <row r="1447" spans="1:6" ht="15">
      <c r="A1447" s="332">
        <v>38845</v>
      </c>
      <c r="B1447" s="332" t="s">
        <v>4689</v>
      </c>
      <c r="C1447" s="332" t="s">
        <v>2821</v>
      </c>
      <c r="D1447" s="330" t="s">
        <v>13861</v>
      </c>
      <c r="E1447" s="332" t="s">
        <v>96</v>
      </c>
      <c r="F1447" s="328"/>
    </row>
    <row r="1448" spans="1:6" ht="15">
      <c r="A1448" s="332">
        <v>39280</v>
      </c>
      <c r="B1448" s="332" t="s">
        <v>4690</v>
      </c>
      <c r="C1448" s="332" t="s">
        <v>2821</v>
      </c>
      <c r="D1448" s="330" t="s">
        <v>13862</v>
      </c>
      <c r="E1448" s="332" t="s">
        <v>96</v>
      </c>
      <c r="F1448" s="328"/>
    </row>
    <row r="1449" spans="1:6" ht="15">
      <c r="A1449" s="332">
        <v>39281</v>
      </c>
      <c r="B1449" s="332" t="s">
        <v>4691</v>
      </c>
      <c r="C1449" s="332" t="s">
        <v>2821</v>
      </c>
      <c r="D1449" s="330" t="s">
        <v>13863</v>
      </c>
      <c r="E1449" s="332" t="s">
        <v>96</v>
      </c>
      <c r="F1449" s="328"/>
    </row>
    <row r="1450" spans="1:6" ht="15">
      <c r="A1450" s="332">
        <v>38849</v>
      </c>
      <c r="B1450" s="332" t="s">
        <v>4692</v>
      </c>
      <c r="C1450" s="332" t="s">
        <v>2821</v>
      </c>
      <c r="D1450" s="330" t="s">
        <v>13864</v>
      </c>
      <c r="E1450" s="332" t="s">
        <v>96</v>
      </c>
      <c r="F1450" s="328"/>
    </row>
    <row r="1451" spans="1:6" ht="15">
      <c r="A1451" s="332">
        <v>39282</v>
      </c>
      <c r="B1451" s="332" t="s">
        <v>4693</v>
      </c>
      <c r="C1451" s="332" t="s">
        <v>2821</v>
      </c>
      <c r="D1451" s="330" t="s">
        <v>13865</v>
      </c>
      <c r="E1451" s="332" t="s">
        <v>96</v>
      </c>
      <c r="F1451" s="328"/>
    </row>
    <row r="1452" spans="1:6" ht="15">
      <c r="A1452" s="332">
        <v>38852</v>
      </c>
      <c r="B1452" s="332" t="s">
        <v>4694</v>
      </c>
      <c r="C1452" s="332" t="s">
        <v>2821</v>
      </c>
      <c r="D1452" s="330" t="s">
        <v>13866</v>
      </c>
      <c r="E1452" s="332" t="s">
        <v>96</v>
      </c>
      <c r="F1452" s="328"/>
    </row>
    <row r="1453" spans="1:6" ht="15">
      <c r="A1453" s="332">
        <v>38844</v>
      </c>
      <c r="B1453" s="332" t="s">
        <v>4695</v>
      </c>
      <c r="C1453" s="332" t="s">
        <v>2821</v>
      </c>
      <c r="D1453" s="330" t="s">
        <v>13867</v>
      </c>
      <c r="E1453" s="332" t="s">
        <v>96</v>
      </c>
      <c r="F1453" s="328"/>
    </row>
    <row r="1454" spans="1:6" ht="15">
      <c r="A1454" s="332">
        <v>38846</v>
      </c>
      <c r="B1454" s="332" t="s">
        <v>4696</v>
      </c>
      <c r="C1454" s="332" t="s">
        <v>2821</v>
      </c>
      <c r="D1454" s="330" t="s">
        <v>13868</v>
      </c>
      <c r="E1454" s="332" t="s">
        <v>96</v>
      </c>
      <c r="F1454" s="328"/>
    </row>
    <row r="1455" spans="1:6" ht="15">
      <c r="A1455" s="332">
        <v>38847</v>
      </c>
      <c r="B1455" s="332" t="s">
        <v>4697</v>
      </c>
      <c r="C1455" s="332" t="s">
        <v>2821</v>
      </c>
      <c r="D1455" s="330" t="s">
        <v>13869</v>
      </c>
      <c r="E1455" s="332" t="s">
        <v>96</v>
      </c>
      <c r="F1455" s="328"/>
    </row>
    <row r="1456" spans="1:6" ht="15">
      <c r="A1456" s="332">
        <v>38850</v>
      </c>
      <c r="B1456" s="332" t="s">
        <v>4698</v>
      </c>
      <c r="C1456" s="332" t="s">
        <v>2821</v>
      </c>
      <c r="D1456" s="330" t="s">
        <v>13870</v>
      </c>
      <c r="E1456" s="332" t="s">
        <v>96</v>
      </c>
      <c r="F1456" s="328"/>
    </row>
    <row r="1457" spans="1:6" ht="15">
      <c r="A1457" s="332">
        <v>38848</v>
      </c>
      <c r="B1457" s="332" t="s">
        <v>4699</v>
      </c>
      <c r="C1457" s="332" t="s">
        <v>2821</v>
      </c>
      <c r="D1457" s="330" t="s">
        <v>13871</v>
      </c>
      <c r="E1457" s="332" t="s">
        <v>96</v>
      </c>
      <c r="F1457" s="328"/>
    </row>
    <row r="1458" spans="1:6" ht="15">
      <c r="A1458" s="332">
        <v>38851</v>
      </c>
      <c r="B1458" s="332" t="s">
        <v>4700</v>
      </c>
      <c r="C1458" s="332" t="s">
        <v>2821</v>
      </c>
      <c r="D1458" s="330" t="s">
        <v>13872</v>
      </c>
      <c r="E1458" s="332" t="s">
        <v>96</v>
      </c>
      <c r="F1458" s="328"/>
    </row>
    <row r="1459" spans="1:6" ht="15">
      <c r="A1459" s="332">
        <v>38860</v>
      </c>
      <c r="B1459" s="332" t="s">
        <v>4701</v>
      </c>
      <c r="C1459" s="332" t="s">
        <v>2821</v>
      </c>
      <c r="D1459" s="330" t="s">
        <v>13693</v>
      </c>
      <c r="E1459" s="332" t="s">
        <v>96</v>
      </c>
      <c r="F1459" s="328"/>
    </row>
    <row r="1460" spans="1:6" ht="15">
      <c r="A1460" s="332">
        <v>38861</v>
      </c>
      <c r="B1460" s="332" t="s">
        <v>4702</v>
      </c>
      <c r="C1460" s="332" t="s">
        <v>2821</v>
      </c>
      <c r="D1460" s="330" t="s">
        <v>13873</v>
      </c>
      <c r="E1460" s="332" t="s">
        <v>96</v>
      </c>
      <c r="F1460" s="328"/>
    </row>
    <row r="1461" spans="1:6" ht="15">
      <c r="A1461" s="332">
        <v>38862</v>
      </c>
      <c r="B1461" s="332" t="s">
        <v>4703</v>
      </c>
      <c r="C1461" s="332" t="s">
        <v>2821</v>
      </c>
      <c r="D1461" s="330" t="s">
        <v>13874</v>
      </c>
      <c r="E1461" s="332" t="s">
        <v>96</v>
      </c>
      <c r="F1461" s="328"/>
    </row>
    <row r="1462" spans="1:6" ht="15">
      <c r="A1462" s="332">
        <v>38863</v>
      </c>
      <c r="B1462" s="332" t="s">
        <v>4704</v>
      </c>
      <c r="C1462" s="332" t="s">
        <v>2821</v>
      </c>
      <c r="D1462" s="330" t="s">
        <v>13875</v>
      </c>
      <c r="E1462" s="332" t="s">
        <v>96</v>
      </c>
      <c r="F1462" s="328"/>
    </row>
    <row r="1463" spans="1:6" ht="15">
      <c r="A1463" s="332">
        <v>38865</v>
      </c>
      <c r="B1463" s="332" t="s">
        <v>4705</v>
      </c>
      <c r="C1463" s="332" t="s">
        <v>2821</v>
      </c>
      <c r="D1463" s="330" t="s">
        <v>13876</v>
      </c>
      <c r="E1463" s="332" t="s">
        <v>96</v>
      </c>
      <c r="F1463" s="328"/>
    </row>
    <row r="1464" spans="1:6" ht="15">
      <c r="A1464" s="332">
        <v>38864</v>
      </c>
      <c r="B1464" s="332" t="s">
        <v>4706</v>
      </c>
      <c r="C1464" s="332" t="s">
        <v>2821</v>
      </c>
      <c r="D1464" s="330" t="s">
        <v>13877</v>
      </c>
      <c r="E1464" s="332" t="s">
        <v>96</v>
      </c>
      <c r="F1464" s="328"/>
    </row>
    <row r="1465" spans="1:6" ht="15">
      <c r="A1465" s="332">
        <v>38866</v>
      </c>
      <c r="B1465" s="332" t="s">
        <v>4707</v>
      </c>
      <c r="C1465" s="332" t="s">
        <v>2821</v>
      </c>
      <c r="D1465" s="330" t="s">
        <v>13878</v>
      </c>
      <c r="E1465" s="332" t="s">
        <v>96</v>
      </c>
      <c r="F1465" s="328"/>
    </row>
    <row r="1466" spans="1:6" ht="15">
      <c r="A1466" s="332">
        <v>38868</v>
      </c>
      <c r="B1466" s="332" t="s">
        <v>4708</v>
      </c>
      <c r="C1466" s="332" t="s">
        <v>2821</v>
      </c>
      <c r="D1466" s="330" t="s">
        <v>13879</v>
      </c>
      <c r="E1466" s="332" t="s">
        <v>96</v>
      </c>
      <c r="F1466" s="328"/>
    </row>
    <row r="1467" spans="1:6" ht="15">
      <c r="A1467" s="332">
        <v>38853</v>
      </c>
      <c r="B1467" s="332" t="s">
        <v>4709</v>
      </c>
      <c r="C1467" s="332" t="s">
        <v>2821</v>
      </c>
      <c r="D1467" s="330" t="s">
        <v>13217</v>
      </c>
      <c r="E1467" s="332" t="s">
        <v>96</v>
      </c>
      <c r="F1467" s="328"/>
    </row>
    <row r="1468" spans="1:6" ht="15">
      <c r="A1468" s="332">
        <v>38854</v>
      </c>
      <c r="B1468" s="332" t="s">
        <v>4710</v>
      </c>
      <c r="C1468" s="332" t="s">
        <v>2821</v>
      </c>
      <c r="D1468" s="330" t="s">
        <v>12751</v>
      </c>
      <c r="E1468" s="332" t="s">
        <v>96</v>
      </c>
      <c r="F1468" s="328"/>
    </row>
    <row r="1469" spans="1:6" ht="15">
      <c r="A1469" s="332">
        <v>38855</v>
      </c>
      <c r="B1469" s="332" t="s">
        <v>4711</v>
      </c>
      <c r="C1469" s="332" t="s">
        <v>2821</v>
      </c>
      <c r="D1469" s="330" t="s">
        <v>13880</v>
      </c>
      <c r="E1469" s="332" t="s">
        <v>96</v>
      </c>
      <c r="F1469" s="328"/>
    </row>
    <row r="1470" spans="1:6" ht="15">
      <c r="A1470" s="332">
        <v>38856</v>
      </c>
      <c r="B1470" s="332" t="s">
        <v>4712</v>
      </c>
      <c r="C1470" s="332" t="s">
        <v>2821</v>
      </c>
      <c r="D1470" s="330" t="s">
        <v>13881</v>
      </c>
      <c r="E1470" s="332" t="s">
        <v>96</v>
      </c>
      <c r="F1470" s="328"/>
    </row>
    <row r="1471" spans="1:6" ht="15">
      <c r="A1471" s="332">
        <v>38857</v>
      </c>
      <c r="B1471" s="332" t="s">
        <v>4713</v>
      </c>
      <c r="C1471" s="332" t="s">
        <v>2821</v>
      </c>
      <c r="D1471" s="330" t="s">
        <v>13882</v>
      </c>
      <c r="E1471" s="332" t="s">
        <v>96</v>
      </c>
      <c r="F1471" s="328"/>
    </row>
    <row r="1472" spans="1:6" ht="15">
      <c r="A1472" s="332">
        <v>38858</v>
      </c>
      <c r="B1472" s="332" t="s">
        <v>4714</v>
      </c>
      <c r="C1472" s="332" t="s">
        <v>2821</v>
      </c>
      <c r="D1472" s="330" t="s">
        <v>13883</v>
      </c>
      <c r="E1472" s="332" t="s">
        <v>96</v>
      </c>
      <c r="F1472" s="328"/>
    </row>
    <row r="1473" spans="1:6" ht="15">
      <c r="A1473" s="332">
        <v>38859</v>
      </c>
      <c r="B1473" s="332" t="s">
        <v>4715</v>
      </c>
      <c r="C1473" s="332" t="s">
        <v>2821</v>
      </c>
      <c r="D1473" s="330" t="s">
        <v>13884</v>
      </c>
      <c r="E1473" s="332" t="s">
        <v>96</v>
      </c>
      <c r="F1473" s="328"/>
    </row>
    <row r="1474" spans="1:6" ht="15">
      <c r="A1474" s="332">
        <v>3104</v>
      </c>
      <c r="B1474" s="332" t="s">
        <v>13885</v>
      </c>
      <c r="C1474" s="332" t="s">
        <v>2832</v>
      </c>
      <c r="D1474" s="330" t="s">
        <v>13886</v>
      </c>
      <c r="E1474" s="332" t="s">
        <v>96</v>
      </c>
      <c r="F1474" s="328"/>
    </row>
    <row r="1475" spans="1:6" ht="15">
      <c r="A1475" s="332">
        <v>1607</v>
      </c>
      <c r="B1475" s="332" t="s">
        <v>4716</v>
      </c>
      <c r="C1475" s="332" t="s">
        <v>2832</v>
      </c>
      <c r="D1475" s="330" t="s">
        <v>13887</v>
      </c>
      <c r="E1475" s="332" t="s">
        <v>96</v>
      </c>
      <c r="F1475" s="328"/>
    </row>
    <row r="1476" spans="1:6" ht="15">
      <c r="A1476" s="332">
        <v>38169</v>
      </c>
      <c r="B1476" s="332" t="s">
        <v>4717</v>
      </c>
      <c r="C1476" s="332" t="s">
        <v>2832</v>
      </c>
      <c r="D1476" s="330" t="s">
        <v>13888</v>
      </c>
      <c r="E1476" s="332" t="s">
        <v>96</v>
      </c>
      <c r="F1476" s="328"/>
    </row>
    <row r="1477" spans="1:6" ht="15">
      <c r="A1477" s="332">
        <v>6142</v>
      </c>
      <c r="B1477" s="332" t="s">
        <v>4718</v>
      </c>
      <c r="C1477" s="332" t="s">
        <v>2821</v>
      </c>
      <c r="D1477" s="330" t="s">
        <v>13889</v>
      </c>
      <c r="E1477" s="332" t="s">
        <v>96</v>
      </c>
      <c r="F1477" s="328"/>
    </row>
    <row r="1478" spans="1:6" ht="15">
      <c r="A1478" s="332">
        <v>11686</v>
      </c>
      <c r="B1478" s="332" t="s">
        <v>4719</v>
      </c>
      <c r="C1478" s="332" t="s">
        <v>2821</v>
      </c>
      <c r="D1478" s="330" t="s">
        <v>13890</v>
      </c>
      <c r="E1478" s="332" t="s">
        <v>96</v>
      </c>
      <c r="F1478" s="328"/>
    </row>
    <row r="1479" spans="1:6" ht="15">
      <c r="A1479" s="332">
        <v>37598</v>
      </c>
      <c r="B1479" s="332" t="s">
        <v>4720</v>
      </c>
      <c r="C1479" s="332" t="s">
        <v>2821</v>
      </c>
      <c r="D1479" s="330" t="s">
        <v>13891</v>
      </c>
      <c r="E1479" s="332" t="s">
        <v>96</v>
      </c>
      <c r="F1479" s="328"/>
    </row>
    <row r="1480" spans="1:6" ht="15">
      <c r="A1480" s="332">
        <v>25398</v>
      </c>
      <c r="B1480" s="332" t="s">
        <v>4721</v>
      </c>
      <c r="C1480" s="332" t="s">
        <v>2821</v>
      </c>
      <c r="D1480" s="330" t="s">
        <v>13892</v>
      </c>
      <c r="E1480" s="332" t="s">
        <v>96</v>
      </c>
      <c r="F1480" s="328"/>
    </row>
    <row r="1481" spans="1:6" ht="15">
      <c r="A1481" s="332">
        <v>25399</v>
      </c>
      <c r="B1481" s="332" t="s">
        <v>4722</v>
      </c>
      <c r="C1481" s="332" t="s">
        <v>2821</v>
      </c>
      <c r="D1481" s="330" t="s">
        <v>13893</v>
      </c>
      <c r="E1481" s="332" t="s">
        <v>96</v>
      </c>
      <c r="F1481" s="328"/>
    </row>
    <row r="1482" spans="1:6" ht="15">
      <c r="A1482" s="332">
        <v>43440</v>
      </c>
      <c r="B1482" s="332" t="s">
        <v>10975</v>
      </c>
      <c r="C1482" s="332" t="s">
        <v>2821</v>
      </c>
      <c r="D1482" s="330" t="s">
        <v>13894</v>
      </c>
      <c r="E1482" s="332" t="s">
        <v>96</v>
      </c>
      <c r="F1482" s="328"/>
    </row>
    <row r="1483" spans="1:6" ht="15">
      <c r="A1483" s="332">
        <v>10667</v>
      </c>
      <c r="B1483" s="332" t="s">
        <v>4723</v>
      </c>
      <c r="C1483" s="332" t="s">
        <v>2821</v>
      </c>
      <c r="D1483" s="330" t="s">
        <v>13895</v>
      </c>
      <c r="E1483" s="332" t="s">
        <v>96</v>
      </c>
      <c r="F1483" s="328"/>
    </row>
    <row r="1484" spans="1:6" ht="15">
      <c r="A1484" s="332">
        <v>1613</v>
      </c>
      <c r="B1484" s="332" t="s">
        <v>4724</v>
      </c>
      <c r="C1484" s="332" t="s">
        <v>2821</v>
      </c>
      <c r="D1484" s="330" t="s">
        <v>13896</v>
      </c>
      <c r="E1484" s="332" t="s">
        <v>96</v>
      </c>
      <c r="F1484" s="328"/>
    </row>
    <row r="1485" spans="1:6" ht="15">
      <c r="A1485" s="332">
        <v>1626</v>
      </c>
      <c r="B1485" s="332" t="s">
        <v>4725</v>
      </c>
      <c r="C1485" s="332" t="s">
        <v>2821</v>
      </c>
      <c r="D1485" s="330" t="s">
        <v>13897</v>
      </c>
      <c r="E1485" s="332" t="s">
        <v>96</v>
      </c>
      <c r="F1485" s="328"/>
    </row>
    <row r="1486" spans="1:6" ht="15">
      <c r="A1486" s="332">
        <v>1625</v>
      </c>
      <c r="B1486" s="332" t="s">
        <v>4726</v>
      </c>
      <c r="C1486" s="332" t="s">
        <v>2821</v>
      </c>
      <c r="D1486" s="330" t="s">
        <v>13898</v>
      </c>
      <c r="E1486" s="332" t="s">
        <v>96</v>
      </c>
      <c r="F1486" s="328"/>
    </row>
    <row r="1487" spans="1:6" ht="15">
      <c r="A1487" s="332">
        <v>1622</v>
      </c>
      <c r="B1487" s="332" t="s">
        <v>4727</v>
      </c>
      <c r="C1487" s="332" t="s">
        <v>2821</v>
      </c>
      <c r="D1487" s="330" t="s">
        <v>13899</v>
      </c>
      <c r="E1487" s="332" t="s">
        <v>96</v>
      </c>
      <c r="F1487" s="328"/>
    </row>
    <row r="1488" spans="1:6" ht="15">
      <c r="A1488" s="332">
        <v>1620</v>
      </c>
      <c r="B1488" s="332" t="s">
        <v>4728</v>
      </c>
      <c r="C1488" s="332" t="s">
        <v>2821</v>
      </c>
      <c r="D1488" s="330" t="s">
        <v>13900</v>
      </c>
      <c r="E1488" s="332" t="s">
        <v>96</v>
      </c>
      <c r="F1488" s="328"/>
    </row>
    <row r="1489" spans="1:6" ht="15">
      <c r="A1489" s="332">
        <v>1629</v>
      </c>
      <c r="B1489" s="332" t="s">
        <v>4729</v>
      </c>
      <c r="C1489" s="332" t="s">
        <v>2821</v>
      </c>
      <c r="D1489" s="330" t="s">
        <v>13901</v>
      </c>
      <c r="E1489" s="332" t="s">
        <v>96</v>
      </c>
      <c r="F1489" s="328"/>
    </row>
    <row r="1490" spans="1:6" ht="15">
      <c r="A1490" s="332">
        <v>1627</v>
      </c>
      <c r="B1490" s="332" t="s">
        <v>4730</v>
      </c>
      <c r="C1490" s="332" t="s">
        <v>2821</v>
      </c>
      <c r="D1490" s="330" t="s">
        <v>13902</v>
      </c>
      <c r="E1490" s="332" t="s">
        <v>96</v>
      </c>
      <c r="F1490" s="328"/>
    </row>
    <row r="1491" spans="1:6" ht="15">
      <c r="A1491" s="332">
        <v>1623</v>
      </c>
      <c r="B1491" s="332" t="s">
        <v>4731</v>
      </c>
      <c r="C1491" s="332" t="s">
        <v>2821</v>
      </c>
      <c r="D1491" s="330" t="s">
        <v>13903</v>
      </c>
      <c r="E1491" s="332" t="s">
        <v>96</v>
      </c>
      <c r="F1491" s="328"/>
    </row>
    <row r="1492" spans="1:6" ht="15">
      <c r="A1492" s="332">
        <v>1619</v>
      </c>
      <c r="B1492" s="332" t="s">
        <v>4732</v>
      </c>
      <c r="C1492" s="332" t="s">
        <v>2821</v>
      </c>
      <c r="D1492" s="330" t="s">
        <v>13904</v>
      </c>
      <c r="E1492" s="332" t="s">
        <v>96</v>
      </c>
      <c r="F1492" s="328"/>
    </row>
    <row r="1493" spans="1:6" ht="15">
      <c r="A1493" s="332">
        <v>1630</v>
      </c>
      <c r="B1493" s="332" t="s">
        <v>4733</v>
      </c>
      <c r="C1493" s="332" t="s">
        <v>2821</v>
      </c>
      <c r="D1493" s="330" t="s">
        <v>13905</v>
      </c>
      <c r="E1493" s="332" t="s">
        <v>96</v>
      </c>
      <c r="F1493" s="328"/>
    </row>
    <row r="1494" spans="1:6" ht="15">
      <c r="A1494" s="332">
        <v>1616</v>
      </c>
      <c r="B1494" s="332" t="s">
        <v>4734</v>
      </c>
      <c r="C1494" s="332" t="s">
        <v>2821</v>
      </c>
      <c r="D1494" s="330" t="s">
        <v>13906</v>
      </c>
      <c r="E1494" s="332" t="s">
        <v>96</v>
      </c>
      <c r="F1494" s="328"/>
    </row>
    <row r="1495" spans="1:6" ht="15">
      <c r="A1495" s="332">
        <v>1614</v>
      </c>
      <c r="B1495" s="332" t="s">
        <v>4735</v>
      </c>
      <c r="C1495" s="332" t="s">
        <v>2821</v>
      </c>
      <c r="D1495" s="330" t="s">
        <v>13907</v>
      </c>
      <c r="E1495" s="332" t="s">
        <v>96</v>
      </c>
      <c r="F1495" s="328"/>
    </row>
    <row r="1496" spans="1:6" ht="15">
      <c r="A1496" s="332">
        <v>1617</v>
      </c>
      <c r="B1496" s="332" t="s">
        <v>4736</v>
      </c>
      <c r="C1496" s="332" t="s">
        <v>2821</v>
      </c>
      <c r="D1496" s="330" t="s">
        <v>13908</v>
      </c>
      <c r="E1496" s="332" t="s">
        <v>96</v>
      </c>
      <c r="F1496" s="328"/>
    </row>
    <row r="1497" spans="1:6" ht="15">
      <c r="A1497" s="332">
        <v>1621</v>
      </c>
      <c r="B1497" s="332" t="s">
        <v>4737</v>
      </c>
      <c r="C1497" s="332" t="s">
        <v>2821</v>
      </c>
      <c r="D1497" s="330" t="s">
        <v>13909</v>
      </c>
      <c r="E1497" s="332" t="s">
        <v>96</v>
      </c>
      <c r="F1497" s="328"/>
    </row>
    <row r="1498" spans="1:6" ht="15">
      <c r="A1498" s="332">
        <v>1624</v>
      </c>
      <c r="B1498" s="332" t="s">
        <v>4738</v>
      </c>
      <c r="C1498" s="332" t="s">
        <v>2821</v>
      </c>
      <c r="D1498" s="330" t="s">
        <v>13910</v>
      </c>
      <c r="E1498" s="332" t="s">
        <v>96</v>
      </c>
      <c r="F1498" s="328"/>
    </row>
    <row r="1499" spans="1:6" ht="15">
      <c r="A1499" s="332">
        <v>1615</v>
      </c>
      <c r="B1499" s="332" t="s">
        <v>4739</v>
      </c>
      <c r="C1499" s="332" t="s">
        <v>2821</v>
      </c>
      <c r="D1499" s="330" t="s">
        <v>13911</v>
      </c>
      <c r="E1499" s="332" t="s">
        <v>96</v>
      </c>
      <c r="F1499" s="328"/>
    </row>
    <row r="1500" spans="1:6" ht="15">
      <c r="A1500" s="332">
        <v>1612</v>
      </c>
      <c r="B1500" s="332" t="s">
        <v>4740</v>
      </c>
      <c r="C1500" s="332" t="s">
        <v>2821</v>
      </c>
      <c r="D1500" s="330" t="s">
        <v>13912</v>
      </c>
      <c r="E1500" s="332" t="s">
        <v>96</v>
      </c>
      <c r="F1500" s="328"/>
    </row>
    <row r="1501" spans="1:6" ht="15">
      <c r="A1501" s="332">
        <v>1618</v>
      </c>
      <c r="B1501" s="332" t="s">
        <v>4741</v>
      </c>
      <c r="C1501" s="332" t="s">
        <v>2821</v>
      </c>
      <c r="D1501" s="330" t="s">
        <v>13913</v>
      </c>
      <c r="E1501" s="332" t="s">
        <v>96</v>
      </c>
      <c r="F1501" s="328"/>
    </row>
    <row r="1502" spans="1:6" ht="15">
      <c r="A1502" s="332">
        <v>14211</v>
      </c>
      <c r="B1502" s="332" t="s">
        <v>4742</v>
      </c>
      <c r="C1502" s="332" t="s">
        <v>2821</v>
      </c>
      <c r="D1502" s="330" t="s">
        <v>13914</v>
      </c>
      <c r="E1502" s="332" t="s">
        <v>96</v>
      </c>
      <c r="F1502" s="328"/>
    </row>
    <row r="1503" spans="1:6" ht="15">
      <c r="A1503" s="332">
        <v>43657</v>
      </c>
      <c r="B1503" s="332" t="s">
        <v>12300</v>
      </c>
      <c r="C1503" s="332" t="s">
        <v>2824</v>
      </c>
      <c r="D1503" s="330" t="s">
        <v>12609</v>
      </c>
      <c r="E1503" s="332" t="s">
        <v>96</v>
      </c>
      <c r="F1503" s="328"/>
    </row>
    <row r="1504" spans="1:6" ht="15">
      <c r="A1504" s="332">
        <v>34500</v>
      </c>
      <c r="B1504" s="332" t="s">
        <v>4743</v>
      </c>
      <c r="C1504" s="332" t="s">
        <v>2820</v>
      </c>
      <c r="D1504" s="330" t="s">
        <v>17660</v>
      </c>
      <c r="E1504" s="332" t="s">
        <v>165</v>
      </c>
      <c r="F1504" s="328"/>
    </row>
    <row r="1505" spans="1:6" ht="15">
      <c r="A1505" s="332">
        <v>40934</v>
      </c>
      <c r="B1505" s="332" t="s">
        <v>4744</v>
      </c>
      <c r="C1505" s="332" t="s">
        <v>2827</v>
      </c>
      <c r="D1505" s="330" t="s">
        <v>17952</v>
      </c>
      <c r="E1505" s="332" t="s">
        <v>165</v>
      </c>
      <c r="F1505" s="328"/>
    </row>
    <row r="1506" spans="1:6" ht="15">
      <c r="A1506" s="332">
        <v>38200</v>
      </c>
      <c r="B1506" s="332" t="s">
        <v>4745</v>
      </c>
      <c r="C1506" s="332" t="s">
        <v>2833</v>
      </c>
      <c r="D1506" s="330" t="s">
        <v>13915</v>
      </c>
      <c r="E1506" s="332" t="s">
        <v>96</v>
      </c>
      <c r="F1506" s="328"/>
    </row>
    <row r="1507" spans="1:6" ht="15">
      <c r="A1507" s="332">
        <v>39269</v>
      </c>
      <c r="B1507" s="332" t="s">
        <v>4746</v>
      </c>
      <c r="C1507" s="332" t="s">
        <v>2824</v>
      </c>
      <c r="D1507" s="330" t="s">
        <v>13308</v>
      </c>
      <c r="E1507" s="332" t="s">
        <v>96</v>
      </c>
      <c r="F1507" s="328"/>
    </row>
    <row r="1508" spans="1:6" ht="15">
      <c r="A1508" s="332">
        <v>11889</v>
      </c>
      <c r="B1508" s="332" t="s">
        <v>4747</v>
      </c>
      <c r="C1508" s="332" t="s">
        <v>2824</v>
      </c>
      <c r="D1508" s="330" t="s">
        <v>13916</v>
      </c>
      <c r="E1508" s="332" t="s">
        <v>96</v>
      </c>
      <c r="F1508" s="328"/>
    </row>
    <row r="1509" spans="1:6" ht="15">
      <c r="A1509" s="332">
        <v>39270</v>
      </c>
      <c r="B1509" s="332" t="s">
        <v>4748</v>
      </c>
      <c r="C1509" s="332" t="s">
        <v>2824</v>
      </c>
      <c r="D1509" s="330" t="s">
        <v>13290</v>
      </c>
      <c r="E1509" s="332" t="s">
        <v>96</v>
      </c>
      <c r="F1509" s="328"/>
    </row>
    <row r="1510" spans="1:6" ht="15">
      <c r="A1510" s="332">
        <v>11890</v>
      </c>
      <c r="B1510" s="332" t="s">
        <v>4749</v>
      </c>
      <c r="C1510" s="332" t="s">
        <v>2824</v>
      </c>
      <c r="D1510" s="330" t="s">
        <v>13917</v>
      </c>
      <c r="E1510" s="332" t="s">
        <v>96</v>
      </c>
      <c r="F1510" s="328"/>
    </row>
    <row r="1511" spans="1:6" ht="15">
      <c r="A1511" s="332">
        <v>11891</v>
      </c>
      <c r="B1511" s="332" t="s">
        <v>4750</v>
      </c>
      <c r="C1511" s="332" t="s">
        <v>2824</v>
      </c>
      <c r="D1511" s="330" t="s">
        <v>12704</v>
      </c>
      <c r="E1511" s="332" t="s">
        <v>96</v>
      </c>
      <c r="F1511" s="328"/>
    </row>
    <row r="1512" spans="1:6" ht="15">
      <c r="A1512" s="332">
        <v>11892</v>
      </c>
      <c r="B1512" s="332" t="s">
        <v>4751</v>
      </c>
      <c r="C1512" s="332" t="s">
        <v>2824</v>
      </c>
      <c r="D1512" s="330" t="s">
        <v>13918</v>
      </c>
      <c r="E1512" s="332" t="s">
        <v>96</v>
      </c>
      <c r="F1512" s="328"/>
    </row>
    <row r="1513" spans="1:6" ht="15">
      <c r="A1513" s="332">
        <v>37601</v>
      </c>
      <c r="B1513" s="332" t="s">
        <v>4752</v>
      </c>
      <c r="C1513" s="332" t="s">
        <v>2824</v>
      </c>
      <c r="D1513" s="330" t="s">
        <v>13919</v>
      </c>
      <c r="E1513" s="332" t="s">
        <v>96</v>
      </c>
      <c r="F1513" s="328"/>
    </row>
    <row r="1514" spans="1:6" ht="15">
      <c r="A1514" s="332">
        <v>1634</v>
      </c>
      <c r="B1514" s="332" t="s">
        <v>4753</v>
      </c>
      <c r="C1514" s="332" t="s">
        <v>2824</v>
      </c>
      <c r="D1514" s="330" t="s">
        <v>13920</v>
      </c>
      <c r="E1514" s="332" t="s">
        <v>96</v>
      </c>
      <c r="F1514" s="328"/>
    </row>
    <row r="1515" spans="1:6" ht="15">
      <c r="A1515" s="332">
        <v>5086</v>
      </c>
      <c r="B1515" s="332" t="s">
        <v>4754</v>
      </c>
      <c r="C1515" s="332" t="s">
        <v>2825</v>
      </c>
      <c r="D1515" s="330" t="s">
        <v>13921</v>
      </c>
      <c r="E1515" s="332" t="s">
        <v>96</v>
      </c>
      <c r="F1515" s="328"/>
    </row>
    <row r="1516" spans="1:6" ht="15">
      <c r="A1516" s="332">
        <v>11280</v>
      </c>
      <c r="B1516" s="332" t="s">
        <v>4755</v>
      </c>
      <c r="C1516" s="332" t="s">
        <v>2821</v>
      </c>
      <c r="D1516" s="330" t="s">
        <v>13922</v>
      </c>
      <c r="E1516" s="332" t="s">
        <v>96</v>
      </c>
      <c r="F1516" s="328"/>
    </row>
    <row r="1517" spans="1:6" ht="15">
      <c r="A1517" s="332">
        <v>40519</v>
      </c>
      <c r="B1517" s="332" t="s">
        <v>4756</v>
      </c>
      <c r="C1517" s="332" t="s">
        <v>2821</v>
      </c>
      <c r="D1517" s="330" t="s">
        <v>13923</v>
      </c>
      <c r="E1517" s="332" t="s">
        <v>96</v>
      </c>
      <c r="F1517" s="328"/>
    </row>
    <row r="1518" spans="1:6" ht="15">
      <c r="A1518" s="332">
        <v>39869</v>
      </c>
      <c r="B1518" s="332" t="s">
        <v>4757</v>
      </c>
      <c r="C1518" s="332" t="s">
        <v>2821</v>
      </c>
      <c r="D1518" s="330" t="s">
        <v>13924</v>
      </c>
      <c r="E1518" s="332" t="s">
        <v>96</v>
      </c>
      <c r="F1518" s="328"/>
    </row>
    <row r="1519" spans="1:6" ht="15">
      <c r="A1519" s="332">
        <v>39870</v>
      </c>
      <c r="B1519" s="332" t="s">
        <v>4758</v>
      </c>
      <c r="C1519" s="332" t="s">
        <v>2821</v>
      </c>
      <c r="D1519" s="330" t="s">
        <v>13925</v>
      </c>
      <c r="E1519" s="332" t="s">
        <v>96</v>
      </c>
      <c r="F1519" s="328"/>
    </row>
    <row r="1520" spans="1:6" ht="15">
      <c r="A1520" s="332">
        <v>39871</v>
      </c>
      <c r="B1520" s="332" t="s">
        <v>4759</v>
      </c>
      <c r="C1520" s="332" t="s">
        <v>2821</v>
      </c>
      <c r="D1520" s="330" t="s">
        <v>13926</v>
      </c>
      <c r="E1520" s="332" t="s">
        <v>96</v>
      </c>
      <c r="F1520" s="328"/>
    </row>
    <row r="1521" spans="1:6" ht="15">
      <c r="A1521" s="332">
        <v>12722</v>
      </c>
      <c r="B1521" s="332" t="s">
        <v>4760</v>
      </c>
      <c r="C1521" s="332" t="s">
        <v>2821</v>
      </c>
      <c r="D1521" s="330" t="s">
        <v>13927</v>
      </c>
      <c r="E1521" s="332" t="s">
        <v>96</v>
      </c>
      <c r="F1521" s="328"/>
    </row>
    <row r="1522" spans="1:6" ht="15">
      <c r="A1522" s="332">
        <v>12714</v>
      </c>
      <c r="B1522" s="332" t="s">
        <v>4761</v>
      </c>
      <c r="C1522" s="332" t="s">
        <v>2821</v>
      </c>
      <c r="D1522" s="330" t="s">
        <v>13928</v>
      </c>
      <c r="E1522" s="332" t="s">
        <v>96</v>
      </c>
      <c r="F1522" s="328"/>
    </row>
    <row r="1523" spans="1:6" ht="15">
      <c r="A1523" s="332">
        <v>12715</v>
      </c>
      <c r="B1523" s="332" t="s">
        <v>4762</v>
      </c>
      <c r="C1523" s="332" t="s">
        <v>2821</v>
      </c>
      <c r="D1523" s="330" t="s">
        <v>13929</v>
      </c>
      <c r="E1523" s="332" t="s">
        <v>96</v>
      </c>
      <c r="F1523" s="328"/>
    </row>
    <row r="1524" spans="1:6" ht="15">
      <c r="A1524" s="332">
        <v>12716</v>
      </c>
      <c r="B1524" s="332" t="s">
        <v>4763</v>
      </c>
      <c r="C1524" s="332" t="s">
        <v>2821</v>
      </c>
      <c r="D1524" s="330" t="s">
        <v>12724</v>
      </c>
      <c r="E1524" s="332" t="s">
        <v>96</v>
      </c>
      <c r="F1524" s="328"/>
    </row>
    <row r="1525" spans="1:6" ht="15">
      <c r="A1525" s="332">
        <v>12717</v>
      </c>
      <c r="B1525" s="332" t="s">
        <v>4764</v>
      </c>
      <c r="C1525" s="332" t="s">
        <v>2821</v>
      </c>
      <c r="D1525" s="330" t="s">
        <v>13930</v>
      </c>
      <c r="E1525" s="332" t="s">
        <v>96</v>
      </c>
      <c r="F1525" s="328"/>
    </row>
    <row r="1526" spans="1:6" ht="15">
      <c r="A1526" s="332">
        <v>12718</v>
      </c>
      <c r="B1526" s="332" t="s">
        <v>4765</v>
      </c>
      <c r="C1526" s="332" t="s">
        <v>2821</v>
      </c>
      <c r="D1526" s="330" t="s">
        <v>13931</v>
      </c>
      <c r="E1526" s="332" t="s">
        <v>96</v>
      </c>
      <c r="F1526" s="328"/>
    </row>
    <row r="1527" spans="1:6" ht="15">
      <c r="A1527" s="332">
        <v>12719</v>
      </c>
      <c r="B1527" s="332" t="s">
        <v>4766</v>
      </c>
      <c r="C1527" s="332" t="s">
        <v>2821</v>
      </c>
      <c r="D1527" s="330" t="s">
        <v>13932</v>
      </c>
      <c r="E1527" s="332" t="s">
        <v>96</v>
      </c>
      <c r="F1527" s="328"/>
    </row>
    <row r="1528" spans="1:6" ht="15">
      <c r="A1528" s="332">
        <v>12720</v>
      </c>
      <c r="B1528" s="332" t="s">
        <v>4767</v>
      </c>
      <c r="C1528" s="332" t="s">
        <v>2821</v>
      </c>
      <c r="D1528" s="330" t="s">
        <v>13933</v>
      </c>
      <c r="E1528" s="332" t="s">
        <v>96</v>
      </c>
      <c r="F1528" s="328"/>
    </row>
    <row r="1529" spans="1:6" ht="15">
      <c r="A1529" s="332">
        <v>12721</v>
      </c>
      <c r="B1529" s="332" t="s">
        <v>4768</v>
      </c>
      <c r="C1529" s="332" t="s">
        <v>2821</v>
      </c>
      <c r="D1529" s="330" t="s">
        <v>13934</v>
      </c>
      <c r="E1529" s="332" t="s">
        <v>96</v>
      </c>
      <c r="F1529" s="328"/>
    </row>
    <row r="1530" spans="1:6" ht="15">
      <c r="A1530" s="332">
        <v>3468</v>
      </c>
      <c r="B1530" s="332" t="s">
        <v>4769</v>
      </c>
      <c r="C1530" s="332" t="s">
        <v>2821</v>
      </c>
      <c r="D1530" s="330" t="s">
        <v>12655</v>
      </c>
      <c r="E1530" s="332" t="s">
        <v>96</v>
      </c>
      <c r="F1530" s="328"/>
    </row>
    <row r="1531" spans="1:6" ht="15">
      <c r="A1531" s="332">
        <v>3465</v>
      </c>
      <c r="B1531" s="332" t="s">
        <v>4770</v>
      </c>
      <c r="C1531" s="332" t="s">
        <v>2821</v>
      </c>
      <c r="D1531" s="330" t="s">
        <v>13935</v>
      </c>
      <c r="E1531" s="332" t="s">
        <v>96</v>
      </c>
      <c r="F1531" s="328"/>
    </row>
    <row r="1532" spans="1:6" ht="15">
      <c r="A1532" s="332">
        <v>12403</v>
      </c>
      <c r="B1532" s="332" t="s">
        <v>4771</v>
      </c>
      <c r="C1532" s="332" t="s">
        <v>2821</v>
      </c>
      <c r="D1532" s="330" t="s">
        <v>13936</v>
      </c>
      <c r="E1532" s="332" t="s">
        <v>96</v>
      </c>
      <c r="F1532" s="328"/>
    </row>
    <row r="1533" spans="1:6" ht="15">
      <c r="A1533" s="332">
        <v>3463</v>
      </c>
      <c r="B1533" s="332" t="s">
        <v>4772</v>
      </c>
      <c r="C1533" s="332" t="s">
        <v>2821</v>
      </c>
      <c r="D1533" s="330" t="s">
        <v>13937</v>
      </c>
      <c r="E1533" s="332" t="s">
        <v>96</v>
      </c>
      <c r="F1533" s="328"/>
    </row>
    <row r="1534" spans="1:6" ht="15">
      <c r="A1534" s="332">
        <v>3464</v>
      </c>
      <c r="B1534" s="332" t="s">
        <v>4773</v>
      </c>
      <c r="C1534" s="332" t="s">
        <v>2821</v>
      </c>
      <c r="D1534" s="330" t="s">
        <v>13937</v>
      </c>
      <c r="E1534" s="332" t="s">
        <v>96</v>
      </c>
      <c r="F1534" s="328"/>
    </row>
    <row r="1535" spans="1:6" ht="15">
      <c r="A1535" s="332">
        <v>3466</v>
      </c>
      <c r="B1535" s="332" t="s">
        <v>4774</v>
      </c>
      <c r="C1535" s="332" t="s">
        <v>2821</v>
      </c>
      <c r="D1535" s="330" t="s">
        <v>13938</v>
      </c>
      <c r="E1535" s="332" t="s">
        <v>96</v>
      </c>
      <c r="F1535" s="328"/>
    </row>
    <row r="1536" spans="1:6" ht="15">
      <c r="A1536" s="332">
        <v>3467</v>
      </c>
      <c r="B1536" s="332" t="s">
        <v>4775</v>
      </c>
      <c r="C1536" s="332" t="s">
        <v>2821</v>
      </c>
      <c r="D1536" s="330" t="s">
        <v>13939</v>
      </c>
      <c r="E1536" s="332" t="s">
        <v>96</v>
      </c>
      <c r="F1536" s="328"/>
    </row>
    <row r="1537" spans="1:6" ht="15">
      <c r="A1537" s="332">
        <v>3462</v>
      </c>
      <c r="B1537" s="332" t="s">
        <v>4776</v>
      </c>
      <c r="C1537" s="332" t="s">
        <v>2821</v>
      </c>
      <c r="D1537" s="330" t="s">
        <v>13940</v>
      </c>
      <c r="E1537" s="332" t="s">
        <v>96</v>
      </c>
      <c r="F1537" s="328"/>
    </row>
    <row r="1538" spans="1:6" ht="15">
      <c r="A1538" s="332">
        <v>3446</v>
      </c>
      <c r="B1538" s="332" t="s">
        <v>4777</v>
      </c>
      <c r="C1538" s="332" t="s">
        <v>2821</v>
      </c>
      <c r="D1538" s="330" t="s">
        <v>13941</v>
      </c>
      <c r="E1538" s="332" t="s">
        <v>96</v>
      </c>
      <c r="F1538" s="328"/>
    </row>
    <row r="1539" spans="1:6" ht="15">
      <c r="A1539" s="332">
        <v>3445</v>
      </c>
      <c r="B1539" s="332" t="s">
        <v>4778</v>
      </c>
      <c r="C1539" s="332" t="s">
        <v>2821</v>
      </c>
      <c r="D1539" s="330" t="s">
        <v>13455</v>
      </c>
      <c r="E1539" s="332" t="s">
        <v>96</v>
      </c>
      <c r="F1539" s="328"/>
    </row>
    <row r="1540" spans="1:6" ht="15">
      <c r="A1540" s="332">
        <v>3441</v>
      </c>
      <c r="B1540" s="332" t="s">
        <v>4779</v>
      </c>
      <c r="C1540" s="332" t="s">
        <v>2821</v>
      </c>
      <c r="D1540" s="330" t="s">
        <v>13942</v>
      </c>
      <c r="E1540" s="332" t="s">
        <v>96</v>
      </c>
      <c r="F1540" s="328"/>
    </row>
    <row r="1541" spans="1:6" ht="15">
      <c r="A1541" s="332">
        <v>3444</v>
      </c>
      <c r="B1541" s="332" t="s">
        <v>4780</v>
      </c>
      <c r="C1541" s="332" t="s">
        <v>2821</v>
      </c>
      <c r="D1541" s="330" t="s">
        <v>13943</v>
      </c>
      <c r="E1541" s="332" t="s">
        <v>96</v>
      </c>
      <c r="F1541" s="328"/>
    </row>
    <row r="1542" spans="1:6" ht="15">
      <c r="A1542" s="332">
        <v>12402</v>
      </c>
      <c r="B1542" s="332" t="s">
        <v>4781</v>
      </c>
      <c r="C1542" s="332" t="s">
        <v>2821</v>
      </c>
      <c r="D1542" s="330" t="s">
        <v>13944</v>
      </c>
      <c r="E1542" s="332" t="s">
        <v>96</v>
      </c>
      <c r="F1542" s="328"/>
    </row>
    <row r="1543" spans="1:6" ht="15">
      <c r="A1543" s="332">
        <v>3447</v>
      </c>
      <c r="B1543" s="332" t="s">
        <v>4782</v>
      </c>
      <c r="C1543" s="332" t="s">
        <v>2821</v>
      </c>
      <c r="D1543" s="330" t="s">
        <v>13945</v>
      </c>
      <c r="E1543" s="332" t="s">
        <v>96</v>
      </c>
      <c r="F1543" s="328"/>
    </row>
    <row r="1544" spans="1:6" ht="15">
      <c r="A1544" s="332">
        <v>3442</v>
      </c>
      <c r="B1544" s="332" t="s">
        <v>4783</v>
      </c>
      <c r="C1544" s="332" t="s">
        <v>2821</v>
      </c>
      <c r="D1544" s="330" t="s">
        <v>13946</v>
      </c>
      <c r="E1544" s="332" t="s">
        <v>96</v>
      </c>
      <c r="F1544" s="328"/>
    </row>
    <row r="1545" spans="1:6" ht="15">
      <c r="A1545" s="332">
        <v>3448</v>
      </c>
      <c r="B1545" s="332" t="s">
        <v>4784</v>
      </c>
      <c r="C1545" s="332" t="s">
        <v>2821</v>
      </c>
      <c r="D1545" s="330" t="s">
        <v>13947</v>
      </c>
      <c r="E1545" s="332" t="s">
        <v>96</v>
      </c>
      <c r="F1545" s="328"/>
    </row>
    <row r="1546" spans="1:6" ht="15">
      <c r="A1546" s="332">
        <v>3449</v>
      </c>
      <c r="B1546" s="332" t="s">
        <v>4785</v>
      </c>
      <c r="C1546" s="332" t="s">
        <v>2821</v>
      </c>
      <c r="D1546" s="330" t="s">
        <v>13948</v>
      </c>
      <c r="E1546" s="332" t="s">
        <v>96</v>
      </c>
      <c r="F1546" s="328"/>
    </row>
    <row r="1547" spans="1:6" ht="15">
      <c r="A1547" s="332">
        <v>37438</v>
      </c>
      <c r="B1547" s="332" t="s">
        <v>4786</v>
      </c>
      <c r="C1547" s="332" t="s">
        <v>2821</v>
      </c>
      <c r="D1547" s="330" t="s">
        <v>13949</v>
      </c>
      <c r="E1547" s="332" t="s">
        <v>96</v>
      </c>
      <c r="F1547" s="328"/>
    </row>
    <row r="1548" spans="1:6" ht="15">
      <c r="A1548" s="332">
        <v>37439</v>
      </c>
      <c r="B1548" s="332" t="s">
        <v>4787</v>
      </c>
      <c r="C1548" s="332" t="s">
        <v>2821</v>
      </c>
      <c r="D1548" s="330" t="s">
        <v>13950</v>
      </c>
      <c r="E1548" s="332" t="s">
        <v>96</v>
      </c>
      <c r="F1548" s="328"/>
    </row>
    <row r="1549" spans="1:6" ht="15">
      <c r="A1549" s="332">
        <v>37435</v>
      </c>
      <c r="B1549" s="332" t="s">
        <v>4788</v>
      </c>
      <c r="C1549" s="332" t="s">
        <v>2821</v>
      </c>
      <c r="D1549" s="330" t="s">
        <v>13951</v>
      </c>
      <c r="E1549" s="332" t="s">
        <v>96</v>
      </c>
      <c r="F1549" s="328"/>
    </row>
    <row r="1550" spans="1:6" ht="15">
      <c r="A1550" s="332">
        <v>37436</v>
      </c>
      <c r="B1550" s="332" t="s">
        <v>4789</v>
      </c>
      <c r="C1550" s="332" t="s">
        <v>2821</v>
      </c>
      <c r="D1550" s="330" t="s">
        <v>13952</v>
      </c>
      <c r="E1550" s="332" t="s">
        <v>96</v>
      </c>
      <c r="F1550" s="328"/>
    </row>
    <row r="1551" spans="1:6" ht="15">
      <c r="A1551" s="332">
        <v>37437</v>
      </c>
      <c r="B1551" s="332" t="s">
        <v>4790</v>
      </c>
      <c r="C1551" s="332" t="s">
        <v>2821</v>
      </c>
      <c r="D1551" s="330" t="s">
        <v>13953</v>
      </c>
      <c r="E1551" s="332" t="s">
        <v>96</v>
      </c>
      <c r="F1551" s="328"/>
    </row>
    <row r="1552" spans="1:6" ht="15">
      <c r="A1552" s="332">
        <v>3473</v>
      </c>
      <c r="B1552" s="332" t="s">
        <v>4791</v>
      </c>
      <c r="C1552" s="332" t="s">
        <v>2821</v>
      </c>
      <c r="D1552" s="330" t="s">
        <v>13954</v>
      </c>
      <c r="E1552" s="332" t="s">
        <v>96</v>
      </c>
      <c r="F1552" s="328"/>
    </row>
    <row r="1553" spans="1:6" ht="15">
      <c r="A1553" s="332">
        <v>3474</v>
      </c>
      <c r="B1553" s="332" t="s">
        <v>4792</v>
      </c>
      <c r="C1553" s="332" t="s">
        <v>2821</v>
      </c>
      <c r="D1553" s="330" t="s">
        <v>13955</v>
      </c>
      <c r="E1553" s="332" t="s">
        <v>96</v>
      </c>
      <c r="F1553" s="328"/>
    </row>
    <row r="1554" spans="1:6" ht="15">
      <c r="A1554" s="332">
        <v>3450</v>
      </c>
      <c r="B1554" s="332" t="s">
        <v>4793</v>
      </c>
      <c r="C1554" s="332" t="s">
        <v>2821</v>
      </c>
      <c r="D1554" s="330" t="s">
        <v>13956</v>
      </c>
      <c r="E1554" s="332" t="s">
        <v>96</v>
      </c>
      <c r="F1554" s="328"/>
    </row>
    <row r="1555" spans="1:6" ht="15">
      <c r="A1555" s="332">
        <v>3443</v>
      </c>
      <c r="B1555" s="332" t="s">
        <v>4794</v>
      </c>
      <c r="C1555" s="332" t="s">
        <v>2821</v>
      </c>
      <c r="D1555" s="330" t="s">
        <v>13168</v>
      </c>
      <c r="E1555" s="332" t="s">
        <v>96</v>
      </c>
      <c r="F1555" s="328"/>
    </row>
    <row r="1556" spans="1:6" ht="15">
      <c r="A1556" s="332">
        <v>3453</v>
      </c>
      <c r="B1556" s="332" t="s">
        <v>4795</v>
      </c>
      <c r="C1556" s="332" t="s">
        <v>2821</v>
      </c>
      <c r="D1556" s="330" t="s">
        <v>13957</v>
      </c>
      <c r="E1556" s="332" t="s">
        <v>96</v>
      </c>
      <c r="F1556" s="328"/>
    </row>
    <row r="1557" spans="1:6" ht="15">
      <c r="A1557" s="332">
        <v>3452</v>
      </c>
      <c r="B1557" s="332" t="s">
        <v>4796</v>
      </c>
      <c r="C1557" s="332" t="s">
        <v>2821</v>
      </c>
      <c r="D1557" s="330" t="s">
        <v>13958</v>
      </c>
      <c r="E1557" s="332" t="s">
        <v>96</v>
      </c>
      <c r="F1557" s="328"/>
    </row>
    <row r="1558" spans="1:6" ht="15">
      <c r="A1558" s="332">
        <v>3451</v>
      </c>
      <c r="B1558" s="332" t="s">
        <v>4797</v>
      </c>
      <c r="C1558" s="332" t="s">
        <v>2821</v>
      </c>
      <c r="D1558" s="330" t="s">
        <v>13959</v>
      </c>
      <c r="E1558" s="332" t="s">
        <v>96</v>
      </c>
      <c r="F1558" s="328"/>
    </row>
    <row r="1559" spans="1:6" ht="15">
      <c r="A1559" s="332">
        <v>3454</v>
      </c>
      <c r="B1559" s="332" t="s">
        <v>4798</v>
      </c>
      <c r="C1559" s="332" t="s">
        <v>2821</v>
      </c>
      <c r="D1559" s="330" t="s">
        <v>13960</v>
      </c>
      <c r="E1559" s="332" t="s">
        <v>96</v>
      </c>
      <c r="F1559" s="328"/>
    </row>
    <row r="1560" spans="1:6" ht="15">
      <c r="A1560" s="332">
        <v>3458</v>
      </c>
      <c r="B1560" s="332" t="s">
        <v>4799</v>
      </c>
      <c r="C1560" s="332" t="s">
        <v>2821</v>
      </c>
      <c r="D1560" s="330" t="s">
        <v>13961</v>
      </c>
      <c r="E1560" s="332" t="s">
        <v>96</v>
      </c>
      <c r="F1560" s="328"/>
    </row>
    <row r="1561" spans="1:6" ht="15">
      <c r="A1561" s="332">
        <v>3457</v>
      </c>
      <c r="B1561" s="332" t="s">
        <v>4800</v>
      </c>
      <c r="C1561" s="332" t="s">
        <v>2821</v>
      </c>
      <c r="D1561" s="330" t="s">
        <v>13962</v>
      </c>
      <c r="E1561" s="332" t="s">
        <v>96</v>
      </c>
      <c r="F1561" s="328"/>
    </row>
    <row r="1562" spans="1:6" ht="15">
      <c r="A1562" s="332">
        <v>3455</v>
      </c>
      <c r="B1562" s="332" t="s">
        <v>4801</v>
      </c>
      <c r="C1562" s="332" t="s">
        <v>2821</v>
      </c>
      <c r="D1562" s="330" t="s">
        <v>13963</v>
      </c>
      <c r="E1562" s="332" t="s">
        <v>96</v>
      </c>
      <c r="F1562" s="328"/>
    </row>
    <row r="1563" spans="1:6" ht="15">
      <c r="A1563" s="332">
        <v>3472</v>
      </c>
      <c r="B1563" s="332" t="s">
        <v>4802</v>
      </c>
      <c r="C1563" s="332" t="s">
        <v>2821</v>
      </c>
      <c r="D1563" s="330" t="s">
        <v>4968</v>
      </c>
      <c r="E1563" s="332" t="s">
        <v>96</v>
      </c>
      <c r="F1563" s="328"/>
    </row>
    <row r="1564" spans="1:6" ht="15">
      <c r="A1564" s="332">
        <v>3470</v>
      </c>
      <c r="B1564" s="332" t="s">
        <v>4803</v>
      </c>
      <c r="C1564" s="332" t="s">
        <v>2821</v>
      </c>
      <c r="D1564" s="330" t="s">
        <v>13964</v>
      </c>
      <c r="E1564" s="332" t="s">
        <v>96</v>
      </c>
      <c r="F1564" s="328"/>
    </row>
    <row r="1565" spans="1:6" ht="15">
      <c r="A1565" s="332">
        <v>3471</v>
      </c>
      <c r="B1565" s="332" t="s">
        <v>4804</v>
      </c>
      <c r="C1565" s="332" t="s">
        <v>2821</v>
      </c>
      <c r="D1565" s="330" t="s">
        <v>13965</v>
      </c>
      <c r="E1565" s="332" t="s">
        <v>96</v>
      </c>
      <c r="F1565" s="328"/>
    </row>
    <row r="1566" spans="1:6" ht="15">
      <c r="A1566" s="332">
        <v>3456</v>
      </c>
      <c r="B1566" s="332" t="s">
        <v>4805</v>
      </c>
      <c r="C1566" s="332" t="s">
        <v>2821</v>
      </c>
      <c r="D1566" s="330" t="s">
        <v>13966</v>
      </c>
      <c r="E1566" s="332" t="s">
        <v>96</v>
      </c>
      <c r="F1566" s="328"/>
    </row>
    <row r="1567" spans="1:6" ht="15">
      <c r="A1567" s="332">
        <v>3459</v>
      </c>
      <c r="B1567" s="332" t="s">
        <v>4806</v>
      </c>
      <c r="C1567" s="332" t="s">
        <v>2821</v>
      </c>
      <c r="D1567" s="330" t="s">
        <v>13967</v>
      </c>
      <c r="E1567" s="332" t="s">
        <v>96</v>
      </c>
      <c r="F1567" s="328"/>
    </row>
    <row r="1568" spans="1:6" ht="15">
      <c r="A1568" s="332">
        <v>3469</v>
      </c>
      <c r="B1568" s="332" t="s">
        <v>4807</v>
      </c>
      <c r="C1568" s="332" t="s">
        <v>2821</v>
      </c>
      <c r="D1568" s="330" t="s">
        <v>13968</v>
      </c>
      <c r="E1568" s="332" t="s">
        <v>96</v>
      </c>
      <c r="F1568" s="328"/>
    </row>
    <row r="1569" spans="1:6" ht="15">
      <c r="A1569" s="332">
        <v>3460</v>
      </c>
      <c r="B1569" s="332" t="s">
        <v>4808</v>
      </c>
      <c r="C1569" s="332" t="s">
        <v>2821</v>
      </c>
      <c r="D1569" s="330" t="s">
        <v>13969</v>
      </c>
      <c r="E1569" s="332" t="s">
        <v>96</v>
      </c>
      <c r="F1569" s="328"/>
    </row>
    <row r="1570" spans="1:6" ht="15">
      <c r="A1570" s="332">
        <v>3461</v>
      </c>
      <c r="B1570" s="332" t="s">
        <v>4809</v>
      </c>
      <c r="C1570" s="332" t="s">
        <v>2821</v>
      </c>
      <c r="D1570" s="330" t="s">
        <v>13970</v>
      </c>
      <c r="E1570" s="332" t="s">
        <v>96</v>
      </c>
      <c r="F1570" s="328"/>
    </row>
    <row r="1571" spans="1:6" ht="15">
      <c r="A1571" s="332">
        <v>37433</v>
      </c>
      <c r="B1571" s="332" t="s">
        <v>4810</v>
      </c>
      <c r="C1571" s="332" t="s">
        <v>2821</v>
      </c>
      <c r="D1571" s="330" t="s">
        <v>13949</v>
      </c>
      <c r="E1571" s="332" t="s">
        <v>96</v>
      </c>
      <c r="F1571" s="328"/>
    </row>
    <row r="1572" spans="1:6" ht="15">
      <c r="A1572" s="332">
        <v>37430</v>
      </c>
      <c r="B1572" s="332" t="s">
        <v>4811</v>
      </c>
      <c r="C1572" s="332" t="s">
        <v>2821</v>
      </c>
      <c r="D1572" s="330" t="s">
        <v>13971</v>
      </c>
      <c r="E1572" s="332" t="s">
        <v>96</v>
      </c>
      <c r="F1572" s="328"/>
    </row>
    <row r="1573" spans="1:6" ht="15">
      <c r="A1573" s="332">
        <v>37434</v>
      </c>
      <c r="B1573" s="332" t="s">
        <v>4812</v>
      </c>
      <c r="C1573" s="332" t="s">
        <v>2821</v>
      </c>
      <c r="D1573" s="330" t="s">
        <v>13972</v>
      </c>
      <c r="E1573" s="332" t="s">
        <v>96</v>
      </c>
      <c r="F1573" s="328"/>
    </row>
    <row r="1574" spans="1:6" ht="15">
      <c r="A1574" s="332">
        <v>37431</v>
      </c>
      <c r="B1574" s="332" t="s">
        <v>4813</v>
      </c>
      <c r="C1574" s="332" t="s">
        <v>2821</v>
      </c>
      <c r="D1574" s="330" t="s">
        <v>13973</v>
      </c>
      <c r="E1574" s="332" t="s">
        <v>96</v>
      </c>
      <c r="F1574" s="328"/>
    </row>
    <row r="1575" spans="1:6" ht="15">
      <c r="A1575" s="332">
        <v>37432</v>
      </c>
      <c r="B1575" s="332" t="s">
        <v>4814</v>
      </c>
      <c r="C1575" s="332" t="s">
        <v>2821</v>
      </c>
      <c r="D1575" s="330" t="s">
        <v>13974</v>
      </c>
      <c r="E1575" s="332" t="s">
        <v>96</v>
      </c>
      <c r="F1575" s="328"/>
    </row>
    <row r="1576" spans="1:6" ht="15">
      <c r="A1576" s="332">
        <v>37413</v>
      </c>
      <c r="B1576" s="332" t="s">
        <v>4815</v>
      </c>
      <c r="C1576" s="332" t="s">
        <v>2821</v>
      </c>
      <c r="D1576" s="330" t="s">
        <v>13975</v>
      </c>
      <c r="E1576" s="332" t="s">
        <v>96</v>
      </c>
      <c r="F1576" s="328"/>
    </row>
    <row r="1577" spans="1:6" ht="15">
      <c r="A1577" s="332">
        <v>37414</v>
      </c>
      <c r="B1577" s="332" t="s">
        <v>4816</v>
      </c>
      <c r="C1577" s="332" t="s">
        <v>2821</v>
      </c>
      <c r="D1577" s="330" t="s">
        <v>13976</v>
      </c>
      <c r="E1577" s="332" t="s">
        <v>96</v>
      </c>
      <c r="F1577" s="328"/>
    </row>
    <row r="1578" spans="1:6" ht="15">
      <c r="A1578" s="332">
        <v>37415</v>
      </c>
      <c r="B1578" s="332" t="s">
        <v>4817</v>
      </c>
      <c r="C1578" s="332" t="s">
        <v>2821</v>
      </c>
      <c r="D1578" s="330" t="s">
        <v>12744</v>
      </c>
      <c r="E1578" s="332" t="s">
        <v>96</v>
      </c>
      <c r="F1578" s="328"/>
    </row>
    <row r="1579" spans="1:6" ht="15">
      <c r="A1579" s="332">
        <v>37416</v>
      </c>
      <c r="B1579" s="332" t="s">
        <v>4818</v>
      </c>
      <c r="C1579" s="332" t="s">
        <v>2821</v>
      </c>
      <c r="D1579" s="330" t="s">
        <v>13977</v>
      </c>
      <c r="E1579" s="332" t="s">
        <v>96</v>
      </c>
      <c r="F1579" s="328"/>
    </row>
    <row r="1580" spans="1:6" ht="15">
      <c r="A1580" s="332">
        <v>37417</v>
      </c>
      <c r="B1580" s="332" t="s">
        <v>4819</v>
      </c>
      <c r="C1580" s="332" t="s">
        <v>2821</v>
      </c>
      <c r="D1580" s="330" t="s">
        <v>13978</v>
      </c>
      <c r="E1580" s="332" t="s">
        <v>96</v>
      </c>
      <c r="F1580" s="328"/>
    </row>
    <row r="1581" spans="1:6" ht="15">
      <c r="A1581" s="332">
        <v>43590</v>
      </c>
      <c r="B1581" s="332" t="s">
        <v>10976</v>
      </c>
      <c r="C1581" s="332" t="s">
        <v>2821</v>
      </c>
      <c r="D1581" s="330" t="s">
        <v>13979</v>
      </c>
      <c r="E1581" s="332" t="s">
        <v>96</v>
      </c>
      <c r="F1581" s="328"/>
    </row>
    <row r="1582" spans="1:6" ht="15">
      <c r="A1582" s="332">
        <v>43589</v>
      </c>
      <c r="B1582" s="332" t="s">
        <v>10977</v>
      </c>
      <c r="C1582" s="332" t="s">
        <v>2821</v>
      </c>
      <c r="D1582" s="330" t="s">
        <v>13980</v>
      </c>
      <c r="E1582" s="332" t="s">
        <v>96</v>
      </c>
      <c r="F1582" s="328"/>
    </row>
    <row r="1583" spans="1:6" ht="15">
      <c r="A1583" s="332">
        <v>34519</v>
      </c>
      <c r="B1583" s="332" t="s">
        <v>4820</v>
      </c>
      <c r="C1583" s="332" t="s">
        <v>2821</v>
      </c>
      <c r="D1583" s="330" t="s">
        <v>13981</v>
      </c>
      <c r="E1583" s="332" t="s">
        <v>96</v>
      </c>
      <c r="F1583" s="328"/>
    </row>
    <row r="1584" spans="1:6" ht="15">
      <c r="A1584" s="332">
        <v>1649</v>
      </c>
      <c r="B1584" s="332" t="s">
        <v>4821</v>
      </c>
      <c r="C1584" s="332" t="s">
        <v>2821</v>
      </c>
      <c r="D1584" s="330" t="s">
        <v>13982</v>
      </c>
      <c r="E1584" s="332" t="s">
        <v>96</v>
      </c>
      <c r="F1584" s="328"/>
    </row>
    <row r="1585" spans="1:6" ht="15">
      <c r="A1585" s="332">
        <v>1653</v>
      </c>
      <c r="B1585" s="332" t="s">
        <v>4822</v>
      </c>
      <c r="C1585" s="332" t="s">
        <v>2821</v>
      </c>
      <c r="D1585" s="330" t="s">
        <v>13983</v>
      </c>
      <c r="E1585" s="332" t="s">
        <v>96</v>
      </c>
      <c r="F1585" s="328"/>
    </row>
    <row r="1586" spans="1:6" ht="15">
      <c r="A1586" s="332">
        <v>1647</v>
      </c>
      <c r="B1586" s="332" t="s">
        <v>4823</v>
      </c>
      <c r="C1586" s="332" t="s">
        <v>2821</v>
      </c>
      <c r="D1586" s="330" t="s">
        <v>13984</v>
      </c>
      <c r="E1586" s="332" t="s">
        <v>96</v>
      </c>
      <c r="F1586" s="328"/>
    </row>
    <row r="1587" spans="1:6" ht="15">
      <c r="A1587" s="332">
        <v>1648</v>
      </c>
      <c r="B1587" s="332" t="s">
        <v>4824</v>
      </c>
      <c r="C1587" s="332" t="s">
        <v>2821</v>
      </c>
      <c r="D1587" s="330" t="s">
        <v>13985</v>
      </c>
      <c r="E1587" s="332" t="s">
        <v>96</v>
      </c>
      <c r="F1587" s="328"/>
    </row>
    <row r="1588" spans="1:6" ht="15">
      <c r="A1588" s="332">
        <v>1651</v>
      </c>
      <c r="B1588" s="332" t="s">
        <v>4825</v>
      </c>
      <c r="C1588" s="332" t="s">
        <v>2821</v>
      </c>
      <c r="D1588" s="330" t="s">
        <v>13986</v>
      </c>
      <c r="E1588" s="332" t="s">
        <v>96</v>
      </c>
      <c r="F1588" s="328"/>
    </row>
    <row r="1589" spans="1:6" ht="15">
      <c r="A1589" s="332">
        <v>1650</v>
      </c>
      <c r="B1589" s="332" t="s">
        <v>4826</v>
      </c>
      <c r="C1589" s="332" t="s">
        <v>2821</v>
      </c>
      <c r="D1589" s="330" t="s">
        <v>13987</v>
      </c>
      <c r="E1589" s="332" t="s">
        <v>96</v>
      </c>
      <c r="F1589" s="328"/>
    </row>
    <row r="1590" spans="1:6" ht="15">
      <c r="A1590" s="332">
        <v>1654</v>
      </c>
      <c r="B1590" s="332" t="s">
        <v>4827</v>
      </c>
      <c r="C1590" s="332" t="s">
        <v>2821</v>
      </c>
      <c r="D1590" s="330" t="s">
        <v>13988</v>
      </c>
      <c r="E1590" s="332" t="s">
        <v>96</v>
      </c>
      <c r="F1590" s="328"/>
    </row>
    <row r="1591" spans="1:6" ht="15">
      <c r="A1591" s="332">
        <v>1652</v>
      </c>
      <c r="B1591" s="332" t="s">
        <v>4828</v>
      </c>
      <c r="C1591" s="332" t="s">
        <v>2821</v>
      </c>
      <c r="D1591" s="330" t="s">
        <v>13989</v>
      </c>
      <c r="E1591" s="332" t="s">
        <v>96</v>
      </c>
      <c r="F1591" s="328"/>
    </row>
    <row r="1592" spans="1:6" ht="15">
      <c r="A1592" s="332">
        <v>10510</v>
      </c>
      <c r="B1592" s="332" t="s">
        <v>10978</v>
      </c>
      <c r="C1592" s="332" t="s">
        <v>2821</v>
      </c>
      <c r="D1592" s="330" t="s">
        <v>13990</v>
      </c>
      <c r="E1592" s="332" t="s">
        <v>96</v>
      </c>
      <c r="F1592" s="328"/>
    </row>
    <row r="1593" spans="1:6" ht="15">
      <c r="A1593" s="332">
        <v>1747</v>
      </c>
      <c r="B1593" s="332" t="s">
        <v>4829</v>
      </c>
      <c r="C1593" s="332" t="s">
        <v>2821</v>
      </c>
      <c r="D1593" s="330" t="s">
        <v>13991</v>
      </c>
      <c r="E1593" s="332" t="s">
        <v>96</v>
      </c>
      <c r="F1593" s="328"/>
    </row>
    <row r="1594" spans="1:6" ht="15">
      <c r="A1594" s="332">
        <v>1744</v>
      </c>
      <c r="B1594" s="332" t="s">
        <v>4830</v>
      </c>
      <c r="C1594" s="332" t="s">
        <v>2821</v>
      </c>
      <c r="D1594" s="330" t="s">
        <v>13992</v>
      </c>
      <c r="E1594" s="332" t="s">
        <v>96</v>
      </c>
      <c r="F1594" s="328"/>
    </row>
    <row r="1595" spans="1:6" ht="15">
      <c r="A1595" s="332">
        <v>1743</v>
      </c>
      <c r="B1595" s="332" t="s">
        <v>4831</v>
      </c>
      <c r="C1595" s="332" t="s">
        <v>2821</v>
      </c>
      <c r="D1595" s="330" t="s">
        <v>13993</v>
      </c>
      <c r="E1595" s="332" t="s">
        <v>96</v>
      </c>
      <c r="F1595" s="328"/>
    </row>
    <row r="1596" spans="1:6" ht="15">
      <c r="A1596" s="332">
        <v>39640</v>
      </c>
      <c r="B1596" s="332" t="s">
        <v>4832</v>
      </c>
      <c r="C1596" s="332" t="s">
        <v>2821</v>
      </c>
      <c r="D1596" s="330" t="s">
        <v>13994</v>
      </c>
      <c r="E1596" s="332" t="s">
        <v>96</v>
      </c>
      <c r="F1596" s="328"/>
    </row>
    <row r="1597" spans="1:6" ht="15">
      <c r="A1597" s="332">
        <v>7216</v>
      </c>
      <c r="B1597" s="332" t="s">
        <v>4833</v>
      </c>
      <c r="C1597" s="332" t="s">
        <v>2821</v>
      </c>
      <c r="D1597" s="330" t="s">
        <v>13995</v>
      </c>
      <c r="E1597" s="332" t="s">
        <v>96</v>
      </c>
      <c r="F1597" s="328"/>
    </row>
    <row r="1598" spans="1:6" ht="15">
      <c r="A1598" s="332">
        <v>20235</v>
      </c>
      <c r="B1598" s="332" t="s">
        <v>4834</v>
      </c>
      <c r="C1598" s="332" t="s">
        <v>2821</v>
      </c>
      <c r="D1598" s="330" t="s">
        <v>13996</v>
      </c>
      <c r="E1598" s="332" t="s">
        <v>96</v>
      </c>
      <c r="F1598" s="328"/>
    </row>
    <row r="1599" spans="1:6" ht="15">
      <c r="A1599" s="332">
        <v>7181</v>
      </c>
      <c r="B1599" s="332" t="s">
        <v>4835</v>
      </c>
      <c r="C1599" s="332" t="s">
        <v>2821</v>
      </c>
      <c r="D1599" s="330" t="s">
        <v>13997</v>
      </c>
      <c r="E1599" s="332" t="s">
        <v>96</v>
      </c>
      <c r="F1599" s="328"/>
    </row>
    <row r="1600" spans="1:6" ht="15">
      <c r="A1600" s="332">
        <v>40742</v>
      </c>
      <c r="B1600" s="332" t="s">
        <v>10979</v>
      </c>
      <c r="C1600" s="332" t="s">
        <v>2821</v>
      </c>
      <c r="D1600" s="330" t="s">
        <v>13998</v>
      </c>
      <c r="E1600" s="332" t="s">
        <v>96</v>
      </c>
      <c r="F1600" s="328"/>
    </row>
    <row r="1601" spans="1:6" ht="15">
      <c r="A1601" s="332">
        <v>7214</v>
      </c>
      <c r="B1601" s="332" t="s">
        <v>4836</v>
      </c>
      <c r="C1601" s="332" t="s">
        <v>2821</v>
      </c>
      <c r="D1601" s="330" t="s">
        <v>13999</v>
      </c>
      <c r="E1601" s="332" t="s">
        <v>96</v>
      </c>
      <c r="F1601" s="328"/>
    </row>
    <row r="1602" spans="1:6" ht="15">
      <c r="A1602" s="332">
        <v>7219</v>
      </c>
      <c r="B1602" s="332" t="s">
        <v>4837</v>
      </c>
      <c r="C1602" s="332" t="s">
        <v>2821</v>
      </c>
      <c r="D1602" s="330" t="s">
        <v>14000</v>
      </c>
      <c r="E1602" s="332" t="s">
        <v>96</v>
      </c>
      <c r="F1602" s="328"/>
    </row>
    <row r="1603" spans="1:6" ht="15">
      <c r="A1603" s="332">
        <v>37972</v>
      </c>
      <c r="B1603" s="332" t="s">
        <v>4838</v>
      </c>
      <c r="C1603" s="332" t="s">
        <v>2821</v>
      </c>
      <c r="D1603" s="330" t="s">
        <v>14001</v>
      </c>
      <c r="E1603" s="332" t="s">
        <v>96</v>
      </c>
      <c r="F1603" s="328"/>
    </row>
    <row r="1604" spans="1:6" ht="15">
      <c r="A1604" s="332">
        <v>37973</v>
      </c>
      <c r="B1604" s="332" t="s">
        <v>4839</v>
      </c>
      <c r="C1604" s="332" t="s">
        <v>2821</v>
      </c>
      <c r="D1604" s="330" t="s">
        <v>14002</v>
      </c>
      <c r="E1604" s="332" t="s">
        <v>96</v>
      </c>
      <c r="F1604" s="328"/>
    </row>
    <row r="1605" spans="1:6" ht="15">
      <c r="A1605" s="332">
        <v>37971</v>
      </c>
      <c r="B1605" s="332" t="s">
        <v>4840</v>
      </c>
      <c r="C1605" s="332" t="s">
        <v>2821</v>
      </c>
      <c r="D1605" s="330" t="s">
        <v>14003</v>
      </c>
      <c r="E1605" s="332" t="s">
        <v>96</v>
      </c>
      <c r="F1605" s="328"/>
    </row>
    <row r="1606" spans="1:6" ht="15">
      <c r="A1606" s="332">
        <v>20094</v>
      </c>
      <c r="B1606" s="332" t="s">
        <v>4841</v>
      </c>
      <c r="C1606" s="332" t="s">
        <v>2821</v>
      </c>
      <c r="D1606" s="330" t="s">
        <v>14004</v>
      </c>
      <c r="E1606" s="332" t="s">
        <v>96</v>
      </c>
      <c r="F1606" s="328"/>
    </row>
    <row r="1607" spans="1:6" ht="15">
      <c r="A1607" s="332">
        <v>20095</v>
      </c>
      <c r="B1607" s="332" t="s">
        <v>4842</v>
      </c>
      <c r="C1607" s="332" t="s">
        <v>2821</v>
      </c>
      <c r="D1607" s="330" t="s">
        <v>14005</v>
      </c>
      <c r="E1607" s="332" t="s">
        <v>96</v>
      </c>
      <c r="F1607" s="328"/>
    </row>
    <row r="1608" spans="1:6" ht="15">
      <c r="A1608" s="332">
        <v>1954</v>
      </c>
      <c r="B1608" s="332" t="s">
        <v>4843</v>
      </c>
      <c r="C1608" s="332" t="s">
        <v>2821</v>
      </c>
      <c r="D1608" s="330" t="s">
        <v>14006</v>
      </c>
      <c r="E1608" s="332" t="s">
        <v>96</v>
      </c>
      <c r="F1608" s="328"/>
    </row>
    <row r="1609" spans="1:6" ht="15">
      <c r="A1609" s="332">
        <v>1926</v>
      </c>
      <c r="B1609" s="332" t="s">
        <v>4844</v>
      </c>
      <c r="C1609" s="332" t="s">
        <v>2821</v>
      </c>
      <c r="D1609" s="330" t="s">
        <v>13683</v>
      </c>
      <c r="E1609" s="332" t="s">
        <v>96</v>
      </c>
      <c r="F1609" s="328"/>
    </row>
    <row r="1610" spans="1:6" ht="15">
      <c r="A1610" s="332">
        <v>1927</v>
      </c>
      <c r="B1610" s="332" t="s">
        <v>4845</v>
      </c>
      <c r="C1610" s="332" t="s">
        <v>2821</v>
      </c>
      <c r="D1610" s="330" t="s">
        <v>12787</v>
      </c>
      <c r="E1610" s="332" t="s">
        <v>96</v>
      </c>
      <c r="F1610" s="328"/>
    </row>
    <row r="1611" spans="1:6" ht="15">
      <c r="A1611" s="332">
        <v>1923</v>
      </c>
      <c r="B1611" s="332" t="s">
        <v>4846</v>
      </c>
      <c r="C1611" s="332" t="s">
        <v>2821</v>
      </c>
      <c r="D1611" s="330" t="s">
        <v>14007</v>
      </c>
      <c r="E1611" s="332" t="s">
        <v>96</v>
      </c>
      <c r="F1611" s="328"/>
    </row>
    <row r="1612" spans="1:6" ht="15">
      <c r="A1612" s="332">
        <v>1929</v>
      </c>
      <c r="B1612" s="332" t="s">
        <v>4847</v>
      </c>
      <c r="C1612" s="332" t="s">
        <v>2821</v>
      </c>
      <c r="D1612" s="330" t="s">
        <v>14008</v>
      </c>
      <c r="E1612" s="332" t="s">
        <v>96</v>
      </c>
      <c r="F1612" s="328"/>
    </row>
    <row r="1613" spans="1:6" ht="15">
      <c r="A1613" s="332">
        <v>1930</v>
      </c>
      <c r="B1613" s="332" t="s">
        <v>4848</v>
      </c>
      <c r="C1613" s="332" t="s">
        <v>2821</v>
      </c>
      <c r="D1613" s="330" t="s">
        <v>14009</v>
      </c>
      <c r="E1613" s="332" t="s">
        <v>96</v>
      </c>
      <c r="F1613" s="328"/>
    </row>
    <row r="1614" spans="1:6" ht="15">
      <c r="A1614" s="332">
        <v>1924</v>
      </c>
      <c r="B1614" s="332" t="s">
        <v>4849</v>
      </c>
      <c r="C1614" s="332" t="s">
        <v>2821</v>
      </c>
      <c r="D1614" s="330" t="s">
        <v>14010</v>
      </c>
      <c r="E1614" s="332" t="s">
        <v>96</v>
      </c>
      <c r="F1614" s="328"/>
    </row>
    <row r="1615" spans="1:6" ht="15">
      <c r="A1615" s="332">
        <v>1922</v>
      </c>
      <c r="B1615" s="332" t="s">
        <v>4850</v>
      </c>
      <c r="C1615" s="332" t="s">
        <v>2821</v>
      </c>
      <c r="D1615" s="330" t="s">
        <v>14011</v>
      </c>
      <c r="E1615" s="332" t="s">
        <v>96</v>
      </c>
      <c r="F1615" s="328"/>
    </row>
    <row r="1616" spans="1:6" ht="15">
      <c r="A1616" s="332">
        <v>1953</v>
      </c>
      <c r="B1616" s="332" t="s">
        <v>4851</v>
      </c>
      <c r="C1616" s="332" t="s">
        <v>2821</v>
      </c>
      <c r="D1616" s="330" t="s">
        <v>14012</v>
      </c>
      <c r="E1616" s="332" t="s">
        <v>96</v>
      </c>
      <c r="F1616" s="328"/>
    </row>
    <row r="1617" spans="1:6" ht="15">
      <c r="A1617" s="332">
        <v>1962</v>
      </c>
      <c r="B1617" s="332" t="s">
        <v>4852</v>
      </c>
      <c r="C1617" s="332" t="s">
        <v>2821</v>
      </c>
      <c r="D1617" s="330" t="s">
        <v>14013</v>
      </c>
      <c r="E1617" s="332" t="s">
        <v>96</v>
      </c>
      <c r="F1617" s="328"/>
    </row>
    <row r="1618" spans="1:6" ht="15">
      <c r="A1618" s="332">
        <v>1955</v>
      </c>
      <c r="B1618" s="332" t="s">
        <v>4853</v>
      </c>
      <c r="C1618" s="332" t="s">
        <v>2821</v>
      </c>
      <c r="D1618" s="330" t="s">
        <v>13058</v>
      </c>
      <c r="E1618" s="332" t="s">
        <v>96</v>
      </c>
      <c r="F1618" s="328"/>
    </row>
    <row r="1619" spans="1:6" ht="15">
      <c r="A1619" s="332">
        <v>1956</v>
      </c>
      <c r="B1619" s="332" t="s">
        <v>4854</v>
      </c>
      <c r="C1619" s="332" t="s">
        <v>2821</v>
      </c>
      <c r="D1619" s="330" t="s">
        <v>14014</v>
      </c>
      <c r="E1619" s="332" t="s">
        <v>96</v>
      </c>
      <c r="F1619" s="328"/>
    </row>
    <row r="1620" spans="1:6" ht="15">
      <c r="A1620" s="332">
        <v>1957</v>
      </c>
      <c r="B1620" s="332" t="s">
        <v>4855</v>
      </c>
      <c r="C1620" s="332" t="s">
        <v>2821</v>
      </c>
      <c r="D1620" s="330" t="s">
        <v>14015</v>
      </c>
      <c r="E1620" s="332" t="s">
        <v>96</v>
      </c>
      <c r="F1620" s="328"/>
    </row>
    <row r="1621" spans="1:6" ht="15">
      <c r="A1621" s="332">
        <v>1958</v>
      </c>
      <c r="B1621" s="332" t="s">
        <v>4856</v>
      </c>
      <c r="C1621" s="332" t="s">
        <v>2821</v>
      </c>
      <c r="D1621" s="330" t="s">
        <v>13814</v>
      </c>
      <c r="E1621" s="332" t="s">
        <v>96</v>
      </c>
      <c r="F1621" s="328"/>
    </row>
    <row r="1622" spans="1:6" ht="15">
      <c r="A1622" s="332">
        <v>1959</v>
      </c>
      <c r="B1622" s="332" t="s">
        <v>4857</v>
      </c>
      <c r="C1622" s="332" t="s">
        <v>2821</v>
      </c>
      <c r="D1622" s="330" t="s">
        <v>14016</v>
      </c>
      <c r="E1622" s="332" t="s">
        <v>96</v>
      </c>
      <c r="F1622" s="328"/>
    </row>
    <row r="1623" spans="1:6" ht="15">
      <c r="A1623" s="332">
        <v>1925</v>
      </c>
      <c r="B1623" s="332" t="s">
        <v>4858</v>
      </c>
      <c r="C1623" s="332" t="s">
        <v>2821</v>
      </c>
      <c r="D1623" s="330" t="s">
        <v>14017</v>
      </c>
      <c r="E1623" s="332" t="s">
        <v>96</v>
      </c>
      <c r="F1623" s="328"/>
    </row>
    <row r="1624" spans="1:6" ht="15">
      <c r="A1624" s="332">
        <v>1960</v>
      </c>
      <c r="B1624" s="332" t="s">
        <v>4859</v>
      </c>
      <c r="C1624" s="332" t="s">
        <v>2821</v>
      </c>
      <c r="D1624" s="330" t="s">
        <v>14018</v>
      </c>
      <c r="E1624" s="332" t="s">
        <v>96</v>
      </c>
      <c r="F1624" s="328"/>
    </row>
    <row r="1625" spans="1:6" ht="15">
      <c r="A1625" s="332">
        <v>1961</v>
      </c>
      <c r="B1625" s="332" t="s">
        <v>4860</v>
      </c>
      <c r="C1625" s="332" t="s">
        <v>2821</v>
      </c>
      <c r="D1625" s="330" t="s">
        <v>14019</v>
      </c>
      <c r="E1625" s="332" t="s">
        <v>96</v>
      </c>
      <c r="F1625" s="328"/>
    </row>
    <row r="1626" spans="1:6" ht="15">
      <c r="A1626" s="332">
        <v>38426</v>
      </c>
      <c r="B1626" s="332" t="s">
        <v>10980</v>
      </c>
      <c r="C1626" s="332" t="s">
        <v>2821</v>
      </c>
      <c r="D1626" s="330" t="s">
        <v>14020</v>
      </c>
      <c r="E1626" s="332" t="s">
        <v>96</v>
      </c>
      <c r="F1626" s="328"/>
    </row>
    <row r="1627" spans="1:6" ht="15">
      <c r="A1627" s="332">
        <v>38423</v>
      </c>
      <c r="B1627" s="332" t="s">
        <v>10981</v>
      </c>
      <c r="C1627" s="332" t="s">
        <v>2821</v>
      </c>
      <c r="D1627" s="330" t="s">
        <v>14021</v>
      </c>
      <c r="E1627" s="332" t="s">
        <v>96</v>
      </c>
      <c r="F1627" s="328"/>
    </row>
    <row r="1628" spans="1:6" ht="15">
      <c r="A1628" s="332">
        <v>38421</v>
      </c>
      <c r="B1628" s="332" t="s">
        <v>10982</v>
      </c>
      <c r="C1628" s="332" t="s">
        <v>2821</v>
      </c>
      <c r="D1628" s="330" t="s">
        <v>14022</v>
      </c>
      <c r="E1628" s="332" t="s">
        <v>96</v>
      </c>
      <c r="F1628" s="328"/>
    </row>
    <row r="1629" spans="1:6" ht="15">
      <c r="A1629" s="332">
        <v>38422</v>
      </c>
      <c r="B1629" s="332" t="s">
        <v>10983</v>
      </c>
      <c r="C1629" s="332" t="s">
        <v>2821</v>
      </c>
      <c r="D1629" s="330" t="s">
        <v>14023</v>
      </c>
      <c r="E1629" s="332" t="s">
        <v>96</v>
      </c>
      <c r="F1629" s="328"/>
    </row>
    <row r="1630" spans="1:6" ht="15">
      <c r="A1630" s="332">
        <v>39866</v>
      </c>
      <c r="B1630" s="332" t="s">
        <v>4861</v>
      </c>
      <c r="C1630" s="332" t="s">
        <v>2821</v>
      </c>
      <c r="D1630" s="330" t="s">
        <v>14024</v>
      </c>
      <c r="E1630" s="332" t="s">
        <v>96</v>
      </c>
      <c r="F1630" s="328"/>
    </row>
    <row r="1631" spans="1:6" ht="15">
      <c r="A1631" s="332">
        <v>39867</v>
      </c>
      <c r="B1631" s="332" t="s">
        <v>4862</v>
      </c>
      <c r="C1631" s="332" t="s">
        <v>2821</v>
      </c>
      <c r="D1631" s="330" t="s">
        <v>14025</v>
      </c>
      <c r="E1631" s="332" t="s">
        <v>96</v>
      </c>
      <c r="F1631" s="328"/>
    </row>
    <row r="1632" spans="1:6" ht="15">
      <c r="A1632" s="332">
        <v>39868</v>
      </c>
      <c r="B1632" s="332" t="s">
        <v>4863</v>
      </c>
      <c r="C1632" s="332" t="s">
        <v>2821</v>
      </c>
      <c r="D1632" s="330" t="s">
        <v>14026</v>
      </c>
      <c r="E1632" s="332" t="s">
        <v>96</v>
      </c>
      <c r="F1632" s="328"/>
    </row>
    <row r="1633" spans="1:6" ht="15">
      <c r="A1633" s="332">
        <v>37999</v>
      </c>
      <c r="B1633" s="332" t="s">
        <v>4864</v>
      </c>
      <c r="C1633" s="332" t="s">
        <v>2821</v>
      </c>
      <c r="D1633" s="330" t="s">
        <v>12603</v>
      </c>
      <c r="E1633" s="332" t="s">
        <v>96</v>
      </c>
      <c r="F1633" s="328"/>
    </row>
    <row r="1634" spans="1:6" ht="15">
      <c r="A1634" s="332">
        <v>38000</v>
      </c>
      <c r="B1634" s="332" t="s">
        <v>4865</v>
      </c>
      <c r="C1634" s="332" t="s">
        <v>2821</v>
      </c>
      <c r="D1634" s="330" t="s">
        <v>14027</v>
      </c>
      <c r="E1634" s="332" t="s">
        <v>96</v>
      </c>
      <c r="F1634" s="328"/>
    </row>
    <row r="1635" spans="1:6" ht="15">
      <c r="A1635" s="332">
        <v>38129</v>
      </c>
      <c r="B1635" s="332" t="s">
        <v>4866</v>
      </c>
      <c r="C1635" s="332" t="s">
        <v>2821</v>
      </c>
      <c r="D1635" s="330" t="s">
        <v>13551</v>
      </c>
      <c r="E1635" s="332" t="s">
        <v>96</v>
      </c>
      <c r="F1635" s="328"/>
    </row>
    <row r="1636" spans="1:6" ht="15">
      <c r="A1636" s="332">
        <v>38025</v>
      </c>
      <c r="B1636" s="332" t="s">
        <v>4867</v>
      </c>
      <c r="C1636" s="332" t="s">
        <v>2821</v>
      </c>
      <c r="D1636" s="330" t="s">
        <v>14028</v>
      </c>
      <c r="E1636" s="332" t="s">
        <v>96</v>
      </c>
      <c r="F1636" s="328"/>
    </row>
    <row r="1637" spans="1:6" ht="15">
      <c r="A1637" s="332">
        <v>38026</v>
      </c>
      <c r="B1637" s="332" t="s">
        <v>4868</v>
      </c>
      <c r="C1637" s="332" t="s">
        <v>2821</v>
      </c>
      <c r="D1637" s="330" t="s">
        <v>14029</v>
      </c>
      <c r="E1637" s="332" t="s">
        <v>96</v>
      </c>
      <c r="F1637" s="328"/>
    </row>
    <row r="1638" spans="1:6" ht="15">
      <c r="A1638" s="332">
        <v>1858</v>
      </c>
      <c r="B1638" s="332" t="s">
        <v>4869</v>
      </c>
      <c r="C1638" s="332" t="s">
        <v>2821</v>
      </c>
      <c r="D1638" s="330" t="s">
        <v>14030</v>
      </c>
      <c r="E1638" s="332" t="s">
        <v>96</v>
      </c>
      <c r="F1638" s="328"/>
    </row>
    <row r="1639" spans="1:6" ht="15">
      <c r="A1639" s="332">
        <v>1844</v>
      </c>
      <c r="B1639" s="332" t="s">
        <v>4870</v>
      </c>
      <c r="C1639" s="332" t="s">
        <v>2821</v>
      </c>
      <c r="D1639" s="330" t="s">
        <v>14031</v>
      </c>
      <c r="E1639" s="332" t="s">
        <v>96</v>
      </c>
      <c r="F1639" s="328"/>
    </row>
    <row r="1640" spans="1:6" ht="15">
      <c r="A1640" s="332">
        <v>1863</v>
      </c>
      <c r="B1640" s="332" t="s">
        <v>4871</v>
      </c>
      <c r="C1640" s="332" t="s">
        <v>2821</v>
      </c>
      <c r="D1640" s="330" t="s">
        <v>14032</v>
      </c>
      <c r="E1640" s="332" t="s">
        <v>96</v>
      </c>
      <c r="F1640" s="328"/>
    </row>
    <row r="1641" spans="1:6" ht="15">
      <c r="A1641" s="332">
        <v>1865</v>
      </c>
      <c r="B1641" s="332" t="s">
        <v>4872</v>
      </c>
      <c r="C1641" s="332" t="s">
        <v>2821</v>
      </c>
      <c r="D1641" s="330" t="s">
        <v>14033</v>
      </c>
      <c r="E1641" s="332" t="s">
        <v>96</v>
      </c>
      <c r="F1641" s="328"/>
    </row>
    <row r="1642" spans="1:6" ht="15">
      <c r="A1642" s="332">
        <v>36355</v>
      </c>
      <c r="B1642" s="332" t="s">
        <v>4873</v>
      </c>
      <c r="C1642" s="332" t="s">
        <v>2821</v>
      </c>
      <c r="D1642" s="330" t="s">
        <v>14034</v>
      </c>
      <c r="E1642" s="332" t="s">
        <v>96</v>
      </c>
      <c r="F1642" s="328"/>
    </row>
    <row r="1643" spans="1:6" ht="15">
      <c r="A1643" s="332">
        <v>36356</v>
      </c>
      <c r="B1643" s="332" t="s">
        <v>4874</v>
      </c>
      <c r="C1643" s="332" t="s">
        <v>2821</v>
      </c>
      <c r="D1643" s="330" t="s">
        <v>14035</v>
      </c>
      <c r="E1643" s="332" t="s">
        <v>96</v>
      </c>
      <c r="F1643" s="328"/>
    </row>
    <row r="1644" spans="1:6" ht="15">
      <c r="A1644" s="332">
        <v>1932</v>
      </c>
      <c r="B1644" s="332" t="s">
        <v>4875</v>
      </c>
      <c r="C1644" s="332" t="s">
        <v>2821</v>
      </c>
      <c r="D1644" s="330" t="s">
        <v>14036</v>
      </c>
      <c r="E1644" s="332" t="s">
        <v>96</v>
      </c>
      <c r="F1644" s="328"/>
    </row>
    <row r="1645" spans="1:6" ht="15">
      <c r="A1645" s="332">
        <v>1933</v>
      </c>
      <c r="B1645" s="332" t="s">
        <v>4876</v>
      </c>
      <c r="C1645" s="332" t="s">
        <v>2821</v>
      </c>
      <c r="D1645" s="330" t="s">
        <v>12703</v>
      </c>
      <c r="E1645" s="332" t="s">
        <v>96</v>
      </c>
      <c r="F1645" s="328"/>
    </row>
    <row r="1646" spans="1:6" ht="15">
      <c r="A1646" s="332">
        <v>1951</v>
      </c>
      <c r="B1646" s="332" t="s">
        <v>4877</v>
      </c>
      <c r="C1646" s="332" t="s">
        <v>2821</v>
      </c>
      <c r="D1646" s="330" t="s">
        <v>14037</v>
      </c>
      <c r="E1646" s="332" t="s">
        <v>96</v>
      </c>
      <c r="F1646" s="328"/>
    </row>
    <row r="1647" spans="1:6" ht="15">
      <c r="A1647" s="332">
        <v>1966</v>
      </c>
      <c r="B1647" s="332" t="s">
        <v>4878</v>
      </c>
      <c r="C1647" s="332" t="s">
        <v>2821</v>
      </c>
      <c r="D1647" s="330" t="s">
        <v>13122</v>
      </c>
      <c r="E1647" s="332" t="s">
        <v>96</v>
      </c>
      <c r="F1647" s="328"/>
    </row>
    <row r="1648" spans="1:6" ht="15">
      <c r="A1648" s="332">
        <v>1952</v>
      </c>
      <c r="B1648" s="332" t="s">
        <v>4879</v>
      </c>
      <c r="C1648" s="332" t="s">
        <v>2821</v>
      </c>
      <c r="D1648" s="330" t="s">
        <v>14038</v>
      </c>
      <c r="E1648" s="332" t="s">
        <v>96</v>
      </c>
      <c r="F1648" s="328"/>
    </row>
    <row r="1649" spans="1:6" ht="15">
      <c r="A1649" s="332">
        <v>20104</v>
      </c>
      <c r="B1649" s="332" t="s">
        <v>4880</v>
      </c>
      <c r="C1649" s="332" t="s">
        <v>2821</v>
      </c>
      <c r="D1649" s="330" t="s">
        <v>14039</v>
      </c>
      <c r="E1649" s="332" t="s">
        <v>96</v>
      </c>
      <c r="F1649" s="328"/>
    </row>
    <row r="1650" spans="1:6" ht="15">
      <c r="A1650" s="332">
        <v>20105</v>
      </c>
      <c r="B1650" s="332" t="s">
        <v>4881</v>
      </c>
      <c r="C1650" s="332" t="s">
        <v>2821</v>
      </c>
      <c r="D1650" s="330" t="s">
        <v>14040</v>
      </c>
      <c r="E1650" s="332" t="s">
        <v>96</v>
      </c>
      <c r="F1650" s="328"/>
    </row>
    <row r="1651" spans="1:6" ht="15">
      <c r="A1651" s="332">
        <v>1965</v>
      </c>
      <c r="B1651" s="332" t="s">
        <v>4882</v>
      </c>
      <c r="C1651" s="332" t="s">
        <v>2821</v>
      </c>
      <c r="D1651" s="330" t="s">
        <v>14041</v>
      </c>
      <c r="E1651" s="332" t="s">
        <v>96</v>
      </c>
      <c r="F1651" s="328"/>
    </row>
    <row r="1652" spans="1:6" ht="15">
      <c r="A1652" s="332">
        <v>10765</v>
      </c>
      <c r="B1652" s="332" t="s">
        <v>4883</v>
      </c>
      <c r="C1652" s="332" t="s">
        <v>2821</v>
      </c>
      <c r="D1652" s="330" t="s">
        <v>14042</v>
      </c>
      <c r="E1652" s="332" t="s">
        <v>96</v>
      </c>
      <c r="F1652" s="328"/>
    </row>
    <row r="1653" spans="1:6" ht="15">
      <c r="A1653" s="332">
        <v>10767</v>
      </c>
      <c r="B1653" s="332" t="s">
        <v>4884</v>
      </c>
      <c r="C1653" s="332" t="s">
        <v>2821</v>
      </c>
      <c r="D1653" s="330" t="s">
        <v>14043</v>
      </c>
      <c r="E1653" s="332" t="s">
        <v>96</v>
      </c>
      <c r="F1653" s="328"/>
    </row>
    <row r="1654" spans="1:6" ht="15">
      <c r="A1654" s="332">
        <v>1970</v>
      </c>
      <c r="B1654" s="332" t="s">
        <v>4885</v>
      </c>
      <c r="C1654" s="332" t="s">
        <v>2821</v>
      </c>
      <c r="D1654" s="330" t="s">
        <v>14044</v>
      </c>
      <c r="E1654" s="332" t="s">
        <v>96</v>
      </c>
      <c r="F1654" s="328"/>
    </row>
    <row r="1655" spans="1:6" ht="15">
      <c r="A1655" s="332">
        <v>1967</v>
      </c>
      <c r="B1655" s="332" t="s">
        <v>4886</v>
      </c>
      <c r="C1655" s="332" t="s">
        <v>2821</v>
      </c>
      <c r="D1655" s="330" t="s">
        <v>14045</v>
      </c>
      <c r="E1655" s="332" t="s">
        <v>96</v>
      </c>
      <c r="F1655" s="328"/>
    </row>
    <row r="1656" spans="1:6" ht="15">
      <c r="A1656" s="332">
        <v>1968</v>
      </c>
      <c r="B1656" s="332" t="s">
        <v>4887</v>
      </c>
      <c r="C1656" s="332" t="s">
        <v>2821</v>
      </c>
      <c r="D1656" s="330" t="s">
        <v>12746</v>
      </c>
      <c r="E1656" s="332" t="s">
        <v>96</v>
      </c>
      <c r="F1656" s="328"/>
    </row>
    <row r="1657" spans="1:6" ht="15">
      <c r="A1657" s="332">
        <v>1969</v>
      </c>
      <c r="B1657" s="332" t="s">
        <v>4888</v>
      </c>
      <c r="C1657" s="332" t="s">
        <v>2821</v>
      </c>
      <c r="D1657" s="330" t="s">
        <v>14046</v>
      </c>
      <c r="E1657" s="332" t="s">
        <v>96</v>
      </c>
      <c r="F1657" s="328"/>
    </row>
    <row r="1658" spans="1:6" ht="15">
      <c r="A1658" s="332">
        <v>1839</v>
      </c>
      <c r="B1658" s="332" t="s">
        <v>4889</v>
      </c>
      <c r="C1658" s="332" t="s">
        <v>2821</v>
      </c>
      <c r="D1658" s="330" t="s">
        <v>14047</v>
      </c>
      <c r="E1658" s="332" t="s">
        <v>96</v>
      </c>
      <c r="F1658" s="328"/>
    </row>
    <row r="1659" spans="1:6" ht="15">
      <c r="A1659" s="332">
        <v>1835</v>
      </c>
      <c r="B1659" s="332" t="s">
        <v>4890</v>
      </c>
      <c r="C1659" s="332" t="s">
        <v>2821</v>
      </c>
      <c r="D1659" s="330" t="s">
        <v>14048</v>
      </c>
      <c r="E1659" s="332" t="s">
        <v>96</v>
      </c>
      <c r="F1659" s="328"/>
    </row>
    <row r="1660" spans="1:6" ht="15">
      <c r="A1660" s="332">
        <v>1823</v>
      </c>
      <c r="B1660" s="332" t="s">
        <v>4891</v>
      </c>
      <c r="C1660" s="332" t="s">
        <v>2821</v>
      </c>
      <c r="D1660" s="330" t="s">
        <v>14049</v>
      </c>
      <c r="E1660" s="332" t="s">
        <v>96</v>
      </c>
      <c r="F1660" s="328"/>
    </row>
    <row r="1661" spans="1:6" ht="15">
      <c r="A1661" s="332">
        <v>1827</v>
      </c>
      <c r="B1661" s="332" t="s">
        <v>4892</v>
      </c>
      <c r="C1661" s="332" t="s">
        <v>2821</v>
      </c>
      <c r="D1661" s="330" t="s">
        <v>14050</v>
      </c>
      <c r="E1661" s="332" t="s">
        <v>96</v>
      </c>
      <c r="F1661" s="328"/>
    </row>
    <row r="1662" spans="1:6" ht="15">
      <c r="A1662" s="332">
        <v>1831</v>
      </c>
      <c r="B1662" s="332" t="s">
        <v>4893</v>
      </c>
      <c r="C1662" s="332" t="s">
        <v>2821</v>
      </c>
      <c r="D1662" s="330" t="s">
        <v>14051</v>
      </c>
      <c r="E1662" s="332" t="s">
        <v>96</v>
      </c>
      <c r="F1662" s="328"/>
    </row>
    <row r="1663" spans="1:6" ht="15">
      <c r="A1663" s="332">
        <v>1825</v>
      </c>
      <c r="B1663" s="332" t="s">
        <v>4894</v>
      </c>
      <c r="C1663" s="332" t="s">
        <v>2821</v>
      </c>
      <c r="D1663" s="330" t="s">
        <v>14052</v>
      </c>
      <c r="E1663" s="332" t="s">
        <v>96</v>
      </c>
      <c r="F1663" s="328"/>
    </row>
    <row r="1664" spans="1:6" ht="15">
      <c r="A1664" s="332">
        <v>1828</v>
      </c>
      <c r="B1664" s="332" t="s">
        <v>4895</v>
      </c>
      <c r="C1664" s="332" t="s">
        <v>2821</v>
      </c>
      <c r="D1664" s="330" t="s">
        <v>14053</v>
      </c>
      <c r="E1664" s="332" t="s">
        <v>96</v>
      </c>
      <c r="F1664" s="328"/>
    </row>
    <row r="1665" spans="1:6" ht="15">
      <c r="A1665" s="332">
        <v>1845</v>
      </c>
      <c r="B1665" s="332" t="s">
        <v>4896</v>
      </c>
      <c r="C1665" s="332" t="s">
        <v>2821</v>
      </c>
      <c r="D1665" s="330" t="s">
        <v>14054</v>
      </c>
      <c r="E1665" s="332" t="s">
        <v>96</v>
      </c>
      <c r="F1665" s="328"/>
    </row>
    <row r="1666" spans="1:6" ht="15">
      <c r="A1666" s="332">
        <v>1824</v>
      </c>
      <c r="B1666" s="332" t="s">
        <v>4897</v>
      </c>
      <c r="C1666" s="332" t="s">
        <v>2821</v>
      </c>
      <c r="D1666" s="330" t="s">
        <v>14055</v>
      </c>
      <c r="E1666" s="332" t="s">
        <v>96</v>
      </c>
      <c r="F1666" s="328"/>
    </row>
    <row r="1667" spans="1:6" ht="15">
      <c r="A1667" s="332">
        <v>1941</v>
      </c>
      <c r="B1667" s="332" t="s">
        <v>4898</v>
      </c>
      <c r="C1667" s="332" t="s">
        <v>2821</v>
      </c>
      <c r="D1667" s="330" t="s">
        <v>14056</v>
      </c>
      <c r="E1667" s="332" t="s">
        <v>96</v>
      </c>
      <c r="F1667" s="328"/>
    </row>
    <row r="1668" spans="1:6" ht="15">
      <c r="A1668" s="332">
        <v>1940</v>
      </c>
      <c r="B1668" s="332" t="s">
        <v>4899</v>
      </c>
      <c r="C1668" s="332" t="s">
        <v>2821</v>
      </c>
      <c r="D1668" s="330" t="s">
        <v>14057</v>
      </c>
      <c r="E1668" s="332" t="s">
        <v>96</v>
      </c>
      <c r="F1668" s="328"/>
    </row>
    <row r="1669" spans="1:6" ht="15">
      <c r="A1669" s="332">
        <v>1937</v>
      </c>
      <c r="B1669" s="332" t="s">
        <v>4900</v>
      </c>
      <c r="C1669" s="332" t="s">
        <v>2821</v>
      </c>
      <c r="D1669" s="330" t="s">
        <v>14058</v>
      </c>
      <c r="E1669" s="332" t="s">
        <v>96</v>
      </c>
      <c r="F1669" s="328"/>
    </row>
    <row r="1670" spans="1:6" ht="15">
      <c r="A1670" s="332">
        <v>1939</v>
      </c>
      <c r="B1670" s="332" t="s">
        <v>4901</v>
      </c>
      <c r="C1670" s="332" t="s">
        <v>2821</v>
      </c>
      <c r="D1670" s="330" t="s">
        <v>13544</v>
      </c>
      <c r="E1670" s="332" t="s">
        <v>96</v>
      </c>
      <c r="F1670" s="328"/>
    </row>
    <row r="1671" spans="1:6" ht="15">
      <c r="A1671" s="332">
        <v>1942</v>
      </c>
      <c r="B1671" s="332" t="s">
        <v>4902</v>
      </c>
      <c r="C1671" s="332" t="s">
        <v>2821</v>
      </c>
      <c r="D1671" s="330" t="s">
        <v>14059</v>
      </c>
      <c r="E1671" s="332" t="s">
        <v>96</v>
      </c>
      <c r="F1671" s="328"/>
    </row>
    <row r="1672" spans="1:6" ht="15">
      <c r="A1672" s="332">
        <v>1938</v>
      </c>
      <c r="B1672" s="332" t="s">
        <v>4903</v>
      </c>
      <c r="C1672" s="332" t="s">
        <v>2821</v>
      </c>
      <c r="D1672" s="330" t="s">
        <v>13164</v>
      </c>
      <c r="E1672" s="332" t="s">
        <v>96</v>
      </c>
      <c r="F1672" s="328"/>
    </row>
    <row r="1673" spans="1:6" ht="15">
      <c r="A1673" s="332">
        <v>42692</v>
      </c>
      <c r="B1673" s="332" t="s">
        <v>7733</v>
      </c>
      <c r="C1673" s="332" t="s">
        <v>2821</v>
      </c>
      <c r="D1673" s="330" t="s">
        <v>14060</v>
      </c>
      <c r="E1673" s="332" t="s">
        <v>96</v>
      </c>
      <c r="F1673" s="328"/>
    </row>
    <row r="1674" spans="1:6" ht="15">
      <c r="A1674" s="332">
        <v>42693</v>
      </c>
      <c r="B1674" s="332" t="s">
        <v>7734</v>
      </c>
      <c r="C1674" s="332" t="s">
        <v>2821</v>
      </c>
      <c r="D1674" s="330" t="s">
        <v>14061</v>
      </c>
      <c r="E1674" s="332" t="s">
        <v>96</v>
      </c>
      <c r="F1674" s="328"/>
    </row>
    <row r="1675" spans="1:6" ht="15">
      <c r="A1675" s="332">
        <v>42695</v>
      </c>
      <c r="B1675" s="332" t="s">
        <v>7735</v>
      </c>
      <c r="C1675" s="332" t="s">
        <v>2821</v>
      </c>
      <c r="D1675" s="330" t="s">
        <v>14062</v>
      </c>
      <c r="E1675" s="332" t="s">
        <v>96</v>
      </c>
      <c r="F1675" s="328"/>
    </row>
    <row r="1676" spans="1:6" ht="15">
      <c r="A1676" s="332">
        <v>42694</v>
      </c>
      <c r="B1676" s="332" t="s">
        <v>7736</v>
      </c>
      <c r="C1676" s="332" t="s">
        <v>2821</v>
      </c>
      <c r="D1676" s="330" t="s">
        <v>14063</v>
      </c>
      <c r="E1676" s="332" t="s">
        <v>96</v>
      </c>
      <c r="F1676" s="328"/>
    </row>
    <row r="1677" spans="1:6" ht="15">
      <c r="A1677" s="332">
        <v>20097</v>
      </c>
      <c r="B1677" s="332" t="s">
        <v>10984</v>
      </c>
      <c r="C1677" s="332" t="s">
        <v>2821</v>
      </c>
      <c r="D1677" s="330" t="s">
        <v>14064</v>
      </c>
      <c r="E1677" s="332" t="s">
        <v>96</v>
      </c>
      <c r="F1677" s="328"/>
    </row>
    <row r="1678" spans="1:6" ht="15">
      <c r="A1678" s="332">
        <v>20098</v>
      </c>
      <c r="B1678" s="332" t="s">
        <v>10985</v>
      </c>
      <c r="C1678" s="332" t="s">
        <v>2821</v>
      </c>
      <c r="D1678" s="330" t="s">
        <v>14065</v>
      </c>
      <c r="E1678" s="332" t="s">
        <v>96</v>
      </c>
      <c r="F1678" s="328"/>
    </row>
    <row r="1679" spans="1:6" ht="15">
      <c r="A1679" s="332">
        <v>20096</v>
      </c>
      <c r="B1679" s="332" t="s">
        <v>10986</v>
      </c>
      <c r="C1679" s="332" t="s">
        <v>2821</v>
      </c>
      <c r="D1679" s="330" t="s">
        <v>14066</v>
      </c>
      <c r="E1679" s="332" t="s">
        <v>96</v>
      </c>
      <c r="F1679" s="328"/>
    </row>
    <row r="1680" spans="1:6" ht="15">
      <c r="A1680" s="332">
        <v>1964</v>
      </c>
      <c r="B1680" s="332" t="s">
        <v>4904</v>
      </c>
      <c r="C1680" s="332" t="s">
        <v>2821</v>
      </c>
      <c r="D1680" s="330" t="s">
        <v>13244</v>
      </c>
      <c r="E1680" s="332" t="s">
        <v>96</v>
      </c>
      <c r="F1680" s="328"/>
    </row>
    <row r="1681" spans="1:6" ht="15">
      <c r="A1681" s="332">
        <v>1880</v>
      </c>
      <c r="B1681" s="332" t="s">
        <v>4905</v>
      </c>
      <c r="C1681" s="332" t="s">
        <v>2821</v>
      </c>
      <c r="D1681" s="330" t="s">
        <v>14067</v>
      </c>
      <c r="E1681" s="332" t="s">
        <v>96</v>
      </c>
      <c r="F1681" s="328"/>
    </row>
    <row r="1682" spans="1:6" ht="15">
      <c r="A1682" s="332">
        <v>39274</v>
      </c>
      <c r="B1682" s="332" t="s">
        <v>4906</v>
      </c>
      <c r="C1682" s="332" t="s">
        <v>2821</v>
      </c>
      <c r="D1682" s="330" t="s">
        <v>14068</v>
      </c>
      <c r="E1682" s="332" t="s">
        <v>96</v>
      </c>
      <c r="F1682" s="328"/>
    </row>
    <row r="1683" spans="1:6" ht="15">
      <c r="A1683" s="332">
        <v>2628</v>
      </c>
      <c r="B1683" s="332" t="s">
        <v>4907</v>
      </c>
      <c r="C1683" s="332" t="s">
        <v>2821</v>
      </c>
      <c r="D1683" s="330" t="s">
        <v>14069</v>
      </c>
      <c r="E1683" s="332" t="s">
        <v>96</v>
      </c>
      <c r="F1683" s="328"/>
    </row>
    <row r="1684" spans="1:6" ht="15">
      <c r="A1684" s="332">
        <v>2622</v>
      </c>
      <c r="B1684" s="332" t="s">
        <v>4908</v>
      </c>
      <c r="C1684" s="332" t="s">
        <v>2821</v>
      </c>
      <c r="D1684" s="330" t="s">
        <v>13320</v>
      </c>
      <c r="E1684" s="332" t="s">
        <v>96</v>
      </c>
      <c r="F1684" s="328"/>
    </row>
    <row r="1685" spans="1:6" ht="15">
      <c r="A1685" s="332">
        <v>2623</v>
      </c>
      <c r="B1685" s="332" t="s">
        <v>4909</v>
      </c>
      <c r="C1685" s="332" t="s">
        <v>2821</v>
      </c>
      <c r="D1685" s="330" t="s">
        <v>14070</v>
      </c>
      <c r="E1685" s="332" t="s">
        <v>96</v>
      </c>
      <c r="F1685" s="328"/>
    </row>
    <row r="1686" spans="1:6" ht="15">
      <c r="A1686" s="332">
        <v>2624</v>
      </c>
      <c r="B1686" s="332" t="s">
        <v>4910</v>
      </c>
      <c r="C1686" s="332" t="s">
        <v>2821</v>
      </c>
      <c r="D1686" s="330" t="s">
        <v>14071</v>
      </c>
      <c r="E1686" s="332" t="s">
        <v>96</v>
      </c>
      <c r="F1686" s="328"/>
    </row>
    <row r="1687" spans="1:6" ht="15">
      <c r="A1687" s="332">
        <v>2625</v>
      </c>
      <c r="B1687" s="332" t="s">
        <v>4911</v>
      </c>
      <c r="C1687" s="332" t="s">
        <v>2821</v>
      </c>
      <c r="D1687" s="330" t="s">
        <v>14072</v>
      </c>
      <c r="E1687" s="332" t="s">
        <v>96</v>
      </c>
      <c r="F1687" s="328"/>
    </row>
    <row r="1688" spans="1:6" ht="15">
      <c r="A1688" s="332">
        <v>2626</v>
      </c>
      <c r="B1688" s="332" t="s">
        <v>4912</v>
      </c>
      <c r="C1688" s="332" t="s">
        <v>2821</v>
      </c>
      <c r="D1688" s="330" t="s">
        <v>14073</v>
      </c>
      <c r="E1688" s="332" t="s">
        <v>96</v>
      </c>
      <c r="F1688" s="328"/>
    </row>
    <row r="1689" spans="1:6" ht="15">
      <c r="A1689" s="332">
        <v>2630</v>
      </c>
      <c r="B1689" s="332" t="s">
        <v>4913</v>
      </c>
      <c r="C1689" s="332" t="s">
        <v>2821</v>
      </c>
      <c r="D1689" s="330" t="s">
        <v>14074</v>
      </c>
      <c r="E1689" s="332" t="s">
        <v>96</v>
      </c>
      <c r="F1689" s="328"/>
    </row>
    <row r="1690" spans="1:6" ht="15">
      <c r="A1690" s="332">
        <v>2627</v>
      </c>
      <c r="B1690" s="332" t="s">
        <v>4914</v>
      </c>
      <c r="C1690" s="332" t="s">
        <v>2821</v>
      </c>
      <c r="D1690" s="330" t="s">
        <v>14075</v>
      </c>
      <c r="E1690" s="332" t="s">
        <v>96</v>
      </c>
      <c r="F1690" s="328"/>
    </row>
    <row r="1691" spans="1:6" ht="15">
      <c r="A1691" s="332">
        <v>2629</v>
      </c>
      <c r="B1691" s="332" t="s">
        <v>4915</v>
      </c>
      <c r="C1691" s="332" t="s">
        <v>2821</v>
      </c>
      <c r="D1691" s="330" t="s">
        <v>14076</v>
      </c>
      <c r="E1691" s="332" t="s">
        <v>96</v>
      </c>
      <c r="F1691" s="328"/>
    </row>
    <row r="1692" spans="1:6" ht="15">
      <c r="A1692" s="332">
        <v>12033</v>
      </c>
      <c r="B1692" s="332" t="s">
        <v>4916</v>
      </c>
      <c r="C1692" s="332" t="s">
        <v>2821</v>
      </c>
      <c r="D1692" s="330" t="s">
        <v>14077</v>
      </c>
      <c r="E1692" s="332" t="s">
        <v>96</v>
      </c>
      <c r="F1692" s="328"/>
    </row>
    <row r="1693" spans="1:6" ht="15">
      <c r="A1693" s="332">
        <v>40408</v>
      </c>
      <c r="B1693" s="332" t="s">
        <v>4917</v>
      </c>
      <c r="C1693" s="332" t="s">
        <v>2821</v>
      </c>
      <c r="D1693" s="330" t="s">
        <v>14034</v>
      </c>
      <c r="E1693" s="332" t="s">
        <v>96</v>
      </c>
      <c r="F1693" s="328"/>
    </row>
    <row r="1694" spans="1:6" ht="15">
      <c r="A1694" s="332">
        <v>40409</v>
      </c>
      <c r="B1694" s="332" t="s">
        <v>4918</v>
      </c>
      <c r="C1694" s="332" t="s">
        <v>2821</v>
      </c>
      <c r="D1694" s="330" t="s">
        <v>14078</v>
      </c>
      <c r="E1694" s="332" t="s">
        <v>96</v>
      </c>
      <c r="F1694" s="328"/>
    </row>
    <row r="1695" spans="1:6" ht="15">
      <c r="A1695" s="332">
        <v>39276</v>
      </c>
      <c r="B1695" s="332" t="s">
        <v>4919</v>
      </c>
      <c r="C1695" s="332" t="s">
        <v>2821</v>
      </c>
      <c r="D1695" s="330" t="s">
        <v>14079</v>
      </c>
      <c r="E1695" s="332" t="s">
        <v>96</v>
      </c>
      <c r="F1695" s="328"/>
    </row>
    <row r="1696" spans="1:6" ht="15">
      <c r="A1696" s="332">
        <v>39277</v>
      </c>
      <c r="B1696" s="332" t="s">
        <v>4920</v>
      </c>
      <c r="C1696" s="332" t="s">
        <v>2821</v>
      </c>
      <c r="D1696" s="330" t="s">
        <v>14080</v>
      </c>
      <c r="E1696" s="332" t="s">
        <v>96</v>
      </c>
      <c r="F1696" s="328"/>
    </row>
    <row r="1697" spans="1:6" ht="15">
      <c r="A1697" s="332">
        <v>12034</v>
      </c>
      <c r="B1697" s="332" t="s">
        <v>4921</v>
      </c>
      <c r="C1697" s="332" t="s">
        <v>2821</v>
      </c>
      <c r="D1697" s="330" t="s">
        <v>13442</v>
      </c>
      <c r="E1697" s="332" t="s">
        <v>96</v>
      </c>
      <c r="F1697" s="328"/>
    </row>
    <row r="1698" spans="1:6" ht="15">
      <c r="A1698" s="332">
        <v>39879</v>
      </c>
      <c r="B1698" s="332" t="s">
        <v>4922</v>
      </c>
      <c r="C1698" s="332" t="s">
        <v>2821</v>
      </c>
      <c r="D1698" s="330" t="s">
        <v>14081</v>
      </c>
      <c r="E1698" s="332" t="s">
        <v>96</v>
      </c>
      <c r="F1698" s="328"/>
    </row>
    <row r="1699" spans="1:6" ht="15">
      <c r="A1699" s="332">
        <v>39880</v>
      </c>
      <c r="B1699" s="332" t="s">
        <v>4923</v>
      </c>
      <c r="C1699" s="332" t="s">
        <v>2821</v>
      </c>
      <c r="D1699" s="330" t="s">
        <v>13793</v>
      </c>
      <c r="E1699" s="332" t="s">
        <v>96</v>
      </c>
      <c r="F1699" s="328"/>
    </row>
    <row r="1700" spans="1:6" ht="15">
      <c r="A1700" s="332">
        <v>39881</v>
      </c>
      <c r="B1700" s="332" t="s">
        <v>4924</v>
      </c>
      <c r="C1700" s="332" t="s">
        <v>2821</v>
      </c>
      <c r="D1700" s="330" t="s">
        <v>14082</v>
      </c>
      <c r="E1700" s="332" t="s">
        <v>96</v>
      </c>
      <c r="F1700" s="328"/>
    </row>
    <row r="1701" spans="1:6" ht="15">
      <c r="A1701" s="332">
        <v>39882</v>
      </c>
      <c r="B1701" s="332" t="s">
        <v>4925</v>
      </c>
      <c r="C1701" s="332" t="s">
        <v>2821</v>
      </c>
      <c r="D1701" s="330" t="s">
        <v>14083</v>
      </c>
      <c r="E1701" s="332" t="s">
        <v>96</v>
      </c>
      <c r="F1701" s="328"/>
    </row>
    <row r="1702" spans="1:6" ht="15">
      <c r="A1702" s="332">
        <v>39883</v>
      </c>
      <c r="B1702" s="332" t="s">
        <v>4926</v>
      </c>
      <c r="C1702" s="332" t="s">
        <v>2821</v>
      </c>
      <c r="D1702" s="330" t="s">
        <v>14084</v>
      </c>
      <c r="E1702" s="332" t="s">
        <v>96</v>
      </c>
      <c r="F1702" s="328"/>
    </row>
    <row r="1703" spans="1:6" ht="15">
      <c r="A1703" s="332">
        <v>39884</v>
      </c>
      <c r="B1703" s="332" t="s">
        <v>4927</v>
      </c>
      <c r="C1703" s="332" t="s">
        <v>2821</v>
      </c>
      <c r="D1703" s="330" t="s">
        <v>14085</v>
      </c>
      <c r="E1703" s="332" t="s">
        <v>96</v>
      </c>
      <c r="F1703" s="328"/>
    </row>
    <row r="1704" spans="1:6" ht="15">
      <c r="A1704" s="332">
        <v>39885</v>
      </c>
      <c r="B1704" s="332" t="s">
        <v>4928</v>
      </c>
      <c r="C1704" s="332" t="s">
        <v>2821</v>
      </c>
      <c r="D1704" s="330" t="s">
        <v>14086</v>
      </c>
      <c r="E1704" s="332" t="s">
        <v>96</v>
      </c>
      <c r="F1704" s="328"/>
    </row>
    <row r="1705" spans="1:6" ht="15">
      <c r="A1705" s="332">
        <v>1777</v>
      </c>
      <c r="B1705" s="332" t="s">
        <v>4929</v>
      </c>
      <c r="C1705" s="332" t="s">
        <v>2821</v>
      </c>
      <c r="D1705" s="330" t="s">
        <v>14087</v>
      </c>
      <c r="E1705" s="332" t="s">
        <v>96</v>
      </c>
      <c r="F1705" s="328"/>
    </row>
    <row r="1706" spans="1:6" ht="15">
      <c r="A1706" s="332">
        <v>1819</v>
      </c>
      <c r="B1706" s="332" t="s">
        <v>4930</v>
      </c>
      <c r="C1706" s="332" t="s">
        <v>2821</v>
      </c>
      <c r="D1706" s="330" t="s">
        <v>14088</v>
      </c>
      <c r="E1706" s="332" t="s">
        <v>96</v>
      </c>
      <c r="F1706" s="328"/>
    </row>
    <row r="1707" spans="1:6" ht="15">
      <c r="A1707" s="332">
        <v>1775</v>
      </c>
      <c r="B1707" s="332" t="s">
        <v>4931</v>
      </c>
      <c r="C1707" s="332" t="s">
        <v>2821</v>
      </c>
      <c r="D1707" s="330" t="s">
        <v>13464</v>
      </c>
      <c r="E1707" s="332" t="s">
        <v>96</v>
      </c>
      <c r="F1707" s="328"/>
    </row>
    <row r="1708" spans="1:6" ht="15">
      <c r="A1708" s="332">
        <v>1776</v>
      </c>
      <c r="B1708" s="332" t="s">
        <v>4932</v>
      </c>
      <c r="C1708" s="332" t="s">
        <v>2821</v>
      </c>
      <c r="D1708" s="330" t="s">
        <v>14089</v>
      </c>
      <c r="E1708" s="332" t="s">
        <v>96</v>
      </c>
      <c r="F1708" s="328"/>
    </row>
    <row r="1709" spans="1:6" ht="15">
      <c r="A1709" s="332">
        <v>1778</v>
      </c>
      <c r="B1709" s="332" t="s">
        <v>4933</v>
      </c>
      <c r="C1709" s="332" t="s">
        <v>2821</v>
      </c>
      <c r="D1709" s="330" t="s">
        <v>14090</v>
      </c>
      <c r="E1709" s="332" t="s">
        <v>96</v>
      </c>
      <c r="F1709" s="328"/>
    </row>
    <row r="1710" spans="1:6" ht="15">
      <c r="A1710" s="332">
        <v>1818</v>
      </c>
      <c r="B1710" s="332" t="s">
        <v>4934</v>
      </c>
      <c r="C1710" s="332" t="s">
        <v>2821</v>
      </c>
      <c r="D1710" s="330" t="s">
        <v>14091</v>
      </c>
      <c r="E1710" s="332" t="s">
        <v>96</v>
      </c>
      <c r="F1710" s="328"/>
    </row>
    <row r="1711" spans="1:6" ht="15">
      <c r="A1711" s="332">
        <v>1820</v>
      </c>
      <c r="B1711" s="332" t="s">
        <v>4935</v>
      </c>
      <c r="C1711" s="332" t="s">
        <v>2821</v>
      </c>
      <c r="D1711" s="330" t="s">
        <v>14092</v>
      </c>
      <c r="E1711" s="332" t="s">
        <v>96</v>
      </c>
      <c r="F1711" s="328"/>
    </row>
    <row r="1712" spans="1:6" ht="15">
      <c r="A1712" s="332">
        <v>1779</v>
      </c>
      <c r="B1712" s="332" t="s">
        <v>4936</v>
      </c>
      <c r="C1712" s="332" t="s">
        <v>2821</v>
      </c>
      <c r="D1712" s="330" t="s">
        <v>14093</v>
      </c>
      <c r="E1712" s="332" t="s">
        <v>96</v>
      </c>
      <c r="F1712" s="328"/>
    </row>
    <row r="1713" spans="1:6" ht="15">
      <c r="A1713" s="332">
        <v>1780</v>
      </c>
      <c r="B1713" s="332" t="s">
        <v>4937</v>
      </c>
      <c r="C1713" s="332" t="s">
        <v>2821</v>
      </c>
      <c r="D1713" s="330" t="s">
        <v>14094</v>
      </c>
      <c r="E1713" s="332" t="s">
        <v>96</v>
      </c>
      <c r="F1713" s="328"/>
    </row>
    <row r="1714" spans="1:6" ht="15">
      <c r="A1714" s="332">
        <v>1783</v>
      </c>
      <c r="B1714" s="332" t="s">
        <v>4938</v>
      </c>
      <c r="C1714" s="332" t="s">
        <v>2821</v>
      </c>
      <c r="D1714" s="330" t="s">
        <v>13780</v>
      </c>
      <c r="E1714" s="332" t="s">
        <v>96</v>
      </c>
      <c r="F1714" s="328"/>
    </row>
    <row r="1715" spans="1:6" ht="15">
      <c r="A1715" s="332">
        <v>1782</v>
      </c>
      <c r="B1715" s="332" t="s">
        <v>4939</v>
      </c>
      <c r="C1715" s="332" t="s">
        <v>2821</v>
      </c>
      <c r="D1715" s="330" t="s">
        <v>14095</v>
      </c>
      <c r="E1715" s="332" t="s">
        <v>96</v>
      </c>
      <c r="F1715" s="328"/>
    </row>
    <row r="1716" spans="1:6" ht="15">
      <c r="A1716" s="332">
        <v>1817</v>
      </c>
      <c r="B1716" s="332" t="s">
        <v>4940</v>
      </c>
      <c r="C1716" s="332" t="s">
        <v>2821</v>
      </c>
      <c r="D1716" s="330" t="s">
        <v>14096</v>
      </c>
      <c r="E1716" s="332" t="s">
        <v>96</v>
      </c>
      <c r="F1716" s="328"/>
    </row>
    <row r="1717" spans="1:6" ht="15">
      <c r="A1717" s="332">
        <v>1781</v>
      </c>
      <c r="B1717" s="332" t="s">
        <v>4941</v>
      </c>
      <c r="C1717" s="332" t="s">
        <v>2821</v>
      </c>
      <c r="D1717" s="330" t="s">
        <v>14097</v>
      </c>
      <c r="E1717" s="332" t="s">
        <v>96</v>
      </c>
      <c r="F1717" s="328"/>
    </row>
    <row r="1718" spans="1:6" ht="15">
      <c r="A1718" s="332">
        <v>1784</v>
      </c>
      <c r="B1718" s="332" t="s">
        <v>4942</v>
      </c>
      <c r="C1718" s="332" t="s">
        <v>2821</v>
      </c>
      <c r="D1718" s="330" t="s">
        <v>14098</v>
      </c>
      <c r="E1718" s="332" t="s">
        <v>96</v>
      </c>
      <c r="F1718" s="328"/>
    </row>
    <row r="1719" spans="1:6" ht="15">
      <c r="A1719" s="332">
        <v>1810</v>
      </c>
      <c r="B1719" s="332" t="s">
        <v>4943</v>
      </c>
      <c r="C1719" s="332" t="s">
        <v>2821</v>
      </c>
      <c r="D1719" s="330" t="s">
        <v>14099</v>
      </c>
      <c r="E1719" s="332" t="s">
        <v>96</v>
      </c>
      <c r="F1719" s="328"/>
    </row>
    <row r="1720" spans="1:6" ht="15">
      <c r="A1720" s="332">
        <v>1811</v>
      </c>
      <c r="B1720" s="332" t="s">
        <v>4944</v>
      </c>
      <c r="C1720" s="332" t="s">
        <v>2821</v>
      </c>
      <c r="D1720" s="330" t="s">
        <v>14100</v>
      </c>
      <c r="E1720" s="332" t="s">
        <v>96</v>
      </c>
      <c r="F1720" s="328"/>
    </row>
    <row r="1721" spans="1:6" ht="15">
      <c r="A1721" s="332">
        <v>1812</v>
      </c>
      <c r="B1721" s="332" t="s">
        <v>4945</v>
      </c>
      <c r="C1721" s="332" t="s">
        <v>2821</v>
      </c>
      <c r="D1721" s="330" t="s">
        <v>14101</v>
      </c>
      <c r="E1721" s="332" t="s">
        <v>96</v>
      </c>
      <c r="F1721" s="328"/>
    </row>
    <row r="1722" spans="1:6" ht="15">
      <c r="A1722" s="332">
        <v>40386</v>
      </c>
      <c r="B1722" s="332" t="s">
        <v>4946</v>
      </c>
      <c r="C1722" s="332" t="s">
        <v>2821</v>
      </c>
      <c r="D1722" s="330" t="s">
        <v>14102</v>
      </c>
      <c r="E1722" s="332" t="s">
        <v>96</v>
      </c>
      <c r="F1722" s="328"/>
    </row>
    <row r="1723" spans="1:6" ht="15">
      <c r="A1723" s="332">
        <v>40384</v>
      </c>
      <c r="B1723" s="332" t="s">
        <v>4947</v>
      </c>
      <c r="C1723" s="332" t="s">
        <v>2821</v>
      </c>
      <c r="D1723" s="330" t="s">
        <v>14103</v>
      </c>
      <c r="E1723" s="332" t="s">
        <v>96</v>
      </c>
      <c r="F1723" s="328"/>
    </row>
    <row r="1724" spans="1:6" ht="15">
      <c r="A1724" s="332">
        <v>40379</v>
      </c>
      <c r="B1724" s="332" t="s">
        <v>4948</v>
      </c>
      <c r="C1724" s="332" t="s">
        <v>2821</v>
      </c>
      <c r="D1724" s="330" t="s">
        <v>14104</v>
      </c>
      <c r="E1724" s="332" t="s">
        <v>96</v>
      </c>
      <c r="F1724" s="328"/>
    </row>
    <row r="1725" spans="1:6" ht="15">
      <c r="A1725" s="332">
        <v>40423</v>
      </c>
      <c r="B1725" s="332" t="s">
        <v>4949</v>
      </c>
      <c r="C1725" s="332" t="s">
        <v>2821</v>
      </c>
      <c r="D1725" s="330" t="s">
        <v>14105</v>
      </c>
      <c r="E1725" s="332" t="s">
        <v>96</v>
      </c>
      <c r="F1725" s="328"/>
    </row>
    <row r="1726" spans="1:6" ht="15">
      <c r="A1726" s="332">
        <v>40389</v>
      </c>
      <c r="B1726" s="332" t="s">
        <v>4950</v>
      </c>
      <c r="C1726" s="332" t="s">
        <v>2821</v>
      </c>
      <c r="D1726" s="330" t="s">
        <v>14106</v>
      </c>
      <c r="E1726" s="332" t="s">
        <v>96</v>
      </c>
      <c r="F1726" s="328"/>
    </row>
    <row r="1727" spans="1:6" ht="15">
      <c r="A1727" s="332">
        <v>40388</v>
      </c>
      <c r="B1727" s="332" t="s">
        <v>4951</v>
      </c>
      <c r="C1727" s="332" t="s">
        <v>2821</v>
      </c>
      <c r="D1727" s="330" t="s">
        <v>14107</v>
      </c>
      <c r="E1727" s="332" t="s">
        <v>96</v>
      </c>
      <c r="F1727" s="328"/>
    </row>
    <row r="1728" spans="1:6" ht="15">
      <c r="A1728" s="332">
        <v>40381</v>
      </c>
      <c r="B1728" s="332" t="s">
        <v>4952</v>
      </c>
      <c r="C1728" s="332" t="s">
        <v>2821</v>
      </c>
      <c r="D1728" s="330" t="s">
        <v>14108</v>
      </c>
      <c r="E1728" s="332" t="s">
        <v>96</v>
      </c>
      <c r="F1728" s="328"/>
    </row>
    <row r="1729" spans="1:6" ht="15">
      <c r="A1729" s="332">
        <v>40391</v>
      </c>
      <c r="B1729" s="332" t="s">
        <v>4953</v>
      </c>
      <c r="C1729" s="332" t="s">
        <v>2821</v>
      </c>
      <c r="D1729" s="330" t="s">
        <v>14109</v>
      </c>
      <c r="E1729" s="332" t="s">
        <v>96</v>
      </c>
      <c r="F1729" s="328"/>
    </row>
    <row r="1730" spans="1:6" ht="15">
      <c r="A1730" s="332">
        <v>40414</v>
      </c>
      <c r="B1730" s="332" t="s">
        <v>4954</v>
      </c>
      <c r="C1730" s="332" t="s">
        <v>2821</v>
      </c>
      <c r="D1730" s="330" t="s">
        <v>14110</v>
      </c>
      <c r="E1730" s="332" t="s">
        <v>96</v>
      </c>
      <c r="F1730" s="328"/>
    </row>
    <row r="1731" spans="1:6" ht="15">
      <c r="A1731" s="332">
        <v>40416</v>
      </c>
      <c r="B1731" s="332" t="s">
        <v>4955</v>
      </c>
      <c r="C1731" s="332" t="s">
        <v>2821</v>
      </c>
      <c r="D1731" s="330" t="s">
        <v>14111</v>
      </c>
      <c r="E1731" s="332" t="s">
        <v>96</v>
      </c>
      <c r="F1731" s="328"/>
    </row>
    <row r="1732" spans="1:6" ht="15">
      <c r="A1732" s="332">
        <v>40418</v>
      </c>
      <c r="B1732" s="332" t="s">
        <v>4956</v>
      </c>
      <c r="C1732" s="332" t="s">
        <v>2821</v>
      </c>
      <c r="D1732" s="330" t="s">
        <v>14112</v>
      </c>
      <c r="E1732" s="332" t="s">
        <v>96</v>
      </c>
      <c r="F1732" s="328"/>
    </row>
    <row r="1733" spans="1:6" ht="15">
      <c r="A1733" s="332">
        <v>2609</v>
      </c>
      <c r="B1733" s="332" t="s">
        <v>4957</v>
      </c>
      <c r="C1733" s="332" t="s">
        <v>2821</v>
      </c>
      <c r="D1733" s="330" t="s">
        <v>14113</v>
      </c>
      <c r="E1733" s="332" t="s">
        <v>96</v>
      </c>
      <c r="F1733" s="328"/>
    </row>
    <row r="1734" spans="1:6" ht="15">
      <c r="A1734" s="332">
        <v>2634</v>
      </c>
      <c r="B1734" s="332" t="s">
        <v>4958</v>
      </c>
      <c r="C1734" s="332" t="s">
        <v>2821</v>
      </c>
      <c r="D1734" s="330" t="s">
        <v>14114</v>
      </c>
      <c r="E1734" s="332" t="s">
        <v>96</v>
      </c>
      <c r="F1734" s="328"/>
    </row>
    <row r="1735" spans="1:6" ht="15">
      <c r="A1735" s="332">
        <v>2611</v>
      </c>
      <c r="B1735" s="332" t="s">
        <v>4959</v>
      </c>
      <c r="C1735" s="332" t="s">
        <v>2821</v>
      </c>
      <c r="D1735" s="330" t="s">
        <v>14115</v>
      </c>
      <c r="E1735" s="332" t="s">
        <v>96</v>
      </c>
      <c r="F1735" s="328"/>
    </row>
    <row r="1736" spans="1:6" ht="15">
      <c r="A1736" s="332">
        <v>34359</v>
      </c>
      <c r="B1736" s="332" t="s">
        <v>4960</v>
      </c>
      <c r="C1736" s="332" t="s">
        <v>2821</v>
      </c>
      <c r="D1736" s="330" t="s">
        <v>14116</v>
      </c>
      <c r="E1736" s="332" t="s">
        <v>96</v>
      </c>
      <c r="F1736" s="328"/>
    </row>
    <row r="1737" spans="1:6" ht="15">
      <c r="A1737" s="332">
        <v>1789</v>
      </c>
      <c r="B1737" s="332" t="s">
        <v>4961</v>
      </c>
      <c r="C1737" s="332" t="s">
        <v>2821</v>
      </c>
      <c r="D1737" s="330" t="s">
        <v>14117</v>
      </c>
      <c r="E1737" s="332" t="s">
        <v>96</v>
      </c>
      <c r="F1737" s="328"/>
    </row>
    <row r="1738" spans="1:6" ht="15">
      <c r="A1738" s="332">
        <v>1788</v>
      </c>
      <c r="B1738" s="332" t="s">
        <v>4962</v>
      </c>
      <c r="C1738" s="332" t="s">
        <v>2821</v>
      </c>
      <c r="D1738" s="330" t="s">
        <v>14118</v>
      </c>
      <c r="E1738" s="332" t="s">
        <v>96</v>
      </c>
      <c r="F1738" s="328"/>
    </row>
    <row r="1739" spans="1:6" ht="15">
      <c r="A1739" s="332">
        <v>1786</v>
      </c>
      <c r="B1739" s="332" t="s">
        <v>4963</v>
      </c>
      <c r="C1739" s="332" t="s">
        <v>2821</v>
      </c>
      <c r="D1739" s="330" t="s">
        <v>14119</v>
      </c>
      <c r="E1739" s="332" t="s">
        <v>96</v>
      </c>
      <c r="F1739" s="328"/>
    </row>
    <row r="1740" spans="1:6" ht="15">
      <c r="A1740" s="332">
        <v>1787</v>
      </c>
      <c r="B1740" s="332" t="s">
        <v>4964</v>
      </c>
      <c r="C1740" s="332" t="s">
        <v>2821</v>
      </c>
      <c r="D1740" s="330" t="s">
        <v>12909</v>
      </c>
      <c r="E1740" s="332" t="s">
        <v>96</v>
      </c>
      <c r="F1740" s="328"/>
    </row>
    <row r="1741" spans="1:6" ht="15">
      <c r="A1741" s="332">
        <v>1791</v>
      </c>
      <c r="B1741" s="332" t="s">
        <v>4965</v>
      </c>
      <c r="C1741" s="332" t="s">
        <v>2821</v>
      </c>
      <c r="D1741" s="330" t="s">
        <v>13768</v>
      </c>
      <c r="E1741" s="332" t="s">
        <v>96</v>
      </c>
      <c r="F1741" s="328"/>
    </row>
    <row r="1742" spans="1:6" ht="15">
      <c r="A1742" s="332">
        <v>1790</v>
      </c>
      <c r="B1742" s="332" t="s">
        <v>4966</v>
      </c>
      <c r="C1742" s="332" t="s">
        <v>2821</v>
      </c>
      <c r="D1742" s="330" t="s">
        <v>14120</v>
      </c>
      <c r="E1742" s="332" t="s">
        <v>96</v>
      </c>
      <c r="F1742" s="328"/>
    </row>
    <row r="1743" spans="1:6" ht="15">
      <c r="A1743" s="332">
        <v>1813</v>
      </c>
      <c r="B1743" s="332" t="s">
        <v>4967</v>
      </c>
      <c r="C1743" s="332" t="s">
        <v>2821</v>
      </c>
      <c r="D1743" s="330" t="s">
        <v>14121</v>
      </c>
      <c r="E1743" s="332" t="s">
        <v>96</v>
      </c>
      <c r="F1743" s="328"/>
    </row>
    <row r="1744" spans="1:6" ht="15">
      <c r="A1744" s="332">
        <v>1792</v>
      </c>
      <c r="B1744" s="332" t="s">
        <v>4969</v>
      </c>
      <c r="C1744" s="332" t="s">
        <v>2821</v>
      </c>
      <c r="D1744" s="330" t="s">
        <v>14122</v>
      </c>
      <c r="E1744" s="332" t="s">
        <v>96</v>
      </c>
      <c r="F1744" s="328"/>
    </row>
    <row r="1745" spans="1:6" ht="15">
      <c r="A1745" s="332">
        <v>1793</v>
      </c>
      <c r="B1745" s="332" t="s">
        <v>4970</v>
      </c>
      <c r="C1745" s="332" t="s">
        <v>2821</v>
      </c>
      <c r="D1745" s="330" t="s">
        <v>14123</v>
      </c>
      <c r="E1745" s="332" t="s">
        <v>96</v>
      </c>
      <c r="F1745" s="328"/>
    </row>
    <row r="1746" spans="1:6" ht="15">
      <c r="A1746" s="332">
        <v>1809</v>
      </c>
      <c r="B1746" s="332" t="s">
        <v>4971</v>
      </c>
      <c r="C1746" s="332" t="s">
        <v>2821</v>
      </c>
      <c r="D1746" s="330" t="s">
        <v>14124</v>
      </c>
      <c r="E1746" s="332" t="s">
        <v>96</v>
      </c>
      <c r="F1746" s="328"/>
    </row>
    <row r="1747" spans="1:6" ht="15">
      <c r="A1747" s="332">
        <v>1814</v>
      </c>
      <c r="B1747" s="332" t="s">
        <v>4972</v>
      </c>
      <c r="C1747" s="332" t="s">
        <v>2821</v>
      </c>
      <c r="D1747" s="330" t="s">
        <v>14125</v>
      </c>
      <c r="E1747" s="332" t="s">
        <v>96</v>
      </c>
      <c r="F1747" s="328"/>
    </row>
    <row r="1748" spans="1:6" ht="15">
      <c r="A1748" s="332">
        <v>1803</v>
      </c>
      <c r="B1748" s="332" t="s">
        <v>4973</v>
      </c>
      <c r="C1748" s="332" t="s">
        <v>2821</v>
      </c>
      <c r="D1748" s="330" t="s">
        <v>13607</v>
      </c>
      <c r="E1748" s="332" t="s">
        <v>96</v>
      </c>
      <c r="F1748" s="328"/>
    </row>
    <row r="1749" spans="1:6" ht="15">
      <c r="A1749" s="332">
        <v>1805</v>
      </c>
      <c r="B1749" s="332" t="s">
        <v>4974</v>
      </c>
      <c r="C1749" s="332" t="s">
        <v>2821</v>
      </c>
      <c r="D1749" s="330" t="s">
        <v>14126</v>
      </c>
      <c r="E1749" s="332" t="s">
        <v>96</v>
      </c>
      <c r="F1749" s="328"/>
    </row>
    <row r="1750" spans="1:6" ht="15">
      <c r="A1750" s="332">
        <v>1821</v>
      </c>
      <c r="B1750" s="332" t="s">
        <v>4975</v>
      </c>
      <c r="C1750" s="332" t="s">
        <v>2821</v>
      </c>
      <c r="D1750" s="330" t="s">
        <v>14127</v>
      </c>
      <c r="E1750" s="332" t="s">
        <v>96</v>
      </c>
      <c r="F1750" s="328"/>
    </row>
    <row r="1751" spans="1:6" ht="15">
      <c r="A1751" s="332">
        <v>1806</v>
      </c>
      <c r="B1751" s="332" t="s">
        <v>4976</v>
      </c>
      <c r="C1751" s="332" t="s">
        <v>2821</v>
      </c>
      <c r="D1751" s="330" t="s">
        <v>14128</v>
      </c>
      <c r="E1751" s="332" t="s">
        <v>96</v>
      </c>
      <c r="F1751" s="328"/>
    </row>
    <row r="1752" spans="1:6" ht="15">
      <c r="A1752" s="332">
        <v>1804</v>
      </c>
      <c r="B1752" s="332" t="s">
        <v>4977</v>
      </c>
      <c r="C1752" s="332" t="s">
        <v>2821</v>
      </c>
      <c r="D1752" s="330" t="s">
        <v>14129</v>
      </c>
      <c r="E1752" s="332" t="s">
        <v>96</v>
      </c>
      <c r="F1752" s="328"/>
    </row>
    <row r="1753" spans="1:6" ht="15">
      <c r="A1753" s="332">
        <v>1807</v>
      </c>
      <c r="B1753" s="332" t="s">
        <v>4978</v>
      </c>
      <c r="C1753" s="332" t="s">
        <v>2821</v>
      </c>
      <c r="D1753" s="330" t="s">
        <v>14130</v>
      </c>
      <c r="E1753" s="332" t="s">
        <v>96</v>
      </c>
      <c r="F1753" s="328"/>
    </row>
    <row r="1754" spans="1:6" ht="15">
      <c r="A1754" s="332">
        <v>1808</v>
      </c>
      <c r="B1754" s="332" t="s">
        <v>4979</v>
      </c>
      <c r="C1754" s="332" t="s">
        <v>2821</v>
      </c>
      <c r="D1754" s="330" t="s">
        <v>14131</v>
      </c>
      <c r="E1754" s="332" t="s">
        <v>96</v>
      </c>
      <c r="F1754" s="328"/>
    </row>
    <row r="1755" spans="1:6" ht="15">
      <c r="A1755" s="332">
        <v>1797</v>
      </c>
      <c r="B1755" s="332" t="s">
        <v>4980</v>
      </c>
      <c r="C1755" s="332" t="s">
        <v>2821</v>
      </c>
      <c r="D1755" s="330" t="s">
        <v>14132</v>
      </c>
      <c r="E1755" s="332" t="s">
        <v>96</v>
      </c>
      <c r="F1755" s="328"/>
    </row>
    <row r="1756" spans="1:6" ht="15">
      <c r="A1756" s="332">
        <v>1796</v>
      </c>
      <c r="B1756" s="332" t="s">
        <v>4981</v>
      </c>
      <c r="C1756" s="332" t="s">
        <v>2821</v>
      </c>
      <c r="D1756" s="330" t="s">
        <v>14133</v>
      </c>
      <c r="E1756" s="332" t="s">
        <v>96</v>
      </c>
      <c r="F1756" s="328"/>
    </row>
    <row r="1757" spans="1:6" ht="15">
      <c r="A1757" s="332">
        <v>1794</v>
      </c>
      <c r="B1757" s="332" t="s">
        <v>4982</v>
      </c>
      <c r="C1757" s="332" t="s">
        <v>2821</v>
      </c>
      <c r="D1757" s="330" t="s">
        <v>14134</v>
      </c>
      <c r="E1757" s="332" t="s">
        <v>96</v>
      </c>
      <c r="F1757" s="328"/>
    </row>
    <row r="1758" spans="1:6" ht="15">
      <c r="A1758" s="332">
        <v>1816</v>
      </c>
      <c r="B1758" s="332" t="s">
        <v>4983</v>
      </c>
      <c r="C1758" s="332" t="s">
        <v>2821</v>
      </c>
      <c r="D1758" s="330" t="s">
        <v>14135</v>
      </c>
      <c r="E1758" s="332" t="s">
        <v>96</v>
      </c>
      <c r="F1758" s="328"/>
    </row>
    <row r="1759" spans="1:6" ht="15">
      <c r="A1759" s="332">
        <v>1815</v>
      </c>
      <c r="B1759" s="332" t="s">
        <v>4984</v>
      </c>
      <c r="C1759" s="332" t="s">
        <v>2821</v>
      </c>
      <c r="D1759" s="330" t="s">
        <v>14136</v>
      </c>
      <c r="E1759" s="332" t="s">
        <v>96</v>
      </c>
      <c r="F1759" s="328"/>
    </row>
    <row r="1760" spans="1:6" ht="15">
      <c r="A1760" s="332">
        <v>1798</v>
      </c>
      <c r="B1760" s="332" t="s">
        <v>4985</v>
      </c>
      <c r="C1760" s="332" t="s">
        <v>2821</v>
      </c>
      <c r="D1760" s="330" t="s">
        <v>14137</v>
      </c>
      <c r="E1760" s="332" t="s">
        <v>96</v>
      </c>
      <c r="F1760" s="328"/>
    </row>
    <row r="1761" spans="1:6" ht="15">
      <c r="A1761" s="332">
        <v>1795</v>
      </c>
      <c r="B1761" s="332" t="s">
        <v>4986</v>
      </c>
      <c r="C1761" s="332" t="s">
        <v>2821</v>
      </c>
      <c r="D1761" s="330" t="s">
        <v>14138</v>
      </c>
      <c r="E1761" s="332" t="s">
        <v>96</v>
      </c>
      <c r="F1761" s="328"/>
    </row>
    <row r="1762" spans="1:6" ht="15">
      <c r="A1762" s="332">
        <v>1799</v>
      </c>
      <c r="B1762" s="332" t="s">
        <v>4987</v>
      </c>
      <c r="C1762" s="332" t="s">
        <v>2821</v>
      </c>
      <c r="D1762" s="330" t="s">
        <v>14139</v>
      </c>
      <c r="E1762" s="332" t="s">
        <v>96</v>
      </c>
      <c r="F1762" s="328"/>
    </row>
    <row r="1763" spans="1:6" ht="15">
      <c r="A1763" s="332">
        <v>1800</v>
      </c>
      <c r="B1763" s="332" t="s">
        <v>4988</v>
      </c>
      <c r="C1763" s="332" t="s">
        <v>2821</v>
      </c>
      <c r="D1763" s="330" t="s">
        <v>14140</v>
      </c>
      <c r="E1763" s="332" t="s">
        <v>96</v>
      </c>
      <c r="F1763" s="328"/>
    </row>
    <row r="1764" spans="1:6" ht="15">
      <c r="A1764" s="332">
        <v>1802</v>
      </c>
      <c r="B1764" s="332" t="s">
        <v>4989</v>
      </c>
      <c r="C1764" s="332" t="s">
        <v>2821</v>
      </c>
      <c r="D1764" s="330" t="s">
        <v>14141</v>
      </c>
      <c r="E1764" s="332" t="s">
        <v>96</v>
      </c>
      <c r="F1764" s="328"/>
    </row>
    <row r="1765" spans="1:6" ht="15">
      <c r="A1765" s="332">
        <v>40385</v>
      </c>
      <c r="B1765" s="332" t="s">
        <v>4990</v>
      </c>
      <c r="C1765" s="332" t="s">
        <v>2821</v>
      </c>
      <c r="D1765" s="330" t="s">
        <v>14102</v>
      </c>
      <c r="E1765" s="332" t="s">
        <v>96</v>
      </c>
      <c r="F1765" s="328"/>
    </row>
    <row r="1766" spans="1:6" ht="15">
      <c r="A1766" s="332">
        <v>40383</v>
      </c>
      <c r="B1766" s="332" t="s">
        <v>4991</v>
      </c>
      <c r="C1766" s="332" t="s">
        <v>2821</v>
      </c>
      <c r="D1766" s="330" t="s">
        <v>14103</v>
      </c>
      <c r="E1766" s="332" t="s">
        <v>96</v>
      </c>
      <c r="F1766" s="328"/>
    </row>
    <row r="1767" spans="1:6" ht="15">
      <c r="A1767" s="332">
        <v>40378</v>
      </c>
      <c r="B1767" s="332" t="s">
        <v>4992</v>
      </c>
      <c r="C1767" s="332" t="s">
        <v>2821</v>
      </c>
      <c r="D1767" s="330" t="s">
        <v>14104</v>
      </c>
      <c r="E1767" s="332" t="s">
        <v>96</v>
      </c>
      <c r="F1767" s="328"/>
    </row>
    <row r="1768" spans="1:6" ht="15">
      <c r="A1768" s="332">
        <v>40382</v>
      </c>
      <c r="B1768" s="332" t="s">
        <v>4993</v>
      </c>
      <c r="C1768" s="332" t="s">
        <v>2821</v>
      </c>
      <c r="D1768" s="330" t="s">
        <v>14105</v>
      </c>
      <c r="E1768" s="332" t="s">
        <v>96</v>
      </c>
      <c r="F1768" s="328"/>
    </row>
    <row r="1769" spans="1:6" ht="15">
      <c r="A1769" s="332">
        <v>40422</v>
      </c>
      <c r="B1769" s="332" t="s">
        <v>4994</v>
      </c>
      <c r="C1769" s="332" t="s">
        <v>2821</v>
      </c>
      <c r="D1769" s="330" t="s">
        <v>14142</v>
      </c>
      <c r="E1769" s="332" t="s">
        <v>96</v>
      </c>
      <c r="F1769" s="328"/>
    </row>
    <row r="1770" spans="1:6" ht="15">
      <c r="A1770" s="332">
        <v>40387</v>
      </c>
      <c r="B1770" s="332" t="s">
        <v>4995</v>
      </c>
      <c r="C1770" s="332" t="s">
        <v>2821</v>
      </c>
      <c r="D1770" s="330" t="s">
        <v>14143</v>
      </c>
      <c r="E1770" s="332" t="s">
        <v>96</v>
      </c>
      <c r="F1770" s="328"/>
    </row>
    <row r="1771" spans="1:6" ht="15">
      <c r="A1771" s="332">
        <v>40380</v>
      </c>
      <c r="B1771" s="332" t="s">
        <v>4996</v>
      </c>
      <c r="C1771" s="332" t="s">
        <v>2821</v>
      </c>
      <c r="D1771" s="330" t="s">
        <v>14108</v>
      </c>
      <c r="E1771" s="332" t="s">
        <v>96</v>
      </c>
      <c r="F1771" s="328"/>
    </row>
    <row r="1772" spans="1:6" ht="15">
      <c r="A1772" s="332">
        <v>40390</v>
      </c>
      <c r="B1772" s="332" t="s">
        <v>4997</v>
      </c>
      <c r="C1772" s="332" t="s">
        <v>2821</v>
      </c>
      <c r="D1772" s="330" t="s">
        <v>14144</v>
      </c>
      <c r="E1772" s="332" t="s">
        <v>96</v>
      </c>
      <c r="F1772" s="328"/>
    </row>
    <row r="1773" spans="1:6" ht="15">
      <c r="A1773" s="332">
        <v>40413</v>
      </c>
      <c r="B1773" s="332" t="s">
        <v>4998</v>
      </c>
      <c r="C1773" s="332" t="s">
        <v>2821</v>
      </c>
      <c r="D1773" s="330" t="s">
        <v>14145</v>
      </c>
      <c r="E1773" s="332" t="s">
        <v>96</v>
      </c>
      <c r="F1773" s="328"/>
    </row>
    <row r="1774" spans="1:6" ht="15">
      <c r="A1774" s="332">
        <v>40415</v>
      </c>
      <c r="B1774" s="332" t="s">
        <v>4999</v>
      </c>
      <c r="C1774" s="332" t="s">
        <v>2821</v>
      </c>
      <c r="D1774" s="330" t="s">
        <v>14146</v>
      </c>
      <c r="E1774" s="332" t="s">
        <v>96</v>
      </c>
      <c r="F1774" s="328"/>
    </row>
    <row r="1775" spans="1:6" ht="15">
      <c r="A1775" s="332">
        <v>40417</v>
      </c>
      <c r="B1775" s="332" t="s">
        <v>5000</v>
      </c>
      <c r="C1775" s="332" t="s">
        <v>2821</v>
      </c>
      <c r="D1775" s="330" t="s">
        <v>14147</v>
      </c>
      <c r="E1775" s="332" t="s">
        <v>96</v>
      </c>
      <c r="F1775" s="328"/>
    </row>
    <row r="1776" spans="1:6" ht="15">
      <c r="A1776" s="332">
        <v>39271</v>
      </c>
      <c r="B1776" s="332" t="s">
        <v>5001</v>
      </c>
      <c r="C1776" s="332" t="s">
        <v>2821</v>
      </c>
      <c r="D1776" s="330" t="s">
        <v>14148</v>
      </c>
      <c r="E1776" s="332" t="s">
        <v>96</v>
      </c>
      <c r="F1776" s="328"/>
    </row>
    <row r="1777" spans="1:6" ht="15">
      <c r="A1777" s="332">
        <v>39273</v>
      </c>
      <c r="B1777" s="332" t="s">
        <v>5002</v>
      </c>
      <c r="C1777" s="332" t="s">
        <v>2821</v>
      </c>
      <c r="D1777" s="330" t="s">
        <v>12904</v>
      </c>
      <c r="E1777" s="332" t="s">
        <v>96</v>
      </c>
      <c r="F1777" s="328"/>
    </row>
    <row r="1778" spans="1:6" ht="15">
      <c r="A1778" s="332">
        <v>39272</v>
      </c>
      <c r="B1778" s="332" t="s">
        <v>5003</v>
      </c>
      <c r="C1778" s="332" t="s">
        <v>2821</v>
      </c>
      <c r="D1778" s="330" t="s">
        <v>13917</v>
      </c>
      <c r="E1778" s="332" t="s">
        <v>96</v>
      </c>
      <c r="F1778" s="328"/>
    </row>
    <row r="1779" spans="1:6" ht="15">
      <c r="A1779" s="332">
        <v>1875</v>
      </c>
      <c r="B1779" s="332" t="s">
        <v>5004</v>
      </c>
      <c r="C1779" s="332" t="s">
        <v>2821</v>
      </c>
      <c r="D1779" s="330" t="s">
        <v>14149</v>
      </c>
      <c r="E1779" s="332" t="s">
        <v>96</v>
      </c>
      <c r="F1779" s="328"/>
    </row>
    <row r="1780" spans="1:6" ht="15">
      <c r="A1780" s="332">
        <v>1874</v>
      </c>
      <c r="B1780" s="332" t="s">
        <v>5005</v>
      </c>
      <c r="C1780" s="332" t="s">
        <v>2821</v>
      </c>
      <c r="D1780" s="330" t="s">
        <v>14081</v>
      </c>
      <c r="E1780" s="332" t="s">
        <v>96</v>
      </c>
      <c r="F1780" s="328"/>
    </row>
    <row r="1781" spans="1:6" ht="15">
      <c r="A1781" s="332">
        <v>1870</v>
      </c>
      <c r="B1781" s="332" t="s">
        <v>5006</v>
      </c>
      <c r="C1781" s="332" t="s">
        <v>2821</v>
      </c>
      <c r="D1781" s="330" t="s">
        <v>13324</v>
      </c>
      <c r="E1781" s="332" t="s">
        <v>96</v>
      </c>
      <c r="F1781" s="328"/>
    </row>
    <row r="1782" spans="1:6" ht="15">
      <c r="A1782" s="332">
        <v>1884</v>
      </c>
      <c r="B1782" s="332" t="s">
        <v>5007</v>
      </c>
      <c r="C1782" s="332" t="s">
        <v>2821</v>
      </c>
      <c r="D1782" s="330" t="s">
        <v>14150</v>
      </c>
      <c r="E1782" s="332" t="s">
        <v>96</v>
      </c>
      <c r="F1782" s="328"/>
    </row>
    <row r="1783" spans="1:6" ht="15">
      <c r="A1783" s="332">
        <v>1887</v>
      </c>
      <c r="B1783" s="332" t="s">
        <v>5008</v>
      </c>
      <c r="C1783" s="332" t="s">
        <v>2821</v>
      </c>
      <c r="D1783" s="330" t="s">
        <v>14151</v>
      </c>
      <c r="E1783" s="332" t="s">
        <v>96</v>
      </c>
      <c r="F1783" s="328"/>
    </row>
    <row r="1784" spans="1:6" ht="15">
      <c r="A1784" s="332">
        <v>1876</v>
      </c>
      <c r="B1784" s="332" t="s">
        <v>5009</v>
      </c>
      <c r="C1784" s="332" t="s">
        <v>2821</v>
      </c>
      <c r="D1784" s="330" t="s">
        <v>14152</v>
      </c>
      <c r="E1784" s="332" t="s">
        <v>96</v>
      </c>
      <c r="F1784" s="328"/>
    </row>
    <row r="1785" spans="1:6" ht="15">
      <c r="A1785" s="332">
        <v>1879</v>
      </c>
      <c r="B1785" s="332" t="s">
        <v>5010</v>
      </c>
      <c r="C1785" s="332" t="s">
        <v>2821</v>
      </c>
      <c r="D1785" s="330" t="s">
        <v>14153</v>
      </c>
      <c r="E1785" s="332" t="s">
        <v>96</v>
      </c>
      <c r="F1785" s="328"/>
    </row>
    <row r="1786" spans="1:6" ht="15">
      <c r="A1786" s="332">
        <v>1877</v>
      </c>
      <c r="B1786" s="332" t="s">
        <v>5011</v>
      </c>
      <c r="C1786" s="332" t="s">
        <v>2821</v>
      </c>
      <c r="D1786" s="330" t="s">
        <v>14154</v>
      </c>
      <c r="E1786" s="332" t="s">
        <v>96</v>
      </c>
      <c r="F1786" s="328"/>
    </row>
    <row r="1787" spans="1:6" ht="15">
      <c r="A1787" s="332">
        <v>1878</v>
      </c>
      <c r="B1787" s="332" t="s">
        <v>5012</v>
      </c>
      <c r="C1787" s="332" t="s">
        <v>2821</v>
      </c>
      <c r="D1787" s="330" t="s">
        <v>14155</v>
      </c>
      <c r="E1787" s="332" t="s">
        <v>96</v>
      </c>
      <c r="F1787" s="328"/>
    </row>
    <row r="1788" spans="1:6" ht="15">
      <c r="A1788" s="332">
        <v>2621</v>
      </c>
      <c r="B1788" s="332" t="s">
        <v>5013</v>
      </c>
      <c r="C1788" s="332" t="s">
        <v>2821</v>
      </c>
      <c r="D1788" s="330" t="s">
        <v>14156</v>
      </c>
      <c r="E1788" s="332" t="s">
        <v>96</v>
      </c>
      <c r="F1788" s="328"/>
    </row>
    <row r="1789" spans="1:6" ht="15">
      <c r="A1789" s="332">
        <v>2616</v>
      </c>
      <c r="B1789" s="332" t="s">
        <v>5014</v>
      </c>
      <c r="C1789" s="332" t="s">
        <v>2821</v>
      </c>
      <c r="D1789" s="330" t="s">
        <v>13051</v>
      </c>
      <c r="E1789" s="332" t="s">
        <v>96</v>
      </c>
      <c r="F1789" s="328"/>
    </row>
    <row r="1790" spans="1:6" ht="15">
      <c r="A1790" s="332">
        <v>2633</v>
      </c>
      <c r="B1790" s="332" t="s">
        <v>5015</v>
      </c>
      <c r="C1790" s="332" t="s">
        <v>2821</v>
      </c>
      <c r="D1790" s="330" t="s">
        <v>14045</v>
      </c>
      <c r="E1790" s="332" t="s">
        <v>96</v>
      </c>
      <c r="F1790" s="328"/>
    </row>
    <row r="1791" spans="1:6" ht="15">
      <c r="A1791" s="332">
        <v>2617</v>
      </c>
      <c r="B1791" s="332" t="s">
        <v>5016</v>
      </c>
      <c r="C1791" s="332" t="s">
        <v>2821</v>
      </c>
      <c r="D1791" s="330" t="s">
        <v>14157</v>
      </c>
      <c r="E1791" s="332" t="s">
        <v>96</v>
      </c>
      <c r="F1791" s="328"/>
    </row>
    <row r="1792" spans="1:6" ht="15">
      <c r="A1792" s="332">
        <v>2618</v>
      </c>
      <c r="B1792" s="332" t="s">
        <v>5017</v>
      </c>
      <c r="C1792" s="332" t="s">
        <v>2821</v>
      </c>
      <c r="D1792" s="330" t="s">
        <v>14158</v>
      </c>
      <c r="E1792" s="332" t="s">
        <v>96</v>
      </c>
      <c r="F1792" s="328"/>
    </row>
    <row r="1793" spans="1:6" ht="15">
      <c r="A1793" s="332">
        <v>2632</v>
      </c>
      <c r="B1793" s="332" t="s">
        <v>5018</v>
      </c>
      <c r="C1793" s="332" t="s">
        <v>2821</v>
      </c>
      <c r="D1793" s="330" t="s">
        <v>14159</v>
      </c>
      <c r="E1793" s="332" t="s">
        <v>96</v>
      </c>
      <c r="F1793" s="328"/>
    </row>
    <row r="1794" spans="1:6" ht="15">
      <c r="A1794" s="332">
        <v>2631</v>
      </c>
      <c r="B1794" s="332" t="s">
        <v>5019</v>
      </c>
      <c r="C1794" s="332" t="s">
        <v>2821</v>
      </c>
      <c r="D1794" s="330" t="s">
        <v>14160</v>
      </c>
      <c r="E1794" s="332" t="s">
        <v>96</v>
      </c>
      <c r="F1794" s="328"/>
    </row>
    <row r="1795" spans="1:6" ht="15">
      <c r="A1795" s="332">
        <v>2619</v>
      </c>
      <c r="B1795" s="332" t="s">
        <v>5020</v>
      </c>
      <c r="C1795" s="332" t="s">
        <v>2821</v>
      </c>
      <c r="D1795" s="330" t="s">
        <v>14161</v>
      </c>
      <c r="E1795" s="332" t="s">
        <v>96</v>
      </c>
      <c r="F1795" s="328"/>
    </row>
    <row r="1796" spans="1:6" ht="15">
      <c r="A1796" s="332">
        <v>2620</v>
      </c>
      <c r="B1796" s="332" t="s">
        <v>5021</v>
      </c>
      <c r="C1796" s="332" t="s">
        <v>2821</v>
      </c>
      <c r="D1796" s="330" t="s">
        <v>14162</v>
      </c>
      <c r="E1796" s="332" t="s">
        <v>96</v>
      </c>
      <c r="F1796" s="328"/>
    </row>
    <row r="1797" spans="1:6" ht="15">
      <c r="A1797" s="332">
        <v>44472</v>
      </c>
      <c r="B1797" s="332" t="s">
        <v>12301</v>
      </c>
      <c r="C1797" s="332" t="s">
        <v>2821</v>
      </c>
      <c r="D1797" s="330" t="s">
        <v>14163</v>
      </c>
      <c r="E1797" s="332" t="s">
        <v>96</v>
      </c>
      <c r="F1797" s="328"/>
    </row>
    <row r="1798" spans="1:6" ht="15">
      <c r="A1798" s="332">
        <v>38369</v>
      </c>
      <c r="B1798" s="332" t="s">
        <v>5022</v>
      </c>
      <c r="C1798" s="332" t="s">
        <v>2821</v>
      </c>
      <c r="D1798" s="330" t="s">
        <v>14164</v>
      </c>
      <c r="E1798" s="332" t="s">
        <v>96</v>
      </c>
      <c r="F1798" s="328"/>
    </row>
    <row r="1799" spans="1:6" ht="15">
      <c r="A1799" s="332">
        <v>38370</v>
      </c>
      <c r="B1799" s="332" t="s">
        <v>5023</v>
      </c>
      <c r="C1799" s="332" t="s">
        <v>2821</v>
      </c>
      <c r="D1799" s="330" t="s">
        <v>14164</v>
      </c>
      <c r="E1799" s="332" t="s">
        <v>96</v>
      </c>
      <c r="F1799" s="328"/>
    </row>
    <row r="1800" spans="1:6" ht="15">
      <c r="A1800" s="332">
        <v>38372</v>
      </c>
      <c r="B1800" s="332" t="s">
        <v>5024</v>
      </c>
      <c r="C1800" s="332" t="s">
        <v>2821</v>
      </c>
      <c r="D1800" s="330" t="s">
        <v>14165</v>
      </c>
      <c r="E1800" s="332" t="s">
        <v>96</v>
      </c>
      <c r="F1800" s="328"/>
    </row>
    <row r="1801" spans="1:6" ht="15">
      <c r="A1801" s="332">
        <v>2357</v>
      </c>
      <c r="B1801" s="332" t="s">
        <v>5025</v>
      </c>
      <c r="C1801" s="332" t="s">
        <v>2820</v>
      </c>
      <c r="D1801" s="330" t="s">
        <v>17725</v>
      </c>
      <c r="E1801" s="332" t="s">
        <v>165</v>
      </c>
      <c r="F1801" s="328"/>
    </row>
    <row r="1802" spans="1:6" ht="15">
      <c r="A1802" s="332">
        <v>40806</v>
      </c>
      <c r="B1802" s="332" t="s">
        <v>5026</v>
      </c>
      <c r="C1802" s="332" t="s">
        <v>2827</v>
      </c>
      <c r="D1802" s="330" t="s">
        <v>17953</v>
      </c>
      <c r="E1802" s="332" t="s">
        <v>165</v>
      </c>
      <c r="F1802" s="328"/>
    </row>
    <row r="1803" spans="1:6" ht="15">
      <c r="A1803" s="332">
        <v>2355</v>
      </c>
      <c r="B1803" s="332" t="s">
        <v>5027</v>
      </c>
      <c r="C1803" s="332" t="s">
        <v>2820</v>
      </c>
      <c r="D1803" s="330" t="s">
        <v>17954</v>
      </c>
      <c r="E1803" s="332" t="s">
        <v>165</v>
      </c>
      <c r="F1803" s="328"/>
    </row>
    <row r="1804" spans="1:6" ht="15">
      <c r="A1804" s="332">
        <v>40805</v>
      </c>
      <c r="B1804" s="332" t="s">
        <v>5028</v>
      </c>
      <c r="C1804" s="332" t="s">
        <v>2827</v>
      </c>
      <c r="D1804" s="330" t="s">
        <v>17955</v>
      </c>
      <c r="E1804" s="332" t="s">
        <v>165</v>
      </c>
      <c r="F1804" s="328"/>
    </row>
    <row r="1805" spans="1:6" ht="15">
      <c r="A1805" s="332">
        <v>2358</v>
      </c>
      <c r="B1805" s="332" t="s">
        <v>5029</v>
      </c>
      <c r="C1805" s="332" t="s">
        <v>2820</v>
      </c>
      <c r="D1805" s="330" t="s">
        <v>15784</v>
      </c>
      <c r="E1805" s="332" t="s">
        <v>165</v>
      </c>
      <c r="F1805" s="328"/>
    </row>
    <row r="1806" spans="1:6" ht="15">
      <c r="A1806" s="332">
        <v>40807</v>
      </c>
      <c r="B1806" s="332" t="s">
        <v>5030</v>
      </c>
      <c r="C1806" s="332" t="s">
        <v>2827</v>
      </c>
      <c r="D1806" s="330" t="s">
        <v>17956</v>
      </c>
      <c r="E1806" s="332" t="s">
        <v>165</v>
      </c>
      <c r="F1806" s="328"/>
    </row>
    <row r="1807" spans="1:6" ht="15">
      <c r="A1807" s="332">
        <v>2359</v>
      </c>
      <c r="B1807" s="332" t="s">
        <v>5031</v>
      </c>
      <c r="C1807" s="332" t="s">
        <v>2820</v>
      </c>
      <c r="D1807" s="330" t="s">
        <v>15849</v>
      </c>
      <c r="E1807" s="332" t="s">
        <v>165</v>
      </c>
      <c r="F1807" s="328"/>
    </row>
    <row r="1808" spans="1:6" ht="15">
      <c r="A1808" s="332">
        <v>40808</v>
      </c>
      <c r="B1808" s="332" t="s">
        <v>5032</v>
      </c>
      <c r="C1808" s="332" t="s">
        <v>2827</v>
      </c>
      <c r="D1808" s="330" t="s">
        <v>17957</v>
      </c>
      <c r="E1808" s="332" t="s">
        <v>165</v>
      </c>
      <c r="F1808" s="328"/>
    </row>
    <row r="1809" spans="1:6" ht="15">
      <c r="A1809" s="332">
        <v>44330</v>
      </c>
      <c r="B1809" s="332" t="s">
        <v>12302</v>
      </c>
      <c r="C1809" s="332" t="s">
        <v>2826</v>
      </c>
      <c r="D1809" s="330" t="s">
        <v>14168</v>
      </c>
      <c r="E1809" s="332" t="s">
        <v>96</v>
      </c>
      <c r="F1809" s="328"/>
    </row>
    <row r="1810" spans="1:6" ht="15">
      <c r="A1810" s="332">
        <v>43144</v>
      </c>
      <c r="B1810" s="332" t="s">
        <v>10987</v>
      </c>
      <c r="C1810" s="332" t="s">
        <v>2825</v>
      </c>
      <c r="D1810" s="330" t="s">
        <v>14169</v>
      </c>
      <c r="E1810" s="332" t="s">
        <v>96</v>
      </c>
      <c r="F1810" s="328"/>
    </row>
    <row r="1811" spans="1:6" ht="15">
      <c r="A1811" s="332">
        <v>39397</v>
      </c>
      <c r="B1811" s="332" t="s">
        <v>5033</v>
      </c>
      <c r="C1811" s="332" t="s">
        <v>2826</v>
      </c>
      <c r="D1811" s="330" t="s">
        <v>13331</v>
      </c>
      <c r="E1811" s="332" t="s">
        <v>96</v>
      </c>
      <c r="F1811" s="328"/>
    </row>
    <row r="1812" spans="1:6" ht="15">
      <c r="A1812" s="332">
        <v>2692</v>
      </c>
      <c r="B1812" s="332" t="s">
        <v>5034</v>
      </c>
      <c r="C1812" s="332" t="s">
        <v>2826</v>
      </c>
      <c r="D1812" s="330" t="s">
        <v>14170</v>
      </c>
      <c r="E1812" s="332" t="s">
        <v>96</v>
      </c>
      <c r="F1812" s="328"/>
    </row>
    <row r="1813" spans="1:6" ht="15">
      <c r="A1813" s="332">
        <v>44329</v>
      </c>
      <c r="B1813" s="332" t="s">
        <v>12303</v>
      </c>
      <c r="C1813" s="332" t="s">
        <v>2826</v>
      </c>
      <c r="D1813" s="330" t="s">
        <v>12744</v>
      </c>
      <c r="E1813" s="332" t="s">
        <v>96</v>
      </c>
      <c r="F1813" s="328"/>
    </row>
    <row r="1814" spans="1:6" ht="15">
      <c r="A1814" s="332">
        <v>5318</v>
      </c>
      <c r="B1814" s="332" t="s">
        <v>12304</v>
      </c>
      <c r="C1814" s="332" t="s">
        <v>2826</v>
      </c>
      <c r="D1814" s="330" t="s">
        <v>14171</v>
      </c>
      <c r="E1814" s="332" t="s">
        <v>96</v>
      </c>
      <c r="F1814" s="328"/>
    </row>
    <row r="1815" spans="1:6" ht="15">
      <c r="A1815" s="332">
        <v>5330</v>
      </c>
      <c r="B1815" s="332" t="s">
        <v>5035</v>
      </c>
      <c r="C1815" s="332" t="s">
        <v>2826</v>
      </c>
      <c r="D1815" s="330" t="s">
        <v>14172</v>
      </c>
      <c r="E1815" s="332" t="s">
        <v>96</v>
      </c>
      <c r="F1815" s="328"/>
    </row>
    <row r="1816" spans="1:6" ht="15">
      <c r="A1816" s="332">
        <v>44532</v>
      </c>
      <c r="B1816" s="332" t="s">
        <v>12305</v>
      </c>
      <c r="C1816" s="332" t="s">
        <v>2821</v>
      </c>
      <c r="D1816" s="330" t="s">
        <v>14173</v>
      </c>
      <c r="E1816" s="332" t="s">
        <v>96</v>
      </c>
      <c r="F1816" s="328"/>
    </row>
    <row r="1817" spans="1:6" ht="15">
      <c r="A1817" s="332">
        <v>44531</v>
      </c>
      <c r="B1817" s="332" t="s">
        <v>12306</v>
      </c>
      <c r="C1817" s="332" t="s">
        <v>2821</v>
      </c>
      <c r="D1817" s="330" t="s">
        <v>14174</v>
      </c>
      <c r="E1817" s="332" t="s">
        <v>96</v>
      </c>
      <c r="F1817" s="328"/>
    </row>
    <row r="1818" spans="1:6" ht="15">
      <c r="A1818" s="332">
        <v>38140</v>
      </c>
      <c r="B1818" s="332" t="s">
        <v>5036</v>
      </c>
      <c r="C1818" s="332" t="s">
        <v>2821</v>
      </c>
      <c r="D1818" s="330" t="s">
        <v>14175</v>
      </c>
      <c r="E1818" s="332" t="s">
        <v>96</v>
      </c>
      <c r="F1818" s="328"/>
    </row>
    <row r="1819" spans="1:6" ht="15">
      <c r="A1819" s="332">
        <v>13887</v>
      </c>
      <c r="B1819" s="332" t="s">
        <v>5037</v>
      </c>
      <c r="C1819" s="332" t="s">
        <v>2821</v>
      </c>
      <c r="D1819" s="330" t="s">
        <v>14176</v>
      </c>
      <c r="E1819" s="332" t="s">
        <v>96</v>
      </c>
      <c r="F1819" s="328"/>
    </row>
    <row r="1820" spans="1:6" ht="15">
      <c r="A1820" s="332">
        <v>44495</v>
      </c>
      <c r="B1820" s="332" t="s">
        <v>12307</v>
      </c>
      <c r="C1820" s="332" t="s">
        <v>2821</v>
      </c>
      <c r="D1820" s="330" t="s">
        <v>14177</v>
      </c>
      <c r="E1820" s="332" t="s">
        <v>96</v>
      </c>
      <c r="F1820" s="328"/>
    </row>
    <row r="1821" spans="1:6" ht="15">
      <c r="A1821" s="332">
        <v>44533</v>
      </c>
      <c r="B1821" s="332" t="s">
        <v>12308</v>
      </c>
      <c r="C1821" s="332" t="s">
        <v>2821</v>
      </c>
      <c r="D1821" s="330" t="s">
        <v>14178</v>
      </c>
      <c r="E1821" s="332" t="s">
        <v>96</v>
      </c>
      <c r="F1821" s="328"/>
    </row>
    <row r="1822" spans="1:6" ht="15">
      <c r="A1822" s="332">
        <v>44534</v>
      </c>
      <c r="B1822" s="332" t="s">
        <v>12309</v>
      </c>
      <c r="C1822" s="332" t="s">
        <v>2821</v>
      </c>
      <c r="D1822" s="330" t="s">
        <v>13047</v>
      </c>
      <c r="E1822" s="332" t="s">
        <v>96</v>
      </c>
      <c r="F1822" s="328"/>
    </row>
    <row r="1823" spans="1:6" ht="15">
      <c r="A1823" s="332">
        <v>34544</v>
      </c>
      <c r="B1823" s="332" t="s">
        <v>5038</v>
      </c>
      <c r="C1823" s="332" t="s">
        <v>2821</v>
      </c>
      <c r="D1823" s="330" t="s">
        <v>14179</v>
      </c>
      <c r="E1823" s="332" t="s">
        <v>96</v>
      </c>
      <c r="F1823" s="328"/>
    </row>
    <row r="1824" spans="1:6" ht="15">
      <c r="A1824" s="332">
        <v>34729</v>
      </c>
      <c r="B1824" s="332" t="s">
        <v>5039</v>
      </c>
      <c r="C1824" s="332" t="s">
        <v>2821</v>
      </c>
      <c r="D1824" s="330" t="s">
        <v>14180</v>
      </c>
      <c r="E1824" s="332" t="s">
        <v>96</v>
      </c>
      <c r="F1824" s="328"/>
    </row>
    <row r="1825" spans="1:6" ht="15">
      <c r="A1825" s="332">
        <v>34734</v>
      </c>
      <c r="B1825" s="332" t="s">
        <v>5040</v>
      </c>
      <c r="C1825" s="332" t="s">
        <v>2821</v>
      </c>
      <c r="D1825" s="330" t="s">
        <v>14181</v>
      </c>
      <c r="E1825" s="332" t="s">
        <v>96</v>
      </c>
      <c r="F1825" s="328"/>
    </row>
    <row r="1826" spans="1:6" ht="15">
      <c r="A1826" s="332">
        <v>34738</v>
      </c>
      <c r="B1826" s="332" t="s">
        <v>5041</v>
      </c>
      <c r="C1826" s="332" t="s">
        <v>2821</v>
      </c>
      <c r="D1826" s="330" t="s">
        <v>14182</v>
      </c>
      <c r="E1826" s="332" t="s">
        <v>96</v>
      </c>
      <c r="F1826" s="328"/>
    </row>
    <row r="1827" spans="1:6" ht="15">
      <c r="A1827" s="332">
        <v>2391</v>
      </c>
      <c r="B1827" s="332" t="s">
        <v>5042</v>
      </c>
      <c r="C1827" s="332" t="s">
        <v>2821</v>
      </c>
      <c r="D1827" s="330" t="s">
        <v>14183</v>
      </c>
      <c r="E1827" s="332" t="s">
        <v>96</v>
      </c>
      <c r="F1827" s="328"/>
    </row>
    <row r="1828" spans="1:6" ht="15">
      <c r="A1828" s="332">
        <v>2374</v>
      </c>
      <c r="B1828" s="332" t="s">
        <v>5043</v>
      </c>
      <c r="C1828" s="332" t="s">
        <v>2821</v>
      </c>
      <c r="D1828" s="330" t="s">
        <v>14184</v>
      </c>
      <c r="E1828" s="332" t="s">
        <v>96</v>
      </c>
      <c r="F1828" s="328"/>
    </row>
    <row r="1829" spans="1:6" ht="15">
      <c r="A1829" s="332">
        <v>2377</v>
      </c>
      <c r="B1829" s="332" t="s">
        <v>5044</v>
      </c>
      <c r="C1829" s="332" t="s">
        <v>2821</v>
      </c>
      <c r="D1829" s="330" t="s">
        <v>14140</v>
      </c>
      <c r="E1829" s="332" t="s">
        <v>96</v>
      </c>
      <c r="F1829" s="328"/>
    </row>
    <row r="1830" spans="1:6" ht="15">
      <c r="A1830" s="332">
        <v>2393</v>
      </c>
      <c r="B1830" s="332" t="s">
        <v>5045</v>
      </c>
      <c r="C1830" s="332" t="s">
        <v>2821</v>
      </c>
      <c r="D1830" s="330" t="s">
        <v>14185</v>
      </c>
      <c r="E1830" s="332" t="s">
        <v>96</v>
      </c>
      <c r="F1830" s="328"/>
    </row>
    <row r="1831" spans="1:6" ht="15">
      <c r="A1831" s="332">
        <v>34705</v>
      </c>
      <c r="B1831" s="332" t="s">
        <v>5046</v>
      </c>
      <c r="C1831" s="332" t="s">
        <v>2821</v>
      </c>
      <c r="D1831" s="330" t="s">
        <v>14186</v>
      </c>
      <c r="E1831" s="332" t="s">
        <v>96</v>
      </c>
      <c r="F1831" s="328"/>
    </row>
    <row r="1832" spans="1:6" ht="15">
      <c r="A1832" s="332">
        <v>34707</v>
      </c>
      <c r="B1832" s="332" t="s">
        <v>5047</v>
      </c>
      <c r="C1832" s="332" t="s">
        <v>2821</v>
      </c>
      <c r="D1832" s="330" t="s">
        <v>14187</v>
      </c>
      <c r="E1832" s="332" t="s">
        <v>96</v>
      </c>
      <c r="F1832" s="328"/>
    </row>
    <row r="1833" spans="1:6" ht="15">
      <c r="A1833" s="332">
        <v>2378</v>
      </c>
      <c r="B1833" s="332" t="s">
        <v>5048</v>
      </c>
      <c r="C1833" s="332" t="s">
        <v>2821</v>
      </c>
      <c r="D1833" s="330" t="s">
        <v>14188</v>
      </c>
      <c r="E1833" s="332" t="s">
        <v>96</v>
      </c>
      <c r="F1833" s="328"/>
    </row>
    <row r="1834" spans="1:6" ht="15">
      <c r="A1834" s="332">
        <v>2379</v>
      </c>
      <c r="B1834" s="332" t="s">
        <v>5049</v>
      </c>
      <c r="C1834" s="332" t="s">
        <v>2821</v>
      </c>
      <c r="D1834" s="330" t="s">
        <v>14188</v>
      </c>
      <c r="E1834" s="332" t="s">
        <v>96</v>
      </c>
      <c r="F1834" s="328"/>
    </row>
    <row r="1835" spans="1:6" ht="15">
      <c r="A1835" s="332">
        <v>2376</v>
      </c>
      <c r="B1835" s="332" t="s">
        <v>5050</v>
      </c>
      <c r="C1835" s="332" t="s">
        <v>2821</v>
      </c>
      <c r="D1835" s="330" t="s">
        <v>14189</v>
      </c>
      <c r="E1835" s="332" t="s">
        <v>96</v>
      </c>
      <c r="F1835" s="328"/>
    </row>
    <row r="1836" spans="1:6" ht="15">
      <c r="A1836" s="332">
        <v>2394</v>
      </c>
      <c r="B1836" s="332" t="s">
        <v>5051</v>
      </c>
      <c r="C1836" s="332" t="s">
        <v>2821</v>
      </c>
      <c r="D1836" s="330" t="s">
        <v>14190</v>
      </c>
      <c r="E1836" s="332" t="s">
        <v>96</v>
      </c>
      <c r="F1836" s="328"/>
    </row>
    <row r="1837" spans="1:6" ht="15">
      <c r="A1837" s="332">
        <v>34686</v>
      </c>
      <c r="B1837" s="332" t="s">
        <v>5052</v>
      </c>
      <c r="C1837" s="332" t="s">
        <v>2821</v>
      </c>
      <c r="D1837" s="330" t="s">
        <v>14191</v>
      </c>
      <c r="E1837" s="332" t="s">
        <v>96</v>
      </c>
      <c r="F1837" s="328"/>
    </row>
    <row r="1838" spans="1:6" ht="15">
      <c r="A1838" s="332">
        <v>34616</v>
      </c>
      <c r="B1838" s="332" t="s">
        <v>5053</v>
      </c>
      <c r="C1838" s="332" t="s">
        <v>2821</v>
      </c>
      <c r="D1838" s="330" t="s">
        <v>14192</v>
      </c>
      <c r="E1838" s="332" t="s">
        <v>96</v>
      </c>
      <c r="F1838" s="328"/>
    </row>
    <row r="1839" spans="1:6" ht="15">
      <c r="A1839" s="332">
        <v>34623</v>
      </c>
      <c r="B1839" s="332" t="s">
        <v>5054</v>
      </c>
      <c r="C1839" s="332" t="s">
        <v>2821</v>
      </c>
      <c r="D1839" s="330" t="s">
        <v>14193</v>
      </c>
      <c r="E1839" s="332" t="s">
        <v>96</v>
      </c>
      <c r="F1839" s="328"/>
    </row>
    <row r="1840" spans="1:6" ht="15">
      <c r="A1840" s="332">
        <v>34628</v>
      </c>
      <c r="B1840" s="332" t="s">
        <v>5055</v>
      </c>
      <c r="C1840" s="332" t="s">
        <v>2821</v>
      </c>
      <c r="D1840" s="330" t="s">
        <v>14194</v>
      </c>
      <c r="E1840" s="332" t="s">
        <v>96</v>
      </c>
      <c r="F1840" s="328"/>
    </row>
    <row r="1841" spans="1:6" ht="15">
      <c r="A1841" s="332">
        <v>34653</v>
      </c>
      <c r="B1841" s="332" t="s">
        <v>5056</v>
      </c>
      <c r="C1841" s="332" t="s">
        <v>2821</v>
      </c>
      <c r="D1841" s="330" t="s">
        <v>14195</v>
      </c>
      <c r="E1841" s="332" t="s">
        <v>96</v>
      </c>
      <c r="F1841" s="328"/>
    </row>
    <row r="1842" spans="1:6" ht="15">
      <c r="A1842" s="332">
        <v>34688</v>
      </c>
      <c r="B1842" s="332" t="s">
        <v>5057</v>
      </c>
      <c r="C1842" s="332" t="s">
        <v>2821</v>
      </c>
      <c r="D1842" s="330" t="s">
        <v>14196</v>
      </c>
      <c r="E1842" s="332" t="s">
        <v>96</v>
      </c>
      <c r="F1842" s="328"/>
    </row>
    <row r="1843" spans="1:6" ht="15">
      <c r="A1843" s="332">
        <v>34709</v>
      </c>
      <c r="B1843" s="332" t="s">
        <v>5058</v>
      </c>
      <c r="C1843" s="332" t="s">
        <v>2821</v>
      </c>
      <c r="D1843" s="330" t="s">
        <v>14197</v>
      </c>
      <c r="E1843" s="332" t="s">
        <v>96</v>
      </c>
      <c r="F1843" s="328"/>
    </row>
    <row r="1844" spans="1:6" ht="15">
      <c r="A1844" s="332">
        <v>34714</v>
      </c>
      <c r="B1844" s="332" t="s">
        <v>5059</v>
      </c>
      <c r="C1844" s="332" t="s">
        <v>2821</v>
      </c>
      <c r="D1844" s="330" t="s">
        <v>14198</v>
      </c>
      <c r="E1844" s="332" t="s">
        <v>96</v>
      </c>
      <c r="F1844" s="328"/>
    </row>
    <row r="1845" spans="1:6" ht="15">
      <c r="A1845" s="332">
        <v>2388</v>
      </c>
      <c r="B1845" s="332" t="s">
        <v>5060</v>
      </c>
      <c r="C1845" s="332" t="s">
        <v>2821</v>
      </c>
      <c r="D1845" s="330" t="s">
        <v>14199</v>
      </c>
      <c r="E1845" s="332" t="s">
        <v>96</v>
      </c>
      <c r="F1845" s="328"/>
    </row>
    <row r="1846" spans="1:6" ht="15">
      <c r="A1846" s="332">
        <v>34606</v>
      </c>
      <c r="B1846" s="332" t="s">
        <v>5061</v>
      </c>
      <c r="C1846" s="332" t="s">
        <v>2821</v>
      </c>
      <c r="D1846" s="330" t="s">
        <v>14200</v>
      </c>
      <c r="E1846" s="332" t="s">
        <v>96</v>
      </c>
      <c r="F1846" s="328"/>
    </row>
    <row r="1847" spans="1:6" ht="15">
      <c r="A1847" s="332">
        <v>34689</v>
      </c>
      <c r="B1847" s="332" t="s">
        <v>5062</v>
      </c>
      <c r="C1847" s="332" t="s">
        <v>2821</v>
      </c>
      <c r="D1847" s="330" t="s">
        <v>14201</v>
      </c>
      <c r="E1847" s="332" t="s">
        <v>96</v>
      </c>
      <c r="F1847" s="328"/>
    </row>
    <row r="1848" spans="1:6" ht="15">
      <c r="A1848" s="332">
        <v>2370</v>
      </c>
      <c r="B1848" s="332" t="s">
        <v>5063</v>
      </c>
      <c r="C1848" s="332" t="s">
        <v>2821</v>
      </c>
      <c r="D1848" s="330" t="s">
        <v>14202</v>
      </c>
      <c r="E1848" s="332" t="s">
        <v>96</v>
      </c>
      <c r="F1848" s="328"/>
    </row>
    <row r="1849" spans="1:6" ht="15">
      <c r="A1849" s="332">
        <v>2386</v>
      </c>
      <c r="B1849" s="332" t="s">
        <v>5064</v>
      </c>
      <c r="C1849" s="332" t="s">
        <v>2821</v>
      </c>
      <c r="D1849" s="330" t="s">
        <v>14203</v>
      </c>
      <c r="E1849" s="332" t="s">
        <v>96</v>
      </c>
      <c r="F1849" s="328"/>
    </row>
    <row r="1850" spans="1:6" ht="15">
      <c r="A1850" s="332">
        <v>2392</v>
      </c>
      <c r="B1850" s="332" t="s">
        <v>5065</v>
      </c>
      <c r="C1850" s="332" t="s">
        <v>2821</v>
      </c>
      <c r="D1850" s="330" t="s">
        <v>14204</v>
      </c>
      <c r="E1850" s="332" t="s">
        <v>96</v>
      </c>
      <c r="F1850" s="328"/>
    </row>
    <row r="1851" spans="1:6" ht="15">
      <c r="A1851" s="332">
        <v>2373</v>
      </c>
      <c r="B1851" s="332" t="s">
        <v>5066</v>
      </c>
      <c r="C1851" s="332" t="s">
        <v>2821</v>
      </c>
      <c r="D1851" s="330" t="s">
        <v>14205</v>
      </c>
      <c r="E1851" s="332" t="s">
        <v>96</v>
      </c>
      <c r="F1851" s="328"/>
    </row>
    <row r="1852" spans="1:6" ht="15">
      <c r="A1852" s="332">
        <v>39465</v>
      </c>
      <c r="B1852" s="332" t="s">
        <v>5067</v>
      </c>
      <c r="C1852" s="332" t="s">
        <v>2821</v>
      </c>
      <c r="D1852" s="330" t="s">
        <v>14206</v>
      </c>
      <c r="E1852" s="332" t="s">
        <v>96</v>
      </c>
      <c r="F1852" s="328"/>
    </row>
    <row r="1853" spans="1:6" ht="15">
      <c r="A1853" s="332">
        <v>39466</v>
      </c>
      <c r="B1853" s="332" t="s">
        <v>5068</v>
      </c>
      <c r="C1853" s="332" t="s">
        <v>2821</v>
      </c>
      <c r="D1853" s="330" t="s">
        <v>14207</v>
      </c>
      <c r="E1853" s="332" t="s">
        <v>96</v>
      </c>
      <c r="F1853" s="328"/>
    </row>
    <row r="1854" spans="1:6" ht="15">
      <c r="A1854" s="332">
        <v>39467</v>
      </c>
      <c r="B1854" s="332" t="s">
        <v>5069</v>
      </c>
      <c r="C1854" s="332" t="s">
        <v>2821</v>
      </c>
      <c r="D1854" s="330" t="s">
        <v>14208</v>
      </c>
      <c r="E1854" s="332" t="s">
        <v>96</v>
      </c>
      <c r="F1854" s="328"/>
    </row>
    <row r="1855" spans="1:6" ht="15">
      <c r="A1855" s="332">
        <v>39468</v>
      </c>
      <c r="B1855" s="332" t="s">
        <v>5070</v>
      </c>
      <c r="C1855" s="332" t="s">
        <v>2821</v>
      </c>
      <c r="D1855" s="330" t="s">
        <v>14209</v>
      </c>
      <c r="E1855" s="332" t="s">
        <v>96</v>
      </c>
      <c r="F1855" s="328"/>
    </row>
    <row r="1856" spans="1:6" ht="15">
      <c r="A1856" s="332">
        <v>39469</v>
      </c>
      <c r="B1856" s="332" t="s">
        <v>5071</v>
      </c>
      <c r="C1856" s="332" t="s">
        <v>2821</v>
      </c>
      <c r="D1856" s="330" t="s">
        <v>14210</v>
      </c>
      <c r="E1856" s="332" t="s">
        <v>96</v>
      </c>
      <c r="F1856" s="328"/>
    </row>
    <row r="1857" spans="1:6" ht="15">
      <c r="A1857" s="332">
        <v>39470</v>
      </c>
      <c r="B1857" s="332" t="s">
        <v>5072</v>
      </c>
      <c r="C1857" s="332" t="s">
        <v>2821</v>
      </c>
      <c r="D1857" s="330" t="s">
        <v>14211</v>
      </c>
      <c r="E1857" s="332" t="s">
        <v>96</v>
      </c>
      <c r="F1857" s="328"/>
    </row>
    <row r="1858" spans="1:6" ht="15">
      <c r="A1858" s="332">
        <v>39471</v>
      </c>
      <c r="B1858" s="332" t="s">
        <v>5073</v>
      </c>
      <c r="C1858" s="332" t="s">
        <v>2821</v>
      </c>
      <c r="D1858" s="330" t="s">
        <v>14212</v>
      </c>
      <c r="E1858" s="332" t="s">
        <v>96</v>
      </c>
      <c r="F1858" s="328"/>
    </row>
    <row r="1859" spans="1:6" ht="15">
      <c r="A1859" s="332">
        <v>39472</v>
      </c>
      <c r="B1859" s="332" t="s">
        <v>5074</v>
      </c>
      <c r="C1859" s="332" t="s">
        <v>2821</v>
      </c>
      <c r="D1859" s="330" t="s">
        <v>14213</v>
      </c>
      <c r="E1859" s="332" t="s">
        <v>96</v>
      </c>
      <c r="F1859" s="328"/>
    </row>
    <row r="1860" spans="1:6" ht="15">
      <c r="A1860" s="332">
        <v>39473</v>
      </c>
      <c r="B1860" s="332" t="s">
        <v>5075</v>
      </c>
      <c r="C1860" s="332" t="s">
        <v>2821</v>
      </c>
      <c r="D1860" s="330" t="s">
        <v>14214</v>
      </c>
      <c r="E1860" s="332" t="s">
        <v>96</v>
      </c>
      <c r="F1860" s="328"/>
    </row>
    <row r="1861" spans="1:6" ht="15">
      <c r="A1861" s="332">
        <v>39474</v>
      </c>
      <c r="B1861" s="332" t="s">
        <v>5076</v>
      </c>
      <c r="C1861" s="332" t="s">
        <v>2821</v>
      </c>
      <c r="D1861" s="330" t="s">
        <v>14215</v>
      </c>
      <c r="E1861" s="332" t="s">
        <v>96</v>
      </c>
      <c r="F1861" s="328"/>
    </row>
    <row r="1862" spans="1:6" ht="15">
      <c r="A1862" s="332">
        <v>39475</v>
      </c>
      <c r="B1862" s="332" t="s">
        <v>5077</v>
      </c>
      <c r="C1862" s="332" t="s">
        <v>2821</v>
      </c>
      <c r="D1862" s="330" t="s">
        <v>14216</v>
      </c>
      <c r="E1862" s="332" t="s">
        <v>96</v>
      </c>
      <c r="F1862" s="328"/>
    </row>
    <row r="1863" spans="1:6" ht="15">
      <c r="A1863" s="332">
        <v>39476</v>
      </c>
      <c r="B1863" s="332" t="s">
        <v>5078</v>
      </c>
      <c r="C1863" s="332" t="s">
        <v>2821</v>
      </c>
      <c r="D1863" s="330" t="s">
        <v>14217</v>
      </c>
      <c r="E1863" s="332" t="s">
        <v>96</v>
      </c>
      <c r="F1863" s="328"/>
    </row>
    <row r="1864" spans="1:6" ht="15">
      <c r="A1864" s="332">
        <v>39477</v>
      </c>
      <c r="B1864" s="332" t="s">
        <v>5079</v>
      </c>
      <c r="C1864" s="332" t="s">
        <v>2821</v>
      </c>
      <c r="D1864" s="330" t="s">
        <v>13670</v>
      </c>
      <c r="E1864" s="332" t="s">
        <v>96</v>
      </c>
      <c r="F1864" s="328"/>
    </row>
    <row r="1865" spans="1:6" ht="15">
      <c r="A1865" s="332">
        <v>39478</v>
      </c>
      <c r="B1865" s="332" t="s">
        <v>5080</v>
      </c>
      <c r="C1865" s="332" t="s">
        <v>2821</v>
      </c>
      <c r="D1865" s="330" t="s">
        <v>14218</v>
      </c>
      <c r="E1865" s="332" t="s">
        <v>96</v>
      </c>
      <c r="F1865" s="328"/>
    </row>
    <row r="1866" spans="1:6" ht="15">
      <c r="A1866" s="332">
        <v>39479</v>
      </c>
      <c r="B1866" s="332" t="s">
        <v>5081</v>
      </c>
      <c r="C1866" s="332" t="s">
        <v>2821</v>
      </c>
      <c r="D1866" s="330" t="s">
        <v>14219</v>
      </c>
      <c r="E1866" s="332" t="s">
        <v>96</v>
      </c>
      <c r="F1866" s="328"/>
    </row>
    <row r="1867" spans="1:6" ht="15">
      <c r="A1867" s="332">
        <v>39480</v>
      </c>
      <c r="B1867" s="332" t="s">
        <v>5082</v>
      </c>
      <c r="C1867" s="332" t="s">
        <v>2821</v>
      </c>
      <c r="D1867" s="330" t="s">
        <v>14220</v>
      </c>
      <c r="E1867" s="332" t="s">
        <v>96</v>
      </c>
      <c r="F1867" s="328"/>
    </row>
    <row r="1868" spans="1:6" ht="15">
      <c r="A1868" s="332">
        <v>39459</v>
      </c>
      <c r="B1868" s="332" t="s">
        <v>5083</v>
      </c>
      <c r="C1868" s="332" t="s">
        <v>2821</v>
      </c>
      <c r="D1868" s="330" t="s">
        <v>14221</v>
      </c>
      <c r="E1868" s="332" t="s">
        <v>96</v>
      </c>
      <c r="F1868" s="328"/>
    </row>
    <row r="1869" spans="1:6" ht="15">
      <c r="A1869" s="332">
        <v>39445</v>
      </c>
      <c r="B1869" s="332" t="s">
        <v>5084</v>
      </c>
      <c r="C1869" s="332" t="s">
        <v>2821</v>
      </c>
      <c r="D1869" s="330" t="s">
        <v>14222</v>
      </c>
      <c r="E1869" s="332" t="s">
        <v>96</v>
      </c>
      <c r="F1869" s="328"/>
    </row>
    <row r="1870" spans="1:6" ht="15">
      <c r="A1870" s="332">
        <v>39446</v>
      </c>
      <c r="B1870" s="332" t="s">
        <v>5085</v>
      </c>
      <c r="C1870" s="332" t="s">
        <v>2821</v>
      </c>
      <c r="D1870" s="330" t="s">
        <v>14223</v>
      </c>
      <c r="E1870" s="332" t="s">
        <v>96</v>
      </c>
      <c r="F1870" s="328"/>
    </row>
    <row r="1871" spans="1:6" ht="15">
      <c r="A1871" s="332">
        <v>39447</v>
      </c>
      <c r="B1871" s="332" t="s">
        <v>5086</v>
      </c>
      <c r="C1871" s="332" t="s">
        <v>2821</v>
      </c>
      <c r="D1871" s="330" t="s">
        <v>14224</v>
      </c>
      <c r="E1871" s="332" t="s">
        <v>96</v>
      </c>
      <c r="F1871" s="328"/>
    </row>
    <row r="1872" spans="1:6" ht="15">
      <c r="A1872" s="332">
        <v>39448</v>
      </c>
      <c r="B1872" s="332" t="s">
        <v>5087</v>
      </c>
      <c r="C1872" s="332" t="s">
        <v>2821</v>
      </c>
      <c r="D1872" s="330" t="s">
        <v>14225</v>
      </c>
      <c r="E1872" s="332" t="s">
        <v>96</v>
      </c>
      <c r="F1872" s="328"/>
    </row>
    <row r="1873" spans="1:6" ht="15">
      <c r="A1873" s="332">
        <v>39450</v>
      </c>
      <c r="B1873" s="332" t="s">
        <v>5088</v>
      </c>
      <c r="C1873" s="332" t="s">
        <v>2821</v>
      </c>
      <c r="D1873" s="330" t="s">
        <v>14226</v>
      </c>
      <c r="E1873" s="332" t="s">
        <v>96</v>
      </c>
      <c r="F1873" s="328"/>
    </row>
    <row r="1874" spans="1:6" ht="15">
      <c r="A1874" s="332">
        <v>39451</v>
      </c>
      <c r="B1874" s="332" t="s">
        <v>5089</v>
      </c>
      <c r="C1874" s="332" t="s">
        <v>2821</v>
      </c>
      <c r="D1874" s="330" t="s">
        <v>14227</v>
      </c>
      <c r="E1874" s="332" t="s">
        <v>96</v>
      </c>
      <c r="F1874" s="328"/>
    </row>
    <row r="1875" spans="1:6" ht="15">
      <c r="A1875" s="332">
        <v>39452</v>
      </c>
      <c r="B1875" s="332" t="s">
        <v>5090</v>
      </c>
      <c r="C1875" s="332" t="s">
        <v>2821</v>
      </c>
      <c r="D1875" s="330" t="s">
        <v>14228</v>
      </c>
      <c r="E1875" s="332" t="s">
        <v>96</v>
      </c>
      <c r="F1875" s="328"/>
    </row>
    <row r="1876" spans="1:6" ht="15">
      <c r="A1876" s="332">
        <v>39523</v>
      </c>
      <c r="B1876" s="332" t="s">
        <v>5091</v>
      </c>
      <c r="C1876" s="332" t="s">
        <v>2821</v>
      </c>
      <c r="D1876" s="330" t="s">
        <v>14229</v>
      </c>
      <c r="E1876" s="332" t="s">
        <v>96</v>
      </c>
      <c r="F1876" s="328"/>
    </row>
    <row r="1877" spans="1:6" ht="15">
      <c r="A1877" s="332">
        <v>39449</v>
      </c>
      <c r="B1877" s="332" t="s">
        <v>5092</v>
      </c>
      <c r="C1877" s="332" t="s">
        <v>2821</v>
      </c>
      <c r="D1877" s="330" t="s">
        <v>14230</v>
      </c>
      <c r="E1877" s="332" t="s">
        <v>96</v>
      </c>
      <c r="F1877" s="328"/>
    </row>
    <row r="1878" spans="1:6" ht="15">
      <c r="A1878" s="332">
        <v>39455</v>
      </c>
      <c r="B1878" s="332" t="s">
        <v>5093</v>
      </c>
      <c r="C1878" s="332" t="s">
        <v>2821</v>
      </c>
      <c r="D1878" s="330" t="s">
        <v>14231</v>
      </c>
      <c r="E1878" s="332" t="s">
        <v>96</v>
      </c>
      <c r="F1878" s="328"/>
    </row>
    <row r="1879" spans="1:6" ht="15">
      <c r="A1879" s="332">
        <v>39456</v>
      </c>
      <c r="B1879" s="332" t="s">
        <v>5094</v>
      </c>
      <c r="C1879" s="332" t="s">
        <v>2821</v>
      </c>
      <c r="D1879" s="330" t="s">
        <v>14232</v>
      </c>
      <c r="E1879" s="332" t="s">
        <v>96</v>
      </c>
      <c r="F1879" s="328"/>
    </row>
    <row r="1880" spans="1:6" ht="15">
      <c r="A1880" s="332">
        <v>39457</v>
      </c>
      <c r="B1880" s="332" t="s">
        <v>5095</v>
      </c>
      <c r="C1880" s="332" t="s">
        <v>2821</v>
      </c>
      <c r="D1880" s="330" t="s">
        <v>14209</v>
      </c>
      <c r="E1880" s="332" t="s">
        <v>96</v>
      </c>
      <c r="F1880" s="328"/>
    </row>
    <row r="1881" spans="1:6" ht="15">
      <c r="A1881" s="332">
        <v>39458</v>
      </c>
      <c r="B1881" s="332" t="s">
        <v>5096</v>
      </c>
      <c r="C1881" s="332" t="s">
        <v>2821</v>
      </c>
      <c r="D1881" s="330" t="s">
        <v>14233</v>
      </c>
      <c r="E1881" s="332" t="s">
        <v>96</v>
      </c>
      <c r="F1881" s="328"/>
    </row>
    <row r="1882" spans="1:6" ht="15">
      <c r="A1882" s="332">
        <v>39464</v>
      </c>
      <c r="B1882" s="332" t="s">
        <v>5097</v>
      </c>
      <c r="C1882" s="332" t="s">
        <v>2821</v>
      </c>
      <c r="D1882" s="330" t="s">
        <v>14234</v>
      </c>
      <c r="E1882" s="332" t="s">
        <v>96</v>
      </c>
      <c r="F1882" s="328"/>
    </row>
    <row r="1883" spans="1:6" ht="15">
      <c r="A1883" s="332">
        <v>39460</v>
      </c>
      <c r="B1883" s="332" t="s">
        <v>5098</v>
      </c>
      <c r="C1883" s="332" t="s">
        <v>2821</v>
      </c>
      <c r="D1883" s="330" t="s">
        <v>14235</v>
      </c>
      <c r="E1883" s="332" t="s">
        <v>96</v>
      </c>
      <c r="F1883" s="328"/>
    </row>
    <row r="1884" spans="1:6" ht="15">
      <c r="A1884" s="332">
        <v>39461</v>
      </c>
      <c r="B1884" s="332" t="s">
        <v>5099</v>
      </c>
      <c r="C1884" s="332" t="s">
        <v>2821</v>
      </c>
      <c r="D1884" s="330" t="s">
        <v>14236</v>
      </c>
      <c r="E1884" s="332" t="s">
        <v>96</v>
      </c>
      <c r="F1884" s="328"/>
    </row>
    <row r="1885" spans="1:6" ht="15">
      <c r="A1885" s="332">
        <v>39462</v>
      </c>
      <c r="B1885" s="332" t="s">
        <v>5100</v>
      </c>
      <c r="C1885" s="332" t="s">
        <v>2821</v>
      </c>
      <c r="D1885" s="330" t="s">
        <v>14237</v>
      </c>
      <c r="E1885" s="332" t="s">
        <v>96</v>
      </c>
      <c r="F1885" s="328"/>
    </row>
    <row r="1886" spans="1:6" ht="15">
      <c r="A1886" s="332">
        <v>39463</v>
      </c>
      <c r="B1886" s="332" t="s">
        <v>5101</v>
      </c>
      <c r="C1886" s="332" t="s">
        <v>2821</v>
      </c>
      <c r="D1886" s="330" t="s">
        <v>14238</v>
      </c>
      <c r="E1886" s="332" t="s">
        <v>96</v>
      </c>
      <c r="F1886" s="328"/>
    </row>
    <row r="1887" spans="1:6" ht="15">
      <c r="A1887" s="332">
        <v>26039</v>
      </c>
      <c r="B1887" s="332" t="s">
        <v>5102</v>
      </c>
      <c r="C1887" s="332" t="s">
        <v>2821</v>
      </c>
      <c r="D1887" s="330" t="s">
        <v>14239</v>
      </c>
      <c r="E1887" s="332" t="s">
        <v>96</v>
      </c>
      <c r="F1887" s="328"/>
    </row>
    <row r="1888" spans="1:6" ht="15">
      <c r="A1888" s="332">
        <v>2401</v>
      </c>
      <c r="B1888" s="332" t="s">
        <v>5103</v>
      </c>
      <c r="C1888" s="332" t="s">
        <v>2821</v>
      </c>
      <c r="D1888" s="330" t="s">
        <v>14240</v>
      </c>
      <c r="E1888" s="332" t="s">
        <v>96</v>
      </c>
      <c r="F1888" s="328"/>
    </row>
    <row r="1889" spans="1:6" ht="15">
      <c r="A1889" s="332">
        <v>38870</v>
      </c>
      <c r="B1889" s="332" t="s">
        <v>5104</v>
      </c>
      <c r="C1889" s="332" t="s">
        <v>2821</v>
      </c>
      <c r="D1889" s="330" t="s">
        <v>14241</v>
      </c>
      <c r="E1889" s="332" t="s">
        <v>96</v>
      </c>
      <c r="F1889" s="328"/>
    </row>
    <row r="1890" spans="1:6" ht="15">
      <c r="A1890" s="332">
        <v>38869</v>
      </c>
      <c r="B1890" s="332" t="s">
        <v>5105</v>
      </c>
      <c r="C1890" s="332" t="s">
        <v>2821</v>
      </c>
      <c r="D1890" s="330" t="s">
        <v>13476</v>
      </c>
      <c r="E1890" s="332" t="s">
        <v>96</v>
      </c>
      <c r="F1890" s="328"/>
    </row>
    <row r="1891" spans="1:6" ht="15">
      <c r="A1891" s="332">
        <v>38872</v>
      </c>
      <c r="B1891" s="332" t="s">
        <v>5106</v>
      </c>
      <c r="C1891" s="332" t="s">
        <v>2821</v>
      </c>
      <c r="D1891" s="330" t="s">
        <v>14242</v>
      </c>
      <c r="E1891" s="332" t="s">
        <v>96</v>
      </c>
      <c r="F1891" s="328"/>
    </row>
    <row r="1892" spans="1:6" ht="15">
      <c r="A1892" s="332">
        <v>38871</v>
      </c>
      <c r="B1892" s="332" t="s">
        <v>5107</v>
      </c>
      <c r="C1892" s="332" t="s">
        <v>2821</v>
      </c>
      <c r="D1892" s="330" t="s">
        <v>14243</v>
      </c>
      <c r="E1892" s="332" t="s">
        <v>96</v>
      </c>
      <c r="F1892" s="328"/>
    </row>
    <row r="1893" spans="1:6" ht="15">
      <c r="A1893" s="332">
        <v>39283</v>
      </c>
      <c r="B1893" s="332" t="s">
        <v>5108</v>
      </c>
      <c r="C1893" s="332" t="s">
        <v>2821</v>
      </c>
      <c r="D1893" s="330" t="s">
        <v>14244</v>
      </c>
      <c r="E1893" s="332" t="s">
        <v>96</v>
      </c>
      <c r="F1893" s="328"/>
    </row>
    <row r="1894" spans="1:6" ht="15">
      <c r="A1894" s="332">
        <v>39284</v>
      </c>
      <c r="B1894" s="332" t="s">
        <v>5109</v>
      </c>
      <c r="C1894" s="332" t="s">
        <v>2821</v>
      </c>
      <c r="D1894" s="330" t="s">
        <v>14245</v>
      </c>
      <c r="E1894" s="332" t="s">
        <v>96</v>
      </c>
      <c r="F1894" s="328"/>
    </row>
    <row r="1895" spans="1:6" ht="15">
      <c r="A1895" s="332">
        <v>39285</v>
      </c>
      <c r="B1895" s="332" t="s">
        <v>5110</v>
      </c>
      <c r="C1895" s="332" t="s">
        <v>2821</v>
      </c>
      <c r="D1895" s="330" t="s">
        <v>14246</v>
      </c>
      <c r="E1895" s="332" t="s">
        <v>96</v>
      </c>
      <c r="F1895" s="328"/>
    </row>
    <row r="1896" spans="1:6" ht="15">
      <c r="A1896" s="332">
        <v>39286</v>
      </c>
      <c r="B1896" s="332" t="s">
        <v>5111</v>
      </c>
      <c r="C1896" s="332" t="s">
        <v>2821</v>
      </c>
      <c r="D1896" s="330" t="s">
        <v>14247</v>
      </c>
      <c r="E1896" s="332" t="s">
        <v>96</v>
      </c>
      <c r="F1896" s="328"/>
    </row>
    <row r="1897" spans="1:6" ht="15">
      <c r="A1897" s="332">
        <v>39287</v>
      </c>
      <c r="B1897" s="332" t="s">
        <v>5112</v>
      </c>
      <c r="C1897" s="332" t="s">
        <v>2821</v>
      </c>
      <c r="D1897" s="330" t="s">
        <v>14248</v>
      </c>
      <c r="E1897" s="332" t="s">
        <v>96</v>
      </c>
      <c r="F1897" s="328"/>
    </row>
    <row r="1898" spans="1:6" ht="15">
      <c r="A1898" s="332">
        <v>39288</v>
      </c>
      <c r="B1898" s="332" t="s">
        <v>5113</v>
      </c>
      <c r="C1898" s="332" t="s">
        <v>2821</v>
      </c>
      <c r="D1898" s="330" t="s">
        <v>14249</v>
      </c>
      <c r="E1898" s="332" t="s">
        <v>96</v>
      </c>
      <c r="F1898" s="328"/>
    </row>
    <row r="1899" spans="1:6" ht="15">
      <c r="A1899" s="332">
        <v>44476</v>
      </c>
      <c r="B1899" s="332" t="s">
        <v>12310</v>
      </c>
      <c r="C1899" s="332" t="s">
        <v>2823</v>
      </c>
      <c r="D1899" s="330" t="s">
        <v>14250</v>
      </c>
      <c r="E1899" s="332" t="s">
        <v>96</v>
      </c>
      <c r="F1899" s="328"/>
    </row>
    <row r="1900" spans="1:6" ht="15">
      <c r="A1900" s="332">
        <v>10629</v>
      </c>
      <c r="B1900" s="332" t="s">
        <v>5114</v>
      </c>
      <c r="C1900" s="332" t="s">
        <v>2823</v>
      </c>
      <c r="D1900" s="330" t="s">
        <v>14251</v>
      </c>
      <c r="E1900" s="332" t="s">
        <v>96</v>
      </c>
      <c r="F1900" s="328"/>
    </row>
    <row r="1901" spans="1:6" ht="15">
      <c r="A1901" s="332">
        <v>10698</v>
      </c>
      <c r="B1901" s="332" t="s">
        <v>5115</v>
      </c>
      <c r="C1901" s="332" t="s">
        <v>2823</v>
      </c>
      <c r="D1901" s="330" t="s">
        <v>14252</v>
      </c>
      <c r="E1901" s="332" t="s">
        <v>96</v>
      </c>
      <c r="F1901" s="328"/>
    </row>
    <row r="1902" spans="1:6" ht="15">
      <c r="A1902" s="332">
        <v>40521</v>
      </c>
      <c r="B1902" s="332" t="s">
        <v>5116</v>
      </c>
      <c r="C1902" s="332" t="s">
        <v>2821</v>
      </c>
      <c r="D1902" s="330" t="s">
        <v>14253</v>
      </c>
      <c r="E1902" s="332" t="s">
        <v>96</v>
      </c>
      <c r="F1902" s="328"/>
    </row>
    <row r="1903" spans="1:6" ht="15">
      <c r="A1903" s="332">
        <v>2432</v>
      </c>
      <c r="B1903" s="332" t="s">
        <v>5117</v>
      </c>
      <c r="C1903" s="332" t="s">
        <v>2821</v>
      </c>
      <c r="D1903" s="330" t="s">
        <v>14254</v>
      </c>
      <c r="E1903" s="332" t="s">
        <v>96</v>
      </c>
      <c r="F1903" s="328"/>
    </row>
    <row r="1904" spans="1:6" ht="15">
      <c r="A1904" s="332">
        <v>2433</v>
      </c>
      <c r="B1904" s="332" t="s">
        <v>5118</v>
      </c>
      <c r="C1904" s="332" t="s">
        <v>2821</v>
      </c>
      <c r="D1904" s="330" t="s">
        <v>14168</v>
      </c>
      <c r="E1904" s="332" t="s">
        <v>96</v>
      </c>
      <c r="F1904" s="328"/>
    </row>
    <row r="1905" spans="1:6" ht="15">
      <c r="A1905" s="332">
        <v>2420</v>
      </c>
      <c r="B1905" s="332" t="s">
        <v>5119</v>
      </c>
      <c r="C1905" s="332" t="s">
        <v>2821</v>
      </c>
      <c r="D1905" s="330" t="s">
        <v>13622</v>
      </c>
      <c r="E1905" s="332" t="s">
        <v>96</v>
      </c>
      <c r="F1905" s="328"/>
    </row>
    <row r="1906" spans="1:6" ht="15">
      <c r="A1906" s="332">
        <v>11447</v>
      </c>
      <c r="B1906" s="332" t="s">
        <v>5120</v>
      </c>
      <c r="C1906" s="332" t="s">
        <v>2821</v>
      </c>
      <c r="D1906" s="330" t="s">
        <v>14255</v>
      </c>
      <c r="E1906" s="332" t="s">
        <v>96</v>
      </c>
      <c r="F1906" s="328"/>
    </row>
    <row r="1907" spans="1:6" ht="15">
      <c r="A1907" s="332">
        <v>11451</v>
      </c>
      <c r="B1907" s="332" t="s">
        <v>5121</v>
      </c>
      <c r="C1907" s="332" t="s">
        <v>2821</v>
      </c>
      <c r="D1907" s="330" t="s">
        <v>14256</v>
      </c>
      <c r="E1907" s="332" t="s">
        <v>96</v>
      </c>
      <c r="F1907" s="328"/>
    </row>
    <row r="1908" spans="1:6" ht="15">
      <c r="A1908" s="332">
        <v>11116</v>
      </c>
      <c r="B1908" s="332" t="s">
        <v>5122</v>
      </c>
      <c r="C1908" s="332" t="s">
        <v>2821</v>
      </c>
      <c r="D1908" s="330" t="s">
        <v>14257</v>
      </c>
      <c r="E1908" s="332" t="s">
        <v>96</v>
      </c>
      <c r="F1908" s="328"/>
    </row>
    <row r="1909" spans="1:6" ht="15">
      <c r="A1909" s="332">
        <v>38411</v>
      </c>
      <c r="B1909" s="332" t="s">
        <v>5123</v>
      </c>
      <c r="C1909" s="332" t="s">
        <v>2821</v>
      </c>
      <c r="D1909" s="330" t="s">
        <v>14258</v>
      </c>
      <c r="E1909" s="332" t="s">
        <v>96</v>
      </c>
      <c r="F1909" s="328"/>
    </row>
    <row r="1910" spans="1:6" ht="15">
      <c r="A1910" s="332">
        <v>38189</v>
      </c>
      <c r="B1910" s="332" t="s">
        <v>12311</v>
      </c>
      <c r="C1910" s="332" t="s">
        <v>2821</v>
      </c>
      <c r="D1910" s="330" t="s">
        <v>14259</v>
      </c>
      <c r="E1910" s="332" t="s">
        <v>96</v>
      </c>
      <c r="F1910" s="328"/>
    </row>
    <row r="1911" spans="1:6" ht="15">
      <c r="A1911" s="332">
        <v>38190</v>
      </c>
      <c r="B1911" s="332" t="s">
        <v>12312</v>
      </c>
      <c r="C1911" s="332" t="s">
        <v>2821</v>
      </c>
      <c r="D1911" s="330" t="s">
        <v>14260</v>
      </c>
      <c r="E1911" s="332" t="s">
        <v>96</v>
      </c>
      <c r="F1911" s="328"/>
    </row>
    <row r="1912" spans="1:6" ht="15">
      <c r="A1912" s="332">
        <v>7608</v>
      </c>
      <c r="B1912" s="332" t="s">
        <v>12313</v>
      </c>
      <c r="C1912" s="332" t="s">
        <v>2821</v>
      </c>
      <c r="D1912" s="330" t="s">
        <v>14042</v>
      </c>
      <c r="E1912" s="332" t="s">
        <v>96</v>
      </c>
      <c r="F1912" s="328"/>
    </row>
    <row r="1913" spans="1:6" ht="15">
      <c r="A1913" s="332">
        <v>1370</v>
      </c>
      <c r="B1913" s="332" t="s">
        <v>5124</v>
      </c>
      <c r="C1913" s="332" t="s">
        <v>2821</v>
      </c>
      <c r="D1913" s="330" t="s">
        <v>14261</v>
      </c>
      <c r="E1913" s="332" t="s">
        <v>96</v>
      </c>
      <c r="F1913" s="328"/>
    </row>
    <row r="1914" spans="1:6" ht="15">
      <c r="A1914" s="332">
        <v>36516</v>
      </c>
      <c r="B1914" s="332" t="s">
        <v>5125</v>
      </c>
      <c r="C1914" s="332" t="s">
        <v>2821</v>
      </c>
      <c r="D1914" s="330" t="s">
        <v>14262</v>
      </c>
      <c r="E1914" s="332" t="s">
        <v>96</v>
      </c>
      <c r="F1914" s="328"/>
    </row>
    <row r="1915" spans="1:6" ht="15">
      <c r="A1915" s="332">
        <v>34777</v>
      </c>
      <c r="B1915" s="332" t="s">
        <v>10988</v>
      </c>
      <c r="C1915" s="332" t="s">
        <v>2821</v>
      </c>
      <c r="D1915" s="330" t="s">
        <v>14263</v>
      </c>
      <c r="E1915" s="332" t="s">
        <v>96</v>
      </c>
      <c r="F1915" s="328"/>
    </row>
    <row r="1916" spans="1:6" ht="15">
      <c r="A1916" s="332">
        <v>7272</v>
      </c>
      <c r="B1916" s="332" t="s">
        <v>12314</v>
      </c>
      <c r="C1916" s="332" t="s">
        <v>2821</v>
      </c>
      <c r="D1916" s="330" t="s">
        <v>14264</v>
      </c>
      <c r="E1916" s="332" t="s">
        <v>96</v>
      </c>
      <c r="F1916" s="328"/>
    </row>
    <row r="1917" spans="1:6" ht="15">
      <c r="A1917" s="332">
        <v>10605</v>
      </c>
      <c r="B1917" s="332" t="s">
        <v>5126</v>
      </c>
      <c r="C1917" s="332" t="s">
        <v>2821</v>
      </c>
      <c r="D1917" s="330" t="s">
        <v>14265</v>
      </c>
      <c r="E1917" s="332" t="s">
        <v>96</v>
      </c>
      <c r="F1917" s="328"/>
    </row>
    <row r="1918" spans="1:6" ht="15">
      <c r="A1918" s="332">
        <v>10604</v>
      </c>
      <c r="B1918" s="332" t="s">
        <v>5127</v>
      </c>
      <c r="C1918" s="332" t="s">
        <v>2821</v>
      </c>
      <c r="D1918" s="330" t="s">
        <v>14266</v>
      </c>
      <c r="E1918" s="332" t="s">
        <v>96</v>
      </c>
      <c r="F1918" s="328"/>
    </row>
    <row r="1919" spans="1:6" ht="15">
      <c r="A1919" s="332">
        <v>672</v>
      </c>
      <c r="B1919" s="332" t="s">
        <v>5128</v>
      </c>
      <c r="C1919" s="332" t="s">
        <v>2821</v>
      </c>
      <c r="D1919" s="330" t="s">
        <v>14267</v>
      </c>
      <c r="E1919" s="332" t="s">
        <v>96</v>
      </c>
      <c r="F1919" s="328"/>
    </row>
    <row r="1920" spans="1:6" ht="15">
      <c r="A1920" s="332">
        <v>668</v>
      </c>
      <c r="B1920" s="332" t="s">
        <v>5129</v>
      </c>
      <c r="C1920" s="332" t="s">
        <v>2821</v>
      </c>
      <c r="D1920" s="330" t="s">
        <v>14268</v>
      </c>
      <c r="E1920" s="332" t="s">
        <v>96</v>
      </c>
      <c r="F1920" s="328"/>
    </row>
    <row r="1921" spans="1:6" ht="15">
      <c r="A1921" s="332">
        <v>10578</v>
      </c>
      <c r="B1921" s="332" t="s">
        <v>5130</v>
      </c>
      <c r="C1921" s="332" t="s">
        <v>2821</v>
      </c>
      <c r="D1921" s="330" t="s">
        <v>14269</v>
      </c>
      <c r="E1921" s="332" t="s">
        <v>96</v>
      </c>
      <c r="F1921" s="328"/>
    </row>
    <row r="1922" spans="1:6" ht="15">
      <c r="A1922" s="332">
        <v>666</v>
      </c>
      <c r="B1922" s="332" t="s">
        <v>5131</v>
      </c>
      <c r="C1922" s="332" t="s">
        <v>2821</v>
      </c>
      <c r="D1922" s="330" t="s">
        <v>14270</v>
      </c>
      <c r="E1922" s="332" t="s">
        <v>96</v>
      </c>
      <c r="F1922" s="328"/>
    </row>
    <row r="1923" spans="1:6" ht="15">
      <c r="A1923" s="332">
        <v>665</v>
      </c>
      <c r="B1923" s="332" t="s">
        <v>5132</v>
      </c>
      <c r="C1923" s="332" t="s">
        <v>2821</v>
      </c>
      <c r="D1923" s="330" t="s">
        <v>14271</v>
      </c>
      <c r="E1923" s="332" t="s">
        <v>96</v>
      </c>
      <c r="F1923" s="328"/>
    </row>
    <row r="1924" spans="1:6" ht="15">
      <c r="A1924" s="332">
        <v>10577</v>
      </c>
      <c r="B1924" s="332" t="s">
        <v>5133</v>
      </c>
      <c r="C1924" s="332" t="s">
        <v>2821</v>
      </c>
      <c r="D1924" s="330" t="s">
        <v>14166</v>
      </c>
      <c r="E1924" s="332" t="s">
        <v>96</v>
      </c>
      <c r="F1924" s="328"/>
    </row>
    <row r="1925" spans="1:6" ht="15">
      <c r="A1925" s="332">
        <v>10583</v>
      </c>
      <c r="B1925" s="332" t="s">
        <v>5134</v>
      </c>
      <c r="C1925" s="332" t="s">
        <v>2821</v>
      </c>
      <c r="D1925" s="330" t="s">
        <v>13669</v>
      </c>
      <c r="E1925" s="332" t="s">
        <v>96</v>
      </c>
      <c r="F1925" s="328"/>
    </row>
    <row r="1926" spans="1:6" ht="15">
      <c r="A1926" s="332">
        <v>10579</v>
      </c>
      <c r="B1926" s="332" t="s">
        <v>5135</v>
      </c>
      <c r="C1926" s="332" t="s">
        <v>2821</v>
      </c>
      <c r="D1926" s="330" t="s">
        <v>14272</v>
      </c>
      <c r="E1926" s="332" t="s">
        <v>96</v>
      </c>
      <c r="F1926" s="328"/>
    </row>
    <row r="1927" spans="1:6" ht="15">
      <c r="A1927" s="332">
        <v>10582</v>
      </c>
      <c r="B1927" s="332" t="s">
        <v>5136</v>
      </c>
      <c r="C1927" s="332" t="s">
        <v>2821</v>
      </c>
      <c r="D1927" s="330" t="s">
        <v>14273</v>
      </c>
      <c r="E1927" s="332" t="s">
        <v>96</v>
      </c>
      <c r="F1927" s="328"/>
    </row>
    <row r="1928" spans="1:6" ht="15">
      <c r="A1928" s="332">
        <v>2436</v>
      </c>
      <c r="B1928" s="332" t="s">
        <v>5137</v>
      </c>
      <c r="C1928" s="332" t="s">
        <v>2820</v>
      </c>
      <c r="D1928" s="330" t="s">
        <v>13854</v>
      </c>
      <c r="E1928" s="332" t="s">
        <v>165</v>
      </c>
      <c r="F1928" s="328"/>
    </row>
    <row r="1929" spans="1:6" ht="15">
      <c r="A1929" s="332">
        <v>40918</v>
      </c>
      <c r="B1929" s="332" t="s">
        <v>5138</v>
      </c>
      <c r="C1929" s="332" t="s">
        <v>2827</v>
      </c>
      <c r="D1929" s="330" t="s">
        <v>17931</v>
      </c>
      <c r="E1929" s="332" t="s">
        <v>165</v>
      </c>
      <c r="F1929" s="328"/>
    </row>
    <row r="1930" spans="1:6" ht="15">
      <c r="A1930" s="332">
        <v>2439</v>
      </c>
      <c r="B1930" s="332" t="s">
        <v>5139</v>
      </c>
      <c r="C1930" s="332" t="s">
        <v>2820</v>
      </c>
      <c r="D1930" s="330" t="s">
        <v>13854</v>
      </c>
      <c r="E1930" s="332" t="s">
        <v>165</v>
      </c>
      <c r="F1930" s="328"/>
    </row>
    <row r="1931" spans="1:6" ht="15">
      <c r="A1931" s="332">
        <v>40923</v>
      </c>
      <c r="B1931" s="332" t="s">
        <v>5140</v>
      </c>
      <c r="C1931" s="332" t="s">
        <v>2827</v>
      </c>
      <c r="D1931" s="330" t="s">
        <v>17958</v>
      </c>
      <c r="E1931" s="332" t="s">
        <v>165</v>
      </c>
      <c r="F1931" s="328"/>
    </row>
    <row r="1932" spans="1:6" ht="15">
      <c r="A1932" s="332">
        <v>10998</v>
      </c>
      <c r="B1932" s="332" t="s">
        <v>5141</v>
      </c>
      <c r="C1932" s="332" t="s">
        <v>2825</v>
      </c>
      <c r="D1932" s="330" t="s">
        <v>14274</v>
      </c>
      <c r="E1932" s="332" t="s">
        <v>96</v>
      </c>
      <c r="F1932" s="328"/>
    </row>
    <row r="1933" spans="1:6" ht="15">
      <c r="A1933" s="332">
        <v>11002</v>
      </c>
      <c r="B1933" s="332" t="s">
        <v>5142</v>
      </c>
      <c r="C1933" s="332" t="s">
        <v>2825</v>
      </c>
      <c r="D1933" s="330" t="s">
        <v>14275</v>
      </c>
      <c r="E1933" s="332" t="s">
        <v>96</v>
      </c>
      <c r="F1933" s="328"/>
    </row>
    <row r="1934" spans="1:6" ht="15">
      <c r="A1934" s="332">
        <v>10999</v>
      </c>
      <c r="B1934" s="332" t="s">
        <v>5143</v>
      </c>
      <c r="C1934" s="332" t="s">
        <v>2825</v>
      </c>
      <c r="D1934" s="330" t="s">
        <v>14276</v>
      </c>
      <c r="E1934" s="332" t="s">
        <v>96</v>
      </c>
      <c r="F1934" s="328"/>
    </row>
    <row r="1935" spans="1:6" ht="15">
      <c r="A1935" s="332">
        <v>10997</v>
      </c>
      <c r="B1935" s="332" t="s">
        <v>5144</v>
      </c>
      <c r="C1935" s="332" t="s">
        <v>2825</v>
      </c>
      <c r="D1935" s="330" t="s">
        <v>14277</v>
      </c>
      <c r="E1935" s="332" t="s">
        <v>96</v>
      </c>
      <c r="F1935" s="328"/>
    </row>
    <row r="1936" spans="1:6" ht="15">
      <c r="A1936" s="332">
        <v>2685</v>
      </c>
      <c r="B1936" s="332" t="s">
        <v>5145</v>
      </c>
      <c r="C1936" s="332" t="s">
        <v>2824</v>
      </c>
      <c r="D1936" s="330" t="s">
        <v>14079</v>
      </c>
      <c r="E1936" s="332" t="s">
        <v>96</v>
      </c>
      <c r="F1936" s="328"/>
    </row>
    <row r="1937" spans="1:6" ht="15">
      <c r="A1937" s="332">
        <v>2680</v>
      </c>
      <c r="B1937" s="332" t="s">
        <v>5146</v>
      </c>
      <c r="C1937" s="332" t="s">
        <v>2824</v>
      </c>
      <c r="D1937" s="330" t="s">
        <v>14278</v>
      </c>
      <c r="E1937" s="332" t="s">
        <v>96</v>
      </c>
      <c r="F1937" s="328"/>
    </row>
    <row r="1938" spans="1:6" ht="15">
      <c r="A1938" s="332">
        <v>2684</v>
      </c>
      <c r="B1938" s="332" t="s">
        <v>5147</v>
      </c>
      <c r="C1938" s="332" t="s">
        <v>2824</v>
      </c>
      <c r="D1938" s="330" t="s">
        <v>14279</v>
      </c>
      <c r="E1938" s="332" t="s">
        <v>96</v>
      </c>
      <c r="F1938" s="328"/>
    </row>
    <row r="1939" spans="1:6" ht="15">
      <c r="A1939" s="332">
        <v>2673</v>
      </c>
      <c r="B1939" s="332" t="s">
        <v>5148</v>
      </c>
      <c r="C1939" s="332" t="s">
        <v>2824</v>
      </c>
      <c r="D1939" s="330" t="s">
        <v>12652</v>
      </c>
      <c r="E1939" s="332" t="s">
        <v>96</v>
      </c>
      <c r="F1939" s="328"/>
    </row>
    <row r="1940" spans="1:6" ht="15">
      <c r="A1940" s="332">
        <v>2681</v>
      </c>
      <c r="B1940" s="332" t="s">
        <v>5149</v>
      </c>
      <c r="C1940" s="332" t="s">
        <v>2824</v>
      </c>
      <c r="D1940" s="330" t="s">
        <v>14280</v>
      </c>
      <c r="E1940" s="332" t="s">
        <v>96</v>
      </c>
      <c r="F1940" s="328"/>
    </row>
    <row r="1941" spans="1:6" ht="15">
      <c r="A1941" s="332">
        <v>2682</v>
      </c>
      <c r="B1941" s="332" t="s">
        <v>5150</v>
      </c>
      <c r="C1941" s="332" t="s">
        <v>2824</v>
      </c>
      <c r="D1941" s="330" t="s">
        <v>14281</v>
      </c>
      <c r="E1941" s="332" t="s">
        <v>96</v>
      </c>
      <c r="F1941" s="328"/>
    </row>
    <row r="1942" spans="1:6" ht="15">
      <c r="A1942" s="332">
        <v>2686</v>
      </c>
      <c r="B1942" s="332" t="s">
        <v>5151</v>
      </c>
      <c r="C1942" s="332" t="s">
        <v>2824</v>
      </c>
      <c r="D1942" s="330" t="s">
        <v>14282</v>
      </c>
      <c r="E1942" s="332" t="s">
        <v>96</v>
      </c>
      <c r="F1942" s="328"/>
    </row>
    <row r="1943" spans="1:6" ht="15">
      <c r="A1943" s="332">
        <v>2674</v>
      </c>
      <c r="B1943" s="332" t="s">
        <v>5152</v>
      </c>
      <c r="C1943" s="332" t="s">
        <v>2824</v>
      </c>
      <c r="D1943" s="330" t="s">
        <v>14283</v>
      </c>
      <c r="E1943" s="332" t="s">
        <v>96</v>
      </c>
      <c r="F1943" s="328"/>
    </row>
    <row r="1944" spans="1:6" ht="15">
      <c r="A1944" s="332">
        <v>2683</v>
      </c>
      <c r="B1944" s="332" t="s">
        <v>5153</v>
      </c>
      <c r="C1944" s="332" t="s">
        <v>2824</v>
      </c>
      <c r="D1944" s="330" t="s">
        <v>14284</v>
      </c>
      <c r="E1944" s="332" t="s">
        <v>96</v>
      </c>
      <c r="F1944" s="328"/>
    </row>
    <row r="1945" spans="1:6" ht="15">
      <c r="A1945" s="332">
        <v>2676</v>
      </c>
      <c r="B1945" s="332" t="s">
        <v>5154</v>
      </c>
      <c r="C1945" s="332" t="s">
        <v>2824</v>
      </c>
      <c r="D1945" s="330" t="s">
        <v>14285</v>
      </c>
      <c r="E1945" s="332" t="s">
        <v>96</v>
      </c>
      <c r="F1945" s="328"/>
    </row>
    <row r="1946" spans="1:6" ht="15">
      <c r="A1946" s="332">
        <v>2678</v>
      </c>
      <c r="B1946" s="332" t="s">
        <v>5155</v>
      </c>
      <c r="C1946" s="332" t="s">
        <v>2824</v>
      </c>
      <c r="D1946" s="330" t="s">
        <v>14286</v>
      </c>
      <c r="E1946" s="332" t="s">
        <v>96</v>
      </c>
      <c r="F1946" s="328"/>
    </row>
    <row r="1947" spans="1:6" ht="15">
      <c r="A1947" s="332">
        <v>2679</v>
      </c>
      <c r="B1947" s="332" t="s">
        <v>5156</v>
      </c>
      <c r="C1947" s="332" t="s">
        <v>2824</v>
      </c>
      <c r="D1947" s="330" t="s">
        <v>12904</v>
      </c>
      <c r="E1947" s="332" t="s">
        <v>96</v>
      </c>
      <c r="F1947" s="328"/>
    </row>
    <row r="1948" spans="1:6" ht="15">
      <c r="A1948" s="332">
        <v>12070</v>
      </c>
      <c r="B1948" s="332" t="s">
        <v>5157</v>
      </c>
      <c r="C1948" s="332" t="s">
        <v>2824</v>
      </c>
      <c r="D1948" s="330" t="s">
        <v>13142</v>
      </c>
      <c r="E1948" s="332" t="s">
        <v>96</v>
      </c>
      <c r="F1948" s="328"/>
    </row>
    <row r="1949" spans="1:6" ht="15">
      <c r="A1949" s="332">
        <v>2675</v>
      </c>
      <c r="B1949" s="332" t="s">
        <v>5158</v>
      </c>
      <c r="C1949" s="332" t="s">
        <v>2824</v>
      </c>
      <c r="D1949" s="330" t="s">
        <v>12624</v>
      </c>
      <c r="E1949" s="332" t="s">
        <v>96</v>
      </c>
      <c r="F1949" s="328"/>
    </row>
    <row r="1950" spans="1:6" ht="15">
      <c r="A1950" s="332">
        <v>12067</v>
      </c>
      <c r="B1950" s="332" t="s">
        <v>5159</v>
      </c>
      <c r="C1950" s="332" t="s">
        <v>2824</v>
      </c>
      <c r="D1950" s="330" t="s">
        <v>14287</v>
      </c>
      <c r="E1950" s="332" t="s">
        <v>96</v>
      </c>
      <c r="F1950" s="328"/>
    </row>
    <row r="1951" spans="1:6" ht="15">
      <c r="A1951" s="332">
        <v>40401</v>
      </c>
      <c r="B1951" s="332" t="s">
        <v>5160</v>
      </c>
      <c r="C1951" s="332" t="s">
        <v>2824</v>
      </c>
      <c r="D1951" s="330" t="s">
        <v>13290</v>
      </c>
      <c r="E1951" s="332" t="s">
        <v>96</v>
      </c>
      <c r="F1951" s="328"/>
    </row>
    <row r="1952" spans="1:6" ht="15">
      <c r="A1952" s="332">
        <v>40402</v>
      </c>
      <c r="B1952" s="332" t="s">
        <v>5161</v>
      </c>
      <c r="C1952" s="332" t="s">
        <v>2824</v>
      </c>
      <c r="D1952" s="330" t="s">
        <v>13160</v>
      </c>
      <c r="E1952" s="332" t="s">
        <v>96</v>
      </c>
      <c r="F1952" s="328"/>
    </row>
    <row r="1953" spans="1:6" ht="15">
      <c r="A1953" s="332">
        <v>40400</v>
      </c>
      <c r="B1953" s="332" t="s">
        <v>5162</v>
      </c>
      <c r="C1953" s="332" t="s">
        <v>2824</v>
      </c>
      <c r="D1953" s="330" t="s">
        <v>12899</v>
      </c>
      <c r="E1953" s="332" t="s">
        <v>96</v>
      </c>
      <c r="F1953" s="328"/>
    </row>
    <row r="1954" spans="1:6" ht="15">
      <c r="A1954" s="332">
        <v>2504</v>
      </c>
      <c r="B1954" s="332" t="s">
        <v>5163</v>
      </c>
      <c r="C1954" s="332" t="s">
        <v>2824</v>
      </c>
      <c r="D1954" s="330" t="s">
        <v>14288</v>
      </c>
      <c r="E1954" s="332" t="s">
        <v>96</v>
      </c>
      <c r="F1954" s="328"/>
    </row>
    <row r="1955" spans="1:6" ht="15">
      <c r="A1955" s="332">
        <v>2501</v>
      </c>
      <c r="B1955" s="332" t="s">
        <v>5164</v>
      </c>
      <c r="C1955" s="332" t="s">
        <v>2824</v>
      </c>
      <c r="D1955" s="330" t="s">
        <v>14289</v>
      </c>
      <c r="E1955" s="332" t="s">
        <v>96</v>
      </c>
      <c r="F1955" s="328"/>
    </row>
    <row r="1956" spans="1:6" ht="15">
      <c r="A1956" s="332">
        <v>2502</v>
      </c>
      <c r="B1956" s="332" t="s">
        <v>5165</v>
      </c>
      <c r="C1956" s="332" t="s">
        <v>2824</v>
      </c>
      <c r="D1956" s="330" t="s">
        <v>14290</v>
      </c>
      <c r="E1956" s="332" t="s">
        <v>96</v>
      </c>
      <c r="F1956" s="328"/>
    </row>
    <row r="1957" spans="1:6" ht="15">
      <c r="A1957" s="332">
        <v>2503</v>
      </c>
      <c r="B1957" s="332" t="s">
        <v>5166</v>
      </c>
      <c r="C1957" s="332" t="s">
        <v>2824</v>
      </c>
      <c r="D1957" s="330" t="s">
        <v>14291</v>
      </c>
      <c r="E1957" s="332" t="s">
        <v>96</v>
      </c>
      <c r="F1957" s="328"/>
    </row>
    <row r="1958" spans="1:6" ht="15">
      <c r="A1958" s="332">
        <v>2500</v>
      </c>
      <c r="B1958" s="332" t="s">
        <v>5167</v>
      </c>
      <c r="C1958" s="332" t="s">
        <v>2824</v>
      </c>
      <c r="D1958" s="330" t="s">
        <v>14292</v>
      </c>
      <c r="E1958" s="332" t="s">
        <v>96</v>
      </c>
      <c r="F1958" s="328"/>
    </row>
    <row r="1959" spans="1:6" ht="15">
      <c r="A1959" s="332">
        <v>2505</v>
      </c>
      <c r="B1959" s="332" t="s">
        <v>5168</v>
      </c>
      <c r="C1959" s="332" t="s">
        <v>2824</v>
      </c>
      <c r="D1959" s="330" t="s">
        <v>14293</v>
      </c>
      <c r="E1959" s="332" t="s">
        <v>96</v>
      </c>
      <c r="F1959" s="328"/>
    </row>
    <row r="1960" spans="1:6" ht="15">
      <c r="A1960" s="332">
        <v>12056</v>
      </c>
      <c r="B1960" s="332" t="s">
        <v>5169</v>
      </c>
      <c r="C1960" s="332" t="s">
        <v>2824</v>
      </c>
      <c r="D1960" s="330" t="s">
        <v>14294</v>
      </c>
      <c r="E1960" s="332" t="s">
        <v>96</v>
      </c>
      <c r="F1960" s="328"/>
    </row>
    <row r="1961" spans="1:6" ht="15">
      <c r="A1961" s="332">
        <v>12057</v>
      </c>
      <c r="B1961" s="332" t="s">
        <v>5170</v>
      </c>
      <c r="C1961" s="332" t="s">
        <v>2824</v>
      </c>
      <c r="D1961" s="330" t="s">
        <v>14295</v>
      </c>
      <c r="E1961" s="332" t="s">
        <v>96</v>
      </c>
      <c r="F1961" s="328"/>
    </row>
    <row r="1962" spans="1:6" ht="15">
      <c r="A1962" s="332">
        <v>12059</v>
      </c>
      <c r="B1962" s="332" t="s">
        <v>5171</v>
      </c>
      <c r="C1962" s="332" t="s">
        <v>2824</v>
      </c>
      <c r="D1962" s="330" t="s">
        <v>12930</v>
      </c>
      <c r="E1962" s="332" t="s">
        <v>96</v>
      </c>
      <c r="F1962" s="328"/>
    </row>
    <row r="1963" spans="1:6" ht="15">
      <c r="A1963" s="332">
        <v>12058</v>
      </c>
      <c r="B1963" s="332" t="s">
        <v>5172</v>
      </c>
      <c r="C1963" s="332" t="s">
        <v>2824</v>
      </c>
      <c r="D1963" s="330" t="s">
        <v>14296</v>
      </c>
      <c r="E1963" s="332" t="s">
        <v>96</v>
      </c>
      <c r="F1963" s="328"/>
    </row>
    <row r="1964" spans="1:6" ht="15">
      <c r="A1964" s="332">
        <v>12060</v>
      </c>
      <c r="B1964" s="332" t="s">
        <v>5173</v>
      </c>
      <c r="C1964" s="332" t="s">
        <v>2824</v>
      </c>
      <c r="D1964" s="330" t="s">
        <v>13999</v>
      </c>
      <c r="E1964" s="332" t="s">
        <v>96</v>
      </c>
      <c r="F1964" s="328"/>
    </row>
    <row r="1965" spans="1:6" ht="15">
      <c r="A1965" s="332">
        <v>12061</v>
      </c>
      <c r="B1965" s="332" t="s">
        <v>5174</v>
      </c>
      <c r="C1965" s="332" t="s">
        <v>2824</v>
      </c>
      <c r="D1965" s="330" t="s">
        <v>14297</v>
      </c>
      <c r="E1965" s="332" t="s">
        <v>96</v>
      </c>
      <c r="F1965" s="328"/>
    </row>
    <row r="1966" spans="1:6" ht="15">
      <c r="A1966" s="332">
        <v>12062</v>
      </c>
      <c r="B1966" s="332" t="s">
        <v>5175</v>
      </c>
      <c r="C1966" s="332" t="s">
        <v>2824</v>
      </c>
      <c r="D1966" s="330" t="s">
        <v>14298</v>
      </c>
      <c r="E1966" s="332" t="s">
        <v>96</v>
      </c>
      <c r="F1966" s="328"/>
    </row>
    <row r="1967" spans="1:6" ht="15">
      <c r="A1967" s="332">
        <v>21137</v>
      </c>
      <c r="B1967" s="332" t="s">
        <v>5176</v>
      </c>
      <c r="C1967" s="332" t="s">
        <v>2824</v>
      </c>
      <c r="D1967" s="330" t="s">
        <v>14299</v>
      </c>
      <c r="E1967" s="332" t="s">
        <v>96</v>
      </c>
      <c r="F1967" s="328"/>
    </row>
    <row r="1968" spans="1:6" ht="15">
      <c r="A1968" s="332">
        <v>2687</v>
      </c>
      <c r="B1968" s="332" t="s">
        <v>5177</v>
      </c>
      <c r="C1968" s="332" t="s">
        <v>2824</v>
      </c>
      <c r="D1968" s="330" t="s">
        <v>12738</v>
      </c>
      <c r="E1968" s="332" t="s">
        <v>96</v>
      </c>
      <c r="F1968" s="328"/>
    </row>
    <row r="1969" spans="1:6" ht="15">
      <c r="A1969" s="332">
        <v>2689</v>
      </c>
      <c r="B1969" s="332" t="s">
        <v>5178</v>
      </c>
      <c r="C1969" s="332" t="s">
        <v>2824</v>
      </c>
      <c r="D1969" s="330" t="s">
        <v>14300</v>
      </c>
      <c r="E1969" s="332" t="s">
        <v>96</v>
      </c>
      <c r="F1969" s="328"/>
    </row>
    <row r="1970" spans="1:6" ht="15">
      <c r="A1970" s="332">
        <v>2688</v>
      </c>
      <c r="B1970" s="332" t="s">
        <v>5179</v>
      </c>
      <c r="C1970" s="332" t="s">
        <v>2824</v>
      </c>
      <c r="D1970" s="330" t="s">
        <v>14301</v>
      </c>
      <c r="E1970" s="332" t="s">
        <v>96</v>
      </c>
      <c r="F1970" s="328"/>
    </row>
    <row r="1971" spans="1:6" ht="15">
      <c r="A1971" s="332">
        <v>2690</v>
      </c>
      <c r="B1971" s="332" t="s">
        <v>5180</v>
      </c>
      <c r="C1971" s="332" t="s">
        <v>2824</v>
      </c>
      <c r="D1971" s="330" t="s">
        <v>14302</v>
      </c>
      <c r="E1971" s="332" t="s">
        <v>96</v>
      </c>
      <c r="F1971" s="328"/>
    </row>
    <row r="1972" spans="1:6" ht="15">
      <c r="A1972" s="332">
        <v>39243</v>
      </c>
      <c r="B1972" s="332" t="s">
        <v>5181</v>
      </c>
      <c r="C1972" s="332" t="s">
        <v>2824</v>
      </c>
      <c r="D1972" s="330" t="s">
        <v>14303</v>
      </c>
      <c r="E1972" s="332" t="s">
        <v>96</v>
      </c>
      <c r="F1972" s="328"/>
    </row>
    <row r="1973" spans="1:6" ht="15">
      <c r="A1973" s="332">
        <v>39244</v>
      </c>
      <c r="B1973" s="332" t="s">
        <v>5182</v>
      </c>
      <c r="C1973" s="332" t="s">
        <v>2824</v>
      </c>
      <c r="D1973" s="330" t="s">
        <v>13848</v>
      </c>
      <c r="E1973" s="332" t="s">
        <v>96</v>
      </c>
      <c r="F1973" s="328"/>
    </row>
    <row r="1974" spans="1:6" ht="15">
      <c r="A1974" s="332">
        <v>39245</v>
      </c>
      <c r="B1974" s="332" t="s">
        <v>5183</v>
      </c>
      <c r="C1974" s="332" t="s">
        <v>2824</v>
      </c>
      <c r="D1974" s="330" t="s">
        <v>14304</v>
      </c>
      <c r="E1974" s="332" t="s">
        <v>96</v>
      </c>
      <c r="F1974" s="328"/>
    </row>
    <row r="1975" spans="1:6" ht="15">
      <c r="A1975" s="332">
        <v>39254</v>
      </c>
      <c r="B1975" s="332" t="s">
        <v>5184</v>
      </c>
      <c r="C1975" s="332" t="s">
        <v>2824</v>
      </c>
      <c r="D1975" s="330" t="s">
        <v>14305</v>
      </c>
      <c r="E1975" s="332" t="s">
        <v>96</v>
      </c>
      <c r="F1975" s="328"/>
    </row>
    <row r="1976" spans="1:6" ht="15">
      <c r="A1976" s="332">
        <v>39255</v>
      </c>
      <c r="B1976" s="332" t="s">
        <v>5185</v>
      </c>
      <c r="C1976" s="332" t="s">
        <v>2824</v>
      </c>
      <c r="D1976" s="330" t="s">
        <v>14306</v>
      </c>
      <c r="E1976" s="332" t="s">
        <v>96</v>
      </c>
      <c r="F1976" s="328"/>
    </row>
    <row r="1977" spans="1:6" ht="15">
      <c r="A1977" s="332">
        <v>39253</v>
      </c>
      <c r="B1977" s="332" t="s">
        <v>5186</v>
      </c>
      <c r="C1977" s="332" t="s">
        <v>2824</v>
      </c>
      <c r="D1977" s="330" t="s">
        <v>12677</v>
      </c>
      <c r="E1977" s="332" t="s">
        <v>96</v>
      </c>
      <c r="F1977" s="328"/>
    </row>
    <row r="1978" spans="1:6" ht="15">
      <c r="A1978" s="332">
        <v>39246</v>
      </c>
      <c r="B1978" s="332" t="s">
        <v>12315</v>
      </c>
      <c r="C1978" s="332" t="s">
        <v>2824</v>
      </c>
      <c r="D1978" s="330" t="s">
        <v>14307</v>
      </c>
      <c r="E1978" s="332" t="s">
        <v>96</v>
      </c>
      <c r="F1978" s="328"/>
    </row>
    <row r="1979" spans="1:6" ht="15">
      <c r="A1979" s="332">
        <v>39247</v>
      </c>
      <c r="B1979" s="332" t="s">
        <v>12316</v>
      </c>
      <c r="C1979" s="332" t="s">
        <v>2824</v>
      </c>
      <c r="D1979" s="330" t="s">
        <v>13224</v>
      </c>
      <c r="E1979" s="332" t="s">
        <v>96</v>
      </c>
      <c r="F1979" s="328"/>
    </row>
    <row r="1980" spans="1:6" ht="15">
      <c r="A1980" s="332">
        <v>2446</v>
      </c>
      <c r="B1980" s="332" t="s">
        <v>5187</v>
      </c>
      <c r="C1980" s="332" t="s">
        <v>2824</v>
      </c>
      <c r="D1980" s="330" t="s">
        <v>13142</v>
      </c>
      <c r="E1980" s="332" t="s">
        <v>96</v>
      </c>
      <c r="F1980" s="328"/>
    </row>
    <row r="1981" spans="1:6" ht="15">
      <c r="A1981" s="332">
        <v>2442</v>
      </c>
      <c r="B1981" s="332" t="s">
        <v>5188</v>
      </c>
      <c r="C1981" s="332" t="s">
        <v>2824</v>
      </c>
      <c r="D1981" s="330" t="s">
        <v>12642</v>
      </c>
      <c r="E1981" s="332" t="s">
        <v>96</v>
      </c>
      <c r="F1981" s="328"/>
    </row>
    <row r="1982" spans="1:6" ht="15">
      <c r="A1982" s="332">
        <v>39248</v>
      </c>
      <c r="B1982" s="332" t="s">
        <v>12317</v>
      </c>
      <c r="C1982" s="332" t="s">
        <v>2824</v>
      </c>
      <c r="D1982" s="330" t="s">
        <v>13842</v>
      </c>
      <c r="E1982" s="332" t="s">
        <v>96</v>
      </c>
      <c r="F1982" s="328"/>
    </row>
    <row r="1983" spans="1:6" ht="15">
      <c r="A1983" s="332">
        <v>2438</v>
      </c>
      <c r="B1983" s="332" t="s">
        <v>5189</v>
      </c>
      <c r="C1983" s="332" t="s">
        <v>2820</v>
      </c>
      <c r="D1983" s="330" t="s">
        <v>16063</v>
      </c>
      <c r="E1983" s="332" t="s">
        <v>165</v>
      </c>
      <c r="F1983" s="328"/>
    </row>
    <row r="1984" spans="1:6" ht="15">
      <c r="A1984" s="332">
        <v>40922</v>
      </c>
      <c r="B1984" s="332" t="s">
        <v>5190</v>
      </c>
      <c r="C1984" s="332" t="s">
        <v>2827</v>
      </c>
      <c r="D1984" s="330" t="s">
        <v>17959</v>
      </c>
      <c r="E1984" s="332" t="s">
        <v>165</v>
      </c>
      <c r="F1984" s="328"/>
    </row>
    <row r="1985" spans="1:6" ht="15">
      <c r="A1985" s="332">
        <v>36486</v>
      </c>
      <c r="B1985" s="332" t="s">
        <v>5191</v>
      </c>
      <c r="C1985" s="332" t="s">
        <v>2821</v>
      </c>
      <c r="D1985" s="330" t="s">
        <v>14308</v>
      </c>
      <c r="E1985" s="332" t="s">
        <v>96</v>
      </c>
      <c r="F1985" s="328"/>
    </row>
    <row r="1986" spans="1:6" ht="15">
      <c r="A1986" s="332">
        <v>37777</v>
      </c>
      <c r="B1986" s="332" t="s">
        <v>5192</v>
      </c>
      <c r="C1986" s="332" t="s">
        <v>2821</v>
      </c>
      <c r="D1986" s="330" t="s">
        <v>14309</v>
      </c>
      <c r="E1986" s="332" t="s">
        <v>96</v>
      </c>
      <c r="F1986" s="328"/>
    </row>
    <row r="1987" spans="1:6" ht="15">
      <c r="A1987" s="332">
        <v>12624</v>
      </c>
      <c r="B1987" s="332" t="s">
        <v>5193</v>
      </c>
      <c r="C1987" s="332" t="s">
        <v>2821</v>
      </c>
      <c r="D1987" s="330" t="s">
        <v>14310</v>
      </c>
      <c r="E1987" s="332" t="s">
        <v>96</v>
      </c>
      <c r="F1987" s="328"/>
    </row>
    <row r="1988" spans="1:6" ht="15">
      <c r="A1988" s="332">
        <v>517</v>
      </c>
      <c r="B1988" s="332" t="s">
        <v>5194</v>
      </c>
      <c r="C1988" s="332" t="s">
        <v>2826</v>
      </c>
      <c r="D1988" s="330" t="s">
        <v>14311</v>
      </c>
      <c r="E1988" s="332" t="s">
        <v>96</v>
      </c>
      <c r="F1988" s="328"/>
    </row>
    <row r="1989" spans="1:6" ht="15">
      <c r="A1989" s="332">
        <v>41904</v>
      </c>
      <c r="B1989" s="332" t="s">
        <v>5195</v>
      </c>
      <c r="C1989" s="332" t="s">
        <v>2831</v>
      </c>
      <c r="D1989" s="330" t="s">
        <v>14312</v>
      </c>
      <c r="E1989" s="332" t="s">
        <v>96</v>
      </c>
      <c r="F1989" s="328"/>
    </row>
    <row r="1990" spans="1:6" ht="15">
      <c r="A1990" s="332">
        <v>41903</v>
      </c>
      <c r="B1990" s="332" t="s">
        <v>5196</v>
      </c>
      <c r="C1990" s="332" t="s">
        <v>2825</v>
      </c>
      <c r="D1990" s="330" t="s">
        <v>14313</v>
      </c>
      <c r="E1990" s="332" t="s">
        <v>96</v>
      </c>
      <c r="F1990" s="328"/>
    </row>
    <row r="1991" spans="1:6" ht="15">
      <c r="A1991" s="332">
        <v>37534</v>
      </c>
      <c r="B1991" s="332" t="s">
        <v>5197</v>
      </c>
      <c r="C1991" s="332" t="s">
        <v>2825</v>
      </c>
      <c r="D1991" s="330" t="s">
        <v>14314</v>
      </c>
      <c r="E1991" s="332" t="s">
        <v>96</v>
      </c>
      <c r="F1991" s="328"/>
    </row>
    <row r="1992" spans="1:6" ht="15">
      <c r="A1992" s="332">
        <v>37535</v>
      </c>
      <c r="B1992" s="332" t="s">
        <v>5198</v>
      </c>
      <c r="C1992" s="332" t="s">
        <v>2825</v>
      </c>
      <c r="D1992" s="330" t="s">
        <v>14314</v>
      </c>
      <c r="E1992" s="332" t="s">
        <v>96</v>
      </c>
      <c r="F1992" s="328"/>
    </row>
    <row r="1993" spans="1:6" ht="15">
      <c r="A1993" s="332">
        <v>37533</v>
      </c>
      <c r="B1993" s="332" t="s">
        <v>5199</v>
      </c>
      <c r="C1993" s="332" t="s">
        <v>2825</v>
      </c>
      <c r="D1993" s="330" t="s">
        <v>14314</v>
      </c>
      <c r="E1993" s="332" t="s">
        <v>96</v>
      </c>
      <c r="F1993" s="328"/>
    </row>
    <row r="1994" spans="1:6" ht="15">
      <c r="A1994" s="332">
        <v>37537</v>
      </c>
      <c r="B1994" s="332" t="s">
        <v>5200</v>
      </c>
      <c r="C1994" s="332" t="s">
        <v>2825</v>
      </c>
      <c r="D1994" s="330" t="s">
        <v>14315</v>
      </c>
      <c r="E1994" s="332" t="s">
        <v>96</v>
      </c>
      <c r="F1994" s="328"/>
    </row>
    <row r="1995" spans="1:6" ht="15">
      <c r="A1995" s="332">
        <v>37536</v>
      </c>
      <c r="B1995" s="332" t="s">
        <v>5201</v>
      </c>
      <c r="C1995" s="332" t="s">
        <v>2825</v>
      </c>
      <c r="D1995" s="330" t="s">
        <v>14315</v>
      </c>
      <c r="E1995" s="332" t="s">
        <v>96</v>
      </c>
      <c r="F1995" s="328"/>
    </row>
    <row r="1996" spans="1:6" ht="15">
      <c r="A1996" s="332">
        <v>37532</v>
      </c>
      <c r="B1996" s="332" t="s">
        <v>5202</v>
      </c>
      <c r="C1996" s="332" t="s">
        <v>2825</v>
      </c>
      <c r="D1996" s="330" t="s">
        <v>14315</v>
      </c>
      <c r="E1996" s="332" t="s">
        <v>96</v>
      </c>
      <c r="F1996" s="328"/>
    </row>
    <row r="1997" spans="1:6" ht="15">
      <c r="A1997" s="332">
        <v>2696</v>
      </c>
      <c r="B1997" s="332" t="s">
        <v>5203</v>
      </c>
      <c r="C1997" s="332" t="s">
        <v>2820</v>
      </c>
      <c r="D1997" s="330" t="s">
        <v>13854</v>
      </c>
      <c r="E1997" s="332" t="s">
        <v>165</v>
      </c>
      <c r="F1997" s="328"/>
    </row>
    <row r="1998" spans="1:6" ht="15">
      <c r="A1998" s="332">
        <v>40928</v>
      </c>
      <c r="B1998" s="332" t="s">
        <v>5204</v>
      </c>
      <c r="C1998" s="332" t="s">
        <v>2827</v>
      </c>
      <c r="D1998" s="330" t="s">
        <v>17931</v>
      </c>
      <c r="E1998" s="332" t="s">
        <v>165</v>
      </c>
      <c r="F1998" s="328"/>
    </row>
    <row r="1999" spans="1:6" ht="15">
      <c r="A1999" s="332">
        <v>4083</v>
      </c>
      <c r="B1999" s="332" t="s">
        <v>5205</v>
      </c>
      <c r="C1999" s="332" t="s">
        <v>2820</v>
      </c>
      <c r="D1999" s="330" t="s">
        <v>13854</v>
      </c>
      <c r="E1999" s="332" t="s">
        <v>165</v>
      </c>
      <c r="F1999" s="328"/>
    </row>
    <row r="2000" spans="1:6" ht="15">
      <c r="A2000" s="332">
        <v>40818</v>
      </c>
      <c r="B2000" s="332" t="s">
        <v>5206</v>
      </c>
      <c r="C2000" s="332" t="s">
        <v>2827</v>
      </c>
      <c r="D2000" s="330" t="s">
        <v>17931</v>
      </c>
      <c r="E2000" s="332" t="s">
        <v>165</v>
      </c>
      <c r="F2000" s="328"/>
    </row>
    <row r="2001" spans="1:6" ht="15">
      <c r="A2001" s="332">
        <v>43146</v>
      </c>
      <c r="B2001" s="332" t="s">
        <v>10989</v>
      </c>
      <c r="C2001" s="332" t="s">
        <v>2825</v>
      </c>
      <c r="D2001" s="330" t="s">
        <v>14316</v>
      </c>
      <c r="E2001" s="332" t="s">
        <v>96</v>
      </c>
      <c r="F2001" s="328"/>
    </row>
    <row r="2002" spans="1:6" ht="15">
      <c r="A2002" s="332">
        <v>2705</v>
      </c>
      <c r="B2002" s="332" t="s">
        <v>5207</v>
      </c>
      <c r="C2002" s="332" t="s">
        <v>2834</v>
      </c>
      <c r="D2002" s="330" t="s">
        <v>14317</v>
      </c>
      <c r="E2002" s="332" t="s">
        <v>96</v>
      </c>
      <c r="F2002" s="328"/>
    </row>
    <row r="2003" spans="1:6" ht="15">
      <c r="A2003" s="332">
        <v>14250</v>
      </c>
      <c r="B2003" s="332" t="s">
        <v>5208</v>
      </c>
      <c r="C2003" s="332" t="s">
        <v>2834</v>
      </c>
      <c r="D2003" s="330" t="s">
        <v>13461</v>
      </c>
      <c r="E2003" s="332" t="s">
        <v>96</v>
      </c>
      <c r="F2003" s="328"/>
    </row>
    <row r="2004" spans="1:6" ht="15">
      <c r="A2004" s="332">
        <v>11683</v>
      </c>
      <c r="B2004" s="332" t="s">
        <v>5209</v>
      </c>
      <c r="C2004" s="332" t="s">
        <v>2821</v>
      </c>
      <c r="D2004" s="330" t="s">
        <v>14318</v>
      </c>
      <c r="E2004" s="332" t="s">
        <v>96</v>
      </c>
      <c r="F2004" s="328"/>
    </row>
    <row r="2005" spans="1:6" ht="15">
      <c r="A2005" s="332">
        <v>11684</v>
      </c>
      <c r="B2005" s="332" t="s">
        <v>5210</v>
      </c>
      <c r="C2005" s="332" t="s">
        <v>2821</v>
      </c>
      <c r="D2005" s="330" t="s">
        <v>14319</v>
      </c>
      <c r="E2005" s="332" t="s">
        <v>96</v>
      </c>
      <c r="F2005" s="328"/>
    </row>
    <row r="2006" spans="1:6" ht="15">
      <c r="A2006" s="332">
        <v>6141</v>
      </c>
      <c r="B2006" s="332" t="s">
        <v>5211</v>
      </c>
      <c r="C2006" s="332" t="s">
        <v>2821</v>
      </c>
      <c r="D2006" s="330" t="s">
        <v>14320</v>
      </c>
      <c r="E2006" s="332" t="s">
        <v>96</v>
      </c>
      <c r="F2006" s="328"/>
    </row>
    <row r="2007" spans="1:6" ht="15">
      <c r="A2007" s="332">
        <v>11681</v>
      </c>
      <c r="B2007" s="332" t="s">
        <v>5212</v>
      </c>
      <c r="C2007" s="332" t="s">
        <v>2821</v>
      </c>
      <c r="D2007" s="330" t="s">
        <v>14321</v>
      </c>
      <c r="E2007" s="332" t="s">
        <v>96</v>
      </c>
      <c r="F2007" s="328"/>
    </row>
    <row r="2008" spans="1:6" ht="15">
      <c r="A2008" s="332">
        <v>2706</v>
      </c>
      <c r="B2008" s="332" t="s">
        <v>5213</v>
      </c>
      <c r="C2008" s="332" t="s">
        <v>2820</v>
      </c>
      <c r="D2008" s="330" t="s">
        <v>17466</v>
      </c>
      <c r="E2008" s="332" t="s">
        <v>165</v>
      </c>
      <c r="F2008" s="328"/>
    </row>
    <row r="2009" spans="1:6" ht="15">
      <c r="A2009" s="332">
        <v>40811</v>
      </c>
      <c r="B2009" s="332" t="s">
        <v>5214</v>
      </c>
      <c r="C2009" s="332" t="s">
        <v>2827</v>
      </c>
      <c r="D2009" s="330" t="s">
        <v>17960</v>
      </c>
      <c r="E2009" s="332" t="s">
        <v>165</v>
      </c>
      <c r="F2009" s="328"/>
    </row>
    <row r="2010" spans="1:6" ht="15">
      <c r="A2010" s="332">
        <v>2707</v>
      </c>
      <c r="B2010" s="332" t="s">
        <v>5215</v>
      </c>
      <c r="C2010" s="332" t="s">
        <v>2820</v>
      </c>
      <c r="D2010" s="330" t="s">
        <v>17680</v>
      </c>
      <c r="E2010" s="332" t="s">
        <v>165</v>
      </c>
      <c r="F2010" s="328"/>
    </row>
    <row r="2011" spans="1:6" ht="15">
      <c r="A2011" s="332">
        <v>40813</v>
      </c>
      <c r="B2011" s="332" t="s">
        <v>5216</v>
      </c>
      <c r="C2011" s="332" t="s">
        <v>2827</v>
      </c>
      <c r="D2011" s="330" t="s">
        <v>17961</v>
      </c>
      <c r="E2011" s="332" t="s">
        <v>165</v>
      </c>
      <c r="F2011" s="328"/>
    </row>
    <row r="2012" spans="1:6" ht="15">
      <c r="A2012" s="332">
        <v>2708</v>
      </c>
      <c r="B2012" s="332" t="s">
        <v>5217</v>
      </c>
      <c r="C2012" s="332" t="s">
        <v>2820</v>
      </c>
      <c r="D2012" s="330" t="s">
        <v>17962</v>
      </c>
      <c r="E2012" s="332" t="s">
        <v>165</v>
      </c>
      <c r="F2012" s="328"/>
    </row>
    <row r="2013" spans="1:6" ht="15">
      <c r="A2013" s="332">
        <v>40814</v>
      </c>
      <c r="B2013" s="332" t="s">
        <v>5218</v>
      </c>
      <c r="C2013" s="332" t="s">
        <v>2827</v>
      </c>
      <c r="D2013" s="330" t="s">
        <v>17963</v>
      </c>
      <c r="E2013" s="332" t="s">
        <v>165</v>
      </c>
      <c r="F2013" s="328"/>
    </row>
    <row r="2014" spans="1:6" ht="15">
      <c r="A2014" s="332">
        <v>34779</v>
      </c>
      <c r="B2014" s="332" t="s">
        <v>5219</v>
      </c>
      <c r="C2014" s="332" t="s">
        <v>2820</v>
      </c>
      <c r="D2014" s="330" t="s">
        <v>17964</v>
      </c>
      <c r="E2014" s="332" t="s">
        <v>165</v>
      </c>
      <c r="F2014" s="328"/>
    </row>
    <row r="2015" spans="1:6" ht="15">
      <c r="A2015" s="332">
        <v>40936</v>
      </c>
      <c r="B2015" s="332" t="s">
        <v>5220</v>
      </c>
      <c r="C2015" s="332" t="s">
        <v>2827</v>
      </c>
      <c r="D2015" s="330" t="s">
        <v>17965</v>
      </c>
      <c r="E2015" s="332" t="s">
        <v>165</v>
      </c>
      <c r="F2015" s="328"/>
    </row>
    <row r="2016" spans="1:6" ht="15">
      <c r="A2016" s="332">
        <v>34780</v>
      </c>
      <c r="B2016" s="332" t="s">
        <v>5221</v>
      </c>
      <c r="C2016" s="332" t="s">
        <v>2820</v>
      </c>
      <c r="D2016" s="330" t="s">
        <v>17966</v>
      </c>
      <c r="E2016" s="332" t="s">
        <v>165</v>
      </c>
      <c r="F2016" s="328"/>
    </row>
    <row r="2017" spans="1:6" ht="15">
      <c r="A2017" s="332">
        <v>40937</v>
      </c>
      <c r="B2017" s="332" t="s">
        <v>5222</v>
      </c>
      <c r="C2017" s="332" t="s">
        <v>2827</v>
      </c>
      <c r="D2017" s="330" t="s">
        <v>17967</v>
      </c>
      <c r="E2017" s="332" t="s">
        <v>165</v>
      </c>
      <c r="F2017" s="328"/>
    </row>
    <row r="2018" spans="1:6" ht="15">
      <c r="A2018" s="332">
        <v>34782</v>
      </c>
      <c r="B2018" s="332" t="s">
        <v>5223</v>
      </c>
      <c r="C2018" s="332" t="s">
        <v>2820</v>
      </c>
      <c r="D2018" s="330" t="s">
        <v>13912</v>
      </c>
      <c r="E2018" s="332" t="s">
        <v>165</v>
      </c>
      <c r="F2018" s="328"/>
    </row>
    <row r="2019" spans="1:6" ht="15">
      <c r="A2019" s="332">
        <v>40938</v>
      </c>
      <c r="B2019" s="332" t="s">
        <v>5224</v>
      </c>
      <c r="C2019" s="332" t="s">
        <v>2827</v>
      </c>
      <c r="D2019" s="330" t="s">
        <v>17968</v>
      </c>
      <c r="E2019" s="332" t="s">
        <v>165</v>
      </c>
      <c r="F2019" s="328"/>
    </row>
    <row r="2020" spans="1:6" ht="15">
      <c r="A2020" s="332">
        <v>34783</v>
      </c>
      <c r="B2020" s="332" t="s">
        <v>5225</v>
      </c>
      <c r="C2020" s="332" t="s">
        <v>2820</v>
      </c>
      <c r="D2020" s="330" t="s">
        <v>13944</v>
      </c>
      <c r="E2020" s="332" t="s">
        <v>165</v>
      </c>
      <c r="F2020" s="328"/>
    </row>
    <row r="2021" spans="1:6" ht="15">
      <c r="A2021" s="332">
        <v>40939</v>
      </c>
      <c r="B2021" s="332" t="s">
        <v>5226</v>
      </c>
      <c r="C2021" s="332" t="s">
        <v>2827</v>
      </c>
      <c r="D2021" s="330" t="s">
        <v>17969</v>
      </c>
      <c r="E2021" s="332" t="s">
        <v>165</v>
      </c>
      <c r="F2021" s="328"/>
    </row>
    <row r="2022" spans="1:6" ht="15">
      <c r="A2022" s="332">
        <v>34785</v>
      </c>
      <c r="B2022" s="332" t="s">
        <v>5227</v>
      </c>
      <c r="C2022" s="332" t="s">
        <v>2820</v>
      </c>
      <c r="D2022" s="330" t="s">
        <v>17970</v>
      </c>
      <c r="E2022" s="332" t="s">
        <v>165</v>
      </c>
      <c r="F2022" s="328"/>
    </row>
    <row r="2023" spans="1:6" ht="15">
      <c r="A2023" s="332">
        <v>40940</v>
      </c>
      <c r="B2023" s="332" t="s">
        <v>5228</v>
      </c>
      <c r="C2023" s="332" t="s">
        <v>2827</v>
      </c>
      <c r="D2023" s="330" t="s">
        <v>17971</v>
      </c>
      <c r="E2023" s="332" t="s">
        <v>165</v>
      </c>
      <c r="F2023" s="328"/>
    </row>
    <row r="2024" spans="1:6" ht="15">
      <c r="A2024" s="332">
        <v>38403</v>
      </c>
      <c r="B2024" s="332" t="s">
        <v>5229</v>
      </c>
      <c r="C2024" s="332" t="s">
        <v>2821</v>
      </c>
      <c r="D2024" s="330" t="s">
        <v>14323</v>
      </c>
      <c r="E2024" s="332" t="s">
        <v>96</v>
      </c>
      <c r="F2024" s="328"/>
    </row>
    <row r="2025" spans="1:6" ht="15">
      <c r="A2025" s="332">
        <v>43482</v>
      </c>
      <c r="B2025" s="332" t="s">
        <v>10990</v>
      </c>
      <c r="C2025" s="332" t="s">
        <v>2820</v>
      </c>
      <c r="D2025" s="330" t="s">
        <v>14324</v>
      </c>
      <c r="E2025" s="332" t="s">
        <v>10991</v>
      </c>
      <c r="F2025" s="328"/>
    </row>
    <row r="2026" spans="1:6" ht="15">
      <c r="A2026" s="332">
        <v>43494</v>
      </c>
      <c r="B2026" s="332" t="s">
        <v>10992</v>
      </c>
      <c r="C2026" s="332" t="s">
        <v>2827</v>
      </c>
      <c r="D2026" s="330" t="s">
        <v>14325</v>
      </c>
      <c r="E2026" s="332" t="s">
        <v>10991</v>
      </c>
      <c r="F2026" s="328"/>
    </row>
    <row r="2027" spans="1:6" ht="15">
      <c r="A2027" s="332">
        <v>43483</v>
      </c>
      <c r="B2027" s="332" t="s">
        <v>10993</v>
      </c>
      <c r="C2027" s="332" t="s">
        <v>2820</v>
      </c>
      <c r="D2027" s="330" t="s">
        <v>14326</v>
      </c>
      <c r="E2027" s="332" t="s">
        <v>10991</v>
      </c>
      <c r="F2027" s="328"/>
    </row>
    <row r="2028" spans="1:6" ht="15">
      <c r="A2028" s="332">
        <v>43495</v>
      </c>
      <c r="B2028" s="332" t="s">
        <v>10994</v>
      </c>
      <c r="C2028" s="332" t="s">
        <v>2827</v>
      </c>
      <c r="D2028" s="330" t="s">
        <v>14327</v>
      </c>
      <c r="E2028" s="332" t="s">
        <v>10991</v>
      </c>
      <c r="F2028" s="328"/>
    </row>
    <row r="2029" spans="1:6" ht="15">
      <c r="A2029" s="332">
        <v>43484</v>
      </c>
      <c r="B2029" s="332" t="s">
        <v>10995</v>
      </c>
      <c r="C2029" s="332" t="s">
        <v>2820</v>
      </c>
      <c r="D2029" s="330" t="s">
        <v>14328</v>
      </c>
      <c r="E2029" s="332" t="s">
        <v>10991</v>
      </c>
      <c r="F2029" s="328"/>
    </row>
    <row r="2030" spans="1:6" ht="15">
      <c r="A2030" s="332">
        <v>43496</v>
      </c>
      <c r="B2030" s="332" t="s">
        <v>10996</v>
      </c>
      <c r="C2030" s="332" t="s">
        <v>2827</v>
      </c>
      <c r="D2030" s="330" t="s">
        <v>14329</v>
      </c>
      <c r="E2030" s="332" t="s">
        <v>10991</v>
      </c>
      <c r="F2030" s="328"/>
    </row>
    <row r="2031" spans="1:6" ht="15">
      <c r="A2031" s="332">
        <v>43485</v>
      </c>
      <c r="B2031" s="332" t="s">
        <v>10997</v>
      </c>
      <c r="C2031" s="332" t="s">
        <v>2820</v>
      </c>
      <c r="D2031" s="330" t="s">
        <v>14330</v>
      </c>
      <c r="E2031" s="332" t="s">
        <v>10991</v>
      </c>
      <c r="F2031" s="328"/>
    </row>
    <row r="2032" spans="1:6" ht="15">
      <c r="A2032" s="332">
        <v>43497</v>
      </c>
      <c r="B2032" s="332" t="s">
        <v>10998</v>
      </c>
      <c r="C2032" s="332" t="s">
        <v>2827</v>
      </c>
      <c r="D2032" s="330" t="s">
        <v>14331</v>
      </c>
      <c r="E2032" s="332" t="s">
        <v>10991</v>
      </c>
      <c r="F2032" s="328"/>
    </row>
    <row r="2033" spans="1:6" ht="15">
      <c r="A2033" s="332">
        <v>43487</v>
      </c>
      <c r="B2033" s="332" t="s">
        <v>10999</v>
      </c>
      <c r="C2033" s="332" t="s">
        <v>2820</v>
      </c>
      <c r="D2033" s="330" t="s">
        <v>14332</v>
      </c>
      <c r="E2033" s="332" t="s">
        <v>10991</v>
      </c>
      <c r="F2033" s="328"/>
    </row>
    <row r="2034" spans="1:6" ht="15">
      <c r="A2034" s="332">
        <v>43499</v>
      </c>
      <c r="B2034" s="332" t="s">
        <v>11000</v>
      </c>
      <c r="C2034" s="332" t="s">
        <v>2827</v>
      </c>
      <c r="D2034" s="330" t="s">
        <v>14333</v>
      </c>
      <c r="E2034" s="332" t="s">
        <v>10991</v>
      </c>
      <c r="F2034" s="328"/>
    </row>
    <row r="2035" spans="1:6" ht="15">
      <c r="A2035" s="332">
        <v>43486</v>
      </c>
      <c r="B2035" s="332" t="s">
        <v>11001</v>
      </c>
      <c r="C2035" s="332" t="s">
        <v>2820</v>
      </c>
      <c r="D2035" s="330" t="s">
        <v>12589</v>
      </c>
      <c r="E2035" s="332" t="s">
        <v>10991</v>
      </c>
      <c r="F2035" s="328"/>
    </row>
    <row r="2036" spans="1:6" ht="15">
      <c r="A2036" s="332">
        <v>43498</v>
      </c>
      <c r="B2036" s="332" t="s">
        <v>11002</v>
      </c>
      <c r="C2036" s="332" t="s">
        <v>2827</v>
      </c>
      <c r="D2036" s="330" t="s">
        <v>14334</v>
      </c>
      <c r="E2036" s="332" t="s">
        <v>10991</v>
      </c>
      <c r="F2036" s="328"/>
    </row>
    <row r="2037" spans="1:6" ht="15">
      <c r="A2037" s="332">
        <v>43488</v>
      </c>
      <c r="B2037" s="332" t="s">
        <v>11003</v>
      </c>
      <c r="C2037" s="332" t="s">
        <v>2820</v>
      </c>
      <c r="D2037" s="330" t="s">
        <v>14335</v>
      </c>
      <c r="E2037" s="332" t="s">
        <v>10991</v>
      </c>
      <c r="F2037" s="328"/>
    </row>
    <row r="2038" spans="1:6" ht="15">
      <c r="A2038" s="332">
        <v>43500</v>
      </c>
      <c r="B2038" s="332" t="s">
        <v>11004</v>
      </c>
      <c r="C2038" s="332" t="s">
        <v>2827</v>
      </c>
      <c r="D2038" s="330" t="s">
        <v>14336</v>
      </c>
      <c r="E2038" s="332" t="s">
        <v>10991</v>
      </c>
      <c r="F2038" s="328"/>
    </row>
    <row r="2039" spans="1:6" ht="15">
      <c r="A2039" s="332">
        <v>43489</v>
      </c>
      <c r="B2039" s="332" t="s">
        <v>11005</v>
      </c>
      <c r="C2039" s="332" t="s">
        <v>2820</v>
      </c>
      <c r="D2039" s="330" t="s">
        <v>14337</v>
      </c>
      <c r="E2039" s="332" t="s">
        <v>10991</v>
      </c>
      <c r="F2039" s="328"/>
    </row>
    <row r="2040" spans="1:6" ht="15">
      <c r="A2040" s="332">
        <v>43501</v>
      </c>
      <c r="B2040" s="332" t="s">
        <v>11006</v>
      </c>
      <c r="C2040" s="332" t="s">
        <v>2827</v>
      </c>
      <c r="D2040" s="330" t="s">
        <v>14338</v>
      </c>
      <c r="E2040" s="332" t="s">
        <v>10991</v>
      </c>
      <c r="F2040" s="328"/>
    </row>
    <row r="2041" spans="1:6" ht="15">
      <c r="A2041" s="332">
        <v>43490</v>
      </c>
      <c r="B2041" s="332" t="s">
        <v>11007</v>
      </c>
      <c r="C2041" s="332" t="s">
        <v>2820</v>
      </c>
      <c r="D2041" s="330" t="s">
        <v>13308</v>
      </c>
      <c r="E2041" s="332" t="s">
        <v>10991</v>
      </c>
      <c r="F2041" s="328"/>
    </row>
    <row r="2042" spans="1:6" ht="15">
      <c r="A2042" s="332">
        <v>43502</v>
      </c>
      <c r="B2042" s="332" t="s">
        <v>11008</v>
      </c>
      <c r="C2042" s="332" t="s">
        <v>2827</v>
      </c>
      <c r="D2042" s="330" t="s">
        <v>14339</v>
      </c>
      <c r="E2042" s="332" t="s">
        <v>10991</v>
      </c>
      <c r="F2042" s="328"/>
    </row>
    <row r="2043" spans="1:6" ht="15">
      <c r="A2043" s="332">
        <v>43491</v>
      </c>
      <c r="B2043" s="332" t="s">
        <v>11009</v>
      </c>
      <c r="C2043" s="332" t="s">
        <v>2820</v>
      </c>
      <c r="D2043" s="330" t="s">
        <v>13348</v>
      </c>
      <c r="E2043" s="332" t="s">
        <v>10991</v>
      </c>
      <c r="F2043" s="328"/>
    </row>
    <row r="2044" spans="1:6" ht="15">
      <c r="A2044" s="332">
        <v>43503</v>
      </c>
      <c r="B2044" s="332" t="s">
        <v>11010</v>
      </c>
      <c r="C2044" s="332" t="s">
        <v>2827</v>
      </c>
      <c r="D2044" s="330" t="s">
        <v>14340</v>
      </c>
      <c r="E2044" s="332" t="s">
        <v>10991</v>
      </c>
      <c r="F2044" s="328"/>
    </row>
    <row r="2045" spans="1:6" ht="15">
      <c r="A2045" s="332">
        <v>43492</v>
      </c>
      <c r="B2045" s="332" t="s">
        <v>11011</v>
      </c>
      <c r="C2045" s="332" t="s">
        <v>2820</v>
      </c>
      <c r="D2045" s="330" t="s">
        <v>12903</v>
      </c>
      <c r="E2045" s="332" t="s">
        <v>10991</v>
      </c>
      <c r="F2045" s="328"/>
    </row>
    <row r="2046" spans="1:6" ht="15">
      <c r="A2046" s="332">
        <v>43504</v>
      </c>
      <c r="B2046" s="332" t="s">
        <v>11012</v>
      </c>
      <c r="C2046" s="332" t="s">
        <v>2827</v>
      </c>
      <c r="D2046" s="330" t="s">
        <v>14341</v>
      </c>
      <c r="E2046" s="332" t="s">
        <v>10991</v>
      </c>
      <c r="F2046" s="328"/>
    </row>
    <row r="2047" spans="1:6" ht="15">
      <c r="A2047" s="332">
        <v>43493</v>
      </c>
      <c r="B2047" s="332" t="s">
        <v>11013</v>
      </c>
      <c r="C2047" s="332" t="s">
        <v>2820</v>
      </c>
      <c r="D2047" s="330" t="s">
        <v>13682</v>
      </c>
      <c r="E2047" s="332" t="s">
        <v>10991</v>
      </c>
      <c r="F2047" s="328"/>
    </row>
    <row r="2048" spans="1:6" ht="15">
      <c r="A2048" s="332">
        <v>43505</v>
      </c>
      <c r="B2048" s="332" t="s">
        <v>11014</v>
      </c>
      <c r="C2048" s="332" t="s">
        <v>2827</v>
      </c>
      <c r="D2048" s="330" t="s">
        <v>14342</v>
      </c>
      <c r="E2048" s="332" t="s">
        <v>10991</v>
      </c>
      <c r="F2048" s="328"/>
    </row>
    <row r="2049" spans="1:6" ht="15">
      <c r="A2049" s="332">
        <v>37774</v>
      </c>
      <c r="B2049" s="332" t="s">
        <v>5230</v>
      </c>
      <c r="C2049" s="332" t="s">
        <v>2821</v>
      </c>
      <c r="D2049" s="330" t="s">
        <v>14343</v>
      </c>
      <c r="E2049" s="332" t="s">
        <v>96</v>
      </c>
      <c r="F2049" s="328"/>
    </row>
    <row r="2050" spans="1:6" ht="15">
      <c r="A2050" s="332">
        <v>38630</v>
      </c>
      <c r="B2050" s="332" t="s">
        <v>5231</v>
      </c>
      <c r="C2050" s="332" t="s">
        <v>2821</v>
      </c>
      <c r="D2050" s="330" t="s">
        <v>14344</v>
      </c>
      <c r="E2050" s="332" t="s">
        <v>96</v>
      </c>
      <c r="F2050" s="328"/>
    </row>
    <row r="2051" spans="1:6" ht="15">
      <c r="A2051" s="332">
        <v>38629</v>
      </c>
      <c r="B2051" s="332" t="s">
        <v>5232</v>
      </c>
      <c r="C2051" s="332" t="s">
        <v>2821</v>
      </c>
      <c r="D2051" s="330" t="s">
        <v>14345</v>
      </c>
      <c r="E2051" s="332" t="s">
        <v>96</v>
      </c>
      <c r="F2051" s="328"/>
    </row>
    <row r="2052" spans="1:6" ht="15">
      <c r="A2052" s="332">
        <v>38476</v>
      </c>
      <c r="B2052" s="332" t="s">
        <v>5233</v>
      </c>
      <c r="C2052" s="332" t="s">
        <v>2821</v>
      </c>
      <c r="D2052" s="330" t="s">
        <v>14346</v>
      </c>
      <c r="E2052" s="332" t="s">
        <v>96</v>
      </c>
      <c r="F2052" s="328"/>
    </row>
    <row r="2053" spans="1:6" ht="15">
      <c r="A2053" s="332">
        <v>38477</v>
      </c>
      <c r="B2053" s="332" t="s">
        <v>5234</v>
      </c>
      <c r="C2053" s="332" t="s">
        <v>2821</v>
      </c>
      <c r="D2053" s="330" t="s">
        <v>14347</v>
      </c>
      <c r="E2053" s="332" t="s">
        <v>96</v>
      </c>
      <c r="F2053" s="328"/>
    </row>
    <row r="2054" spans="1:6" ht="15">
      <c r="A2054" s="332">
        <v>40635</v>
      </c>
      <c r="B2054" s="332" t="s">
        <v>5235</v>
      </c>
      <c r="C2054" s="332" t="s">
        <v>2821</v>
      </c>
      <c r="D2054" s="330" t="s">
        <v>14348</v>
      </c>
      <c r="E2054" s="332" t="s">
        <v>96</v>
      </c>
      <c r="F2054" s="328"/>
    </row>
    <row r="2055" spans="1:6" ht="15">
      <c r="A2055" s="332">
        <v>36483</v>
      </c>
      <c r="B2055" s="332" t="s">
        <v>5236</v>
      </c>
      <c r="C2055" s="332" t="s">
        <v>2821</v>
      </c>
      <c r="D2055" s="330" t="s">
        <v>14349</v>
      </c>
      <c r="E2055" s="332" t="s">
        <v>96</v>
      </c>
      <c r="F2055" s="328"/>
    </row>
    <row r="2056" spans="1:6" ht="15">
      <c r="A2056" s="332">
        <v>14525</v>
      </c>
      <c r="B2056" s="332" t="s">
        <v>5237</v>
      </c>
      <c r="C2056" s="332" t="s">
        <v>2821</v>
      </c>
      <c r="D2056" s="330" t="s">
        <v>14350</v>
      </c>
      <c r="E2056" s="332" t="s">
        <v>96</v>
      </c>
      <c r="F2056" s="328"/>
    </row>
    <row r="2057" spans="1:6" ht="15">
      <c r="A2057" s="332">
        <v>36482</v>
      </c>
      <c r="B2057" s="332" t="s">
        <v>5238</v>
      </c>
      <c r="C2057" s="332" t="s">
        <v>2821</v>
      </c>
      <c r="D2057" s="330" t="s">
        <v>14351</v>
      </c>
      <c r="E2057" s="332" t="s">
        <v>96</v>
      </c>
      <c r="F2057" s="328"/>
    </row>
    <row r="2058" spans="1:6" ht="15">
      <c r="A2058" s="332">
        <v>36408</v>
      </c>
      <c r="B2058" s="332" t="s">
        <v>5239</v>
      </c>
      <c r="C2058" s="332" t="s">
        <v>2821</v>
      </c>
      <c r="D2058" s="330" t="s">
        <v>14352</v>
      </c>
      <c r="E2058" s="332" t="s">
        <v>96</v>
      </c>
      <c r="F2058" s="328"/>
    </row>
    <row r="2059" spans="1:6" ht="15">
      <c r="A2059" s="332">
        <v>2723</v>
      </c>
      <c r="B2059" s="332" t="s">
        <v>5240</v>
      </c>
      <c r="C2059" s="332" t="s">
        <v>2821</v>
      </c>
      <c r="D2059" s="330" t="s">
        <v>14353</v>
      </c>
      <c r="E2059" s="332" t="s">
        <v>96</v>
      </c>
      <c r="F2059" s="328"/>
    </row>
    <row r="2060" spans="1:6" ht="15">
      <c r="A2060" s="332">
        <v>36481</v>
      </c>
      <c r="B2060" s="332" t="s">
        <v>5241</v>
      </c>
      <c r="C2060" s="332" t="s">
        <v>2821</v>
      </c>
      <c r="D2060" s="330" t="s">
        <v>14354</v>
      </c>
      <c r="E2060" s="332" t="s">
        <v>96</v>
      </c>
      <c r="F2060" s="328"/>
    </row>
    <row r="2061" spans="1:6" ht="15">
      <c r="A2061" s="332">
        <v>10685</v>
      </c>
      <c r="B2061" s="332" t="s">
        <v>5242</v>
      </c>
      <c r="C2061" s="332" t="s">
        <v>2821</v>
      </c>
      <c r="D2061" s="330" t="s">
        <v>14355</v>
      </c>
      <c r="E2061" s="332" t="s">
        <v>96</v>
      </c>
      <c r="F2061" s="328"/>
    </row>
    <row r="2062" spans="1:6" ht="15">
      <c r="A2062" s="332">
        <v>40636</v>
      </c>
      <c r="B2062" s="332" t="s">
        <v>5243</v>
      </c>
      <c r="C2062" s="332" t="s">
        <v>2821</v>
      </c>
      <c r="D2062" s="330" t="s">
        <v>14356</v>
      </c>
      <c r="E2062" s="332" t="s">
        <v>96</v>
      </c>
      <c r="F2062" s="328"/>
    </row>
    <row r="2063" spans="1:6" ht="15">
      <c r="A2063" s="332">
        <v>4111</v>
      </c>
      <c r="B2063" s="332" t="s">
        <v>5244</v>
      </c>
      <c r="C2063" s="332" t="s">
        <v>2821</v>
      </c>
      <c r="D2063" s="330" t="s">
        <v>14357</v>
      </c>
      <c r="E2063" s="332" t="s">
        <v>96</v>
      </c>
      <c r="F2063" s="328"/>
    </row>
    <row r="2064" spans="1:6" ht="15">
      <c r="A2064" s="332">
        <v>44538</v>
      </c>
      <c r="B2064" s="332" t="s">
        <v>12318</v>
      </c>
      <c r="C2064" s="332" t="s">
        <v>2821</v>
      </c>
      <c r="D2064" s="330" t="s">
        <v>14358</v>
      </c>
      <c r="E2064" s="332" t="s">
        <v>96</v>
      </c>
      <c r="F2064" s="328"/>
    </row>
    <row r="2065" spans="1:6" ht="15">
      <c r="A2065" s="332">
        <v>12</v>
      </c>
      <c r="B2065" s="332" t="s">
        <v>5245</v>
      </c>
      <c r="C2065" s="332" t="s">
        <v>2821</v>
      </c>
      <c r="D2065" s="330" t="s">
        <v>14359</v>
      </c>
      <c r="E2065" s="332" t="s">
        <v>96</v>
      </c>
      <c r="F2065" s="328"/>
    </row>
    <row r="2066" spans="1:6" ht="15">
      <c r="A2066" s="332">
        <v>37554</v>
      </c>
      <c r="B2066" s="332" t="s">
        <v>5246</v>
      </c>
      <c r="C2066" s="332" t="s">
        <v>2821</v>
      </c>
      <c r="D2066" s="330" t="s">
        <v>14360</v>
      </c>
      <c r="E2066" s="332" t="s">
        <v>96</v>
      </c>
      <c r="F2066" s="328"/>
    </row>
    <row r="2067" spans="1:6" ht="15">
      <c r="A2067" s="332">
        <v>37555</v>
      </c>
      <c r="B2067" s="332" t="s">
        <v>5247</v>
      </c>
      <c r="C2067" s="332" t="s">
        <v>2821</v>
      </c>
      <c r="D2067" s="330" t="s">
        <v>14361</v>
      </c>
      <c r="E2067" s="332" t="s">
        <v>96</v>
      </c>
      <c r="F2067" s="328"/>
    </row>
    <row r="2068" spans="1:6" ht="15">
      <c r="A2068" s="332">
        <v>10902</v>
      </c>
      <c r="B2068" s="332" t="s">
        <v>5248</v>
      </c>
      <c r="C2068" s="332" t="s">
        <v>2821</v>
      </c>
      <c r="D2068" s="330" t="s">
        <v>14362</v>
      </c>
      <c r="E2068" s="332" t="s">
        <v>96</v>
      </c>
      <c r="F2068" s="328"/>
    </row>
    <row r="2069" spans="1:6" ht="15">
      <c r="A2069" s="332">
        <v>20965</v>
      </c>
      <c r="B2069" s="332" t="s">
        <v>5249</v>
      </c>
      <c r="C2069" s="332" t="s">
        <v>2821</v>
      </c>
      <c r="D2069" s="330" t="s">
        <v>14363</v>
      </c>
      <c r="E2069" s="332" t="s">
        <v>96</v>
      </c>
      <c r="F2069" s="328"/>
    </row>
    <row r="2070" spans="1:6" ht="15">
      <c r="A2070" s="332">
        <v>20966</v>
      </c>
      <c r="B2070" s="332" t="s">
        <v>5250</v>
      </c>
      <c r="C2070" s="332" t="s">
        <v>2821</v>
      </c>
      <c r="D2070" s="330" t="s">
        <v>14364</v>
      </c>
      <c r="E2070" s="332" t="s">
        <v>96</v>
      </c>
      <c r="F2070" s="328"/>
    </row>
    <row r="2071" spans="1:6" ht="15">
      <c r="A2071" s="332">
        <v>10903</v>
      </c>
      <c r="B2071" s="332" t="s">
        <v>5251</v>
      </c>
      <c r="C2071" s="332" t="s">
        <v>2821</v>
      </c>
      <c r="D2071" s="330" t="s">
        <v>14365</v>
      </c>
      <c r="E2071" s="332" t="s">
        <v>96</v>
      </c>
      <c r="F2071" s="328"/>
    </row>
    <row r="2072" spans="1:6" ht="15">
      <c r="A2072" s="332">
        <v>20967</v>
      </c>
      <c r="B2072" s="332" t="s">
        <v>5252</v>
      </c>
      <c r="C2072" s="332" t="s">
        <v>2821</v>
      </c>
      <c r="D2072" s="330" t="s">
        <v>14365</v>
      </c>
      <c r="E2072" s="332" t="s">
        <v>96</v>
      </c>
      <c r="F2072" s="328"/>
    </row>
    <row r="2073" spans="1:6" ht="15">
      <c r="A2073" s="332">
        <v>20968</v>
      </c>
      <c r="B2073" s="332" t="s">
        <v>5253</v>
      </c>
      <c r="C2073" s="332" t="s">
        <v>2821</v>
      </c>
      <c r="D2073" s="330" t="s">
        <v>14366</v>
      </c>
      <c r="E2073" s="332" t="s">
        <v>96</v>
      </c>
      <c r="F2073" s="328"/>
    </row>
    <row r="2074" spans="1:6" ht="15">
      <c r="A2074" s="332">
        <v>11359</v>
      </c>
      <c r="B2074" s="332" t="s">
        <v>5254</v>
      </c>
      <c r="C2074" s="332" t="s">
        <v>2821</v>
      </c>
      <c r="D2074" s="330" t="s">
        <v>14367</v>
      </c>
      <c r="E2074" s="332" t="s">
        <v>96</v>
      </c>
      <c r="F2074" s="328"/>
    </row>
    <row r="2075" spans="1:6" ht="15">
      <c r="A2075" s="332">
        <v>39017</v>
      </c>
      <c r="B2075" s="332" t="s">
        <v>5255</v>
      </c>
      <c r="C2075" s="332" t="s">
        <v>2821</v>
      </c>
      <c r="D2075" s="330" t="s">
        <v>13462</v>
      </c>
      <c r="E2075" s="332" t="s">
        <v>96</v>
      </c>
      <c r="F2075" s="328"/>
    </row>
    <row r="2076" spans="1:6" ht="15">
      <c r="A2076" s="332">
        <v>39315</v>
      </c>
      <c r="B2076" s="332" t="s">
        <v>5256</v>
      </c>
      <c r="C2076" s="332" t="s">
        <v>2821</v>
      </c>
      <c r="D2076" s="330" t="s">
        <v>13129</v>
      </c>
      <c r="E2076" s="332" t="s">
        <v>96</v>
      </c>
      <c r="F2076" s="328"/>
    </row>
    <row r="2077" spans="1:6" ht="15">
      <c r="A2077" s="332">
        <v>39016</v>
      </c>
      <c r="B2077" s="332" t="s">
        <v>5257</v>
      </c>
      <c r="C2077" s="332" t="s">
        <v>2821</v>
      </c>
      <c r="D2077" s="330" t="s">
        <v>14368</v>
      </c>
      <c r="E2077" s="332" t="s">
        <v>96</v>
      </c>
      <c r="F2077" s="328"/>
    </row>
    <row r="2078" spans="1:6" ht="15">
      <c r="A2078" s="332">
        <v>40432</v>
      </c>
      <c r="B2078" s="332" t="s">
        <v>5258</v>
      </c>
      <c r="C2078" s="332" t="s">
        <v>2821</v>
      </c>
      <c r="D2078" s="330" t="s">
        <v>14369</v>
      </c>
      <c r="E2078" s="332" t="s">
        <v>96</v>
      </c>
      <c r="F2078" s="328"/>
    </row>
    <row r="2079" spans="1:6" ht="15">
      <c r="A2079" s="332">
        <v>39481</v>
      </c>
      <c r="B2079" s="332" t="s">
        <v>5259</v>
      </c>
      <c r="C2079" s="332" t="s">
        <v>2821</v>
      </c>
      <c r="D2079" s="330" t="s">
        <v>14370</v>
      </c>
      <c r="E2079" s="332" t="s">
        <v>96</v>
      </c>
      <c r="F2079" s="328"/>
    </row>
    <row r="2080" spans="1:6" ht="15">
      <c r="A2080" s="332">
        <v>40433</v>
      </c>
      <c r="B2080" s="332" t="s">
        <v>5260</v>
      </c>
      <c r="C2080" s="332" t="s">
        <v>2821</v>
      </c>
      <c r="D2080" s="330" t="s">
        <v>14371</v>
      </c>
      <c r="E2080" s="332" t="s">
        <v>96</v>
      </c>
      <c r="F2080" s="328"/>
    </row>
    <row r="2081" spans="1:6" ht="15">
      <c r="A2081" s="332">
        <v>20219</v>
      </c>
      <c r="B2081" s="332" t="s">
        <v>5261</v>
      </c>
      <c r="C2081" s="332" t="s">
        <v>2821</v>
      </c>
      <c r="D2081" s="330" t="s">
        <v>14372</v>
      </c>
      <c r="E2081" s="332" t="s">
        <v>96</v>
      </c>
      <c r="F2081" s="328"/>
    </row>
    <row r="2082" spans="1:6" ht="15">
      <c r="A2082" s="332">
        <v>36484</v>
      </c>
      <c r="B2082" s="332" t="s">
        <v>5262</v>
      </c>
      <c r="C2082" s="332" t="s">
        <v>2821</v>
      </c>
      <c r="D2082" s="330" t="s">
        <v>14373</v>
      </c>
      <c r="E2082" s="332" t="s">
        <v>96</v>
      </c>
      <c r="F2082" s="328"/>
    </row>
    <row r="2083" spans="1:6" ht="15">
      <c r="A2083" s="332">
        <v>38367</v>
      </c>
      <c r="B2083" s="332" t="s">
        <v>5263</v>
      </c>
      <c r="C2083" s="332" t="s">
        <v>2821</v>
      </c>
      <c r="D2083" s="330" t="s">
        <v>14374</v>
      </c>
      <c r="E2083" s="332" t="s">
        <v>96</v>
      </c>
      <c r="F2083" s="328"/>
    </row>
    <row r="2084" spans="1:6" ht="15">
      <c r="A2084" s="332">
        <v>38368</v>
      </c>
      <c r="B2084" s="332" t="s">
        <v>5264</v>
      </c>
      <c r="C2084" s="332" t="s">
        <v>2821</v>
      </c>
      <c r="D2084" s="330" t="s">
        <v>14375</v>
      </c>
      <c r="E2084" s="332" t="s">
        <v>96</v>
      </c>
      <c r="F2084" s="328"/>
    </row>
    <row r="2085" spans="1:6" ht="15">
      <c r="A2085" s="332">
        <v>38091</v>
      </c>
      <c r="B2085" s="332" t="s">
        <v>5265</v>
      </c>
      <c r="C2085" s="332" t="s">
        <v>2821</v>
      </c>
      <c r="D2085" s="330" t="s">
        <v>14303</v>
      </c>
      <c r="E2085" s="332" t="s">
        <v>96</v>
      </c>
      <c r="F2085" s="328"/>
    </row>
    <row r="2086" spans="1:6" ht="15">
      <c r="A2086" s="332">
        <v>38095</v>
      </c>
      <c r="B2086" s="332" t="s">
        <v>5266</v>
      </c>
      <c r="C2086" s="332" t="s">
        <v>2821</v>
      </c>
      <c r="D2086" s="330" t="s">
        <v>13142</v>
      </c>
      <c r="E2086" s="332" t="s">
        <v>96</v>
      </c>
      <c r="F2086" s="328"/>
    </row>
    <row r="2087" spans="1:6" ht="15">
      <c r="A2087" s="332">
        <v>38092</v>
      </c>
      <c r="B2087" s="332" t="s">
        <v>5267</v>
      </c>
      <c r="C2087" s="332" t="s">
        <v>2821</v>
      </c>
      <c r="D2087" s="330" t="s">
        <v>13057</v>
      </c>
      <c r="E2087" s="332" t="s">
        <v>96</v>
      </c>
      <c r="F2087" s="328"/>
    </row>
    <row r="2088" spans="1:6" ht="15">
      <c r="A2088" s="332">
        <v>38093</v>
      </c>
      <c r="B2088" s="332" t="s">
        <v>5268</v>
      </c>
      <c r="C2088" s="332" t="s">
        <v>2821</v>
      </c>
      <c r="D2088" s="330" t="s">
        <v>14376</v>
      </c>
      <c r="E2088" s="332" t="s">
        <v>96</v>
      </c>
      <c r="F2088" s="328"/>
    </row>
    <row r="2089" spans="1:6" ht="15">
      <c r="A2089" s="332">
        <v>38096</v>
      </c>
      <c r="B2089" s="332" t="s">
        <v>5269</v>
      </c>
      <c r="C2089" s="332" t="s">
        <v>2821</v>
      </c>
      <c r="D2089" s="330" t="s">
        <v>12809</v>
      </c>
      <c r="E2089" s="332" t="s">
        <v>96</v>
      </c>
      <c r="F2089" s="328"/>
    </row>
    <row r="2090" spans="1:6" ht="15">
      <c r="A2090" s="332">
        <v>38094</v>
      </c>
      <c r="B2090" s="332" t="s">
        <v>5270</v>
      </c>
      <c r="C2090" s="332" t="s">
        <v>2821</v>
      </c>
      <c r="D2090" s="330" t="s">
        <v>12786</v>
      </c>
      <c r="E2090" s="332" t="s">
        <v>96</v>
      </c>
      <c r="F2090" s="328"/>
    </row>
    <row r="2091" spans="1:6" ht="15">
      <c r="A2091" s="332">
        <v>38097</v>
      </c>
      <c r="B2091" s="332" t="s">
        <v>5271</v>
      </c>
      <c r="C2091" s="332" t="s">
        <v>2821</v>
      </c>
      <c r="D2091" s="330" t="s">
        <v>14377</v>
      </c>
      <c r="E2091" s="332" t="s">
        <v>96</v>
      </c>
      <c r="F2091" s="328"/>
    </row>
    <row r="2092" spans="1:6" ht="15">
      <c r="A2092" s="332">
        <v>38098</v>
      </c>
      <c r="B2092" s="332" t="s">
        <v>5272</v>
      </c>
      <c r="C2092" s="332" t="s">
        <v>2821</v>
      </c>
      <c r="D2092" s="330" t="s">
        <v>14377</v>
      </c>
      <c r="E2092" s="332" t="s">
        <v>96</v>
      </c>
      <c r="F2092" s="328"/>
    </row>
    <row r="2093" spans="1:6" ht="15">
      <c r="A2093" s="332">
        <v>11186</v>
      </c>
      <c r="B2093" s="332" t="s">
        <v>5273</v>
      </c>
      <c r="C2093" s="332" t="s">
        <v>2823</v>
      </c>
      <c r="D2093" s="330" t="s">
        <v>14378</v>
      </c>
      <c r="E2093" s="332" t="s">
        <v>96</v>
      </c>
      <c r="F2093" s="328"/>
    </row>
    <row r="2094" spans="1:6" ht="15">
      <c r="A2094" s="332">
        <v>11558</v>
      </c>
      <c r="B2094" s="332" t="s">
        <v>5274</v>
      </c>
      <c r="C2094" s="332" t="s">
        <v>2828</v>
      </c>
      <c r="D2094" s="330" t="s">
        <v>14379</v>
      </c>
      <c r="E2094" s="332" t="s">
        <v>96</v>
      </c>
      <c r="F2094" s="328"/>
    </row>
    <row r="2095" spans="1:6" ht="15">
      <c r="A2095" s="332">
        <v>11557</v>
      </c>
      <c r="B2095" s="332" t="s">
        <v>5275</v>
      </c>
      <c r="C2095" s="332" t="s">
        <v>2828</v>
      </c>
      <c r="D2095" s="330" t="s">
        <v>14380</v>
      </c>
      <c r="E2095" s="332" t="s">
        <v>96</v>
      </c>
      <c r="F2095" s="328"/>
    </row>
    <row r="2096" spans="1:6" ht="15">
      <c r="A2096" s="332">
        <v>2759</v>
      </c>
      <c r="B2096" s="332" t="s">
        <v>5276</v>
      </c>
      <c r="C2096" s="332" t="s">
        <v>2821</v>
      </c>
      <c r="D2096" s="330" t="s">
        <v>14381</v>
      </c>
      <c r="E2096" s="332" t="s">
        <v>96</v>
      </c>
      <c r="F2096" s="328"/>
    </row>
    <row r="2097" spans="1:6" ht="15">
      <c r="A2097" s="332">
        <v>38124</v>
      </c>
      <c r="B2097" s="332" t="s">
        <v>5277</v>
      </c>
      <c r="C2097" s="332" t="s">
        <v>2821</v>
      </c>
      <c r="D2097" s="330" t="s">
        <v>14382</v>
      </c>
      <c r="E2097" s="332" t="s">
        <v>96</v>
      </c>
      <c r="F2097" s="328"/>
    </row>
    <row r="2098" spans="1:6" ht="15">
      <c r="A2098" s="332">
        <v>38380</v>
      </c>
      <c r="B2098" s="332" t="s">
        <v>5278</v>
      </c>
      <c r="C2098" s="332" t="s">
        <v>2821</v>
      </c>
      <c r="D2098" s="330" t="s">
        <v>14383</v>
      </c>
      <c r="E2098" s="332" t="s">
        <v>96</v>
      </c>
      <c r="F2098" s="328"/>
    </row>
    <row r="2099" spans="1:6" ht="15">
      <c r="A2099" s="332">
        <v>20059</v>
      </c>
      <c r="B2099" s="332" t="s">
        <v>5279</v>
      </c>
      <c r="C2099" s="332" t="s">
        <v>2821</v>
      </c>
      <c r="D2099" s="330" t="s">
        <v>13534</v>
      </c>
      <c r="E2099" s="332" t="s">
        <v>96</v>
      </c>
      <c r="F2099" s="328"/>
    </row>
    <row r="2100" spans="1:6" ht="15">
      <c r="A2100" s="332">
        <v>42429</v>
      </c>
      <c r="B2100" s="332" t="s">
        <v>7737</v>
      </c>
      <c r="C2100" s="332" t="s">
        <v>2821</v>
      </c>
      <c r="D2100" s="330" t="s">
        <v>14384</v>
      </c>
      <c r="E2100" s="332" t="s">
        <v>96</v>
      </c>
      <c r="F2100" s="328"/>
    </row>
    <row r="2101" spans="1:6" ht="15">
      <c r="A2101" s="332">
        <v>39616</v>
      </c>
      <c r="B2101" s="332" t="s">
        <v>11015</v>
      </c>
      <c r="C2101" s="332" t="s">
        <v>2821</v>
      </c>
      <c r="D2101" s="330" t="s">
        <v>14385</v>
      </c>
      <c r="E2101" s="332" t="s">
        <v>96</v>
      </c>
      <c r="F2101" s="328"/>
    </row>
    <row r="2102" spans="1:6" ht="15">
      <c r="A2102" s="332">
        <v>39618</v>
      </c>
      <c r="B2102" s="332" t="s">
        <v>11016</v>
      </c>
      <c r="C2102" s="332" t="s">
        <v>2821</v>
      </c>
      <c r="D2102" s="330" t="s">
        <v>14386</v>
      </c>
      <c r="E2102" s="332" t="s">
        <v>96</v>
      </c>
      <c r="F2102" s="328"/>
    </row>
    <row r="2103" spans="1:6" ht="15">
      <c r="A2103" s="332">
        <v>39619</v>
      </c>
      <c r="B2103" s="332" t="s">
        <v>11017</v>
      </c>
      <c r="C2103" s="332" t="s">
        <v>2821</v>
      </c>
      <c r="D2103" s="330" t="s">
        <v>14387</v>
      </c>
      <c r="E2103" s="332" t="s">
        <v>96</v>
      </c>
      <c r="F2103" s="328"/>
    </row>
    <row r="2104" spans="1:6" ht="15">
      <c r="A2104" s="332">
        <v>39613</v>
      </c>
      <c r="B2104" s="332" t="s">
        <v>11018</v>
      </c>
      <c r="C2104" s="332" t="s">
        <v>2821</v>
      </c>
      <c r="D2104" s="330" t="s">
        <v>14388</v>
      </c>
      <c r="E2104" s="332" t="s">
        <v>96</v>
      </c>
      <c r="F2104" s="328"/>
    </row>
    <row r="2105" spans="1:6" ht="15">
      <c r="A2105" s="332">
        <v>39614</v>
      </c>
      <c r="B2105" s="332" t="s">
        <v>11019</v>
      </c>
      <c r="C2105" s="332" t="s">
        <v>2821</v>
      </c>
      <c r="D2105" s="330" t="s">
        <v>14389</v>
      </c>
      <c r="E2105" s="332" t="s">
        <v>96</v>
      </c>
      <c r="F2105" s="328"/>
    </row>
    <row r="2106" spans="1:6" ht="15">
      <c r="A2106" s="332">
        <v>38538</v>
      </c>
      <c r="B2106" s="332" t="s">
        <v>5280</v>
      </c>
      <c r="C2106" s="332" t="s">
        <v>2824</v>
      </c>
      <c r="D2106" s="330" t="s">
        <v>14390</v>
      </c>
      <c r="E2106" s="332" t="s">
        <v>96</v>
      </c>
      <c r="F2106" s="328"/>
    </row>
    <row r="2107" spans="1:6" ht="15">
      <c r="A2107" s="332">
        <v>38539</v>
      </c>
      <c r="B2107" s="332" t="s">
        <v>5281</v>
      </c>
      <c r="C2107" s="332" t="s">
        <v>2824</v>
      </c>
      <c r="D2107" s="330" t="s">
        <v>14391</v>
      </c>
      <c r="E2107" s="332" t="s">
        <v>96</v>
      </c>
      <c r="F2107" s="328"/>
    </row>
    <row r="2108" spans="1:6" ht="15">
      <c r="A2108" s="332">
        <v>38540</v>
      </c>
      <c r="B2108" s="332" t="s">
        <v>5282</v>
      </c>
      <c r="C2108" s="332" t="s">
        <v>2824</v>
      </c>
      <c r="D2108" s="330" t="s">
        <v>14392</v>
      </c>
      <c r="E2108" s="332" t="s">
        <v>96</v>
      </c>
      <c r="F2108" s="328"/>
    </row>
    <row r="2109" spans="1:6" ht="15">
      <c r="A2109" s="332">
        <v>38384</v>
      </c>
      <c r="B2109" s="332" t="s">
        <v>5283</v>
      </c>
      <c r="C2109" s="332" t="s">
        <v>2821</v>
      </c>
      <c r="D2109" s="330" t="s">
        <v>14203</v>
      </c>
      <c r="E2109" s="332" t="s">
        <v>96</v>
      </c>
      <c r="F2109" s="328"/>
    </row>
    <row r="2110" spans="1:6" ht="15">
      <c r="A2110" s="332">
        <v>13</v>
      </c>
      <c r="B2110" s="332" t="s">
        <v>5284</v>
      </c>
      <c r="C2110" s="332" t="s">
        <v>2825</v>
      </c>
      <c r="D2110" s="330" t="s">
        <v>13803</v>
      </c>
      <c r="E2110" s="332" t="s">
        <v>96</v>
      </c>
      <c r="F2110" s="328"/>
    </row>
    <row r="2111" spans="1:6" ht="15">
      <c r="A2111" s="332">
        <v>2762</v>
      </c>
      <c r="B2111" s="332" t="s">
        <v>5285</v>
      </c>
      <c r="C2111" s="332" t="s">
        <v>2824</v>
      </c>
      <c r="D2111" s="330" t="s">
        <v>14393</v>
      </c>
      <c r="E2111" s="332" t="s">
        <v>96</v>
      </c>
      <c r="F2111" s="328"/>
    </row>
    <row r="2112" spans="1:6" ht="15">
      <c r="A2112" s="332">
        <v>21142</v>
      </c>
      <c r="B2112" s="332" t="s">
        <v>5286</v>
      </c>
      <c r="C2112" s="332" t="s">
        <v>2821</v>
      </c>
      <c r="D2112" s="330" t="s">
        <v>14394</v>
      </c>
      <c r="E2112" s="332" t="s">
        <v>96</v>
      </c>
      <c r="F2112" s="328"/>
    </row>
    <row r="2113" spans="1:6" ht="15">
      <c r="A2113" s="332">
        <v>4223</v>
      </c>
      <c r="B2113" s="332" t="s">
        <v>5287</v>
      </c>
      <c r="C2113" s="332" t="s">
        <v>2826</v>
      </c>
      <c r="D2113" s="330" t="s">
        <v>14395</v>
      </c>
      <c r="E2113" s="332" t="s">
        <v>96</v>
      </c>
      <c r="F2113" s="328"/>
    </row>
    <row r="2114" spans="1:6" ht="15">
      <c r="A2114" s="332">
        <v>37372</v>
      </c>
      <c r="B2114" s="332" t="s">
        <v>7738</v>
      </c>
      <c r="C2114" s="332" t="s">
        <v>2820</v>
      </c>
      <c r="D2114" s="330" t="s">
        <v>12932</v>
      </c>
      <c r="E2114" s="332" t="s">
        <v>165</v>
      </c>
      <c r="F2114" s="328"/>
    </row>
    <row r="2115" spans="1:6" ht="15">
      <c r="A2115" s="332">
        <v>40863</v>
      </c>
      <c r="B2115" s="332" t="s">
        <v>7739</v>
      </c>
      <c r="C2115" s="332" t="s">
        <v>2827</v>
      </c>
      <c r="D2115" s="330" t="s">
        <v>14396</v>
      </c>
      <c r="E2115" s="332" t="s">
        <v>165</v>
      </c>
      <c r="F2115" s="328"/>
    </row>
    <row r="2116" spans="1:6" ht="15">
      <c r="A2116" s="332">
        <v>38475</v>
      </c>
      <c r="B2116" s="332" t="s">
        <v>5288</v>
      </c>
      <c r="C2116" s="332" t="s">
        <v>2821</v>
      </c>
      <c r="D2116" s="330" t="s">
        <v>14397</v>
      </c>
      <c r="E2116" s="332" t="s">
        <v>96</v>
      </c>
      <c r="F2116" s="328"/>
    </row>
    <row r="2117" spans="1:6" ht="15">
      <c r="A2117" s="332">
        <v>38474</v>
      </c>
      <c r="B2117" s="332" t="s">
        <v>5289</v>
      </c>
      <c r="C2117" s="332" t="s">
        <v>2821</v>
      </c>
      <c r="D2117" s="330" t="s">
        <v>14398</v>
      </c>
      <c r="E2117" s="332" t="s">
        <v>96</v>
      </c>
      <c r="F2117" s="328"/>
    </row>
    <row r="2118" spans="1:6" ht="15">
      <c r="A2118" s="332">
        <v>10886</v>
      </c>
      <c r="B2118" s="332" t="s">
        <v>5290</v>
      </c>
      <c r="C2118" s="332" t="s">
        <v>2821</v>
      </c>
      <c r="D2118" s="330" t="s">
        <v>14399</v>
      </c>
      <c r="E2118" s="332" t="s">
        <v>96</v>
      </c>
      <c r="F2118" s="328"/>
    </row>
    <row r="2119" spans="1:6" ht="15">
      <c r="A2119" s="332">
        <v>10888</v>
      </c>
      <c r="B2119" s="332" t="s">
        <v>5292</v>
      </c>
      <c r="C2119" s="332" t="s">
        <v>2821</v>
      </c>
      <c r="D2119" s="330" t="s">
        <v>14400</v>
      </c>
      <c r="E2119" s="332" t="s">
        <v>96</v>
      </c>
      <c r="F2119" s="328"/>
    </row>
    <row r="2120" spans="1:6" ht="15">
      <c r="A2120" s="332">
        <v>10889</v>
      </c>
      <c r="B2120" s="332" t="s">
        <v>5293</v>
      </c>
      <c r="C2120" s="332" t="s">
        <v>2821</v>
      </c>
      <c r="D2120" s="330" t="s">
        <v>14401</v>
      </c>
      <c r="E2120" s="332" t="s">
        <v>96</v>
      </c>
      <c r="F2120" s="328"/>
    </row>
    <row r="2121" spans="1:6" ht="15">
      <c r="A2121" s="332">
        <v>10890</v>
      </c>
      <c r="B2121" s="332" t="s">
        <v>5294</v>
      </c>
      <c r="C2121" s="332" t="s">
        <v>2821</v>
      </c>
      <c r="D2121" s="330" t="s">
        <v>14402</v>
      </c>
      <c r="E2121" s="332" t="s">
        <v>96</v>
      </c>
      <c r="F2121" s="328"/>
    </row>
    <row r="2122" spans="1:6" ht="15">
      <c r="A2122" s="332">
        <v>10891</v>
      </c>
      <c r="B2122" s="332" t="s">
        <v>5295</v>
      </c>
      <c r="C2122" s="332" t="s">
        <v>2821</v>
      </c>
      <c r="D2122" s="330" t="s">
        <v>14403</v>
      </c>
      <c r="E2122" s="332" t="s">
        <v>96</v>
      </c>
      <c r="F2122" s="328"/>
    </row>
    <row r="2123" spans="1:6" ht="15">
      <c r="A2123" s="332">
        <v>10892</v>
      </c>
      <c r="B2123" s="332" t="s">
        <v>5296</v>
      </c>
      <c r="C2123" s="332" t="s">
        <v>2821</v>
      </c>
      <c r="D2123" s="330" t="s">
        <v>14404</v>
      </c>
      <c r="E2123" s="332" t="s">
        <v>96</v>
      </c>
      <c r="F2123" s="328"/>
    </row>
    <row r="2124" spans="1:6" ht="15">
      <c r="A2124" s="332">
        <v>20977</v>
      </c>
      <c r="B2124" s="332" t="s">
        <v>5297</v>
      </c>
      <c r="C2124" s="332" t="s">
        <v>2821</v>
      </c>
      <c r="D2124" s="330" t="s">
        <v>14405</v>
      </c>
      <c r="E2124" s="332" t="s">
        <v>96</v>
      </c>
      <c r="F2124" s="328"/>
    </row>
    <row r="2125" spans="1:6" ht="15">
      <c r="A2125" s="332">
        <v>3073</v>
      </c>
      <c r="B2125" s="332" t="s">
        <v>5298</v>
      </c>
      <c r="C2125" s="332" t="s">
        <v>2821</v>
      </c>
      <c r="D2125" s="330" t="s">
        <v>14406</v>
      </c>
      <c r="E2125" s="332" t="s">
        <v>96</v>
      </c>
      <c r="F2125" s="328"/>
    </row>
    <row r="2126" spans="1:6" ht="15">
      <c r="A2126" s="332">
        <v>3068</v>
      </c>
      <c r="B2126" s="332" t="s">
        <v>5299</v>
      </c>
      <c r="C2126" s="332" t="s">
        <v>2821</v>
      </c>
      <c r="D2126" s="330" t="s">
        <v>14407</v>
      </c>
      <c r="E2126" s="332" t="s">
        <v>96</v>
      </c>
      <c r="F2126" s="328"/>
    </row>
    <row r="2127" spans="1:6" ht="15">
      <c r="A2127" s="332">
        <v>3074</v>
      </c>
      <c r="B2127" s="332" t="s">
        <v>5300</v>
      </c>
      <c r="C2127" s="332" t="s">
        <v>2821</v>
      </c>
      <c r="D2127" s="330" t="s">
        <v>14408</v>
      </c>
      <c r="E2127" s="332" t="s">
        <v>96</v>
      </c>
      <c r="F2127" s="328"/>
    </row>
    <row r="2128" spans="1:6" ht="15">
      <c r="A2128" s="332">
        <v>3076</v>
      </c>
      <c r="B2128" s="332" t="s">
        <v>5301</v>
      </c>
      <c r="C2128" s="332" t="s">
        <v>2821</v>
      </c>
      <c r="D2128" s="330" t="s">
        <v>14409</v>
      </c>
      <c r="E2128" s="332" t="s">
        <v>96</v>
      </c>
      <c r="F2128" s="328"/>
    </row>
    <row r="2129" spans="1:6" ht="15">
      <c r="A2129" s="332">
        <v>3072</v>
      </c>
      <c r="B2129" s="332" t="s">
        <v>5302</v>
      </c>
      <c r="C2129" s="332" t="s">
        <v>2821</v>
      </c>
      <c r="D2129" s="330" t="s">
        <v>14410</v>
      </c>
      <c r="E2129" s="332" t="s">
        <v>96</v>
      </c>
      <c r="F2129" s="328"/>
    </row>
    <row r="2130" spans="1:6" ht="15">
      <c r="A2130" s="332">
        <v>3075</v>
      </c>
      <c r="B2130" s="332" t="s">
        <v>5303</v>
      </c>
      <c r="C2130" s="332" t="s">
        <v>2821</v>
      </c>
      <c r="D2130" s="330" t="s">
        <v>14411</v>
      </c>
      <c r="E2130" s="332" t="s">
        <v>96</v>
      </c>
      <c r="F2130" s="328"/>
    </row>
    <row r="2131" spans="1:6" ht="15">
      <c r="A2131" s="332">
        <v>10780</v>
      </c>
      <c r="B2131" s="332" t="s">
        <v>5304</v>
      </c>
      <c r="C2131" s="332" t="s">
        <v>2821</v>
      </c>
      <c r="D2131" s="330" t="s">
        <v>14412</v>
      </c>
      <c r="E2131" s="332" t="s">
        <v>96</v>
      </c>
      <c r="F2131" s="328"/>
    </row>
    <row r="2132" spans="1:6" ht="15">
      <c r="A2132" s="332">
        <v>10781</v>
      </c>
      <c r="B2132" s="332" t="s">
        <v>5305</v>
      </c>
      <c r="C2132" s="332" t="s">
        <v>2821</v>
      </c>
      <c r="D2132" s="330" t="s">
        <v>14413</v>
      </c>
      <c r="E2132" s="332" t="s">
        <v>96</v>
      </c>
      <c r="F2132" s="328"/>
    </row>
    <row r="2133" spans="1:6" ht="15">
      <c r="A2133" s="332">
        <v>20106</v>
      </c>
      <c r="B2133" s="332" t="s">
        <v>5306</v>
      </c>
      <c r="C2133" s="332" t="s">
        <v>2821</v>
      </c>
      <c r="D2133" s="330" t="s">
        <v>14414</v>
      </c>
      <c r="E2133" s="332" t="s">
        <v>96</v>
      </c>
      <c r="F2133" s="328"/>
    </row>
    <row r="2134" spans="1:6" ht="15">
      <c r="A2134" s="332">
        <v>20107</v>
      </c>
      <c r="B2134" s="332" t="s">
        <v>5307</v>
      </c>
      <c r="C2134" s="332" t="s">
        <v>2821</v>
      </c>
      <c r="D2134" s="330" t="s">
        <v>14415</v>
      </c>
      <c r="E2134" s="332" t="s">
        <v>96</v>
      </c>
      <c r="F2134" s="328"/>
    </row>
    <row r="2135" spans="1:6" ht="15">
      <c r="A2135" s="332">
        <v>20108</v>
      </c>
      <c r="B2135" s="332" t="s">
        <v>5308</v>
      </c>
      <c r="C2135" s="332" t="s">
        <v>2821</v>
      </c>
      <c r="D2135" s="330" t="s">
        <v>14416</v>
      </c>
      <c r="E2135" s="332" t="s">
        <v>96</v>
      </c>
      <c r="F2135" s="328"/>
    </row>
    <row r="2136" spans="1:6" ht="15">
      <c r="A2136" s="332">
        <v>20109</v>
      </c>
      <c r="B2136" s="332" t="s">
        <v>5309</v>
      </c>
      <c r="C2136" s="332" t="s">
        <v>2821</v>
      </c>
      <c r="D2136" s="330" t="s">
        <v>14412</v>
      </c>
      <c r="E2136" s="332" t="s">
        <v>96</v>
      </c>
      <c r="F2136" s="328"/>
    </row>
    <row r="2137" spans="1:6" ht="15">
      <c r="A2137" s="332">
        <v>43612</v>
      </c>
      <c r="B2137" s="332" t="s">
        <v>11020</v>
      </c>
      <c r="C2137" s="332" t="s">
        <v>2832</v>
      </c>
      <c r="D2137" s="330" t="s">
        <v>14417</v>
      </c>
      <c r="E2137" s="332" t="s">
        <v>96</v>
      </c>
      <c r="F2137" s="328"/>
    </row>
    <row r="2138" spans="1:6" ht="15">
      <c r="A2138" s="332">
        <v>43613</v>
      </c>
      <c r="B2138" s="332" t="s">
        <v>11021</v>
      </c>
      <c r="C2138" s="332" t="s">
        <v>2832</v>
      </c>
      <c r="D2138" s="330" t="s">
        <v>14418</v>
      </c>
      <c r="E2138" s="332" t="s">
        <v>96</v>
      </c>
      <c r="F2138" s="328"/>
    </row>
    <row r="2139" spans="1:6" ht="15">
      <c r="A2139" s="332">
        <v>11480</v>
      </c>
      <c r="B2139" s="332" t="s">
        <v>12319</v>
      </c>
      <c r="C2139" s="332" t="s">
        <v>2832</v>
      </c>
      <c r="D2139" s="330" t="s">
        <v>14419</v>
      </c>
      <c r="E2139" s="332" t="s">
        <v>96</v>
      </c>
      <c r="F2139" s="328"/>
    </row>
    <row r="2140" spans="1:6" ht="15">
      <c r="A2140" s="332">
        <v>11469</v>
      </c>
      <c r="B2140" s="332" t="s">
        <v>11022</v>
      </c>
      <c r="C2140" s="332" t="s">
        <v>2821</v>
      </c>
      <c r="D2140" s="330" t="s">
        <v>14420</v>
      </c>
      <c r="E2140" s="332" t="s">
        <v>96</v>
      </c>
      <c r="F2140" s="328"/>
    </row>
    <row r="2141" spans="1:6" ht="15">
      <c r="A2141" s="332">
        <v>11468</v>
      </c>
      <c r="B2141" s="332" t="s">
        <v>11023</v>
      </c>
      <c r="C2141" s="332" t="s">
        <v>2821</v>
      </c>
      <c r="D2141" s="330" t="s">
        <v>14420</v>
      </c>
      <c r="E2141" s="332" t="s">
        <v>96</v>
      </c>
      <c r="F2141" s="328"/>
    </row>
    <row r="2142" spans="1:6" ht="15">
      <c r="A2142" s="332">
        <v>11484</v>
      </c>
      <c r="B2142" s="332" t="s">
        <v>11024</v>
      </c>
      <c r="C2142" s="332" t="s">
        <v>2821</v>
      </c>
      <c r="D2142" s="330" t="s">
        <v>14421</v>
      </c>
      <c r="E2142" s="332" t="s">
        <v>96</v>
      </c>
      <c r="F2142" s="328"/>
    </row>
    <row r="2143" spans="1:6" ht="15">
      <c r="A2143" s="332">
        <v>38155</v>
      </c>
      <c r="B2143" s="332" t="s">
        <v>11025</v>
      </c>
      <c r="C2143" s="332" t="s">
        <v>2821</v>
      </c>
      <c r="D2143" s="330" t="s">
        <v>14422</v>
      </c>
      <c r="E2143" s="332" t="s">
        <v>96</v>
      </c>
      <c r="F2143" s="328"/>
    </row>
    <row r="2144" spans="1:6" ht="15">
      <c r="A2144" s="332">
        <v>11467</v>
      </c>
      <c r="B2144" s="332" t="s">
        <v>11026</v>
      </c>
      <c r="C2144" s="332" t="s">
        <v>2821</v>
      </c>
      <c r="D2144" s="330" t="s">
        <v>13354</v>
      </c>
      <c r="E2144" s="332" t="s">
        <v>96</v>
      </c>
      <c r="F2144" s="328"/>
    </row>
    <row r="2145" spans="1:6" ht="15">
      <c r="A2145" s="332">
        <v>38153</v>
      </c>
      <c r="B2145" s="332" t="s">
        <v>11027</v>
      </c>
      <c r="C2145" s="332" t="s">
        <v>2832</v>
      </c>
      <c r="D2145" s="330" t="s">
        <v>14423</v>
      </c>
      <c r="E2145" s="332" t="s">
        <v>96</v>
      </c>
      <c r="F2145" s="328"/>
    </row>
    <row r="2146" spans="1:6" ht="15">
      <c r="A2146" s="332">
        <v>43607</v>
      </c>
      <c r="B2146" s="332" t="s">
        <v>12320</v>
      </c>
      <c r="C2146" s="332" t="s">
        <v>2832</v>
      </c>
      <c r="D2146" s="330" t="s">
        <v>14424</v>
      </c>
      <c r="E2146" s="332" t="s">
        <v>96</v>
      </c>
      <c r="F2146" s="328"/>
    </row>
    <row r="2147" spans="1:6" ht="15">
      <c r="A2147" s="332">
        <v>3080</v>
      </c>
      <c r="B2147" s="332" t="s">
        <v>11028</v>
      </c>
      <c r="C2147" s="332" t="s">
        <v>2832</v>
      </c>
      <c r="D2147" s="330" t="s">
        <v>14425</v>
      </c>
      <c r="E2147" s="332" t="s">
        <v>96</v>
      </c>
      <c r="F2147" s="328"/>
    </row>
    <row r="2148" spans="1:6" ht="15">
      <c r="A2148" s="332">
        <v>3081</v>
      </c>
      <c r="B2148" s="332" t="s">
        <v>11029</v>
      </c>
      <c r="C2148" s="332" t="s">
        <v>2832</v>
      </c>
      <c r="D2148" s="330" t="s">
        <v>14426</v>
      </c>
      <c r="E2148" s="332" t="s">
        <v>96</v>
      </c>
      <c r="F2148" s="328"/>
    </row>
    <row r="2149" spans="1:6" ht="15">
      <c r="A2149" s="332">
        <v>3090</v>
      </c>
      <c r="B2149" s="332" t="s">
        <v>11030</v>
      </c>
      <c r="C2149" s="332" t="s">
        <v>2832</v>
      </c>
      <c r="D2149" s="330" t="s">
        <v>14427</v>
      </c>
      <c r="E2149" s="332" t="s">
        <v>96</v>
      </c>
      <c r="F2149" s="328"/>
    </row>
    <row r="2150" spans="1:6" ht="15">
      <c r="A2150" s="332">
        <v>43611</v>
      </c>
      <c r="B2150" s="332" t="s">
        <v>11031</v>
      </c>
      <c r="C2150" s="332" t="s">
        <v>2832</v>
      </c>
      <c r="D2150" s="330" t="s">
        <v>14428</v>
      </c>
      <c r="E2150" s="332" t="s">
        <v>96</v>
      </c>
      <c r="F2150" s="328"/>
    </row>
    <row r="2151" spans="1:6" ht="15">
      <c r="A2151" s="332">
        <v>3103</v>
      </c>
      <c r="B2151" s="332" t="s">
        <v>11032</v>
      </c>
      <c r="C2151" s="332" t="s">
        <v>2821</v>
      </c>
      <c r="D2151" s="330" t="s">
        <v>14429</v>
      </c>
      <c r="E2151" s="332" t="s">
        <v>96</v>
      </c>
      <c r="F2151" s="328"/>
    </row>
    <row r="2152" spans="1:6" ht="15">
      <c r="A2152" s="332">
        <v>3097</v>
      </c>
      <c r="B2152" s="332" t="s">
        <v>11033</v>
      </c>
      <c r="C2152" s="332" t="s">
        <v>2832</v>
      </c>
      <c r="D2152" s="330" t="s">
        <v>14430</v>
      </c>
      <c r="E2152" s="332" t="s">
        <v>96</v>
      </c>
      <c r="F2152" s="328"/>
    </row>
    <row r="2153" spans="1:6" ht="15">
      <c r="A2153" s="332">
        <v>3099</v>
      </c>
      <c r="B2153" s="332" t="s">
        <v>11034</v>
      </c>
      <c r="C2153" s="332" t="s">
        <v>2832</v>
      </c>
      <c r="D2153" s="330" t="s">
        <v>14431</v>
      </c>
      <c r="E2153" s="332" t="s">
        <v>96</v>
      </c>
      <c r="F2153" s="328"/>
    </row>
    <row r="2154" spans="1:6" ht="15">
      <c r="A2154" s="332">
        <v>38151</v>
      </c>
      <c r="B2154" s="332" t="s">
        <v>11035</v>
      </c>
      <c r="C2154" s="332" t="s">
        <v>2832</v>
      </c>
      <c r="D2154" s="330" t="s">
        <v>14432</v>
      </c>
      <c r="E2154" s="332" t="s">
        <v>96</v>
      </c>
      <c r="F2154" s="328"/>
    </row>
    <row r="2155" spans="1:6" ht="15">
      <c r="A2155" s="332">
        <v>38152</v>
      </c>
      <c r="B2155" s="332" t="s">
        <v>11036</v>
      </c>
      <c r="C2155" s="332" t="s">
        <v>2832</v>
      </c>
      <c r="D2155" s="330" t="s">
        <v>14433</v>
      </c>
      <c r="E2155" s="332" t="s">
        <v>96</v>
      </c>
      <c r="F2155" s="328"/>
    </row>
    <row r="2156" spans="1:6" ht="15">
      <c r="A2156" s="332">
        <v>43610</v>
      </c>
      <c r="B2156" s="332" t="s">
        <v>12321</v>
      </c>
      <c r="C2156" s="332" t="s">
        <v>2832</v>
      </c>
      <c r="D2156" s="330" t="s">
        <v>14434</v>
      </c>
      <c r="E2156" s="332" t="s">
        <v>96</v>
      </c>
      <c r="F2156" s="328"/>
    </row>
    <row r="2157" spans="1:6" ht="15">
      <c r="A2157" s="332">
        <v>3093</v>
      </c>
      <c r="B2157" s="332" t="s">
        <v>11037</v>
      </c>
      <c r="C2157" s="332" t="s">
        <v>2832</v>
      </c>
      <c r="D2157" s="330" t="s">
        <v>14431</v>
      </c>
      <c r="E2157" s="332" t="s">
        <v>96</v>
      </c>
      <c r="F2157" s="328"/>
    </row>
    <row r="2158" spans="1:6" ht="15">
      <c r="A2158" s="332">
        <v>38165</v>
      </c>
      <c r="B2158" s="332" t="s">
        <v>5310</v>
      </c>
      <c r="C2158" s="332" t="s">
        <v>2832</v>
      </c>
      <c r="D2158" s="330" t="s">
        <v>14435</v>
      </c>
      <c r="E2158" s="332" t="s">
        <v>96</v>
      </c>
      <c r="F2158" s="328"/>
    </row>
    <row r="2159" spans="1:6" ht="15">
      <c r="A2159" s="332">
        <v>38177</v>
      </c>
      <c r="B2159" s="332" t="s">
        <v>11038</v>
      </c>
      <c r="C2159" s="332" t="s">
        <v>2821</v>
      </c>
      <c r="D2159" s="330" t="s">
        <v>14436</v>
      </c>
      <c r="E2159" s="332" t="s">
        <v>96</v>
      </c>
      <c r="F2159" s="328"/>
    </row>
    <row r="2160" spans="1:6" ht="15">
      <c r="A2160" s="332">
        <v>11458</v>
      </c>
      <c r="B2160" s="332" t="s">
        <v>5311</v>
      </c>
      <c r="C2160" s="332" t="s">
        <v>2821</v>
      </c>
      <c r="D2160" s="330" t="s">
        <v>14437</v>
      </c>
      <c r="E2160" s="332" t="s">
        <v>96</v>
      </c>
      <c r="F2160" s="328"/>
    </row>
    <row r="2161" spans="1:6" ht="15">
      <c r="A2161" s="332">
        <v>3108</v>
      </c>
      <c r="B2161" s="332" t="s">
        <v>11039</v>
      </c>
      <c r="C2161" s="332" t="s">
        <v>2821</v>
      </c>
      <c r="D2161" s="330" t="s">
        <v>14438</v>
      </c>
      <c r="E2161" s="332" t="s">
        <v>96</v>
      </c>
      <c r="F2161" s="328"/>
    </row>
    <row r="2162" spans="1:6" ht="15">
      <c r="A2162" s="332">
        <v>3105</v>
      </c>
      <c r="B2162" s="332" t="s">
        <v>11040</v>
      </c>
      <c r="C2162" s="332" t="s">
        <v>2821</v>
      </c>
      <c r="D2162" s="330" t="s">
        <v>14439</v>
      </c>
      <c r="E2162" s="332" t="s">
        <v>96</v>
      </c>
      <c r="F2162" s="328"/>
    </row>
    <row r="2163" spans="1:6" ht="15">
      <c r="A2163" s="332">
        <v>38178</v>
      </c>
      <c r="B2163" s="332" t="s">
        <v>11041</v>
      </c>
      <c r="C2163" s="332" t="s">
        <v>2821</v>
      </c>
      <c r="D2163" s="330" t="s">
        <v>14440</v>
      </c>
      <c r="E2163" s="332" t="s">
        <v>96</v>
      </c>
      <c r="F2163" s="328"/>
    </row>
    <row r="2164" spans="1:6" ht="15">
      <c r="A2164" s="332">
        <v>43575</v>
      </c>
      <c r="B2164" s="332" t="s">
        <v>11042</v>
      </c>
      <c r="C2164" s="332" t="s">
        <v>2821</v>
      </c>
      <c r="D2164" s="330" t="s">
        <v>14441</v>
      </c>
      <c r="E2164" s="332" t="s">
        <v>96</v>
      </c>
      <c r="F2164" s="328"/>
    </row>
    <row r="2165" spans="1:6" ht="15">
      <c r="A2165" s="332">
        <v>43577</v>
      </c>
      <c r="B2165" s="332" t="s">
        <v>11043</v>
      </c>
      <c r="C2165" s="332" t="s">
        <v>2821</v>
      </c>
      <c r="D2165" s="330" t="s">
        <v>14442</v>
      </c>
      <c r="E2165" s="332" t="s">
        <v>96</v>
      </c>
      <c r="F2165" s="328"/>
    </row>
    <row r="2166" spans="1:6" ht="15">
      <c r="A2166" s="332">
        <v>43458</v>
      </c>
      <c r="B2166" s="332" t="s">
        <v>11044</v>
      </c>
      <c r="C2166" s="332" t="s">
        <v>2820</v>
      </c>
      <c r="D2166" s="330" t="s">
        <v>14443</v>
      </c>
      <c r="E2166" s="332" t="s">
        <v>11045</v>
      </c>
      <c r="F2166" s="328"/>
    </row>
    <row r="2167" spans="1:6" ht="15">
      <c r="A2167" s="332">
        <v>43470</v>
      </c>
      <c r="B2167" s="332" t="s">
        <v>11046</v>
      </c>
      <c r="C2167" s="332" t="s">
        <v>2827</v>
      </c>
      <c r="D2167" s="330" t="s">
        <v>14444</v>
      </c>
      <c r="E2167" s="332" t="s">
        <v>11045</v>
      </c>
      <c r="F2167" s="328"/>
    </row>
    <row r="2168" spans="1:6" ht="15">
      <c r="A2168" s="332">
        <v>43459</v>
      </c>
      <c r="B2168" s="332" t="s">
        <v>11047</v>
      </c>
      <c r="C2168" s="332" t="s">
        <v>2820</v>
      </c>
      <c r="D2168" s="330" t="s">
        <v>14445</v>
      </c>
      <c r="E2168" s="332" t="s">
        <v>11045</v>
      </c>
      <c r="F2168" s="328"/>
    </row>
    <row r="2169" spans="1:6" ht="15">
      <c r="A2169" s="332">
        <v>43471</v>
      </c>
      <c r="B2169" s="332" t="s">
        <v>11048</v>
      </c>
      <c r="C2169" s="332" t="s">
        <v>2827</v>
      </c>
      <c r="D2169" s="330" t="s">
        <v>14446</v>
      </c>
      <c r="E2169" s="332" t="s">
        <v>11045</v>
      </c>
      <c r="F2169" s="328"/>
    </row>
    <row r="2170" spans="1:6" ht="15">
      <c r="A2170" s="332">
        <v>43460</v>
      </c>
      <c r="B2170" s="332" t="s">
        <v>11049</v>
      </c>
      <c r="C2170" s="332" t="s">
        <v>2820</v>
      </c>
      <c r="D2170" s="330" t="s">
        <v>14447</v>
      </c>
      <c r="E2170" s="332" t="s">
        <v>11045</v>
      </c>
      <c r="F2170" s="328"/>
    </row>
    <row r="2171" spans="1:6" ht="15">
      <c r="A2171" s="332">
        <v>43472</v>
      </c>
      <c r="B2171" s="332" t="s">
        <v>11050</v>
      </c>
      <c r="C2171" s="332" t="s">
        <v>2827</v>
      </c>
      <c r="D2171" s="330" t="s">
        <v>14448</v>
      </c>
      <c r="E2171" s="332" t="s">
        <v>11045</v>
      </c>
      <c r="F2171" s="328"/>
    </row>
    <row r="2172" spans="1:6" ht="15">
      <c r="A2172" s="332">
        <v>43461</v>
      </c>
      <c r="B2172" s="332" t="s">
        <v>11051</v>
      </c>
      <c r="C2172" s="332" t="s">
        <v>2820</v>
      </c>
      <c r="D2172" s="330" t="s">
        <v>14449</v>
      </c>
      <c r="E2172" s="332" t="s">
        <v>11045</v>
      </c>
      <c r="F2172" s="328"/>
    </row>
    <row r="2173" spans="1:6" ht="15">
      <c r="A2173" s="332">
        <v>43473</v>
      </c>
      <c r="B2173" s="332" t="s">
        <v>11052</v>
      </c>
      <c r="C2173" s="332" t="s">
        <v>2827</v>
      </c>
      <c r="D2173" s="330" t="s">
        <v>14450</v>
      </c>
      <c r="E2173" s="332" t="s">
        <v>11045</v>
      </c>
      <c r="F2173" s="328"/>
    </row>
    <row r="2174" spans="1:6" ht="15">
      <c r="A2174" s="332">
        <v>43463</v>
      </c>
      <c r="B2174" s="332" t="s">
        <v>11053</v>
      </c>
      <c r="C2174" s="332" t="s">
        <v>2820</v>
      </c>
      <c r="D2174" s="330" t="s">
        <v>12591</v>
      </c>
      <c r="E2174" s="332" t="s">
        <v>11045</v>
      </c>
      <c r="F2174" s="328"/>
    </row>
    <row r="2175" spans="1:6" ht="15">
      <c r="A2175" s="332">
        <v>43475</v>
      </c>
      <c r="B2175" s="332" t="s">
        <v>11054</v>
      </c>
      <c r="C2175" s="332" t="s">
        <v>2827</v>
      </c>
      <c r="D2175" s="330" t="s">
        <v>13136</v>
      </c>
      <c r="E2175" s="332" t="s">
        <v>11045</v>
      </c>
      <c r="F2175" s="328"/>
    </row>
    <row r="2176" spans="1:6" ht="15">
      <c r="A2176" s="332">
        <v>43462</v>
      </c>
      <c r="B2176" s="332" t="s">
        <v>11055</v>
      </c>
      <c r="C2176" s="332" t="s">
        <v>2820</v>
      </c>
      <c r="D2176" s="330" t="s">
        <v>14451</v>
      </c>
      <c r="E2176" s="332" t="s">
        <v>11045</v>
      </c>
      <c r="F2176" s="328"/>
    </row>
    <row r="2177" spans="1:6" ht="15">
      <c r="A2177" s="332">
        <v>43474</v>
      </c>
      <c r="B2177" s="332" t="s">
        <v>11056</v>
      </c>
      <c r="C2177" s="332" t="s">
        <v>2827</v>
      </c>
      <c r="D2177" s="330" t="s">
        <v>13847</v>
      </c>
      <c r="E2177" s="332" t="s">
        <v>11045</v>
      </c>
      <c r="F2177" s="328"/>
    </row>
    <row r="2178" spans="1:6" ht="15">
      <c r="A2178" s="332">
        <v>43464</v>
      </c>
      <c r="B2178" s="332" t="s">
        <v>11057</v>
      </c>
      <c r="C2178" s="332" t="s">
        <v>2820</v>
      </c>
      <c r="D2178" s="330" t="s">
        <v>14451</v>
      </c>
      <c r="E2178" s="332" t="s">
        <v>11045</v>
      </c>
      <c r="F2178" s="328"/>
    </row>
    <row r="2179" spans="1:6" ht="15">
      <c r="A2179" s="332">
        <v>43476</v>
      </c>
      <c r="B2179" s="332" t="s">
        <v>11058</v>
      </c>
      <c r="C2179" s="332" t="s">
        <v>2827</v>
      </c>
      <c r="D2179" s="330" t="s">
        <v>14451</v>
      </c>
      <c r="E2179" s="332" t="s">
        <v>11045</v>
      </c>
      <c r="F2179" s="328"/>
    </row>
    <row r="2180" spans="1:6" ht="15">
      <c r="A2180" s="332">
        <v>43465</v>
      </c>
      <c r="B2180" s="332" t="s">
        <v>11059</v>
      </c>
      <c r="C2180" s="332" t="s">
        <v>2820</v>
      </c>
      <c r="D2180" s="330" t="s">
        <v>14452</v>
      </c>
      <c r="E2180" s="332" t="s">
        <v>11045</v>
      </c>
      <c r="F2180" s="328"/>
    </row>
    <row r="2181" spans="1:6" ht="15">
      <c r="A2181" s="332">
        <v>43477</v>
      </c>
      <c r="B2181" s="332" t="s">
        <v>11060</v>
      </c>
      <c r="C2181" s="332" t="s">
        <v>2827</v>
      </c>
      <c r="D2181" s="330" t="s">
        <v>14453</v>
      </c>
      <c r="E2181" s="332" t="s">
        <v>11045</v>
      </c>
      <c r="F2181" s="328"/>
    </row>
    <row r="2182" spans="1:6" ht="15">
      <c r="A2182" s="332">
        <v>43466</v>
      </c>
      <c r="B2182" s="332" t="s">
        <v>11061</v>
      </c>
      <c r="C2182" s="332" t="s">
        <v>2820</v>
      </c>
      <c r="D2182" s="330" t="s">
        <v>12614</v>
      </c>
      <c r="E2182" s="332" t="s">
        <v>11045</v>
      </c>
      <c r="F2182" s="328"/>
    </row>
    <row r="2183" spans="1:6" ht="15">
      <c r="A2183" s="332">
        <v>43478</v>
      </c>
      <c r="B2183" s="332" t="s">
        <v>11062</v>
      </c>
      <c r="C2183" s="332" t="s">
        <v>2827</v>
      </c>
      <c r="D2183" s="330" t="s">
        <v>14454</v>
      </c>
      <c r="E2183" s="332" t="s">
        <v>11045</v>
      </c>
      <c r="F2183" s="328"/>
    </row>
    <row r="2184" spans="1:6" ht="15">
      <c r="A2184" s="332">
        <v>43467</v>
      </c>
      <c r="B2184" s="332" t="s">
        <v>11063</v>
      </c>
      <c r="C2184" s="332" t="s">
        <v>2820</v>
      </c>
      <c r="D2184" s="330" t="s">
        <v>13151</v>
      </c>
      <c r="E2184" s="332" t="s">
        <v>11045</v>
      </c>
      <c r="F2184" s="328"/>
    </row>
    <row r="2185" spans="1:6" ht="15">
      <c r="A2185" s="332">
        <v>43479</v>
      </c>
      <c r="B2185" s="332" t="s">
        <v>11064</v>
      </c>
      <c r="C2185" s="332" t="s">
        <v>2827</v>
      </c>
      <c r="D2185" s="330" t="s">
        <v>14455</v>
      </c>
      <c r="E2185" s="332" t="s">
        <v>11045</v>
      </c>
      <c r="F2185" s="328"/>
    </row>
    <row r="2186" spans="1:6" ht="15">
      <c r="A2186" s="332">
        <v>43468</v>
      </c>
      <c r="B2186" s="332" t="s">
        <v>11065</v>
      </c>
      <c r="C2186" s="332" t="s">
        <v>2820</v>
      </c>
      <c r="D2186" s="330" t="s">
        <v>14328</v>
      </c>
      <c r="E2186" s="332" t="s">
        <v>11045</v>
      </c>
      <c r="F2186" s="328"/>
    </row>
    <row r="2187" spans="1:6" ht="15">
      <c r="A2187" s="332">
        <v>43480</v>
      </c>
      <c r="B2187" s="332" t="s">
        <v>11066</v>
      </c>
      <c r="C2187" s="332" t="s">
        <v>2827</v>
      </c>
      <c r="D2187" s="330" t="s">
        <v>14456</v>
      </c>
      <c r="E2187" s="332" t="s">
        <v>11045</v>
      </c>
      <c r="F2187" s="328"/>
    </row>
    <row r="2188" spans="1:6" ht="15">
      <c r="A2188" s="332">
        <v>43469</v>
      </c>
      <c r="B2188" s="332" t="s">
        <v>11067</v>
      </c>
      <c r="C2188" s="332" t="s">
        <v>2820</v>
      </c>
      <c r="D2188" s="330" t="s">
        <v>14457</v>
      </c>
      <c r="E2188" s="332" t="s">
        <v>11045</v>
      </c>
      <c r="F2188" s="328"/>
    </row>
    <row r="2189" spans="1:6" ht="15">
      <c r="A2189" s="332">
        <v>43481</v>
      </c>
      <c r="B2189" s="332" t="s">
        <v>11068</v>
      </c>
      <c r="C2189" s="332" t="s">
        <v>2827</v>
      </c>
      <c r="D2189" s="330" t="s">
        <v>14458</v>
      </c>
      <c r="E2189" s="332" t="s">
        <v>11045</v>
      </c>
      <c r="F2189" s="328"/>
    </row>
    <row r="2190" spans="1:6" ht="15">
      <c r="A2190" s="332">
        <v>3119</v>
      </c>
      <c r="B2190" s="332" t="s">
        <v>11069</v>
      </c>
      <c r="C2190" s="332" t="s">
        <v>2821</v>
      </c>
      <c r="D2190" s="330" t="s">
        <v>14301</v>
      </c>
      <c r="E2190" s="332" t="s">
        <v>96</v>
      </c>
      <c r="F2190" s="328"/>
    </row>
    <row r="2191" spans="1:6" ht="15">
      <c r="A2191" s="332">
        <v>3122</v>
      </c>
      <c r="B2191" s="332" t="s">
        <v>11070</v>
      </c>
      <c r="C2191" s="332" t="s">
        <v>2821</v>
      </c>
      <c r="D2191" s="330" t="s">
        <v>13276</v>
      </c>
      <c r="E2191" s="332" t="s">
        <v>96</v>
      </c>
      <c r="F2191" s="328"/>
    </row>
    <row r="2192" spans="1:6" ht="15">
      <c r="A2192" s="332">
        <v>3121</v>
      </c>
      <c r="B2192" s="332" t="s">
        <v>11071</v>
      </c>
      <c r="C2192" s="332" t="s">
        <v>2821</v>
      </c>
      <c r="D2192" s="330" t="s">
        <v>14459</v>
      </c>
      <c r="E2192" s="332" t="s">
        <v>96</v>
      </c>
      <c r="F2192" s="328"/>
    </row>
    <row r="2193" spans="1:6" ht="15">
      <c r="A2193" s="332">
        <v>3120</v>
      </c>
      <c r="B2193" s="332" t="s">
        <v>11072</v>
      </c>
      <c r="C2193" s="332" t="s">
        <v>2821</v>
      </c>
      <c r="D2193" s="330" t="s">
        <v>14460</v>
      </c>
      <c r="E2193" s="332" t="s">
        <v>96</v>
      </c>
      <c r="F2193" s="328"/>
    </row>
    <row r="2194" spans="1:6" ht="15">
      <c r="A2194" s="332">
        <v>11455</v>
      </c>
      <c r="B2194" s="332" t="s">
        <v>11073</v>
      </c>
      <c r="C2194" s="332" t="s">
        <v>2821</v>
      </c>
      <c r="D2194" s="330" t="s">
        <v>14461</v>
      </c>
      <c r="E2194" s="332" t="s">
        <v>96</v>
      </c>
      <c r="F2194" s="328"/>
    </row>
    <row r="2195" spans="1:6" ht="15">
      <c r="A2195" s="332">
        <v>11456</v>
      </c>
      <c r="B2195" s="332" t="s">
        <v>11074</v>
      </c>
      <c r="C2195" s="332" t="s">
        <v>2821</v>
      </c>
      <c r="D2195" s="330" t="s">
        <v>14462</v>
      </c>
      <c r="E2195" s="332" t="s">
        <v>96</v>
      </c>
      <c r="F2195" s="328"/>
    </row>
    <row r="2196" spans="1:6" ht="15">
      <c r="A2196" s="332">
        <v>3107</v>
      </c>
      <c r="B2196" s="332" t="s">
        <v>11075</v>
      </c>
      <c r="C2196" s="332" t="s">
        <v>2821</v>
      </c>
      <c r="D2196" s="330" t="s">
        <v>14463</v>
      </c>
      <c r="E2196" s="332" t="s">
        <v>96</v>
      </c>
      <c r="F2196" s="328"/>
    </row>
    <row r="2197" spans="1:6" ht="15">
      <c r="A2197" s="332">
        <v>43583</v>
      </c>
      <c r="B2197" s="332" t="s">
        <v>11076</v>
      </c>
      <c r="C2197" s="332" t="s">
        <v>2821</v>
      </c>
      <c r="D2197" s="330" t="s">
        <v>14464</v>
      </c>
      <c r="E2197" s="332" t="s">
        <v>96</v>
      </c>
      <c r="F2197" s="328"/>
    </row>
    <row r="2198" spans="1:6" ht="15">
      <c r="A2198" s="332">
        <v>43586</v>
      </c>
      <c r="B2198" s="332" t="s">
        <v>11077</v>
      </c>
      <c r="C2198" s="332" t="s">
        <v>2821</v>
      </c>
      <c r="D2198" s="330" t="s">
        <v>14465</v>
      </c>
      <c r="E2198" s="332" t="s">
        <v>96</v>
      </c>
      <c r="F2198" s="328"/>
    </row>
    <row r="2199" spans="1:6" ht="15">
      <c r="A2199" s="332">
        <v>11461</v>
      </c>
      <c r="B2199" s="332" t="s">
        <v>11078</v>
      </c>
      <c r="C2199" s="332" t="s">
        <v>2821</v>
      </c>
      <c r="D2199" s="330" t="s">
        <v>14195</v>
      </c>
      <c r="E2199" s="332" t="s">
        <v>96</v>
      </c>
      <c r="F2199" s="328"/>
    </row>
    <row r="2200" spans="1:6" ht="15">
      <c r="A2200" s="332">
        <v>43587</v>
      </c>
      <c r="B2200" s="332" t="s">
        <v>11079</v>
      </c>
      <c r="C2200" s="332" t="s">
        <v>2821</v>
      </c>
      <c r="D2200" s="330" t="s">
        <v>14466</v>
      </c>
      <c r="E2200" s="332" t="s">
        <v>96</v>
      </c>
      <c r="F2200" s="328"/>
    </row>
    <row r="2201" spans="1:6" ht="15">
      <c r="A2201" s="332">
        <v>3106</v>
      </c>
      <c r="B2201" s="332" t="s">
        <v>11080</v>
      </c>
      <c r="C2201" s="332" t="s">
        <v>2821</v>
      </c>
      <c r="D2201" s="330" t="s">
        <v>13343</v>
      </c>
      <c r="E2201" s="332" t="s">
        <v>96</v>
      </c>
      <c r="F2201" s="328"/>
    </row>
    <row r="2202" spans="1:6" ht="15">
      <c r="A2202" s="332">
        <v>44539</v>
      </c>
      <c r="B2202" s="332" t="s">
        <v>12322</v>
      </c>
      <c r="C2202" s="332" t="s">
        <v>2825</v>
      </c>
      <c r="D2202" s="330" t="s">
        <v>13293</v>
      </c>
      <c r="E2202" s="332" t="s">
        <v>96</v>
      </c>
      <c r="F2202" s="328"/>
    </row>
    <row r="2203" spans="1:6" ht="15">
      <c r="A2203" s="332">
        <v>3123</v>
      </c>
      <c r="B2203" s="332" t="s">
        <v>5312</v>
      </c>
      <c r="C2203" s="332" t="s">
        <v>2825</v>
      </c>
      <c r="D2203" s="330" t="s">
        <v>12788</v>
      </c>
      <c r="E2203" s="332" t="s">
        <v>96</v>
      </c>
      <c r="F2203" s="328"/>
    </row>
    <row r="2204" spans="1:6" ht="15">
      <c r="A2204" s="332">
        <v>38125</v>
      </c>
      <c r="B2204" s="332" t="s">
        <v>5313</v>
      </c>
      <c r="C2204" s="332" t="s">
        <v>2825</v>
      </c>
      <c r="D2204" s="330" t="s">
        <v>14467</v>
      </c>
      <c r="E2204" s="332" t="s">
        <v>96</v>
      </c>
      <c r="F2204" s="328"/>
    </row>
    <row r="2205" spans="1:6" ht="15">
      <c r="A2205" s="332">
        <v>39014</v>
      </c>
      <c r="B2205" s="332" t="s">
        <v>5314</v>
      </c>
      <c r="C2205" s="332" t="s">
        <v>2825</v>
      </c>
      <c r="D2205" s="330" t="s">
        <v>12639</v>
      </c>
      <c r="E2205" s="332" t="s">
        <v>96</v>
      </c>
      <c r="F2205" s="328"/>
    </row>
    <row r="2206" spans="1:6" ht="15">
      <c r="A2206" s="332">
        <v>39365</v>
      </c>
      <c r="B2206" s="332" t="s">
        <v>5315</v>
      </c>
      <c r="C2206" s="332" t="s">
        <v>2821</v>
      </c>
      <c r="D2206" s="330" t="s">
        <v>14468</v>
      </c>
      <c r="E2206" s="332" t="s">
        <v>96</v>
      </c>
      <c r="F2206" s="328"/>
    </row>
    <row r="2207" spans="1:6" ht="15">
      <c r="A2207" s="332">
        <v>39366</v>
      </c>
      <c r="B2207" s="332" t="s">
        <v>5316</v>
      </c>
      <c r="C2207" s="332" t="s">
        <v>2821</v>
      </c>
      <c r="D2207" s="330" t="s">
        <v>14469</v>
      </c>
      <c r="E2207" s="332" t="s">
        <v>96</v>
      </c>
      <c r="F2207" s="328"/>
    </row>
    <row r="2208" spans="1:6" ht="15">
      <c r="A2208" s="332">
        <v>39367</v>
      </c>
      <c r="B2208" s="332" t="s">
        <v>5317</v>
      </c>
      <c r="C2208" s="332" t="s">
        <v>2821</v>
      </c>
      <c r="D2208" s="330" t="s">
        <v>14470</v>
      </c>
      <c r="E2208" s="332" t="s">
        <v>96</v>
      </c>
      <c r="F2208" s="328"/>
    </row>
    <row r="2209" spans="1:6" ht="15">
      <c r="A2209" s="332">
        <v>37394</v>
      </c>
      <c r="B2209" s="332" t="s">
        <v>5318</v>
      </c>
      <c r="C2209" s="332" t="s">
        <v>2835</v>
      </c>
      <c r="D2209" s="330" t="s">
        <v>14471</v>
      </c>
      <c r="E2209" s="332" t="s">
        <v>96</v>
      </c>
      <c r="F2209" s="328"/>
    </row>
    <row r="2210" spans="1:6" ht="15">
      <c r="A2210" s="332">
        <v>14146</v>
      </c>
      <c r="B2210" s="332" t="s">
        <v>5319</v>
      </c>
      <c r="C2210" s="332" t="s">
        <v>2835</v>
      </c>
      <c r="D2210" s="330" t="s">
        <v>14472</v>
      </c>
      <c r="E2210" s="332" t="s">
        <v>96</v>
      </c>
      <c r="F2210" s="328"/>
    </row>
    <row r="2211" spans="1:6" ht="15">
      <c r="A2211" s="332">
        <v>38134</v>
      </c>
      <c r="B2211" s="332" t="s">
        <v>5320</v>
      </c>
      <c r="C2211" s="332" t="s">
        <v>2825</v>
      </c>
      <c r="D2211" s="330" t="s">
        <v>14473</v>
      </c>
      <c r="E2211" s="332" t="s">
        <v>96</v>
      </c>
      <c r="F2211" s="328"/>
    </row>
    <row r="2212" spans="1:6" ht="15">
      <c r="A2212" s="332">
        <v>38132</v>
      </c>
      <c r="B2212" s="332" t="s">
        <v>5321</v>
      </c>
      <c r="C2212" s="332" t="s">
        <v>2825</v>
      </c>
      <c r="D2212" s="330" t="s">
        <v>14474</v>
      </c>
      <c r="E2212" s="332" t="s">
        <v>96</v>
      </c>
      <c r="F2212" s="328"/>
    </row>
    <row r="2213" spans="1:6" ht="15">
      <c r="A2213" s="332">
        <v>38133</v>
      </c>
      <c r="B2213" s="332" t="s">
        <v>5322</v>
      </c>
      <c r="C2213" s="332" t="s">
        <v>2825</v>
      </c>
      <c r="D2213" s="330" t="s">
        <v>14475</v>
      </c>
      <c r="E2213" s="332" t="s">
        <v>96</v>
      </c>
      <c r="F2213" s="328"/>
    </row>
    <row r="2214" spans="1:6" ht="15">
      <c r="A2214" s="332">
        <v>938</v>
      </c>
      <c r="B2214" s="332" t="s">
        <v>5323</v>
      </c>
      <c r="C2214" s="332" t="s">
        <v>2824</v>
      </c>
      <c r="D2214" s="330" t="s">
        <v>14476</v>
      </c>
      <c r="E2214" s="332" t="s">
        <v>96</v>
      </c>
      <c r="F2214" s="328"/>
    </row>
    <row r="2215" spans="1:6" ht="15">
      <c r="A2215" s="332">
        <v>937</v>
      </c>
      <c r="B2215" s="332" t="s">
        <v>5324</v>
      </c>
      <c r="C2215" s="332" t="s">
        <v>2824</v>
      </c>
      <c r="D2215" s="330" t="s">
        <v>14477</v>
      </c>
      <c r="E2215" s="332" t="s">
        <v>96</v>
      </c>
      <c r="F2215" s="328"/>
    </row>
    <row r="2216" spans="1:6" ht="15">
      <c r="A2216" s="332">
        <v>939</v>
      </c>
      <c r="B2216" s="332" t="s">
        <v>5325</v>
      </c>
      <c r="C2216" s="332" t="s">
        <v>2824</v>
      </c>
      <c r="D2216" s="330" t="s">
        <v>13153</v>
      </c>
      <c r="E2216" s="332" t="s">
        <v>96</v>
      </c>
      <c r="F2216" s="328"/>
    </row>
    <row r="2217" spans="1:6" ht="15">
      <c r="A2217" s="332">
        <v>944</v>
      </c>
      <c r="B2217" s="332" t="s">
        <v>5326</v>
      </c>
      <c r="C2217" s="332" t="s">
        <v>2824</v>
      </c>
      <c r="D2217" s="330" t="s">
        <v>13503</v>
      </c>
      <c r="E2217" s="332" t="s">
        <v>96</v>
      </c>
      <c r="F2217" s="328"/>
    </row>
    <row r="2218" spans="1:6" ht="15">
      <c r="A2218" s="332">
        <v>940</v>
      </c>
      <c r="B2218" s="332" t="s">
        <v>5327</v>
      </c>
      <c r="C2218" s="332" t="s">
        <v>2824</v>
      </c>
      <c r="D2218" s="330" t="s">
        <v>13046</v>
      </c>
      <c r="E2218" s="332" t="s">
        <v>96</v>
      </c>
      <c r="F2218" s="328"/>
    </row>
    <row r="2219" spans="1:6" ht="15">
      <c r="A2219" s="332">
        <v>936</v>
      </c>
      <c r="B2219" s="332" t="s">
        <v>5328</v>
      </c>
      <c r="C2219" s="332" t="s">
        <v>2824</v>
      </c>
      <c r="D2219" s="330" t="s">
        <v>13548</v>
      </c>
      <c r="E2219" s="332" t="s">
        <v>96</v>
      </c>
      <c r="F2219" s="328"/>
    </row>
    <row r="2220" spans="1:6" ht="15">
      <c r="A2220" s="332">
        <v>935</v>
      </c>
      <c r="B2220" s="332" t="s">
        <v>5329</v>
      </c>
      <c r="C2220" s="332" t="s">
        <v>2824</v>
      </c>
      <c r="D2220" s="330" t="s">
        <v>14328</v>
      </c>
      <c r="E2220" s="332" t="s">
        <v>96</v>
      </c>
      <c r="F2220" s="328"/>
    </row>
    <row r="2221" spans="1:6" ht="15">
      <c r="A2221" s="332">
        <v>44397</v>
      </c>
      <c r="B2221" s="332" t="s">
        <v>12323</v>
      </c>
      <c r="C2221" s="332" t="s">
        <v>2824</v>
      </c>
      <c r="D2221" s="330" t="s">
        <v>14153</v>
      </c>
      <c r="E2221" s="332" t="s">
        <v>96</v>
      </c>
      <c r="F2221" s="328"/>
    </row>
    <row r="2222" spans="1:6" ht="15">
      <c r="A2222" s="332">
        <v>406</v>
      </c>
      <c r="B2222" s="332" t="s">
        <v>5330</v>
      </c>
      <c r="C2222" s="332" t="s">
        <v>2821</v>
      </c>
      <c r="D2222" s="330" t="s">
        <v>14478</v>
      </c>
      <c r="E2222" s="332" t="s">
        <v>96</v>
      </c>
      <c r="F2222" s="328"/>
    </row>
    <row r="2223" spans="1:6" ht="15">
      <c r="A2223" s="332">
        <v>42529</v>
      </c>
      <c r="B2223" s="332" t="s">
        <v>5331</v>
      </c>
      <c r="C2223" s="332" t="s">
        <v>2824</v>
      </c>
      <c r="D2223" s="330" t="s">
        <v>14332</v>
      </c>
      <c r="E2223" s="332" t="s">
        <v>96</v>
      </c>
      <c r="F2223" s="328"/>
    </row>
    <row r="2224" spans="1:6" ht="15">
      <c r="A2224" s="332">
        <v>39634</v>
      </c>
      <c r="B2224" s="332" t="s">
        <v>5332</v>
      </c>
      <c r="C2224" s="332" t="s">
        <v>2824</v>
      </c>
      <c r="D2224" s="330" t="s">
        <v>14479</v>
      </c>
      <c r="E2224" s="332" t="s">
        <v>96</v>
      </c>
      <c r="F2224" s="328"/>
    </row>
    <row r="2225" spans="1:6" ht="15">
      <c r="A2225" s="332">
        <v>39701</v>
      </c>
      <c r="B2225" s="332" t="s">
        <v>5333</v>
      </c>
      <c r="C2225" s="332" t="s">
        <v>2821</v>
      </c>
      <c r="D2225" s="330" t="s">
        <v>14480</v>
      </c>
      <c r="E2225" s="332" t="s">
        <v>96</v>
      </c>
      <c r="F2225" s="328"/>
    </row>
    <row r="2226" spans="1:6" ht="15">
      <c r="A2226" s="332">
        <v>12815</v>
      </c>
      <c r="B2226" s="332" t="s">
        <v>5334</v>
      </c>
      <c r="C2226" s="332" t="s">
        <v>2821</v>
      </c>
      <c r="D2226" s="330" t="s">
        <v>14481</v>
      </c>
      <c r="E2226" s="332" t="s">
        <v>96</v>
      </c>
      <c r="F2226" s="328"/>
    </row>
    <row r="2227" spans="1:6" ht="15">
      <c r="A2227" s="332">
        <v>407</v>
      </c>
      <c r="B2227" s="332" t="s">
        <v>5335</v>
      </c>
      <c r="C2227" s="332" t="s">
        <v>2825</v>
      </c>
      <c r="D2227" s="330" t="s">
        <v>14482</v>
      </c>
      <c r="E2227" s="332" t="s">
        <v>96</v>
      </c>
      <c r="F2227" s="328"/>
    </row>
    <row r="2228" spans="1:6" ht="15">
      <c r="A2228" s="332">
        <v>39431</v>
      </c>
      <c r="B2228" s="332" t="s">
        <v>5336</v>
      </c>
      <c r="C2228" s="332" t="s">
        <v>2824</v>
      </c>
      <c r="D2228" s="330" t="s">
        <v>14483</v>
      </c>
      <c r="E2228" s="332" t="s">
        <v>96</v>
      </c>
      <c r="F2228" s="328"/>
    </row>
    <row r="2229" spans="1:6" ht="15">
      <c r="A2229" s="332">
        <v>39432</v>
      </c>
      <c r="B2229" s="332" t="s">
        <v>5337</v>
      </c>
      <c r="C2229" s="332" t="s">
        <v>2824</v>
      </c>
      <c r="D2229" s="330" t="s">
        <v>14484</v>
      </c>
      <c r="E2229" s="332" t="s">
        <v>96</v>
      </c>
      <c r="F2229" s="328"/>
    </row>
    <row r="2230" spans="1:6" ht="15">
      <c r="A2230" s="332">
        <v>20111</v>
      </c>
      <c r="B2230" s="332" t="s">
        <v>5338</v>
      </c>
      <c r="C2230" s="332" t="s">
        <v>2821</v>
      </c>
      <c r="D2230" s="330" t="s">
        <v>14485</v>
      </c>
      <c r="E2230" s="332" t="s">
        <v>96</v>
      </c>
      <c r="F2230" s="328"/>
    </row>
    <row r="2231" spans="1:6" ht="15">
      <c r="A2231" s="332">
        <v>21127</v>
      </c>
      <c r="B2231" s="332" t="s">
        <v>5339</v>
      </c>
      <c r="C2231" s="332" t="s">
        <v>2821</v>
      </c>
      <c r="D2231" s="330" t="s">
        <v>14486</v>
      </c>
      <c r="E2231" s="332" t="s">
        <v>96</v>
      </c>
      <c r="F2231" s="328"/>
    </row>
    <row r="2232" spans="1:6" ht="15">
      <c r="A2232" s="332">
        <v>404</v>
      </c>
      <c r="B2232" s="332" t="s">
        <v>5340</v>
      </c>
      <c r="C2232" s="332" t="s">
        <v>2824</v>
      </c>
      <c r="D2232" s="330" t="s">
        <v>14487</v>
      </c>
      <c r="E2232" s="332" t="s">
        <v>96</v>
      </c>
      <c r="F2232" s="328"/>
    </row>
    <row r="2233" spans="1:6" ht="15">
      <c r="A2233" s="332">
        <v>14151</v>
      </c>
      <c r="B2233" s="332" t="s">
        <v>5341</v>
      </c>
      <c r="C2233" s="332" t="s">
        <v>2821</v>
      </c>
      <c r="D2233" s="330" t="s">
        <v>14488</v>
      </c>
      <c r="E2233" s="332" t="s">
        <v>96</v>
      </c>
      <c r="F2233" s="328"/>
    </row>
    <row r="2234" spans="1:6" ht="15">
      <c r="A2234" s="332">
        <v>14153</v>
      </c>
      <c r="B2234" s="332" t="s">
        <v>5342</v>
      </c>
      <c r="C2234" s="332" t="s">
        <v>2821</v>
      </c>
      <c r="D2234" s="330" t="s">
        <v>14489</v>
      </c>
      <c r="E2234" s="332" t="s">
        <v>96</v>
      </c>
      <c r="F2234" s="328"/>
    </row>
    <row r="2235" spans="1:6" ht="15">
      <c r="A2235" s="332">
        <v>14152</v>
      </c>
      <c r="B2235" s="332" t="s">
        <v>5343</v>
      </c>
      <c r="C2235" s="332" t="s">
        <v>2821</v>
      </c>
      <c r="D2235" s="330" t="s">
        <v>14490</v>
      </c>
      <c r="E2235" s="332" t="s">
        <v>96</v>
      </c>
      <c r="F2235" s="328"/>
    </row>
    <row r="2236" spans="1:6" ht="15">
      <c r="A2236" s="332">
        <v>14154</v>
      </c>
      <c r="B2236" s="332" t="s">
        <v>5344</v>
      </c>
      <c r="C2236" s="332" t="s">
        <v>2821</v>
      </c>
      <c r="D2236" s="330" t="s">
        <v>14491</v>
      </c>
      <c r="E2236" s="332" t="s">
        <v>96</v>
      </c>
      <c r="F2236" s="328"/>
    </row>
    <row r="2237" spans="1:6" ht="15">
      <c r="A2237" s="332">
        <v>3146</v>
      </c>
      <c r="B2237" s="332" t="s">
        <v>5345</v>
      </c>
      <c r="C2237" s="332" t="s">
        <v>2821</v>
      </c>
      <c r="D2237" s="330" t="s">
        <v>14492</v>
      </c>
      <c r="E2237" s="332" t="s">
        <v>96</v>
      </c>
      <c r="F2237" s="328"/>
    </row>
    <row r="2238" spans="1:6" ht="15">
      <c r="A2238" s="332">
        <v>3143</v>
      </c>
      <c r="B2238" s="332" t="s">
        <v>5346</v>
      </c>
      <c r="C2238" s="332" t="s">
        <v>2821</v>
      </c>
      <c r="D2238" s="330" t="s">
        <v>14493</v>
      </c>
      <c r="E2238" s="332" t="s">
        <v>96</v>
      </c>
      <c r="F2238" s="328"/>
    </row>
    <row r="2239" spans="1:6" ht="15">
      <c r="A2239" s="332">
        <v>3148</v>
      </c>
      <c r="B2239" s="332" t="s">
        <v>5347</v>
      </c>
      <c r="C2239" s="332" t="s">
        <v>2821</v>
      </c>
      <c r="D2239" s="330" t="s">
        <v>13759</v>
      </c>
      <c r="E2239" s="332" t="s">
        <v>96</v>
      </c>
      <c r="F2239" s="328"/>
    </row>
    <row r="2240" spans="1:6" ht="15">
      <c r="A2240" s="332">
        <v>4310</v>
      </c>
      <c r="B2240" s="332" t="s">
        <v>5348</v>
      </c>
      <c r="C2240" s="332" t="s">
        <v>2821</v>
      </c>
      <c r="D2240" s="330" t="s">
        <v>14494</v>
      </c>
      <c r="E2240" s="332" t="s">
        <v>96</v>
      </c>
      <c r="F2240" s="328"/>
    </row>
    <row r="2241" spans="1:6" ht="15">
      <c r="A2241" s="332">
        <v>4311</v>
      </c>
      <c r="B2241" s="332" t="s">
        <v>5349</v>
      </c>
      <c r="C2241" s="332" t="s">
        <v>2821</v>
      </c>
      <c r="D2241" s="330" t="s">
        <v>14495</v>
      </c>
      <c r="E2241" s="332" t="s">
        <v>96</v>
      </c>
      <c r="F2241" s="328"/>
    </row>
    <row r="2242" spans="1:6" ht="15">
      <c r="A2242" s="332">
        <v>4312</v>
      </c>
      <c r="B2242" s="332" t="s">
        <v>5350</v>
      </c>
      <c r="C2242" s="332" t="s">
        <v>2821</v>
      </c>
      <c r="D2242" s="330" t="s">
        <v>14496</v>
      </c>
      <c r="E2242" s="332" t="s">
        <v>96</v>
      </c>
      <c r="F2242" s="328"/>
    </row>
    <row r="2243" spans="1:6" ht="15">
      <c r="A2243" s="332">
        <v>13261</v>
      </c>
      <c r="B2243" s="332" t="s">
        <v>5351</v>
      </c>
      <c r="C2243" s="332" t="s">
        <v>2821</v>
      </c>
      <c r="D2243" s="330" t="s">
        <v>13350</v>
      </c>
      <c r="E2243" s="332" t="s">
        <v>96</v>
      </c>
      <c r="F2243" s="328"/>
    </row>
    <row r="2244" spans="1:6" ht="15">
      <c r="A2244" s="332">
        <v>3255</v>
      </c>
      <c r="B2244" s="332" t="s">
        <v>5352</v>
      </c>
      <c r="C2244" s="332" t="s">
        <v>2821</v>
      </c>
      <c r="D2244" s="330" t="s">
        <v>14497</v>
      </c>
      <c r="E2244" s="332" t="s">
        <v>96</v>
      </c>
      <c r="F2244" s="328"/>
    </row>
    <row r="2245" spans="1:6" ht="15">
      <c r="A2245" s="332">
        <v>3254</v>
      </c>
      <c r="B2245" s="332" t="s">
        <v>5353</v>
      </c>
      <c r="C2245" s="332" t="s">
        <v>2821</v>
      </c>
      <c r="D2245" s="330" t="s">
        <v>14498</v>
      </c>
      <c r="E2245" s="332" t="s">
        <v>96</v>
      </c>
      <c r="F2245" s="328"/>
    </row>
    <row r="2246" spans="1:6" ht="15">
      <c r="A2246" s="332">
        <v>3259</v>
      </c>
      <c r="B2246" s="332" t="s">
        <v>5354</v>
      </c>
      <c r="C2246" s="332" t="s">
        <v>2821</v>
      </c>
      <c r="D2246" s="330" t="s">
        <v>14499</v>
      </c>
      <c r="E2246" s="332" t="s">
        <v>96</v>
      </c>
      <c r="F2246" s="328"/>
    </row>
    <row r="2247" spans="1:6" ht="15">
      <c r="A2247" s="332">
        <v>3258</v>
      </c>
      <c r="B2247" s="332" t="s">
        <v>5355</v>
      </c>
      <c r="C2247" s="332" t="s">
        <v>2821</v>
      </c>
      <c r="D2247" s="330" t="s">
        <v>14500</v>
      </c>
      <c r="E2247" s="332" t="s">
        <v>96</v>
      </c>
      <c r="F2247" s="328"/>
    </row>
    <row r="2248" spans="1:6" ht="15">
      <c r="A2248" s="332">
        <v>3251</v>
      </c>
      <c r="B2248" s="332" t="s">
        <v>5356</v>
      </c>
      <c r="C2248" s="332" t="s">
        <v>2821</v>
      </c>
      <c r="D2248" s="330" t="s">
        <v>14501</v>
      </c>
      <c r="E2248" s="332" t="s">
        <v>96</v>
      </c>
      <c r="F2248" s="328"/>
    </row>
    <row r="2249" spans="1:6" ht="15">
      <c r="A2249" s="332">
        <v>3256</v>
      </c>
      <c r="B2249" s="332" t="s">
        <v>5357</v>
      </c>
      <c r="C2249" s="332" t="s">
        <v>2821</v>
      </c>
      <c r="D2249" s="330" t="s">
        <v>14502</v>
      </c>
      <c r="E2249" s="332" t="s">
        <v>96</v>
      </c>
      <c r="F2249" s="328"/>
    </row>
    <row r="2250" spans="1:6" ht="15">
      <c r="A2250" s="332">
        <v>3261</v>
      </c>
      <c r="B2250" s="332" t="s">
        <v>5358</v>
      </c>
      <c r="C2250" s="332" t="s">
        <v>2821</v>
      </c>
      <c r="D2250" s="330" t="s">
        <v>14503</v>
      </c>
      <c r="E2250" s="332" t="s">
        <v>96</v>
      </c>
      <c r="F2250" s="328"/>
    </row>
    <row r="2251" spans="1:6" ht="15">
      <c r="A2251" s="332">
        <v>3260</v>
      </c>
      <c r="B2251" s="332" t="s">
        <v>5359</v>
      </c>
      <c r="C2251" s="332" t="s">
        <v>2821</v>
      </c>
      <c r="D2251" s="330" t="s">
        <v>14504</v>
      </c>
      <c r="E2251" s="332" t="s">
        <v>96</v>
      </c>
      <c r="F2251" s="328"/>
    </row>
    <row r="2252" spans="1:6" ht="15">
      <c r="A2252" s="332">
        <v>3272</v>
      </c>
      <c r="B2252" s="332" t="s">
        <v>5360</v>
      </c>
      <c r="C2252" s="332" t="s">
        <v>2821</v>
      </c>
      <c r="D2252" s="330" t="s">
        <v>14505</v>
      </c>
      <c r="E2252" s="332" t="s">
        <v>96</v>
      </c>
      <c r="F2252" s="328"/>
    </row>
    <row r="2253" spans="1:6" ht="15">
      <c r="A2253" s="332">
        <v>3265</v>
      </c>
      <c r="B2253" s="332" t="s">
        <v>5361</v>
      </c>
      <c r="C2253" s="332" t="s">
        <v>2821</v>
      </c>
      <c r="D2253" s="330" t="s">
        <v>14506</v>
      </c>
      <c r="E2253" s="332" t="s">
        <v>96</v>
      </c>
      <c r="F2253" s="328"/>
    </row>
    <row r="2254" spans="1:6" ht="15">
      <c r="A2254" s="332">
        <v>3262</v>
      </c>
      <c r="B2254" s="332" t="s">
        <v>5362</v>
      </c>
      <c r="C2254" s="332" t="s">
        <v>2821</v>
      </c>
      <c r="D2254" s="330" t="s">
        <v>14507</v>
      </c>
      <c r="E2254" s="332" t="s">
        <v>96</v>
      </c>
      <c r="F2254" s="328"/>
    </row>
    <row r="2255" spans="1:6" ht="15">
      <c r="A2255" s="332">
        <v>3264</v>
      </c>
      <c r="B2255" s="332" t="s">
        <v>5363</v>
      </c>
      <c r="C2255" s="332" t="s">
        <v>2821</v>
      </c>
      <c r="D2255" s="330" t="s">
        <v>14508</v>
      </c>
      <c r="E2255" s="332" t="s">
        <v>96</v>
      </c>
      <c r="F2255" s="328"/>
    </row>
    <row r="2256" spans="1:6" ht="15">
      <c r="A2256" s="332">
        <v>3267</v>
      </c>
      <c r="B2256" s="332" t="s">
        <v>5364</v>
      </c>
      <c r="C2256" s="332" t="s">
        <v>2821</v>
      </c>
      <c r="D2256" s="330" t="s">
        <v>14509</v>
      </c>
      <c r="E2256" s="332" t="s">
        <v>96</v>
      </c>
      <c r="F2256" s="328"/>
    </row>
    <row r="2257" spans="1:6" ht="15">
      <c r="A2257" s="332">
        <v>3266</v>
      </c>
      <c r="B2257" s="332" t="s">
        <v>5365</v>
      </c>
      <c r="C2257" s="332" t="s">
        <v>2821</v>
      </c>
      <c r="D2257" s="330" t="s">
        <v>14510</v>
      </c>
      <c r="E2257" s="332" t="s">
        <v>96</v>
      </c>
      <c r="F2257" s="328"/>
    </row>
    <row r="2258" spans="1:6" ht="15">
      <c r="A2258" s="332">
        <v>3263</v>
      </c>
      <c r="B2258" s="332" t="s">
        <v>5366</v>
      </c>
      <c r="C2258" s="332" t="s">
        <v>2821</v>
      </c>
      <c r="D2258" s="330" t="s">
        <v>14165</v>
      </c>
      <c r="E2258" s="332" t="s">
        <v>96</v>
      </c>
      <c r="F2258" s="328"/>
    </row>
    <row r="2259" spans="1:6" ht="15">
      <c r="A2259" s="332">
        <v>3268</v>
      </c>
      <c r="B2259" s="332" t="s">
        <v>5367</v>
      </c>
      <c r="C2259" s="332" t="s">
        <v>2821</v>
      </c>
      <c r="D2259" s="330" t="s">
        <v>14511</v>
      </c>
      <c r="E2259" s="332" t="s">
        <v>96</v>
      </c>
      <c r="F2259" s="328"/>
    </row>
    <row r="2260" spans="1:6" ht="15">
      <c r="A2260" s="332">
        <v>3271</v>
      </c>
      <c r="B2260" s="332" t="s">
        <v>5368</v>
      </c>
      <c r="C2260" s="332" t="s">
        <v>2821</v>
      </c>
      <c r="D2260" s="330" t="s">
        <v>14512</v>
      </c>
      <c r="E2260" s="332" t="s">
        <v>96</v>
      </c>
      <c r="F2260" s="328"/>
    </row>
    <row r="2261" spans="1:6" ht="15">
      <c r="A2261" s="332">
        <v>3270</v>
      </c>
      <c r="B2261" s="332" t="s">
        <v>5369</v>
      </c>
      <c r="C2261" s="332" t="s">
        <v>2821</v>
      </c>
      <c r="D2261" s="330" t="s">
        <v>14513</v>
      </c>
      <c r="E2261" s="332" t="s">
        <v>96</v>
      </c>
      <c r="F2261" s="328"/>
    </row>
    <row r="2262" spans="1:6" ht="15">
      <c r="A2262" s="332">
        <v>3275</v>
      </c>
      <c r="B2262" s="332" t="s">
        <v>5370</v>
      </c>
      <c r="C2262" s="332" t="s">
        <v>2823</v>
      </c>
      <c r="D2262" s="330" t="s">
        <v>14514</v>
      </c>
      <c r="E2262" s="332" t="s">
        <v>96</v>
      </c>
      <c r="F2262" s="328"/>
    </row>
    <row r="2263" spans="1:6" ht="15">
      <c r="A2263" s="332">
        <v>39512</v>
      </c>
      <c r="B2263" s="332" t="s">
        <v>5371</v>
      </c>
      <c r="C2263" s="332" t="s">
        <v>2823</v>
      </c>
      <c r="D2263" s="330" t="s">
        <v>14515</v>
      </c>
      <c r="E2263" s="332" t="s">
        <v>96</v>
      </c>
      <c r="F2263" s="328"/>
    </row>
    <row r="2264" spans="1:6" ht="15">
      <c r="A2264" s="332">
        <v>39511</v>
      </c>
      <c r="B2264" s="332" t="s">
        <v>5372</v>
      </c>
      <c r="C2264" s="332" t="s">
        <v>2823</v>
      </c>
      <c r="D2264" s="330" t="s">
        <v>14516</v>
      </c>
      <c r="E2264" s="332" t="s">
        <v>96</v>
      </c>
      <c r="F2264" s="328"/>
    </row>
    <row r="2265" spans="1:6" ht="15">
      <c r="A2265" s="332">
        <v>39513</v>
      </c>
      <c r="B2265" s="332" t="s">
        <v>5373</v>
      </c>
      <c r="C2265" s="332" t="s">
        <v>2823</v>
      </c>
      <c r="D2265" s="330" t="s">
        <v>14517</v>
      </c>
      <c r="E2265" s="332" t="s">
        <v>96</v>
      </c>
      <c r="F2265" s="328"/>
    </row>
    <row r="2266" spans="1:6" ht="15">
      <c r="A2266" s="332">
        <v>3286</v>
      </c>
      <c r="B2266" s="332" t="s">
        <v>5374</v>
      </c>
      <c r="C2266" s="332" t="s">
        <v>2823</v>
      </c>
      <c r="D2266" s="330" t="s">
        <v>14518</v>
      </c>
      <c r="E2266" s="332" t="s">
        <v>96</v>
      </c>
      <c r="F2266" s="328"/>
    </row>
    <row r="2267" spans="1:6" ht="15">
      <c r="A2267" s="332">
        <v>3287</v>
      </c>
      <c r="B2267" s="332" t="s">
        <v>5375</v>
      </c>
      <c r="C2267" s="332" t="s">
        <v>2823</v>
      </c>
      <c r="D2267" s="330" t="s">
        <v>13569</v>
      </c>
      <c r="E2267" s="332" t="s">
        <v>96</v>
      </c>
      <c r="F2267" s="328"/>
    </row>
    <row r="2268" spans="1:6" ht="15">
      <c r="A2268" s="332">
        <v>3283</v>
      </c>
      <c r="B2268" s="332" t="s">
        <v>5376</v>
      </c>
      <c r="C2268" s="332" t="s">
        <v>2823</v>
      </c>
      <c r="D2268" s="330" t="s">
        <v>14519</v>
      </c>
      <c r="E2268" s="332" t="s">
        <v>96</v>
      </c>
      <c r="F2268" s="328"/>
    </row>
    <row r="2269" spans="1:6" ht="15">
      <c r="A2269" s="332">
        <v>11587</v>
      </c>
      <c r="B2269" s="332" t="s">
        <v>5377</v>
      </c>
      <c r="C2269" s="332" t="s">
        <v>2823</v>
      </c>
      <c r="D2269" s="330" t="s">
        <v>14520</v>
      </c>
      <c r="E2269" s="332" t="s">
        <v>96</v>
      </c>
      <c r="F2269" s="328"/>
    </row>
    <row r="2270" spans="1:6" ht="15">
      <c r="A2270" s="332">
        <v>36225</v>
      </c>
      <c r="B2270" s="332" t="s">
        <v>5378</v>
      </c>
      <c r="C2270" s="332" t="s">
        <v>2823</v>
      </c>
      <c r="D2270" s="330" t="s">
        <v>14521</v>
      </c>
      <c r="E2270" s="332" t="s">
        <v>96</v>
      </c>
      <c r="F2270" s="328"/>
    </row>
    <row r="2271" spans="1:6" ht="15">
      <c r="A2271" s="332">
        <v>36230</v>
      </c>
      <c r="B2271" s="332" t="s">
        <v>5379</v>
      </c>
      <c r="C2271" s="332" t="s">
        <v>2823</v>
      </c>
      <c r="D2271" s="330" t="s">
        <v>14522</v>
      </c>
      <c r="E2271" s="332" t="s">
        <v>96</v>
      </c>
      <c r="F2271" s="328"/>
    </row>
    <row r="2272" spans="1:6" ht="15">
      <c r="A2272" s="332">
        <v>36238</v>
      </c>
      <c r="B2272" s="332" t="s">
        <v>5380</v>
      </c>
      <c r="C2272" s="332" t="s">
        <v>2823</v>
      </c>
      <c r="D2272" s="330" t="s">
        <v>14523</v>
      </c>
      <c r="E2272" s="332" t="s">
        <v>96</v>
      </c>
      <c r="F2272" s="328"/>
    </row>
    <row r="2273" spans="1:6" ht="15">
      <c r="A2273" s="332">
        <v>39363</v>
      </c>
      <c r="B2273" s="332" t="s">
        <v>5381</v>
      </c>
      <c r="C2273" s="332" t="s">
        <v>2821</v>
      </c>
      <c r="D2273" s="330" t="s">
        <v>14524</v>
      </c>
      <c r="E2273" s="332" t="s">
        <v>96</v>
      </c>
      <c r="F2273" s="328"/>
    </row>
    <row r="2274" spans="1:6" ht="15">
      <c r="A2274" s="332">
        <v>39361</v>
      </c>
      <c r="B2274" s="332" t="s">
        <v>5382</v>
      </c>
      <c r="C2274" s="332" t="s">
        <v>2821</v>
      </c>
      <c r="D2274" s="330" t="s">
        <v>14525</v>
      </c>
      <c r="E2274" s="332" t="s">
        <v>96</v>
      </c>
      <c r="F2274" s="328"/>
    </row>
    <row r="2275" spans="1:6" ht="15">
      <c r="A2275" s="332">
        <v>39362</v>
      </c>
      <c r="B2275" s="332" t="s">
        <v>5383</v>
      </c>
      <c r="C2275" s="332" t="s">
        <v>2821</v>
      </c>
      <c r="D2275" s="330" t="s">
        <v>14526</v>
      </c>
      <c r="E2275" s="332" t="s">
        <v>96</v>
      </c>
      <c r="F2275" s="328"/>
    </row>
    <row r="2276" spans="1:6" ht="15">
      <c r="A2276" s="332">
        <v>39364</v>
      </c>
      <c r="B2276" s="332" t="s">
        <v>5384</v>
      </c>
      <c r="C2276" s="332" t="s">
        <v>2821</v>
      </c>
      <c r="D2276" s="330" t="s">
        <v>14527</v>
      </c>
      <c r="E2276" s="332" t="s">
        <v>96</v>
      </c>
      <c r="F2276" s="328"/>
    </row>
    <row r="2277" spans="1:6" ht="15">
      <c r="A2277" s="332">
        <v>14576</v>
      </c>
      <c r="B2277" s="332" t="s">
        <v>5385</v>
      </c>
      <c r="C2277" s="332" t="s">
        <v>2821</v>
      </c>
      <c r="D2277" s="330" t="s">
        <v>14528</v>
      </c>
      <c r="E2277" s="332" t="s">
        <v>96</v>
      </c>
      <c r="F2277" s="328"/>
    </row>
    <row r="2278" spans="1:6" ht="15">
      <c r="A2278" s="332">
        <v>13877</v>
      </c>
      <c r="B2278" s="332" t="s">
        <v>5386</v>
      </c>
      <c r="C2278" s="332" t="s">
        <v>2821</v>
      </c>
      <c r="D2278" s="330" t="s">
        <v>14529</v>
      </c>
      <c r="E2278" s="332" t="s">
        <v>96</v>
      </c>
      <c r="F2278" s="328"/>
    </row>
    <row r="2279" spans="1:6" ht="15">
      <c r="A2279" s="332">
        <v>7307</v>
      </c>
      <c r="B2279" s="332" t="s">
        <v>5387</v>
      </c>
      <c r="C2279" s="332" t="s">
        <v>2826</v>
      </c>
      <c r="D2279" s="330" t="s">
        <v>14530</v>
      </c>
      <c r="E2279" s="332" t="s">
        <v>96</v>
      </c>
      <c r="F2279" s="328"/>
    </row>
    <row r="2280" spans="1:6" ht="15">
      <c r="A2280" s="332">
        <v>38122</v>
      </c>
      <c r="B2280" s="332" t="s">
        <v>5388</v>
      </c>
      <c r="C2280" s="332" t="s">
        <v>2826</v>
      </c>
      <c r="D2280" s="330" t="s">
        <v>14531</v>
      </c>
      <c r="E2280" s="332" t="s">
        <v>96</v>
      </c>
      <c r="F2280" s="328"/>
    </row>
    <row r="2281" spans="1:6" ht="15">
      <c r="A2281" s="332">
        <v>43653</v>
      </c>
      <c r="B2281" s="332" t="s">
        <v>12324</v>
      </c>
      <c r="C2281" s="332" t="s">
        <v>2826</v>
      </c>
      <c r="D2281" s="330" t="s">
        <v>14532</v>
      </c>
      <c r="E2281" s="332" t="s">
        <v>96</v>
      </c>
      <c r="F2281" s="328"/>
    </row>
    <row r="2282" spans="1:6" ht="15">
      <c r="A2282" s="332">
        <v>38633</v>
      </c>
      <c r="B2282" s="332" t="s">
        <v>5389</v>
      </c>
      <c r="C2282" s="332" t="s">
        <v>2821</v>
      </c>
      <c r="D2282" s="330" t="s">
        <v>14533</v>
      </c>
      <c r="E2282" s="332" t="s">
        <v>96</v>
      </c>
      <c r="F2282" s="328"/>
    </row>
    <row r="2283" spans="1:6" ht="15">
      <c r="A2283" s="332">
        <v>12344</v>
      </c>
      <c r="B2283" s="332" t="s">
        <v>5390</v>
      </c>
      <c r="C2283" s="332" t="s">
        <v>2821</v>
      </c>
      <c r="D2283" s="330" t="s">
        <v>14534</v>
      </c>
      <c r="E2283" s="332" t="s">
        <v>96</v>
      </c>
      <c r="F2283" s="328"/>
    </row>
    <row r="2284" spans="1:6" ht="15">
      <c r="A2284" s="332">
        <v>12343</v>
      </c>
      <c r="B2284" s="332" t="s">
        <v>5391</v>
      </c>
      <c r="C2284" s="332" t="s">
        <v>2821</v>
      </c>
      <c r="D2284" s="330" t="s">
        <v>13510</v>
      </c>
      <c r="E2284" s="332" t="s">
        <v>96</v>
      </c>
      <c r="F2284" s="328"/>
    </row>
    <row r="2285" spans="1:6" ht="15">
      <c r="A2285" s="332">
        <v>3295</v>
      </c>
      <c r="B2285" s="332" t="s">
        <v>5392</v>
      </c>
      <c r="C2285" s="332" t="s">
        <v>2821</v>
      </c>
      <c r="D2285" s="330" t="s">
        <v>14535</v>
      </c>
      <c r="E2285" s="332" t="s">
        <v>96</v>
      </c>
      <c r="F2285" s="328"/>
    </row>
    <row r="2286" spans="1:6" ht="15">
      <c r="A2286" s="332">
        <v>3302</v>
      </c>
      <c r="B2286" s="332" t="s">
        <v>5393</v>
      </c>
      <c r="C2286" s="332" t="s">
        <v>2821</v>
      </c>
      <c r="D2286" s="330" t="s">
        <v>14536</v>
      </c>
      <c r="E2286" s="332" t="s">
        <v>96</v>
      </c>
      <c r="F2286" s="328"/>
    </row>
    <row r="2287" spans="1:6" ht="15">
      <c r="A2287" s="332">
        <v>3297</v>
      </c>
      <c r="B2287" s="332" t="s">
        <v>5394</v>
      </c>
      <c r="C2287" s="332" t="s">
        <v>2821</v>
      </c>
      <c r="D2287" s="330" t="s">
        <v>12936</v>
      </c>
      <c r="E2287" s="332" t="s">
        <v>96</v>
      </c>
      <c r="F2287" s="328"/>
    </row>
    <row r="2288" spans="1:6" ht="15">
      <c r="A2288" s="332">
        <v>3294</v>
      </c>
      <c r="B2288" s="332" t="s">
        <v>5395</v>
      </c>
      <c r="C2288" s="332" t="s">
        <v>2821</v>
      </c>
      <c r="D2288" s="330" t="s">
        <v>13800</v>
      </c>
      <c r="E2288" s="332" t="s">
        <v>96</v>
      </c>
      <c r="F2288" s="328"/>
    </row>
    <row r="2289" spans="1:6" ht="15">
      <c r="A2289" s="332">
        <v>3292</v>
      </c>
      <c r="B2289" s="332" t="s">
        <v>5396</v>
      </c>
      <c r="C2289" s="332" t="s">
        <v>2821</v>
      </c>
      <c r="D2289" s="330" t="s">
        <v>14537</v>
      </c>
      <c r="E2289" s="332" t="s">
        <v>96</v>
      </c>
      <c r="F2289" s="328"/>
    </row>
    <row r="2290" spans="1:6" ht="15">
      <c r="A2290" s="332">
        <v>3298</v>
      </c>
      <c r="B2290" s="332" t="s">
        <v>5397</v>
      </c>
      <c r="C2290" s="332" t="s">
        <v>2821</v>
      </c>
      <c r="D2290" s="330" t="s">
        <v>14538</v>
      </c>
      <c r="E2290" s="332" t="s">
        <v>96</v>
      </c>
      <c r="F2290" s="328"/>
    </row>
    <row r="2291" spans="1:6" ht="15">
      <c r="A2291" s="332">
        <v>11596</v>
      </c>
      <c r="B2291" s="332" t="s">
        <v>5398</v>
      </c>
      <c r="C2291" s="332" t="s">
        <v>2821</v>
      </c>
      <c r="D2291" s="330" t="s">
        <v>14539</v>
      </c>
      <c r="E2291" s="332" t="s">
        <v>96</v>
      </c>
      <c r="F2291" s="328"/>
    </row>
    <row r="2292" spans="1:6" ht="15">
      <c r="A2292" s="332">
        <v>34802</v>
      </c>
      <c r="B2292" s="332" t="s">
        <v>11081</v>
      </c>
      <c r="C2292" s="332" t="s">
        <v>2821</v>
      </c>
      <c r="D2292" s="330" t="s">
        <v>14540</v>
      </c>
      <c r="E2292" s="332" t="s">
        <v>96</v>
      </c>
      <c r="F2292" s="328"/>
    </row>
    <row r="2293" spans="1:6" ht="15">
      <c r="A2293" s="332">
        <v>11588</v>
      </c>
      <c r="B2293" s="332" t="s">
        <v>11082</v>
      </c>
      <c r="C2293" s="332" t="s">
        <v>2821</v>
      </c>
      <c r="D2293" s="330" t="s">
        <v>14541</v>
      </c>
      <c r="E2293" s="332" t="s">
        <v>96</v>
      </c>
      <c r="F2293" s="328"/>
    </row>
    <row r="2294" spans="1:6" ht="15">
      <c r="A2294" s="332">
        <v>34383</v>
      </c>
      <c r="B2294" s="332" t="s">
        <v>11083</v>
      </c>
      <c r="C2294" s="332" t="s">
        <v>2821</v>
      </c>
      <c r="D2294" s="330" t="s">
        <v>14542</v>
      </c>
      <c r="E2294" s="332" t="s">
        <v>96</v>
      </c>
      <c r="F2294" s="328"/>
    </row>
    <row r="2295" spans="1:6" ht="15">
      <c r="A2295" s="332">
        <v>40451</v>
      </c>
      <c r="B2295" s="332" t="s">
        <v>11084</v>
      </c>
      <c r="C2295" s="332" t="s">
        <v>2823</v>
      </c>
      <c r="D2295" s="330" t="s">
        <v>14543</v>
      </c>
      <c r="E2295" s="332" t="s">
        <v>96</v>
      </c>
      <c r="F2295" s="328"/>
    </row>
    <row r="2296" spans="1:6" ht="15">
      <c r="A2296" s="332">
        <v>40453</v>
      </c>
      <c r="B2296" s="332" t="s">
        <v>11085</v>
      </c>
      <c r="C2296" s="332" t="s">
        <v>2823</v>
      </c>
      <c r="D2296" s="330" t="s">
        <v>14544</v>
      </c>
      <c r="E2296" s="332" t="s">
        <v>96</v>
      </c>
      <c r="F2296" s="328"/>
    </row>
    <row r="2297" spans="1:6" ht="15">
      <c r="A2297" s="332">
        <v>40452</v>
      </c>
      <c r="B2297" s="332" t="s">
        <v>11086</v>
      </c>
      <c r="C2297" s="332" t="s">
        <v>2823</v>
      </c>
      <c r="D2297" s="330" t="s">
        <v>14545</v>
      </c>
      <c r="E2297" s="332" t="s">
        <v>96</v>
      </c>
      <c r="F2297" s="328"/>
    </row>
    <row r="2298" spans="1:6" ht="15">
      <c r="A2298" s="332">
        <v>11594</v>
      </c>
      <c r="B2298" s="332" t="s">
        <v>11087</v>
      </c>
      <c r="C2298" s="332" t="s">
        <v>2821</v>
      </c>
      <c r="D2298" s="330" t="s">
        <v>14546</v>
      </c>
      <c r="E2298" s="332" t="s">
        <v>96</v>
      </c>
      <c r="F2298" s="328"/>
    </row>
    <row r="2299" spans="1:6" ht="15">
      <c r="A2299" s="332">
        <v>3311</v>
      </c>
      <c r="B2299" s="332" t="s">
        <v>11088</v>
      </c>
      <c r="C2299" s="332" t="s">
        <v>2822</v>
      </c>
      <c r="D2299" s="330" t="s">
        <v>14546</v>
      </c>
      <c r="E2299" s="332" t="s">
        <v>96</v>
      </c>
      <c r="F2299" s="328"/>
    </row>
    <row r="2300" spans="1:6" ht="15">
      <c r="A2300" s="332">
        <v>11599</v>
      </c>
      <c r="B2300" s="332" t="s">
        <v>5399</v>
      </c>
      <c r="C2300" s="332" t="s">
        <v>2821</v>
      </c>
      <c r="D2300" s="330" t="s">
        <v>14547</v>
      </c>
      <c r="E2300" s="332" t="s">
        <v>96</v>
      </c>
      <c r="F2300" s="328"/>
    </row>
    <row r="2301" spans="1:6" ht="15">
      <c r="A2301" s="332">
        <v>11593</v>
      </c>
      <c r="B2301" s="332" t="s">
        <v>11089</v>
      </c>
      <c r="C2301" s="332" t="s">
        <v>2821</v>
      </c>
      <c r="D2301" s="330" t="s">
        <v>14548</v>
      </c>
      <c r="E2301" s="332" t="s">
        <v>96</v>
      </c>
      <c r="F2301" s="328"/>
    </row>
    <row r="2302" spans="1:6" ht="15">
      <c r="A2302" s="332">
        <v>3314</v>
      </c>
      <c r="B2302" s="332" t="s">
        <v>11090</v>
      </c>
      <c r="C2302" s="332" t="s">
        <v>2822</v>
      </c>
      <c r="D2302" s="330" t="s">
        <v>14549</v>
      </c>
      <c r="E2302" s="332" t="s">
        <v>96</v>
      </c>
      <c r="F2302" s="328"/>
    </row>
    <row r="2303" spans="1:6" ht="15">
      <c r="A2303" s="332">
        <v>11597</v>
      </c>
      <c r="B2303" s="332" t="s">
        <v>5400</v>
      </c>
      <c r="C2303" s="332" t="s">
        <v>2821</v>
      </c>
      <c r="D2303" s="330" t="s">
        <v>14550</v>
      </c>
      <c r="E2303" s="332" t="s">
        <v>96</v>
      </c>
      <c r="F2303" s="328"/>
    </row>
    <row r="2304" spans="1:6" ht="15">
      <c r="A2304" s="332">
        <v>3309</v>
      </c>
      <c r="B2304" s="332" t="s">
        <v>5401</v>
      </c>
      <c r="C2304" s="332" t="s">
        <v>2822</v>
      </c>
      <c r="D2304" s="330" t="s">
        <v>14539</v>
      </c>
      <c r="E2304" s="332" t="s">
        <v>96</v>
      </c>
      <c r="F2304" s="328"/>
    </row>
    <row r="2305" spans="1:6" ht="15">
      <c r="A2305" s="332">
        <v>34612</v>
      </c>
      <c r="B2305" s="332" t="s">
        <v>11091</v>
      </c>
      <c r="C2305" s="332" t="s">
        <v>2821</v>
      </c>
      <c r="D2305" s="330" t="s">
        <v>14551</v>
      </c>
      <c r="E2305" s="332" t="s">
        <v>96</v>
      </c>
      <c r="F2305" s="328"/>
    </row>
    <row r="2306" spans="1:6" ht="15">
      <c r="A2306" s="332">
        <v>34635</v>
      </c>
      <c r="B2306" s="332" t="s">
        <v>11092</v>
      </c>
      <c r="C2306" s="332" t="s">
        <v>2821</v>
      </c>
      <c r="D2306" s="330" t="s">
        <v>14552</v>
      </c>
      <c r="E2306" s="332" t="s">
        <v>96</v>
      </c>
      <c r="F2306" s="328"/>
    </row>
    <row r="2307" spans="1:6" ht="15">
      <c r="A2307" s="332">
        <v>34633</v>
      </c>
      <c r="B2307" s="332" t="s">
        <v>11093</v>
      </c>
      <c r="C2307" s="332" t="s">
        <v>2821</v>
      </c>
      <c r="D2307" s="330" t="s">
        <v>14553</v>
      </c>
      <c r="E2307" s="332" t="s">
        <v>96</v>
      </c>
      <c r="F2307" s="328"/>
    </row>
    <row r="2308" spans="1:6" ht="15">
      <c r="A2308" s="332">
        <v>40440</v>
      </c>
      <c r="B2308" s="332" t="s">
        <v>11094</v>
      </c>
      <c r="C2308" s="332" t="s">
        <v>2822</v>
      </c>
      <c r="D2308" s="330" t="s">
        <v>14554</v>
      </c>
      <c r="E2308" s="332" t="s">
        <v>96</v>
      </c>
      <c r="F2308" s="328"/>
    </row>
    <row r="2309" spans="1:6" ht="15">
      <c r="A2309" s="332">
        <v>40441</v>
      </c>
      <c r="B2309" s="332" t="s">
        <v>11095</v>
      </c>
      <c r="C2309" s="332" t="s">
        <v>2822</v>
      </c>
      <c r="D2309" s="330" t="s">
        <v>14555</v>
      </c>
      <c r="E2309" s="332" t="s">
        <v>96</v>
      </c>
      <c r="F2309" s="328"/>
    </row>
    <row r="2310" spans="1:6" ht="15">
      <c r="A2310" s="332">
        <v>40449</v>
      </c>
      <c r="B2310" s="332" t="s">
        <v>11096</v>
      </c>
      <c r="C2310" s="332" t="s">
        <v>2822</v>
      </c>
      <c r="D2310" s="330" t="s">
        <v>14556</v>
      </c>
      <c r="E2310" s="332" t="s">
        <v>96</v>
      </c>
      <c r="F2310" s="328"/>
    </row>
    <row r="2311" spans="1:6" ht="15">
      <c r="A2311" s="332">
        <v>34800</v>
      </c>
      <c r="B2311" s="332" t="s">
        <v>11097</v>
      </c>
      <c r="C2311" s="332" t="s">
        <v>2822</v>
      </c>
      <c r="D2311" s="330" t="s">
        <v>14557</v>
      </c>
      <c r="E2311" s="332" t="s">
        <v>96</v>
      </c>
      <c r="F2311" s="328"/>
    </row>
    <row r="2312" spans="1:6" ht="15">
      <c r="A2312" s="332">
        <v>11592</v>
      </c>
      <c r="B2312" s="332" t="s">
        <v>11098</v>
      </c>
      <c r="C2312" s="332" t="s">
        <v>2821</v>
      </c>
      <c r="D2312" s="330" t="s">
        <v>14549</v>
      </c>
      <c r="E2312" s="332" t="s">
        <v>96</v>
      </c>
      <c r="F2312" s="328"/>
    </row>
    <row r="2313" spans="1:6" ht="15">
      <c r="A2313" s="332">
        <v>40438</v>
      </c>
      <c r="B2313" s="332" t="s">
        <v>5402</v>
      </c>
      <c r="C2313" s="332" t="s">
        <v>2822</v>
      </c>
      <c r="D2313" s="330" t="s">
        <v>14558</v>
      </c>
      <c r="E2313" s="332" t="s">
        <v>96</v>
      </c>
      <c r="F2313" s="328"/>
    </row>
    <row r="2314" spans="1:6" ht="15">
      <c r="A2314" s="332">
        <v>40436</v>
      </c>
      <c r="B2314" s="332" t="s">
        <v>5403</v>
      </c>
      <c r="C2314" s="332" t="s">
        <v>2822</v>
      </c>
      <c r="D2314" s="330" t="s">
        <v>14559</v>
      </c>
      <c r="E2314" s="332" t="s">
        <v>96</v>
      </c>
      <c r="F2314" s="328"/>
    </row>
    <row r="2315" spans="1:6" ht="15">
      <c r="A2315" s="332">
        <v>4315</v>
      </c>
      <c r="B2315" s="332" t="s">
        <v>5404</v>
      </c>
      <c r="C2315" s="332" t="s">
        <v>2821</v>
      </c>
      <c r="D2315" s="330" t="s">
        <v>14560</v>
      </c>
      <c r="E2315" s="332" t="s">
        <v>96</v>
      </c>
      <c r="F2315" s="328"/>
    </row>
    <row r="2316" spans="1:6" ht="15">
      <c r="A2316" s="332">
        <v>402</v>
      </c>
      <c r="B2316" s="332" t="s">
        <v>5405</v>
      </c>
      <c r="C2316" s="332" t="s">
        <v>2821</v>
      </c>
      <c r="D2316" s="330" t="s">
        <v>14561</v>
      </c>
      <c r="E2316" s="332" t="s">
        <v>96</v>
      </c>
      <c r="F2316" s="328"/>
    </row>
    <row r="2317" spans="1:6" ht="15">
      <c r="A2317" s="332">
        <v>4226</v>
      </c>
      <c r="B2317" s="332" t="s">
        <v>5406</v>
      </c>
      <c r="C2317" s="332" t="s">
        <v>2825</v>
      </c>
      <c r="D2317" s="330" t="s">
        <v>14562</v>
      </c>
      <c r="E2317" s="332" t="s">
        <v>96</v>
      </c>
      <c r="F2317" s="328"/>
    </row>
    <row r="2318" spans="1:6" ht="15">
      <c r="A2318" s="332">
        <v>4222</v>
      </c>
      <c r="B2318" s="332" t="s">
        <v>5407</v>
      </c>
      <c r="C2318" s="332" t="s">
        <v>2826</v>
      </c>
      <c r="D2318" s="330" t="s">
        <v>14563</v>
      </c>
      <c r="E2318" s="332" t="s">
        <v>96</v>
      </c>
      <c r="F2318" s="328"/>
    </row>
    <row r="2319" spans="1:6" ht="15">
      <c r="A2319" s="332">
        <v>34804</v>
      </c>
      <c r="B2319" s="332" t="s">
        <v>5408</v>
      </c>
      <c r="C2319" s="332" t="s">
        <v>2823</v>
      </c>
      <c r="D2319" s="330" t="s">
        <v>14564</v>
      </c>
      <c r="E2319" s="332" t="s">
        <v>96</v>
      </c>
      <c r="F2319" s="328"/>
    </row>
    <row r="2320" spans="1:6" ht="15">
      <c r="A2320" s="332">
        <v>4013</v>
      </c>
      <c r="B2320" s="332" t="s">
        <v>5409</v>
      </c>
      <c r="C2320" s="332" t="s">
        <v>2823</v>
      </c>
      <c r="D2320" s="330" t="s">
        <v>14565</v>
      </c>
      <c r="E2320" s="332" t="s">
        <v>96</v>
      </c>
      <c r="F2320" s="328"/>
    </row>
    <row r="2321" spans="1:6" ht="15">
      <c r="A2321" s="332">
        <v>4011</v>
      </c>
      <c r="B2321" s="332" t="s">
        <v>5410</v>
      </c>
      <c r="C2321" s="332" t="s">
        <v>2823</v>
      </c>
      <c r="D2321" s="330" t="s">
        <v>14566</v>
      </c>
      <c r="E2321" s="332" t="s">
        <v>96</v>
      </c>
      <c r="F2321" s="328"/>
    </row>
    <row r="2322" spans="1:6" ht="15">
      <c r="A2322" s="332">
        <v>4021</v>
      </c>
      <c r="B2322" s="332" t="s">
        <v>5411</v>
      </c>
      <c r="C2322" s="332" t="s">
        <v>2823</v>
      </c>
      <c r="D2322" s="330" t="s">
        <v>14567</v>
      </c>
      <c r="E2322" s="332" t="s">
        <v>96</v>
      </c>
      <c r="F2322" s="328"/>
    </row>
    <row r="2323" spans="1:6" ht="15">
      <c r="A2323" s="332">
        <v>4019</v>
      </c>
      <c r="B2323" s="332" t="s">
        <v>5412</v>
      </c>
      <c r="C2323" s="332" t="s">
        <v>2823</v>
      </c>
      <c r="D2323" s="330" t="s">
        <v>13693</v>
      </c>
      <c r="E2323" s="332" t="s">
        <v>96</v>
      </c>
      <c r="F2323" s="328"/>
    </row>
    <row r="2324" spans="1:6" ht="15">
      <c r="A2324" s="332">
        <v>4012</v>
      </c>
      <c r="B2324" s="332" t="s">
        <v>5413</v>
      </c>
      <c r="C2324" s="332" t="s">
        <v>2823</v>
      </c>
      <c r="D2324" s="330" t="s">
        <v>12774</v>
      </c>
      <c r="E2324" s="332" t="s">
        <v>96</v>
      </c>
      <c r="F2324" s="328"/>
    </row>
    <row r="2325" spans="1:6" ht="15">
      <c r="A2325" s="332">
        <v>4020</v>
      </c>
      <c r="B2325" s="332" t="s">
        <v>5414</v>
      </c>
      <c r="C2325" s="332" t="s">
        <v>2823</v>
      </c>
      <c r="D2325" s="330" t="s">
        <v>14568</v>
      </c>
      <c r="E2325" s="332" t="s">
        <v>96</v>
      </c>
      <c r="F2325" s="328"/>
    </row>
    <row r="2326" spans="1:6" ht="15">
      <c r="A2326" s="332">
        <v>4018</v>
      </c>
      <c r="B2326" s="332" t="s">
        <v>5415</v>
      </c>
      <c r="C2326" s="332" t="s">
        <v>2823</v>
      </c>
      <c r="D2326" s="330" t="s">
        <v>14569</v>
      </c>
      <c r="E2326" s="332" t="s">
        <v>96</v>
      </c>
      <c r="F2326" s="328"/>
    </row>
    <row r="2327" spans="1:6" ht="15">
      <c r="A2327" s="332">
        <v>36498</v>
      </c>
      <c r="B2327" s="332" t="s">
        <v>5416</v>
      </c>
      <c r="C2327" s="332" t="s">
        <v>2821</v>
      </c>
      <c r="D2327" s="330" t="s">
        <v>14570</v>
      </c>
      <c r="E2327" s="332" t="s">
        <v>96</v>
      </c>
      <c r="F2327" s="328"/>
    </row>
    <row r="2328" spans="1:6" ht="15">
      <c r="A2328" s="332">
        <v>12872</v>
      </c>
      <c r="B2328" s="332" t="s">
        <v>14571</v>
      </c>
      <c r="C2328" s="332" t="s">
        <v>2820</v>
      </c>
      <c r="D2328" s="330" t="s">
        <v>13854</v>
      </c>
      <c r="E2328" s="332" t="s">
        <v>165</v>
      </c>
      <c r="F2328" s="328"/>
    </row>
    <row r="2329" spans="1:6" ht="15">
      <c r="A2329" s="332">
        <v>41075</v>
      </c>
      <c r="B2329" s="332" t="s">
        <v>5417</v>
      </c>
      <c r="C2329" s="332" t="s">
        <v>2827</v>
      </c>
      <c r="D2329" s="330" t="s">
        <v>17931</v>
      </c>
      <c r="E2329" s="332" t="s">
        <v>165</v>
      </c>
      <c r="F2329" s="328"/>
    </row>
    <row r="2330" spans="1:6" ht="15">
      <c r="A2330" s="332">
        <v>44324</v>
      </c>
      <c r="B2330" s="332" t="s">
        <v>12325</v>
      </c>
      <c r="C2330" s="332" t="s">
        <v>2825</v>
      </c>
      <c r="D2330" s="330" t="s">
        <v>14285</v>
      </c>
      <c r="E2330" s="332" t="s">
        <v>96</v>
      </c>
      <c r="F2330" s="328"/>
    </row>
    <row r="2331" spans="1:6" ht="15">
      <c r="A2331" s="332">
        <v>3315</v>
      </c>
      <c r="B2331" s="332" t="s">
        <v>11099</v>
      </c>
      <c r="C2331" s="332" t="s">
        <v>2825</v>
      </c>
      <c r="D2331" s="330" t="s">
        <v>14572</v>
      </c>
      <c r="E2331" s="332" t="s">
        <v>96</v>
      </c>
      <c r="F2331" s="328"/>
    </row>
    <row r="2332" spans="1:6" ht="15">
      <c r="A2332" s="332">
        <v>36870</v>
      </c>
      <c r="B2332" s="332" t="s">
        <v>5418</v>
      </c>
      <c r="C2332" s="332" t="s">
        <v>2825</v>
      </c>
      <c r="D2332" s="330" t="s">
        <v>12924</v>
      </c>
      <c r="E2332" s="332" t="s">
        <v>96</v>
      </c>
      <c r="F2332" s="328"/>
    </row>
    <row r="2333" spans="1:6" ht="15">
      <c r="A2333" s="332">
        <v>5092</v>
      </c>
      <c r="B2333" s="332" t="s">
        <v>12326</v>
      </c>
      <c r="C2333" s="332" t="s">
        <v>2828</v>
      </c>
      <c r="D2333" s="330" t="s">
        <v>14573</v>
      </c>
      <c r="E2333" s="332" t="s">
        <v>96</v>
      </c>
      <c r="F2333" s="328"/>
    </row>
    <row r="2334" spans="1:6" ht="15">
      <c r="A2334" s="332">
        <v>11462</v>
      </c>
      <c r="B2334" s="332" t="s">
        <v>5419</v>
      </c>
      <c r="C2334" s="332" t="s">
        <v>2828</v>
      </c>
      <c r="D2334" s="330" t="s">
        <v>14574</v>
      </c>
      <c r="E2334" s="332" t="s">
        <v>96</v>
      </c>
      <c r="F2334" s="328"/>
    </row>
    <row r="2335" spans="1:6" ht="15">
      <c r="A2335" s="332">
        <v>36529</v>
      </c>
      <c r="B2335" s="332" t="s">
        <v>5420</v>
      </c>
      <c r="C2335" s="332" t="s">
        <v>2821</v>
      </c>
      <c r="D2335" s="330" t="s">
        <v>14575</v>
      </c>
      <c r="E2335" s="332" t="s">
        <v>96</v>
      </c>
      <c r="F2335" s="328"/>
    </row>
    <row r="2336" spans="1:6" ht="15">
      <c r="A2336" s="332">
        <v>3318</v>
      </c>
      <c r="B2336" s="332" t="s">
        <v>5421</v>
      </c>
      <c r="C2336" s="332" t="s">
        <v>2821</v>
      </c>
      <c r="D2336" s="330" t="s">
        <v>14576</v>
      </c>
      <c r="E2336" s="332" t="s">
        <v>96</v>
      </c>
      <c r="F2336" s="328"/>
    </row>
    <row r="2337" spans="1:6" ht="15">
      <c r="A2337" s="332">
        <v>3324</v>
      </c>
      <c r="B2337" s="332" t="s">
        <v>5422</v>
      </c>
      <c r="C2337" s="332" t="s">
        <v>2823</v>
      </c>
      <c r="D2337" s="330" t="s">
        <v>14577</v>
      </c>
      <c r="E2337" s="332" t="s">
        <v>96</v>
      </c>
      <c r="F2337" s="328"/>
    </row>
    <row r="2338" spans="1:6" ht="15">
      <c r="A2338" s="332">
        <v>3322</v>
      </c>
      <c r="B2338" s="332" t="s">
        <v>5423</v>
      </c>
      <c r="C2338" s="332" t="s">
        <v>2823</v>
      </c>
      <c r="D2338" s="330" t="s">
        <v>14578</v>
      </c>
      <c r="E2338" s="332" t="s">
        <v>96</v>
      </c>
      <c r="F2338" s="328"/>
    </row>
    <row r="2339" spans="1:6" ht="15">
      <c r="A2339" s="332">
        <v>5076</v>
      </c>
      <c r="B2339" s="332" t="s">
        <v>5424</v>
      </c>
      <c r="C2339" s="332" t="s">
        <v>2825</v>
      </c>
      <c r="D2339" s="330" t="s">
        <v>14121</v>
      </c>
      <c r="E2339" s="332" t="s">
        <v>96</v>
      </c>
      <c r="F2339" s="328"/>
    </row>
    <row r="2340" spans="1:6" ht="15">
      <c r="A2340" s="332">
        <v>5077</v>
      </c>
      <c r="B2340" s="332" t="s">
        <v>5425</v>
      </c>
      <c r="C2340" s="332" t="s">
        <v>2825</v>
      </c>
      <c r="D2340" s="330" t="s">
        <v>13528</v>
      </c>
      <c r="E2340" s="332" t="s">
        <v>96</v>
      </c>
      <c r="F2340" s="328"/>
    </row>
    <row r="2341" spans="1:6" ht="15">
      <c r="A2341" s="332">
        <v>11837</v>
      </c>
      <c r="B2341" s="332" t="s">
        <v>5426</v>
      </c>
      <c r="C2341" s="332" t="s">
        <v>2821</v>
      </c>
      <c r="D2341" s="330" t="s">
        <v>14579</v>
      </c>
      <c r="E2341" s="332" t="s">
        <v>96</v>
      </c>
      <c r="F2341" s="328"/>
    </row>
    <row r="2342" spans="1:6" ht="15">
      <c r="A2342" s="332">
        <v>38055</v>
      </c>
      <c r="B2342" s="332" t="s">
        <v>5427</v>
      </c>
      <c r="C2342" s="332" t="s">
        <v>2821</v>
      </c>
      <c r="D2342" s="330" t="s">
        <v>14580</v>
      </c>
      <c r="E2342" s="332" t="s">
        <v>96</v>
      </c>
      <c r="F2342" s="328"/>
    </row>
    <row r="2343" spans="1:6" ht="15">
      <c r="A2343" s="332">
        <v>415</v>
      </c>
      <c r="B2343" s="332" t="s">
        <v>5428</v>
      </c>
      <c r="C2343" s="332" t="s">
        <v>2821</v>
      </c>
      <c r="D2343" s="330" t="s">
        <v>14581</v>
      </c>
      <c r="E2343" s="332" t="s">
        <v>96</v>
      </c>
      <c r="F2343" s="328"/>
    </row>
    <row r="2344" spans="1:6" ht="15">
      <c r="A2344" s="332">
        <v>416</v>
      </c>
      <c r="B2344" s="332" t="s">
        <v>5429</v>
      </c>
      <c r="C2344" s="332" t="s">
        <v>2821</v>
      </c>
      <c r="D2344" s="330" t="s">
        <v>13875</v>
      </c>
      <c r="E2344" s="332" t="s">
        <v>96</v>
      </c>
      <c r="F2344" s="328"/>
    </row>
    <row r="2345" spans="1:6" ht="15">
      <c r="A2345" s="332">
        <v>425</v>
      </c>
      <c r="B2345" s="332" t="s">
        <v>5430</v>
      </c>
      <c r="C2345" s="332" t="s">
        <v>2821</v>
      </c>
      <c r="D2345" s="330" t="s">
        <v>14582</v>
      </c>
      <c r="E2345" s="332" t="s">
        <v>96</v>
      </c>
      <c r="F2345" s="328"/>
    </row>
    <row r="2346" spans="1:6" ht="15">
      <c r="A2346" s="332">
        <v>426</v>
      </c>
      <c r="B2346" s="332" t="s">
        <v>5431</v>
      </c>
      <c r="C2346" s="332" t="s">
        <v>2821</v>
      </c>
      <c r="D2346" s="330" t="s">
        <v>14583</v>
      </c>
      <c r="E2346" s="332" t="s">
        <v>96</v>
      </c>
      <c r="F2346" s="328"/>
    </row>
    <row r="2347" spans="1:6" ht="15">
      <c r="A2347" s="332">
        <v>38056</v>
      </c>
      <c r="B2347" s="332" t="s">
        <v>5432</v>
      </c>
      <c r="C2347" s="332" t="s">
        <v>2821</v>
      </c>
      <c r="D2347" s="330" t="s">
        <v>14584</v>
      </c>
      <c r="E2347" s="332" t="s">
        <v>96</v>
      </c>
      <c r="F2347" s="328"/>
    </row>
    <row r="2348" spans="1:6" ht="15">
      <c r="A2348" s="332">
        <v>1564</v>
      </c>
      <c r="B2348" s="332" t="s">
        <v>5433</v>
      </c>
      <c r="C2348" s="332" t="s">
        <v>2821</v>
      </c>
      <c r="D2348" s="330" t="s">
        <v>14585</v>
      </c>
      <c r="E2348" s="332" t="s">
        <v>96</v>
      </c>
      <c r="F2348" s="328"/>
    </row>
    <row r="2349" spans="1:6" ht="15">
      <c r="A2349" s="332">
        <v>11032</v>
      </c>
      <c r="B2349" s="332" t="s">
        <v>5434</v>
      </c>
      <c r="C2349" s="332" t="s">
        <v>2821</v>
      </c>
      <c r="D2349" s="330" t="s">
        <v>14586</v>
      </c>
      <c r="E2349" s="332" t="s">
        <v>96</v>
      </c>
      <c r="F2349" s="328"/>
    </row>
    <row r="2350" spans="1:6" ht="15">
      <c r="A2350" s="332">
        <v>36786</v>
      </c>
      <c r="B2350" s="332" t="s">
        <v>5435</v>
      </c>
      <c r="C2350" s="332" t="s">
        <v>2837</v>
      </c>
      <c r="D2350" s="330" t="s">
        <v>14587</v>
      </c>
      <c r="E2350" s="332" t="s">
        <v>96</v>
      </c>
      <c r="F2350" s="328"/>
    </row>
    <row r="2351" spans="1:6" ht="15">
      <c r="A2351" s="332">
        <v>36785</v>
      </c>
      <c r="B2351" s="332" t="s">
        <v>5436</v>
      </c>
      <c r="C2351" s="332" t="s">
        <v>2837</v>
      </c>
      <c r="D2351" s="330" t="s">
        <v>14588</v>
      </c>
      <c r="E2351" s="332" t="s">
        <v>96</v>
      </c>
      <c r="F2351" s="328"/>
    </row>
    <row r="2352" spans="1:6" ht="15">
      <c r="A2352" s="332">
        <v>36782</v>
      </c>
      <c r="B2352" s="332" t="s">
        <v>5437</v>
      </c>
      <c r="C2352" s="332" t="s">
        <v>2837</v>
      </c>
      <c r="D2352" s="330" t="s">
        <v>14589</v>
      </c>
      <c r="E2352" s="332" t="s">
        <v>96</v>
      </c>
      <c r="F2352" s="328"/>
    </row>
    <row r="2353" spans="1:6" ht="15">
      <c r="A2353" s="332">
        <v>44481</v>
      </c>
      <c r="B2353" s="332" t="s">
        <v>12327</v>
      </c>
      <c r="C2353" s="332" t="s">
        <v>2837</v>
      </c>
      <c r="D2353" s="330" t="s">
        <v>14590</v>
      </c>
      <c r="E2353" s="332" t="s">
        <v>96</v>
      </c>
      <c r="F2353" s="328"/>
    </row>
    <row r="2354" spans="1:6" ht="15">
      <c r="A2354" s="332">
        <v>4824</v>
      </c>
      <c r="B2354" s="332" t="s">
        <v>5438</v>
      </c>
      <c r="C2354" s="332" t="s">
        <v>2825</v>
      </c>
      <c r="D2354" s="330" t="s">
        <v>14449</v>
      </c>
      <c r="E2354" s="332" t="s">
        <v>96</v>
      </c>
      <c r="F2354" s="328"/>
    </row>
    <row r="2355" spans="1:6" ht="15">
      <c r="A2355" s="332">
        <v>11795</v>
      </c>
      <c r="B2355" s="332" t="s">
        <v>5439</v>
      </c>
      <c r="C2355" s="332" t="s">
        <v>2823</v>
      </c>
      <c r="D2355" s="330" t="s">
        <v>14591</v>
      </c>
      <c r="E2355" s="332" t="s">
        <v>96</v>
      </c>
      <c r="F2355" s="328"/>
    </row>
    <row r="2356" spans="1:6" ht="15">
      <c r="A2356" s="332">
        <v>134</v>
      </c>
      <c r="B2356" s="332" t="s">
        <v>5440</v>
      </c>
      <c r="C2356" s="332" t="s">
        <v>2825</v>
      </c>
      <c r="D2356" s="330" t="s">
        <v>14592</v>
      </c>
      <c r="E2356" s="332" t="s">
        <v>96</v>
      </c>
      <c r="F2356" s="328"/>
    </row>
    <row r="2357" spans="1:6" ht="15">
      <c r="A2357" s="332">
        <v>4229</v>
      </c>
      <c r="B2357" s="332" t="s">
        <v>5441</v>
      </c>
      <c r="C2357" s="332" t="s">
        <v>2825</v>
      </c>
      <c r="D2357" s="330" t="s">
        <v>14593</v>
      </c>
      <c r="E2357" s="332" t="s">
        <v>96</v>
      </c>
      <c r="F2357" s="328"/>
    </row>
    <row r="2358" spans="1:6" ht="15">
      <c r="A2358" s="332">
        <v>11731</v>
      </c>
      <c r="B2358" s="332" t="s">
        <v>12328</v>
      </c>
      <c r="C2358" s="332" t="s">
        <v>2821</v>
      </c>
      <c r="D2358" s="330" t="s">
        <v>14594</v>
      </c>
      <c r="E2358" s="332" t="s">
        <v>96</v>
      </c>
      <c r="F2358" s="328"/>
    </row>
    <row r="2359" spans="1:6" ht="15">
      <c r="A2359" s="332">
        <v>11732</v>
      </c>
      <c r="B2359" s="332" t="s">
        <v>12329</v>
      </c>
      <c r="C2359" s="332" t="s">
        <v>2821</v>
      </c>
      <c r="D2359" s="330" t="s">
        <v>14595</v>
      </c>
      <c r="E2359" s="332" t="s">
        <v>96</v>
      </c>
      <c r="F2359" s="328"/>
    </row>
    <row r="2360" spans="1:6" ht="15">
      <c r="A2360" s="332">
        <v>11244</v>
      </c>
      <c r="B2360" s="332" t="s">
        <v>5442</v>
      </c>
      <c r="C2360" s="332" t="s">
        <v>2821</v>
      </c>
      <c r="D2360" s="330" t="s">
        <v>14596</v>
      </c>
      <c r="E2360" s="332" t="s">
        <v>96</v>
      </c>
      <c r="F2360" s="328"/>
    </row>
    <row r="2361" spans="1:6" ht="15">
      <c r="A2361" s="332">
        <v>11245</v>
      </c>
      <c r="B2361" s="332" t="s">
        <v>5443</v>
      </c>
      <c r="C2361" s="332" t="s">
        <v>2821</v>
      </c>
      <c r="D2361" s="330" t="s">
        <v>14597</v>
      </c>
      <c r="E2361" s="332" t="s">
        <v>96</v>
      </c>
      <c r="F2361" s="328"/>
    </row>
    <row r="2362" spans="1:6" ht="15">
      <c r="A2362" s="332">
        <v>11235</v>
      </c>
      <c r="B2362" s="332" t="s">
        <v>5444</v>
      </c>
      <c r="C2362" s="332" t="s">
        <v>2821</v>
      </c>
      <c r="D2362" s="330" t="s">
        <v>14598</v>
      </c>
      <c r="E2362" s="332" t="s">
        <v>96</v>
      </c>
      <c r="F2362" s="328"/>
    </row>
    <row r="2363" spans="1:6" ht="15">
      <c r="A2363" s="332">
        <v>11236</v>
      </c>
      <c r="B2363" s="332" t="s">
        <v>5445</v>
      </c>
      <c r="C2363" s="332" t="s">
        <v>2821</v>
      </c>
      <c r="D2363" s="330" t="s">
        <v>14599</v>
      </c>
      <c r="E2363" s="332" t="s">
        <v>96</v>
      </c>
      <c r="F2363" s="328"/>
    </row>
    <row r="2364" spans="1:6" ht="15">
      <c r="A2364" s="332">
        <v>36494</v>
      </c>
      <c r="B2364" s="332" t="s">
        <v>5446</v>
      </c>
      <c r="C2364" s="332" t="s">
        <v>2821</v>
      </c>
      <c r="D2364" s="330" t="s">
        <v>14600</v>
      </c>
      <c r="E2364" s="332" t="s">
        <v>96</v>
      </c>
      <c r="F2364" s="328"/>
    </row>
    <row r="2365" spans="1:6" ht="15">
      <c r="A2365" s="332">
        <v>36493</v>
      </c>
      <c r="B2365" s="332" t="s">
        <v>5447</v>
      </c>
      <c r="C2365" s="332" t="s">
        <v>2821</v>
      </c>
      <c r="D2365" s="330" t="s">
        <v>14601</v>
      </c>
      <c r="E2365" s="332" t="s">
        <v>96</v>
      </c>
      <c r="F2365" s="328"/>
    </row>
    <row r="2366" spans="1:6" ht="15">
      <c r="A2366" s="332">
        <v>36492</v>
      </c>
      <c r="B2366" s="332" t="s">
        <v>5448</v>
      </c>
      <c r="C2366" s="332" t="s">
        <v>2821</v>
      </c>
      <c r="D2366" s="330" t="s">
        <v>14602</v>
      </c>
      <c r="E2366" s="332" t="s">
        <v>96</v>
      </c>
      <c r="F2366" s="328"/>
    </row>
    <row r="2367" spans="1:6" ht="15">
      <c r="A2367" s="332">
        <v>13333</v>
      </c>
      <c r="B2367" s="332" t="s">
        <v>5449</v>
      </c>
      <c r="C2367" s="332" t="s">
        <v>2821</v>
      </c>
      <c r="D2367" s="330" t="s">
        <v>14603</v>
      </c>
      <c r="E2367" s="332" t="s">
        <v>96</v>
      </c>
      <c r="F2367" s="328"/>
    </row>
    <row r="2368" spans="1:6" ht="15">
      <c r="A2368" s="332">
        <v>13533</v>
      </c>
      <c r="B2368" s="332" t="s">
        <v>5450</v>
      </c>
      <c r="C2368" s="332" t="s">
        <v>2821</v>
      </c>
      <c r="D2368" s="330" t="s">
        <v>14604</v>
      </c>
      <c r="E2368" s="332" t="s">
        <v>96</v>
      </c>
      <c r="F2368" s="328"/>
    </row>
    <row r="2369" spans="1:6" ht="15">
      <c r="A2369" s="332">
        <v>36499</v>
      </c>
      <c r="B2369" s="332" t="s">
        <v>5451</v>
      </c>
      <c r="C2369" s="332" t="s">
        <v>2821</v>
      </c>
      <c r="D2369" s="330" t="s">
        <v>14605</v>
      </c>
      <c r="E2369" s="332" t="s">
        <v>96</v>
      </c>
      <c r="F2369" s="328"/>
    </row>
    <row r="2370" spans="1:6" ht="15">
      <c r="A2370" s="332">
        <v>39585</v>
      </c>
      <c r="B2370" s="332" t="s">
        <v>5452</v>
      </c>
      <c r="C2370" s="332" t="s">
        <v>2821</v>
      </c>
      <c r="D2370" s="330" t="s">
        <v>14606</v>
      </c>
      <c r="E2370" s="332" t="s">
        <v>96</v>
      </c>
      <c r="F2370" s="328"/>
    </row>
    <row r="2371" spans="1:6" ht="15">
      <c r="A2371" s="332">
        <v>39586</v>
      </c>
      <c r="B2371" s="332" t="s">
        <v>5453</v>
      </c>
      <c r="C2371" s="332" t="s">
        <v>2821</v>
      </c>
      <c r="D2371" s="330" t="s">
        <v>14607</v>
      </c>
      <c r="E2371" s="332" t="s">
        <v>96</v>
      </c>
      <c r="F2371" s="328"/>
    </row>
    <row r="2372" spans="1:6" ht="15">
      <c r="A2372" s="332">
        <v>39587</v>
      </c>
      <c r="B2372" s="332" t="s">
        <v>5454</v>
      </c>
      <c r="C2372" s="332" t="s">
        <v>2821</v>
      </c>
      <c r="D2372" s="330" t="s">
        <v>14608</v>
      </c>
      <c r="E2372" s="332" t="s">
        <v>96</v>
      </c>
      <c r="F2372" s="328"/>
    </row>
    <row r="2373" spans="1:6" ht="15">
      <c r="A2373" s="332">
        <v>39588</v>
      </c>
      <c r="B2373" s="332" t="s">
        <v>5455</v>
      </c>
      <c r="C2373" s="332" t="s">
        <v>2821</v>
      </c>
      <c r="D2373" s="330" t="s">
        <v>14609</v>
      </c>
      <c r="E2373" s="332" t="s">
        <v>96</v>
      </c>
      <c r="F2373" s="328"/>
    </row>
    <row r="2374" spans="1:6" ht="15">
      <c r="A2374" s="332">
        <v>39584</v>
      </c>
      <c r="B2374" s="332" t="s">
        <v>5456</v>
      </c>
      <c r="C2374" s="332" t="s">
        <v>2821</v>
      </c>
      <c r="D2374" s="330" t="s">
        <v>14610</v>
      </c>
      <c r="E2374" s="332" t="s">
        <v>96</v>
      </c>
      <c r="F2374" s="328"/>
    </row>
    <row r="2375" spans="1:6" ht="15">
      <c r="A2375" s="332">
        <v>39590</v>
      </c>
      <c r="B2375" s="332" t="s">
        <v>5457</v>
      </c>
      <c r="C2375" s="332" t="s">
        <v>2821</v>
      </c>
      <c r="D2375" s="330" t="s">
        <v>14611</v>
      </c>
      <c r="E2375" s="332" t="s">
        <v>96</v>
      </c>
      <c r="F2375" s="328"/>
    </row>
    <row r="2376" spans="1:6" ht="15">
      <c r="A2376" s="332">
        <v>39592</v>
      </c>
      <c r="B2376" s="332" t="s">
        <v>5458</v>
      </c>
      <c r="C2376" s="332" t="s">
        <v>2821</v>
      </c>
      <c r="D2376" s="330" t="s">
        <v>14612</v>
      </c>
      <c r="E2376" s="332" t="s">
        <v>96</v>
      </c>
      <c r="F2376" s="328"/>
    </row>
    <row r="2377" spans="1:6" ht="15">
      <c r="A2377" s="332">
        <v>39593</v>
      </c>
      <c r="B2377" s="332" t="s">
        <v>5459</v>
      </c>
      <c r="C2377" s="332" t="s">
        <v>2821</v>
      </c>
      <c r="D2377" s="330" t="s">
        <v>14608</v>
      </c>
      <c r="E2377" s="332" t="s">
        <v>96</v>
      </c>
      <c r="F2377" s="328"/>
    </row>
    <row r="2378" spans="1:6" ht="15">
      <c r="A2378" s="332">
        <v>14254</v>
      </c>
      <c r="B2378" s="332" t="s">
        <v>5460</v>
      </c>
      <c r="C2378" s="332" t="s">
        <v>2821</v>
      </c>
      <c r="D2378" s="330" t="s">
        <v>14613</v>
      </c>
      <c r="E2378" s="332" t="s">
        <v>96</v>
      </c>
      <c r="F2378" s="328"/>
    </row>
    <row r="2379" spans="1:6" ht="15">
      <c r="A2379" s="332">
        <v>44494</v>
      </c>
      <c r="B2379" s="332" t="s">
        <v>12330</v>
      </c>
      <c r="C2379" s="332" t="s">
        <v>2821</v>
      </c>
      <c r="D2379" s="330" t="s">
        <v>14614</v>
      </c>
      <c r="E2379" s="332" t="s">
        <v>96</v>
      </c>
      <c r="F2379" s="328"/>
    </row>
    <row r="2380" spans="1:6" ht="15">
      <c r="A2380" s="332">
        <v>25019</v>
      </c>
      <c r="B2380" s="332" t="s">
        <v>5461</v>
      </c>
      <c r="C2380" s="332" t="s">
        <v>2821</v>
      </c>
      <c r="D2380" s="330" t="s">
        <v>14615</v>
      </c>
      <c r="E2380" s="332" t="s">
        <v>96</v>
      </c>
      <c r="F2380" s="328"/>
    </row>
    <row r="2381" spans="1:6" ht="15">
      <c r="A2381" s="332">
        <v>36501</v>
      </c>
      <c r="B2381" s="332" t="s">
        <v>5462</v>
      </c>
      <c r="C2381" s="332" t="s">
        <v>2821</v>
      </c>
      <c r="D2381" s="330" t="s">
        <v>14616</v>
      </c>
      <c r="E2381" s="332" t="s">
        <v>96</v>
      </c>
      <c r="F2381" s="328"/>
    </row>
    <row r="2382" spans="1:6" ht="15">
      <c r="A2382" s="332">
        <v>44493</v>
      </c>
      <c r="B2382" s="332" t="s">
        <v>12331</v>
      </c>
      <c r="C2382" s="332" t="s">
        <v>2821</v>
      </c>
      <c r="D2382" s="330" t="s">
        <v>14617</v>
      </c>
      <c r="E2382" s="332" t="s">
        <v>96</v>
      </c>
      <c r="F2382" s="328"/>
    </row>
    <row r="2383" spans="1:6" ht="15">
      <c r="A2383" s="332">
        <v>36500</v>
      </c>
      <c r="B2383" s="332" t="s">
        <v>5463</v>
      </c>
      <c r="C2383" s="332" t="s">
        <v>2821</v>
      </c>
      <c r="D2383" s="330" t="s">
        <v>14618</v>
      </c>
      <c r="E2383" s="332" t="s">
        <v>96</v>
      </c>
      <c r="F2383" s="328"/>
    </row>
    <row r="2384" spans="1:6" ht="15">
      <c r="A2384" s="332">
        <v>20017</v>
      </c>
      <c r="B2384" s="332" t="s">
        <v>12332</v>
      </c>
      <c r="C2384" s="332" t="s">
        <v>2824</v>
      </c>
      <c r="D2384" s="330" t="s">
        <v>14619</v>
      </c>
      <c r="E2384" s="332" t="s">
        <v>96</v>
      </c>
      <c r="F2384" s="328"/>
    </row>
    <row r="2385" spans="1:6" ht="15">
      <c r="A2385" s="332">
        <v>20007</v>
      </c>
      <c r="B2385" s="332" t="s">
        <v>12333</v>
      </c>
      <c r="C2385" s="332" t="s">
        <v>2824</v>
      </c>
      <c r="D2385" s="330" t="s">
        <v>14620</v>
      </c>
      <c r="E2385" s="332" t="s">
        <v>96</v>
      </c>
      <c r="F2385" s="328"/>
    </row>
    <row r="2386" spans="1:6" ht="15">
      <c r="A2386" s="332">
        <v>39831</v>
      </c>
      <c r="B2386" s="332" t="s">
        <v>12334</v>
      </c>
      <c r="C2386" s="332" t="s">
        <v>2829</v>
      </c>
      <c r="D2386" s="330" t="s">
        <v>14621</v>
      </c>
      <c r="E2386" s="332" t="s">
        <v>96</v>
      </c>
      <c r="F2386" s="328"/>
    </row>
    <row r="2387" spans="1:6" ht="15">
      <c r="A2387" s="332">
        <v>36888</v>
      </c>
      <c r="B2387" s="332" t="s">
        <v>12335</v>
      </c>
      <c r="C2387" s="332" t="s">
        <v>2824</v>
      </c>
      <c r="D2387" s="330" t="s">
        <v>14622</v>
      </c>
      <c r="E2387" s="332" t="s">
        <v>96</v>
      </c>
      <c r="F2387" s="328"/>
    </row>
    <row r="2388" spans="1:6" ht="15">
      <c r="A2388" s="332">
        <v>39836</v>
      </c>
      <c r="B2388" s="332" t="s">
        <v>12336</v>
      </c>
      <c r="C2388" s="332" t="s">
        <v>2829</v>
      </c>
      <c r="D2388" s="330" t="s">
        <v>14623</v>
      </c>
      <c r="E2388" s="332" t="s">
        <v>96</v>
      </c>
      <c r="F2388" s="328"/>
    </row>
    <row r="2389" spans="1:6" ht="15">
      <c r="A2389" s="332">
        <v>39830</v>
      </c>
      <c r="B2389" s="332" t="s">
        <v>12337</v>
      </c>
      <c r="C2389" s="332" t="s">
        <v>2829</v>
      </c>
      <c r="D2389" s="330" t="s">
        <v>14624</v>
      </c>
      <c r="E2389" s="332" t="s">
        <v>96</v>
      </c>
      <c r="F2389" s="328"/>
    </row>
    <row r="2390" spans="1:6" ht="15">
      <c r="A2390" s="332">
        <v>40527</v>
      </c>
      <c r="B2390" s="332" t="s">
        <v>5464</v>
      </c>
      <c r="C2390" s="332" t="s">
        <v>2821</v>
      </c>
      <c r="D2390" s="330" t="s">
        <v>14625</v>
      </c>
      <c r="E2390" s="332" t="s">
        <v>96</v>
      </c>
      <c r="F2390" s="328"/>
    </row>
    <row r="2391" spans="1:6" ht="15">
      <c r="A2391" s="332">
        <v>36497</v>
      </c>
      <c r="B2391" s="332" t="s">
        <v>5465</v>
      </c>
      <c r="C2391" s="332" t="s">
        <v>2821</v>
      </c>
      <c r="D2391" s="330" t="s">
        <v>14626</v>
      </c>
      <c r="E2391" s="332" t="s">
        <v>96</v>
      </c>
      <c r="F2391" s="328"/>
    </row>
    <row r="2392" spans="1:6" ht="15">
      <c r="A2392" s="332">
        <v>36487</v>
      </c>
      <c r="B2392" s="332" t="s">
        <v>5466</v>
      </c>
      <c r="C2392" s="332" t="s">
        <v>2821</v>
      </c>
      <c r="D2392" s="330" t="s">
        <v>14627</v>
      </c>
      <c r="E2392" s="332" t="s">
        <v>96</v>
      </c>
      <c r="F2392" s="328"/>
    </row>
    <row r="2393" spans="1:6" ht="15">
      <c r="A2393" s="332">
        <v>44475</v>
      </c>
      <c r="B2393" s="332" t="s">
        <v>12338</v>
      </c>
      <c r="C2393" s="332" t="s">
        <v>2821</v>
      </c>
      <c r="D2393" s="330" t="s">
        <v>14628</v>
      </c>
      <c r="E2393" s="332" t="s">
        <v>96</v>
      </c>
      <c r="F2393" s="328"/>
    </row>
    <row r="2394" spans="1:6" ht="15">
      <c r="A2394" s="332">
        <v>44474</v>
      </c>
      <c r="B2394" s="332" t="s">
        <v>12339</v>
      </c>
      <c r="C2394" s="332" t="s">
        <v>2821</v>
      </c>
      <c r="D2394" s="330" t="s">
        <v>14629</v>
      </c>
      <c r="E2394" s="332" t="s">
        <v>96</v>
      </c>
      <c r="F2394" s="328"/>
    </row>
    <row r="2395" spans="1:6" ht="15">
      <c r="A2395" s="332">
        <v>44490</v>
      </c>
      <c r="B2395" s="332" t="s">
        <v>12340</v>
      </c>
      <c r="C2395" s="332" t="s">
        <v>2821</v>
      </c>
      <c r="D2395" s="330" t="s">
        <v>14630</v>
      </c>
      <c r="E2395" s="332" t="s">
        <v>96</v>
      </c>
      <c r="F2395" s="328"/>
    </row>
    <row r="2396" spans="1:6" ht="15">
      <c r="A2396" s="332">
        <v>37776</v>
      </c>
      <c r="B2396" s="332" t="s">
        <v>5467</v>
      </c>
      <c r="C2396" s="332" t="s">
        <v>2821</v>
      </c>
      <c r="D2396" s="330" t="s">
        <v>14631</v>
      </c>
      <c r="E2396" s="332" t="s">
        <v>96</v>
      </c>
      <c r="F2396" s="328"/>
    </row>
    <row r="2397" spans="1:6" ht="15">
      <c r="A2397" s="332">
        <v>37775</v>
      </c>
      <c r="B2397" s="332" t="s">
        <v>5468</v>
      </c>
      <c r="C2397" s="332" t="s">
        <v>2821</v>
      </c>
      <c r="D2397" s="330" t="s">
        <v>14632</v>
      </c>
      <c r="E2397" s="332" t="s">
        <v>96</v>
      </c>
      <c r="F2397" s="328"/>
    </row>
    <row r="2398" spans="1:6" ht="15">
      <c r="A2398" s="332">
        <v>36491</v>
      </c>
      <c r="B2398" s="332" t="s">
        <v>5469</v>
      </c>
      <c r="C2398" s="332" t="s">
        <v>2821</v>
      </c>
      <c r="D2398" s="330" t="s">
        <v>14633</v>
      </c>
      <c r="E2398" s="332" t="s">
        <v>96</v>
      </c>
      <c r="F2398" s="328"/>
    </row>
    <row r="2399" spans="1:6" ht="15">
      <c r="A2399" s="332">
        <v>10712</v>
      </c>
      <c r="B2399" s="332" t="s">
        <v>5470</v>
      </c>
      <c r="C2399" s="332" t="s">
        <v>2821</v>
      </c>
      <c r="D2399" s="330" t="s">
        <v>14634</v>
      </c>
      <c r="E2399" s="332" t="s">
        <v>96</v>
      </c>
      <c r="F2399" s="328"/>
    </row>
    <row r="2400" spans="1:6" ht="15">
      <c r="A2400" s="332">
        <v>3363</v>
      </c>
      <c r="B2400" s="332" t="s">
        <v>5471</v>
      </c>
      <c r="C2400" s="332" t="s">
        <v>2821</v>
      </c>
      <c r="D2400" s="330" t="s">
        <v>14635</v>
      </c>
      <c r="E2400" s="332" t="s">
        <v>96</v>
      </c>
      <c r="F2400" s="328"/>
    </row>
    <row r="2401" spans="1:6" ht="15">
      <c r="A2401" s="332">
        <v>3365</v>
      </c>
      <c r="B2401" s="332" t="s">
        <v>5472</v>
      </c>
      <c r="C2401" s="332" t="s">
        <v>2821</v>
      </c>
      <c r="D2401" s="330" t="s">
        <v>14636</v>
      </c>
      <c r="E2401" s="332" t="s">
        <v>96</v>
      </c>
      <c r="F2401" s="328"/>
    </row>
    <row r="2402" spans="1:6" ht="15">
      <c r="A2402" s="332">
        <v>7569</v>
      </c>
      <c r="B2402" s="332" t="s">
        <v>5473</v>
      </c>
      <c r="C2402" s="332" t="s">
        <v>2821</v>
      </c>
      <c r="D2402" s="330" t="s">
        <v>14637</v>
      </c>
      <c r="E2402" s="332" t="s">
        <v>96</v>
      </c>
      <c r="F2402" s="328"/>
    </row>
    <row r="2403" spans="1:6" ht="15">
      <c r="A2403" s="332">
        <v>34349</v>
      </c>
      <c r="B2403" s="332" t="s">
        <v>5474</v>
      </c>
      <c r="C2403" s="332" t="s">
        <v>2821</v>
      </c>
      <c r="D2403" s="330" t="s">
        <v>14638</v>
      </c>
      <c r="E2403" s="332" t="s">
        <v>96</v>
      </c>
      <c r="F2403" s="328"/>
    </row>
    <row r="2404" spans="1:6" ht="15">
      <c r="A2404" s="332">
        <v>11991</v>
      </c>
      <c r="B2404" s="332" t="s">
        <v>5475</v>
      </c>
      <c r="C2404" s="332" t="s">
        <v>2821</v>
      </c>
      <c r="D2404" s="330" t="s">
        <v>14639</v>
      </c>
      <c r="E2404" s="332" t="s">
        <v>96</v>
      </c>
      <c r="F2404" s="328"/>
    </row>
    <row r="2405" spans="1:6" ht="15">
      <c r="A2405" s="332">
        <v>20062</v>
      </c>
      <c r="B2405" s="332" t="s">
        <v>5476</v>
      </c>
      <c r="C2405" s="332" t="s">
        <v>2821</v>
      </c>
      <c r="D2405" s="330" t="s">
        <v>14640</v>
      </c>
      <c r="E2405" s="332" t="s">
        <v>96</v>
      </c>
      <c r="F2405" s="328"/>
    </row>
    <row r="2406" spans="1:6" ht="15">
      <c r="A2406" s="332">
        <v>11029</v>
      </c>
      <c r="B2406" s="332" t="s">
        <v>5477</v>
      </c>
      <c r="C2406" s="332" t="s">
        <v>2832</v>
      </c>
      <c r="D2406" s="330" t="s">
        <v>14641</v>
      </c>
      <c r="E2406" s="332" t="s">
        <v>96</v>
      </c>
      <c r="F2406" s="328"/>
    </row>
    <row r="2407" spans="1:6" ht="15">
      <c r="A2407" s="332">
        <v>4316</v>
      </c>
      <c r="B2407" s="332" t="s">
        <v>5478</v>
      </c>
      <c r="C2407" s="332" t="s">
        <v>2821</v>
      </c>
      <c r="D2407" s="330" t="s">
        <v>14534</v>
      </c>
      <c r="E2407" s="332" t="s">
        <v>96</v>
      </c>
      <c r="F2407" s="328"/>
    </row>
    <row r="2408" spans="1:6" ht="15">
      <c r="A2408" s="332">
        <v>4313</v>
      </c>
      <c r="B2408" s="332" t="s">
        <v>5479</v>
      </c>
      <c r="C2408" s="332" t="s">
        <v>2832</v>
      </c>
      <c r="D2408" s="330" t="s">
        <v>14642</v>
      </c>
      <c r="E2408" s="332" t="s">
        <v>96</v>
      </c>
      <c r="F2408" s="328"/>
    </row>
    <row r="2409" spans="1:6" ht="15">
      <c r="A2409" s="332">
        <v>4317</v>
      </c>
      <c r="B2409" s="332" t="s">
        <v>5480</v>
      </c>
      <c r="C2409" s="332" t="s">
        <v>2821</v>
      </c>
      <c r="D2409" s="330" t="s">
        <v>13533</v>
      </c>
      <c r="E2409" s="332" t="s">
        <v>96</v>
      </c>
      <c r="F2409" s="328"/>
    </row>
    <row r="2410" spans="1:6" ht="15">
      <c r="A2410" s="332">
        <v>4314</v>
      </c>
      <c r="B2410" s="332" t="s">
        <v>5481</v>
      </c>
      <c r="C2410" s="332" t="s">
        <v>2832</v>
      </c>
      <c r="D2410" s="330" t="s">
        <v>14643</v>
      </c>
      <c r="E2410" s="332" t="s">
        <v>96</v>
      </c>
      <c r="F2410" s="328"/>
    </row>
    <row r="2411" spans="1:6" ht="15">
      <c r="A2411" s="332">
        <v>10921</v>
      </c>
      <c r="B2411" s="332" t="s">
        <v>5482</v>
      </c>
      <c r="C2411" s="332" t="s">
        <v>2821</v>
      </c>
      <c r="D2411" s="330" t="s">
        <v>14644</v>
      </c>
      <c r="E2411" s="332" t="s">
        <v>96</v>
      </c>
      <c r="F2411" s="328"/>
    </row>
    <row r="2412" spans="1:6" ht="15">
      <c r="A2412" s="332">
        <v>10922</v>
      </c>
      <c r="B2412" s="332" t="s">
        <v>5483</v>
      </c>
      <c r="C2412" s="332" t="s">
        <v>2821</v>
      </c>
      <c r="D2412" s="330" t="s">
        <v>14645</v>
      </c>
      <c r="E2412" s="332" t="s">
        <v>96</v>
      </c>
      <c r="F2412" s="328"/>
    </row>
    <row r="2413" spans="1:6" ht="15">
      <c r="A2413" s="332">
        <v>10923</v>
      </c>
      <c r="B2413" s="332" t="s">
        <v>5484</v>
      </c>
      <c r="C2413" s="332" t="s">
        <v>2821</v>
      </c>
      <c r="D2413" s="330" t="s">
        <v>14646</v>
      </c>
      <c r="E2413" s="332" t="s">
        <v>96</v>
      </c>
      <c r="F2413" s="328"/>
    </row>
    <row r="2414" spans="1:6" ht="15">
      <c r="A2414" s="332">
        <v>10924</v>
      </c>
      <c r="B2414" s="332" t="s">
        <v>5485</v>
      </c>
      <c r="C2414" s="332" t="s">
        <v>2821</v>
      </c>
      <c r="D2414" s="330" t="s">
        <v>14647</v>
      </c>
      <c r="E2414" s="332" t="s">
        <v>96</v>
      </c>
      <c r="F2414" s="328"/>
    </row>
    <row r="2415" spans="1:6" ht="15">
      <c r="A2415" s="332">
        <v>37772</v>
      </c>
      <c r="B2415" s="332" t="s">
        <v>5486</v>
      </c>
      <c r="C2415" s="332" t="s">
        <v>2821</v>
      </c>
      <c r="D2415" s="330" t="s">
        <v>14648</v>
      </c>
      <c r="E2415" s="332" t="s">
        <v>96</v>
      </c>
      <c r="F2415" s="328"/>
    </row>
    <row r="2416" spans="1:6" ht="15">
      <c r="A2416" s="332">
        <v>37771</v>
      </c>
      <c r="B2416" s="332" t="s">
        <v>5487</v>
      </c>
      <c r="C2416" s="332" t="s">
        <v>2821</v>
      </c>
      <c r="D2416" s="330" t="s">
        <v>14649</v>
      </c>
      <c r="E2416" s="332" t="s">
        <v>96</v>
      </c>
      <c r="F2416" s="328"/>
    </row>
    <row r="2417" spans="1:6" ht="15">
      <c r="A2417" s="332">
        <v>12772</v>
      </c>
      <c r="B2417" s="332" t="s">
        <v>11100</v>
      </c>
      <c r="C2417" s="332" t="s">
        <v>2821</v>
      </c>
      <c r="D2417" s="330" t="s">
        <v>14650</v>
      </c>
      <c r="E2417" s="332" t="s">
        <v>96</v>
      </c>
      <c r="F2417" s="328"/>
    </row>
    <row r="2418" spans="1:6" ht="15">
      <c r="A2418" s="332">
        <v>12770</v>
      </c>
      <c r="B2418" s="332" t="s">
        <v>11101</v>
      </c>
      <c r="C2418" s="332" t="s">
        <v>2821</v>
      </c>
      <c r="D2418" s="330" t="s">
        <v>14651</v>
      </c>
      <c r="E2418" s="332" t="s">
        <v>96</v>
      </c>
      <c r="F2418" s="328"/>
    </row>
    <row r="2419" spans="1:6" ht="15">
      <c r="A2419" s="332">
        <v>12775</v>
      </c>
      <c r="B2419" s="332" t="s">
        <v>11102</v>
      </c>
      <c r="C2419" s="332" t="s">
        <v>2821</v>
      </c>
      <c r="D2419" s="330" t="s">
        <v>14652</v>
      </c>
      <c r="E2419" s="332" t="s">
        <v>96</v>
      </c>
      <c r="F2419" s="328"/>
    </row>
    <row r="2420" spans="1:6" ht="15">
      <c r="A2420" s="332">
        <v>12768</v>
      </c>
      <c r="B2420" s="332" t="s">
        <v>11103</v>
      </c>
      <c r="C2420" s="332" t="s">
        <v>2821</v>
      </c>
      <c r="D2420" s="330" t="s">
        <v>14653</v>
      </c>
      <c r="E2420" s="332" t="s">
        <v>96</v>
      </c>
      <c r="F2420" s="328"/>
    </row>
    <row r="2421" spans="1:6" ht="15">
      <c r="A2421" s="332">
        <v>12769</v>
      </c>
      <c r="B2421" s="332" t="s">
        <v>11104</v>
      </c>
      <c r="C2421" s="332" t="s">
        <v>2821</v>
      </c>
      <c r="D2421" s="330" t="s">
        <v>14654</v>
      </c>
      <c r="E2421" s="332" t="s">
        <v>96</v>
      </c>
      <c r="F2421" s="328"/>
    </row>
    <row r="2422" spans="1:6" ht="15">
      <c r="A2422" s="332">
        <v>12773</v>
      </c>
      <c r="B2422" s="332" t="s">
        <v>11105</v>
      </c>
      <c r="C2422" s="332" t="s">
        <v>2821</v>
      </c>
      <c r="D2422" s="330" t="s">
        <v>14655</v>
      </c>
      <c r="E2422" s="332" t="s">
        <v>96</v>
      </c>
      <c r="F2422" s="328"/>
    </row>
    <row r="2423" spans="1:6" ht="15">
      <c r="A2423" s="332">
        <v>12774</v>
      </c>
      <c r="B2423" s="332" t="s">
        <v>11106</v>
      </c>
      <c r="C2423" s="332" t="s">
        <v>2821</v>
      </c>
      <c r="D2423" s="330" t="s">
        <v>14656</v>
      </c>
      <c r="E2423" s="332" t="s">
        <v>96</v>
      </c>
      <c r="F2423" s="328"/>
    </row>
    <row r="2424" spans="1:6" ht="15">
      <c r="A2424" s="332">
        <v>12776</v>
      </c>
      <c r="B2424" s="332" t="s">
        <v>11107</v>
      </c>
      <c r="C2424" s="332" t="s">
        <v>2821</v>
      </c>
      <c r="D2424" s="330" t="s">
        <v>14657</v>
      </c>
      <c r="E2424" s="332" t="s">
        <v>96</v>
      </c>
      <c r="F2424" s="328"/>
    </row>
    <row r="2425" spans="1:6" ht="15">
      <c r="A2425" s="332">
        <v>12777</v>
      </c>
      <c r="B2425" s="332" t="s">
        <v>11108</v>
      </c>
      <c r="C2425" s="332" t="s">
        <v>2821</v>
      </c>
      <c r="D2425" s="330" t="s">
        <v>14658</v>
      </c>
      <c r="E2425" s="332" t="s">
        <v>96</v>
      </c>
      <c r="F2425" s="328"/>
    </row>
    <row r="2426" spans="1:6" ht="15">
      <c r="A2426" s="332">
        <v>3391</v>
      </c>
      <c r="B2426" s="332" t="s">
        <v>5488</v>
      </c>
      <c r="C2426" s="332" t="s">
        <v>2821</v>
      </c>
      <c r="D2426" s="330" t="s">
        <v>14659</v>
      </c>
      <c r="E2426" s="332" t="s">
        <v>96</v>
      </c>
      <c r="F2426" s="328"/>
    </row>
    <row r="2427" spans="1:6" ht="15">
      <c r="A2427" s="332">
        <v>3389</v>
      </c>
      <c r="B2427" s="332" t="s">
        <v>5489</v>
      </c>
      <c r="C2427" s="332" t="s">
        <v>2821</v>
      </c>
      <c r="D2427" s="330" t="s">
        <v>14660</v>
      </c>
      <c r="E2427" s="332" t="s">
        <v>96</v>
      </c>
      <c r="F2427" s="328"/>
    </row>
    <row r="2428" spans="1:6" ht="15">
      <c r="A2428" s="332">
        <v>3390</v>
      </c>
      <c r="B2428" s="332" t="s">
        <v>5490</v>
      </c>
      <c r="C2428" s="332" t="s">
        <v>2821</v>
      </c>
      <c r="D2428" s="330" t="s">
        <v>14661</v>
      </c>
      <c r="E2428" s="332" t="s">
        <v>96</v>
      </c>
      <c r="F2428" s="328"/>
    </row>
    <row r="2429" spans="1:6" ht="15">
      <c r="A2429" s="332">
        <v>12873</v>
      </c>
      <c r="B2429" s="332" t="s">
        <v>14662</v>
      </c>
      <c r="C2429" s="332" t="s">
        <v>2820</v>
      </c>
      <c r="D2429" s="330" t="s">
        <v>13854</v>
      </c>
      <c r="E2429" s="332" t="s">
        <v>165</v>
      </c>
      <c r="F2429" s="328"/>
    </row>
    <row r="2430" spans="1:6" ht="15">
      <c r="A2430" s="332">
        <v>41076</v>
      </c>
      <c r="B2430" s="332" t="s">
        <v>5491</v>
      </c>
      <c r="C2430" s="332" t="s">
        <v>2827</v>
      </c>
      <c r="D2430" s="330" t="s">
        <v>17931</v>
      </c>
      <c r="E2430" s="332" t="s">
        <v>165</v>
      </c>
      <c r="F2430" s="328"/>
    </row>
    <row r="2431" spans="1:6" ht="15">
      <c r="A2431" s="332">
        <v>140</v>
      </c>
      <c r="B2431" s="332" t="s">
        <v>5492</v>
      </c>
      <c r="C2431" s="332" t="s">
        <v>2825</v>
      </c>
      <c r="D2431" s="330" t="s">
        <v>13619</v>
      </c>
      <c r="E2431" s="332" t="s">
        <v>96</v>
      </c>
      <c r="F2431" s="328"/>
    </row>
    <row r="2432" spans="1:6" ht="15">
      <c r="A2432" s="332">
        <v>151</v>
      </c>
      <c r="B2432" s="332" t="s">
        <v>12341</v>
      </c>
      <c r="C2432" s="332" t="s">
        <v>2826</v>
      </c>
      <c r="D2432" s="330" t="s">
        <v>14663</v>
      </c>
      <c r="E2432" s="332" t="s">
        <v>96</v>
      </c>
      <c r="F2432" s="328"/>
    </row>
    <row r="2433" spans="1:6" ht="15">
      <c r="A2433" s="332">
        <v>7340</v>
      </c>
      <c r="B2433" s="332" t="s">
        <v>5493</v>
      </c>
      <c r="C2433" s="332" t="s">
        <v>2826</v>
      </c>
      <c r="D2433" s="330" t="s">
        <v>14664</v>
      </c>
      <c r="E2433" s="332" t="s">
        <v>96</v>
      </c>
      <c r="F2433" s="328"/>
    </row>
    <row r="2434" spans="1:6" ht="15">
      <c r="A2434" s="332">
        <v>2701</v>
      </c>
      <c r="B2434" s="332" t="s">
        <v>5494</v>
      </c>
      <c r="C2434" s="332" t="s">
        <v>2820</v>
      </c>
      <c r="D2434" s="330" t="s">
        <v>15059</v>
      </c>
      <c r="E2434" s="332" t="s">
        <v>165</v>
      </c>
      <c r="F2434" s="328"/>
    </row>
    <row r="2435" spans="1:6" ht="15">
      <c r="A2435" s="332">
        <v>40929</v>
      </c>
      <c r="B2435" s="332" t="s">
        <v>5495</v>
      </c>
      <c r="C2435" s="332" t="s">
        <v>2827</v>
      </c>
      <c r="D2435" s="330" t="s">
        <v>17972</v>
      </c>
      <c r="E2435" s="332" t="s">
        <v>165</v>
      </c>
      <c r="F2435" s="328"/>
    </row>
    <row r="2436" spans="1:6" ht="15">
      <c r="A2436" s="332">
        <v>38114</v>
      </c>
      <c r="B2436" s="332" t="s">
        <v>5496</v>
      </c>
      <c r="C2436" s="332" t="s">
        <v>2821</v>
      </c>
      <c r="D2436" s="330" t="s">
        <v>14665</v>
      </c>
      <c r="E2436" s="332" t="s">
        <v>96</v>
      </c>
      <c r="F2436" s="328"/>
    </row>
    <row r="2437" spans="1:6" ht="15">
      <c r="A2437" s="332">
        <v>38064</v>
      </c>
      <c r="B2437" s="332" t="s">
        <v>5497</v>
      </c>
      <c r="C2437" s="332" t="s">
        <v>2821</v>
      </c>
      <c r="D2437" s="330" t="s">
        <v>14666</v>
      </c>
      <c r="E2437" s="332" t="s">
        <v>96</v>
      </c>
      <c r="F2437" s="328"/>
    </row>
    <row r="2438" spans="1:6" ht="15">
      <c r="A2438" s="332">
        <v>38115</v>
      </c>
      <c r="B2438" s="332" t="s">
        <v>5498</v>
      </c>
      <c r="C2438" s="332" t="s">
        <v>2821</v>
      </c>
      <c r="D2438" s="330" t="s">
        <v>14667</v>
      </c>
      <c r="E2438" s="332" t="s">
        <v>96</v>
      </c>
      <c r="F2438" s="328"/>
    </row>
    <row r="2439" spans="1:6" ht="15">
      <c r="A2439" s="332">
        <v>38065</v>
      </c>
      <c r="B2439" s="332" t="s">
        <v>5499</v>
      </c>
      <c r="C2439" s="332" t="s">
        <v>2821</v>
      </c>
      <c r="D2439" s="330" t="s">
        <v>13236</v>
      </c>
      <c r="E2439" s="332" t="s">
        <v>96</v>
      </c>
      <c r="F2439" s="328"/>
    </row>
    <row r="2440" spans="1:6" ht="15">
      <c r="A2440" s="332">
        <v>38078</v>
      </c>
      <c r="B2440" s="332" t="s">
        <v>5500</v>
      </c>
      <c r="C2440" s="332" t="s">
        <v>2821</v>
      </c>
      <c r="D2440" s="330" t="s">
        <v>13690</v>
      </c>
      <c r="E2440" s="332" t="s">
        <v>96</v>
      </c>
      <c r="F2440" s="328"/>
    </row>
    <row r="2441" spans="1:6" ht="15">
      <c r="A2441" s="332">
        <v>38113</v>
      </c>
      <c r="B2441" s="332" t="s">
        <v>5501</v>
      </c>
      <c r="C2441" s="332" t="s">
        <v>2821</v>
      </c>
      <c r="D2441" s="330" t="s">
        <v>14668</v>
      </c>
      <c r="E2441" s="332" t="s">
        <v>96</v>
      </c>
      <c r="F2441" s="328"/>
    </row>
    <row r="2442" spans="1:6" ht="15">
      <c r="A2442" s="332">
        <v>38063</v>
      </c>
      <c r="B2442" s="332" t="s">
        <v>5502</v>
      </c>
      <c r="C2442" s="332" t="s">
        <v>2821</v>
      </c>
      <c r="D2442" s="330" t="s">
        <v>14669</v>
      </c>
      <c r="E2442" s="332" t="s">
        <v>96</v>
      </c>
      <c r="F2442" s="328"/>
    </row>
    <row r="2443" spans="1:6" ht="15">
      <c r="A2443" s="332">
        <v>38080</v>
      </c>
      <c r="B2443" s="332" t="s">
        <v>5503</v>
      </c>
      <c r="C2443" s="332" t="s">
        <v>2821</v>
      </c>
      <c r="D2443" s="330" t="s">
        <v>14670</v>
      </c>
      <c r="E2443" s="332" t="s">
        <v>96</v>
      </c>
      <c r="F2443" s="328"/>
    </row>
    <row r="2444" spans="1:6" ht="15">
      <c r="A2444" s="332">
        <v>38069</v>
      </c>
      <c r="B2444" s="332" t="s">
        <v>5504</v>
      </c>
      <c r="C2444" s="332" t="s">
        <v>2821</v>
      </c>
      <c r="D2444" s="330" t="s">
        <v>14671</v>
      </c>
      <c r="E2444" s="332" t="s">
        <v>96</v>
      </c>
      <c r="F2444" s="328"/>
    </row>
    <row r="2445" spans="1:6" ht="15">
      <c r="A2445" s="332">
        <v>38077</v>
      </c>
      <c r="B2445" s="332" t="s">
        <v>5505</v>
      </c>
      <c r="C2445" s="332" t="s">
        <v>2821</v>
      </c>
      <c r="D2445" s="330" t="s">
        <v>14280</v>
      </c>
      <c r="E2445" s="332" t="s">
        <v>96</v>
      </c>
      <c r="F2445" s="328"/>
    </row>
    <row r="2446" spans="1:6" ht="15">
      <c r="A2446" s="332">
        <v>38073</v>
      </c>
      <c r="B2446" s="332" t="s">
        <v>5506</v>
      </c>
      <c r="C2446" s="332" t="s">
        <v>2821</v>
      </c>
      <c r="D2446" s="330" t="s">
        <v>14672</v>
      </c>
      <c r="E2446" s="332" t="s">
        <v>96</v>
      </c>
      <c r="F2446" s="328"/>
    </row>
    <row r="2447" spans="1:6" ht="15">
      <c r="A2447" s="332">
        <v>38112</v>
      </c>
      <c r="B2447" s="332" t="s">
        <v>5507</v>
      </c>
      <c r="C2447" s="332" t="s">
        <v>2821</v>
      </c>
      <c r="D2447" s="330" t="s">
        <v>14463</v>
      </c>
      <c r="E2447" s="332" t="s">
        <v>96</v>
      </c>
      <c r="F2447" s="328"/>
    </row>
    <row r="2448" spans="1:6" ht="15">
      <c r="A2448" s="332">
        <v>38062</v>
      </c>
      <c r="B2448" s="332" t="s">
        <v>5508</v>
      </c>
      <c r="C2448" s="332" t="s">
        <v>2821</v>
      </c>
      <c r="D2448" s="330" t="s">
        <v>14673</v>
      </c>
      <c r="E2448" s="332" t="s">
        <v>96</v>
      </c>
      <c r="F2448" s="328"/>
    </row>
    <row r="2449" spans="1:6" ht="15">
      <c r="A2449" s="332">
        <v>12128</v>
      </c>
      <c r="B2449" s="332" t="s">
        <v>5509</v>
      </c>
      <c r="C2449" s="332" t="s">
        <v>2821</v>
      </c>
      <c r="D2449" s="330" t="s">
        <v>14674</v>
      </c>
      <c r="E2449" s="332" t="s">
        <v>96</v>
      </c>
      <c r="F2449" s="328"/>
    </row>
    <row r="2450" spans="1:6" ht="15">
      <c r="A2450" s="332">
        <v>12129</v>
      </c>
      <c r="B2450" s="332" t="s">
        <v>5510</v>
      </c>
      <c r="C2450" s="332" t="s">
        <v>2821</v>
      </c>
      <c r="D2450" s="330" t="s">
        <v>14568</v>
      </c>
      <c r="E2450" s="332" t="s">
        <v>96</v>
      </c>
      <c r="F2450" s="328"/>
    </row>
    <row r="2451" spans="1:6" ht="15">
      <c r="A2451" s="332">
        <v>38081</v>
      </c>
      <c r="B2451" s="332" t="s">
        <v>5511</v>
      </c>
      <c r="C2451" s="332" t="s">
        <v>2821</v>
      </c>
      <c r="D2451" s="330" t="s">
        <v>14675</v>
      </c>
      <c r="E2451" s="332" t="s">
        <v>96</v>
      </c>
      <c r="F2451" s="328"/>
    </row>
    <row r="2452" spans="1:6" ht="15">
      <c r="A2452" s="332">
        <v>38070</v>
      </c>
      <c r="B2452" s="332" t="s">
        <v>5512</v>
      </c>
      <c r="C2452" s="332" t="s">
        <v>2821</v>
      </c>
      <c r="D2452" s="330" t="s">
        <v>14676</v>
      </c>
      <c r="E2452" s="332" t="s">
        <v>96</v>
      </c>
      <c r="F2452" s="328"/>
    </row>
    <row r="2453" spans="1:6" ht="15">
      <c r="A2453" s="332">
        <v>38074</v>
      </c>
      <c r="B2453" s="332" t="s">
        <v>5513</v>
      </c>
      <c r="C2453" s="332" t="s">
        <v>2821</v>
      </c>
      <c r="D2453" s="330" t="s">
        <v>14677</v>
      </c>
      <c r="E2453" s="332" t="s">
        <v>96</v>
      </c>
      <c r="F2453" s="328"/>
    </row>
    <row r="2454" spans="1:6" ht="15">
      <c r="A2454" s="332">
        <v>38079</v>
      </c>
      <c r="B2454" s="332" t="s">
        <v>5514</v>
      </c>
      <c r="C2454" s="332" t="s">
        <v>2821</v>
      </c>
      <c r="D2454" s="330" t="s">
        <v>14678</v>
      </c>
      <c r="E2454" s="332" t="s">
        <v>96</v>
      </c>
      <c r="F2454" s="328"/>
    </row>
    <row r="2455" spans="1:6" ht="15">
      <c r="A2455" s="332">
        <v>38072</v>
      </c>
      <c r="B2455" s="332" t="s">
        <v>5515</v>
      </c>
      <c r="C2455" s="332" t="s">
        <v>2821</v>
      </c>
      <c r="D2455" s="330" t="s">
        <v>14679</v>
      </c>
      <c r="E2455" s="332" t="s">
        <v>96</v>
      </c>
      <c r="F2455" s="328"/>
    </row>
    <row r="2456" spans="1:6" ht="15">
      <c r="A2456" s="332">
        <v>38068</v>
      </c>
      <c r="B2456" s="332" t="s">
        <v>5516</v>
      </c>
      <c r="C2456" s="332" t="s">
        <v>2821</v>
      </c>
      <c r="D2456" s="330" t="s">
        <v>14680</v>
      </c>
      <c r="E2456" s="332" t="s">
        <v>96</v>
      </c>
      <c r="F2456" s="328"/>
    </row>
    <row r="2457" spans="1:6" ht="15">
      <c r="A2457" s="332">
        <v>38071</v>
      </c>
      <c r="B2457" s="332" t="s">
        <v>5517</v>
      </c>
      <c r="C2457" s="332" t="s">
        <v>2821</v>
      </c>
      <c r="D2457" s="330" t="s">
        <v>14681</v>
      </c>
      <c r="E2457" s="332" t="s">
        <v>96</v>
      </c>
      <c r="F2457" s="328"/>
    </row>
    <row r="2458" spans="1:6" ht="15">
      <c r="A2458" s="332">
        <v>38412</v>
      </c>
      <c r="B2458" s="332" t="s">
        <v>5518</v>
      </c>
      <c r="C2458" s="332" t="s">
        <v>2821</v>
      </c>
      <c r="D2458" s="330" t="s">
        <v>14682</v>
      </c>
      <c r="E2458" s="332" t="s">
        <v>96</v>
      </c>
      <c r="F2458" s="328"/>
    </row>
    <row r="2459" spans="1:6" ht="15">
      <c r="A2459" s="332">
        <v>3405</v>
      </c>
      <c r="B2459" s="332" t="s">
        <v>5519</v>
      </c>
      <c r="C2459" s="332" t="s">
        <v>2821</v>
      </c>
      <c r="D2459" s="330" t="s">
        <v>14683</v>
      </c>
      <c r="E2459" s="332" t="s">
        <v>96</v>
      </c>
      <c r="F2459" s="328"/>
    </row>
    <row r="2460" spans="1:6" ht="15">
      <c r="A2460" s="332">
        <v>3394</v>
      </c>
      <c r="B2460" s="332" t="s">
        <v>5520</v>
      </c>
      <c r="C2460" s="332" t="s">
        <v>2821</v>
      </c>
      <c r="D2460" s="330" t="s">
        <v>14684</v>
      </c>
      <c r="E2460" s="332" t="s">
        <v>96</v>
      </c>
      <c r="F2460" s="328"/>
    </row>
    <row r="2461" spans="1:6" ht="15">
      <c r="A2461" s="332">
        <v>3393</v>
      </c>
      <c r="B2461" s="332" t="s">
        <v>5521</v>
      </c>
      <c r="C2461" s="332" t="s">
        <v>2821</v>
      </c>
      <c r="D2461" s="330" t="s">
        <v>14685</v>
      </c>
      <c r="E2461" s="332" t="s">
        <v>96</v>
      </c>
      <c r="F2461" s="328"/>
    </row>
    <row r="2462" spans="1:6" ht="15">
      <c r="A2462" s="332">
        <v>3406</v>
      </c>
      <c r="B2462" s="332" t="s">
        <v>5522</v>
      </c>
      <c r="C2462" s="332" t="s">
        <v>2821</v>
      </c>
      <c r="D2462" s="330" t="s">
        <v>14686</v>
      </c>
      <c r="E2462" s="332" t="s">
        <v>96</v>
      </c>
      <c r="F2462" s="328"/>
    </row>
    <row r="2463" spans="1:6" ht="15">
      <c r="A2463" s="332">
        <v>3395</v>
      </c>
      <c r="B2463" s="332" t="s">
        <v>5523</v>
      </c>
      <c r="C2463" s="332" t="s">
        <v>2821</v>
      </c>
      <c r="D2463" s="330" t="s">
        <v>14687</v>
      </c>
      <c r="E2463" s="332" t="s">
        <v>96</v>
      </c>
      <c r="F2463" s="328"/>
    </row>
    <row r="2464" spans="1:6" ht="15">
      <c r="A2464" s="332">
        <v>3398</v>
      </c>
      <c r="B2464" s="332" t="s">
        <v>5524</v>
      </c>
      <c r="C2464" s="332" t="s">
        <v>2821</v>
      </c>
      <c r="D2464" s="330" t="s">
        <v>13295</v>
      </c>
      <c r="E2464" s="332" t="s">
        <v>96</v>
      </c>
      <c r="F2464" s="328"/>
    </row>
    <row r="2465" spans="1:6" ht="15">
      <c r="A2465" s="332">
        <v>40662</v>
      </c>
      <c r="B2465" s="332" t="s">
        <v>5525</v>
      </c>
      <c r="C2465" s="332" t="s">
        <v>2821</v>
      </c>
      <c r="D2465" s="330" t="s">
        <v>14688</v>
      </c>
      <c r="E2465" s="332" t="s">
        <v>96</v>
      </c>
      <c r="F2465" s="328"/>
    </row>
    <row r="2466" spans="1:6" ht="15">
      <c r="A2466" s="332">
        <v>3437</v>
      </c>
      <c r="B2466" s="332" t="s">
        <v>5526</v>
      </c>
      <c r="C2466" s="332" t="s">
        <v>2823</v>
      </c>
      <c r="D2466" s="330" t="s">
        <v>14689</v>
      </c>
      <c r="E2466" s="332" t="s">
        <v>96</v>
      </c>
      <c r="F2466" s="328"/>
    </row>
    <row r="2467" spans="1:6" ht="15">
      <c r="A2467" s="332">
        <v>11190</v>
      </c>
      <c r="B2467" s="332" t="s">
        <v>5527</v>
      </c>
      <c r="C2467" s="332" t="s">
        <v>2821</v>
      </c>
      <c r="D2467" s="330" t="s">
        <v>14690</v>
      </c>
      <c r="E2467" s="332" t="s">
        <v>96</v>
      </c>
      <c r="F2467" s="328"/>
    </row>
    <row r="2468" spans="1:6" ht="15">
      <c r="A2468" s="332">
        <v>34377</v>
      </c>
      <c r="B2468" s="332" t="s">
        <v>12342</v>
      </c>
      <c r="C2468" s="332" t="s">
        <v>2821</v>
      </c>
      <c r="D2468" s="330" t="s">
        <v>14691</v>
      </c>
      <c r="E2468" s="332" t="s">
        <v>96</v>
      </c>
      <c r="F2468" s="328"/>
    </row>
    <row r="2469" spans="1:6" ht="15">
      <c r="A2469" s="332">
        <v>3428</v>
      </c>
      <c r="B2469" s="332" t="s">
        <v>5528</v>
      </c>
      <c r="C2469" s="332" t="s">
        <v>2823</v>
      </c>
      <c r="D2469" s="330" t="s">
        <v>14692</v>
      </c>
      <c r="E2469" s="332" t="s">
        <v>96</v>
      </c>
      <c r="F2469" s="328"/>
    </row>
    <row r="2470" spans="1:6" ht="15">
      <c r="A2470" s="332">
        <v>3429</v>
      </c>
      <c r="B2470" s="332" t="s">
        <v>5529</v>
      </c>
      <c r="C2470" s="332" t="s">
        <v>2823</v>
      </c>
      <c r="D2470" s="330" t="s">
        <v>14693</v>
      </c>
      <c r="E2470" s="332" t="s">
        <v>96</v>
      </c>
      <c r="F2470" s="328"/>
    </row>
    <row r="2471" spans="1:6" ht="15">
      <c r="A2471" s="332">
        <v>34364</v>
      </c>
      <c r="B2471" s="332" t="s">
        <v>12343</v>
      </c>
      <c r="C2471" s="332" t="s">
        <v>2821</v>
      </c>
      <c r="D2471" s="330" t="s">
        <v>14694</v>
      </c>
      <c r="E2471" s="332" t="s">
        <v>96</v>
      </c>
      <c r="F2471" s="328"/>
    </row>
    <row r="2472" spans="1:6" ht="15">
      <c r="A2472" s="332">
        <v>34369</v>
      </c>
      <c r="B2472" s="332" t="s">
        <v>12344</v>
      </c>
      <c r="C2472" s="332" t="s">
        <v>2821</v>
      </c>
      <c r="D2472" s="330" t="s">
        <v>14695</v>
      </c>
      <c r="E2472" s="332" t="s">
        <v>96</v>
      </c>
      <c r="F2472" s="328"/>
    </row>
    <row r="2473" spans="1:6" ht="15">
      <c r="A2473" s="332">
        <v>36896</v>
      </c>
      <c r="B2473" s="332" t="s">
        <v>12345</v>
      </c>
      <c r="C2473" s="332" t="s">
        <v>2821</v>
      </c>
      <c r="D2473" s="330" t="s">
        <v>14696</v>
      </c>
      <c r="E2473" s="332" t="s">
        <v>96</v>
      </c>
      <c r="F2473" s="328"/>
    </row>
    <row r="2474" spans="1:6" ht="15">
      <c r="A2474" s="332">
        <v>34367</v>
      </c>
      <c r="B2474" s="332" t="s">
        <v>12346</v>
      </c>
      <c r="C2474" s="332" t="s">
        <v>2821</v>
      </c>
      <c r="D2474" s="330" t="s">
        <v>14697</v>
      </c>
      <c r="E2474" s="332" t="s">
        <v>96</v>
      </c>
      <c r="F2474" s="328"/>
    </row>
    <row r="2475" spans="1:6" ht="15">
      <c r="A2475" s="332">
        <v>36897</v>
      </c>
      <c r="B2475" s="332" t="s">
        <v>12347</v>
      </c>
      <c r="C2475" s="332" t="s">
        <v>2821</v>
      </c>
      <c r="D2475" s="330" t="s">
        <v>14698</v>
      </c>
      <c r="E2475" s="332" t="s">
        <v>96</v>
      </c>
      <c r="F2475" s="328"/>
    </row>
    <row r="2476" spans="1:6" ht="15">
      <c r="A2476" s="332">
        <v>40659</v>
      </c>
      <c r="B2476" s="332" t="s">
        <v>5530</v>
      </c>
      <c r="C2476" s="332" t="s">
        <v>2823</v>
      </c>
      <c r="D2476" s="330" t="s">
        <v>14699</v>
      </c>
      <c r="E2476" s="332" t="s">
        <v>96</v>
      </c>
      <c r="F2476" s="328"/>
    </row>
    <row r="2477" spans="1:6" ht="15">
      <c r="A2477" s="332">
        <v>40660</v>
      </c>
      <c r="B2477" s="332" t="s">
        <v>5531</v>
      </c>
      <c r="C2477" s="332" t="s">
        <v>2823</v>
      </c>
      <c r="D2477" s="330" t="s">
        <v>14700</v>
      </c>
      <c r="E2477" s="332" t="s">
        <v>96</v>
      </c>
      <c r="F2477" s="328"/>
    </row>
    <row r="2478" spans="1:6" ht="15">
      <c r="A2478" s="332">
        <v>40661</v>
      </c>
      <c r="B2478" s="332" t="s">
        <v>5532</v>
      </c>
      <c r="C2478" s="332" t="s">
        <v>2823</v>
      </c>
      <c r="D2478" s="330" t="s">
        <v>14701</v>
      </c>
      <c r="E2478" s="332" t="s">
        <v>96</v>
      </c>
      <c r="F2478" s="328"/>
    </row>
    <row r="2479" spans="1:6" ht="15">
      <c r="A2479" s="332">
        <v>3421</v>
      </c>
      <c r="B2479" s="332" t="s">
        <v>5533</v>
      </c>
      <c r="C2479" s="332" t="s">
        <v>2823</v>
      </c>
      <c r="D2479" s="330" t="s">
        <v>14702</v>
      </c>
      <c r="E2479" s="332" t="s">
        <v>96</v>
      </c>
      <c r="F2479" s="328"/>
    </row>
    <row r="2480" spans="1:6" ht="15">
      <c r="A2480" s="332">
        <v>599</v>
      </c>
      <c r="B2480" s="332" t="s">
        <v>12348</v>
      </c>
      <c r="C2480" s="332" t="s">
        <v>2823</v>
      </c>
      <c r="D2480" s="330" t="s">
        <v>14703</v>
      </c>
      <c r="E2480" s="332" t="s">
        <v>96</v>
      </c>
      <c r="F2480" s="328"/>
    </row>
    <row r="2481" spans="1:6" ht="15">
      <c r="A2481" s="332">
        <v>44053</v>
      </c>
      <c r="B2481" s="332" t="s">
        <v>12349</v>
      </c>
      <c r="C2481" s="332" t="s">
        <v>2821</v>
      </c>
      <c r="D2481" s="330" t="s">
        <v>14704</v>
      </c>
      <c r="E2481" s="332" t="s">
        <v>96</v>
      </c>
      <c r="F2481" s="328"/>
    </row>
    <row r="2482" spans="1:6" ht="15">
      <c r="A2482" s="332">
        <v>3423</v>
      </c>
      <c r="B2482" s="332" t="s">
        <v>5534</v>
      </c>
      <c r="C2482" s="332" t="s">
        <v>2823</v>
      </c>
      <c r="D2482" s="330" t="s">
        <v>14705</v>
      </c>
      <c r="E2482" s="332" t="s">
        <v>96</v>
      </c>
      <c r="F2482" s="328"/>
    </row>
    <row r="2483" spans="1:6" ht="15">
      <c r="A2483" s="332">
        <v>34381</v>
      </c>
      <c r="B2483" s="332" t="s">
        <v>12350</v>
      </c>
      <c r="C2483" s="332" t="s">
        <v>2821</v>
      </c>
      <c r="D2483" s="330" t="s">
        <v>14706</v>
      </c>
      <c r="E2483" s="332" t="s">
        <v>96</v>
      </c>
      <c r="F2483" s="328"/>
    </row>
    <row r="2484" spans="1:6" ht="15">
      <c r="A2484" s="332">
        <v>34797</v>
      </c>
      <c r="B2484" s="332" t="s">
        <v>5535</v>
      </c>
      <c r="C2484" s="332" t="s">
        <v>2821</v>
      </c>
      <c r="D2484" s="330" t="s">
        <v>14707</v>
      </c>
      <c r="E2484" s="332" t="s">
        <v>96</v>
      </c>
      <c r="F2484" s="328"/>
    </row>
    <row r="2485" spans="1:6" ht="15">
      <c r="A2485" s="332">
        <v>44054</v>
      </c>
      <c r="B2485" s="332" t="s">
        <v>12351</v>
      </c>
      <c r="C2485" s="332" t="s">
        <v>2821</v>
      </c>
      <c r="D2485" s="330" t="s">
        <v>14708</v>
      </c>
      <c r="E2485" s="332" t="s">
        <v>96</v>
      </c>
      <c r="F2485" s="328"/>
    </row>
    <row r="2486" spans="1:6" ht="15">
      <c r="A2486" s="332">
        <v>44399</v>
      </c>
      <c r="B2486" s="332" t="s">
        <v>12352</v>
      </c>
      <c r="C2486" s="332" t="s">
        <v>2821</v>
      </c>
      <c r="D2486" s="330" t="s">
        <v>14709</v>
      </c>
      <c r="E2486" s="332" t="s">
        <v>96</v>
      </c>
      <c r="F2486" s="328"/>
    </row>
    <row r="2487" spans="1:6" ht="15">
      <c r="A2487" s="332">
        <v>44503</v>
      </c>
      <c r="B2487" s="332" t="s">
        <v>14710</v>
      </c>
      <c r="C2487" s="332" t="s">
        <v>2820</v>
      </c>
      <c r="D2487" s="330" t="s">
        <v>13556</v>
      </c>
      <c r="E2487" s="332" t="s">
        <v>165</v>
      </c>
      <c r="F2487" s="328"/>
    </row>
    <row r="2488" spans="1:6" ht="15">
      <c r="A2488" s="332">
        <v>41077</v>
      </c>
      <c r="B2488" s="332" t="s">
        <v>5536</v>
      </c>
      <c r="C2488" s="332" t="s">
        <v>2827</v>
      </c>
      <c r="D2488" s="330" t="s">
        <v>17926</v>
      </c>
      <c r="E2488" s="332" t="s">
        <v>165</v>
      </c>
      <c r="F2488" s="328"/>
    </row>
    <row r="2489" spans="1:6" ht="15">
      <c r="A2489" s="332">
        <v>20159</v>
      </c>
      <c r="B2489" s="332" t="s">
        <v>11109</v>
      </c>
      <c r="C2489" s="332" t="s">
        <v>2821</v>
      </c>
      <c r="D2489" s="330" t="s">
        <v>14711</v>
      </c>
      <c r="E2489" s="332" t="s">
        <v>96</v>
      </c>
      <c r="F2489" s="328"/>
    </row>
    <row r="2490" spans="1:6" ht="15">
      <c r="A2490" s="332">
        <v>37963</v>
      </c>
      <c r="B2490" s="332" t="s">
        <v>5537</v>
      </c>
      <c r="C2490" s="332" t="s">
        <v>2821</v>
      </c>
      <c r="D2490" s="330" t="s">
        <v>14078</v>
      </c>
      <c r="E2490" s="332" t="s">
        <v>96</v>
      </c>
      <c r="F2490" s="328"/>
    </row>
    <row r="2491" spans="1:6" ht="15">
      <c r="A2491" s="332">
        <v>37964</v>
      </c>
      <c r="B2491" s="332" t="s">
        <v>5538</v>
      </c>
      <c r="C2491" s="332" t="s">
        <v>2821</v>
      </c>
      <c r="D2491" s="330" t="s">
        <v>14712</v>
      </c>
      <c r="E2491" s="332" t="s">
        <v>96</v>
      </c>
      <c r="F2491" s="328"/>
    </row>
    <row r="2492" spans="1:6" ht="15">
      <c r="A2492" s="332">
        <v>37965</v>
      </c>
      <c r="B2492" s="332" t="s">
        <v>5539</v>
      </c>
      <c r="C2492" s="332" t="s">
        <v>2821</v>
      </c>
      <c r="D2492" s="330" t="s">
        <v>14713</v>
      </c>
      <c r="E2492" s="332" t="s">
        <v>96</v>
      </c>
      <c r="F2492" s="328"/>
    </row>
    <row r="2493" spans="1:6" ht="15">
      <c r="A2493" s="332">
        <v>37966</v>
      </c>
      <c r="B2493" s="332" t="s">
        <v>5540</v>
      </c>
      <c r="C2493" s="332" t="s">
        <v>2821</v>
      </c>
      <c r="D2493" s="330" t="s">
        <v>14714</v>
      </c>
      <c r="E2493" s="332" t="s">
        <v>96</v>
      </c>
      <c r="F2493" s="328"/>
    </row>
    <row r="2494" spans="1:6" ht="15">
      <c r="A2494" s="332">
        <v>37967</v>
      </c>
      <c r="B2494" s="332" t="s">
        <v>5541</v>
      </c>
      <c r="C2494" s="332" t="s">
        <v>2821</v>
      </c>
      <c r="D2494" s="330" t="s">
        <v>14715</v>
      </c>
      <c r="E2494" s="332" t="s">
        <v>96</v>
      </c>
      <c r="F2494" s="328"/>
    </row>
    <row r="2495" spans="1:6" ht="15">
      <c r="A2495" s="332">
        <v>37968</v>
      </c>
      <c r="B2495" s="332" t="s">
        <v>5542</v>
      </c>
      <c r="C2495" s="332" t="s">
        <v>2821</v>
      </c>
      <c r="D2495" s="330" t="s">
        <v>14025</v>
      </c>
      <c r="E2495" s="332" t="s">
        <v>96</v>
      </c>
      <c r="F2495" s="328"/>
    </row>
    <row r="2496" spans="1:6" ht="15">
      <c r="A2496" s="332">
        <v>37969</v>
      </c>
      <c r="B2496" s="332" t="s">
        <v>5543</v>
      </c>
      <c r="C2496" s="332" t="s">
        <v>2821</v>
      </c>
      <c r="D2496" s="330" t="s">
        <v>14716</v>
      </c>
      <c r="E2496" s="332" t="s">
        <v>96</v>
      </c>
      <c r="F2496" s="328"/>
    </row>
    <row r="2497" spans="1:6" ht="15">
      <c r="A2497" s="332">
        <v>37970</v>
      </c>
      <c r="B2497" s="332" t="s">
        <v>5544</v>
      </c>
      <c r="C2497" s="332" t="s">
        <v>2821</v>
      </c>
      <c r="D2497" s="330" t="s">
        <v>14717</v>
      </c>
      <c r="E2497" s="332" t="s">
        <v>96</v>
      </c>
      <c r="F2497" s="328"/>
    </row>
    <row r="2498" spans="1:6" ht="15">
      <c r="A2498" s="332">
        <v>21118</v>
      </c>
      <c r="B2498" s="332" t="s">
        <v>5545</v>
      </c>
      <c r="C2498" s="332" t="s">
        <v>2821</v>
      </c>
      <c r="D2498" s="330" t="s">
        <v>14718</v>
      </c>
      <c r="E2498" s="332" t="s">
        <v>96</v>
      </c>
      <c r="F2498" s="328"/>
    </row>
    <row r="2499" spans="1:6" ht="15">
      <c r="A2499" s="332">
        <v>37956</v>
      </c>
      <c r="B2499" s="332" t="s">
        <v>5546</v>
      </c>
      <c r="C2499" s="332" t="s">
        <v>2821</v>
      </c>
      <c r="D2499" s="330" t="s">
        <v>14719</v>
      </c>
      <c r="E2499" s="332" t="s">
        <v>96</v>
      </c>
      <c r="F2499" s="328"/>
    </row>
    <row r="2500" spans="1:6" ht="15">
      <c r="A2500" s="332">
        <v>37957</v>
      </c>
      <c r="B2500" s="332" t="s">
        <v>5547</v>
      </c>
      <c r="C2500" s="332" t="s">
        <v>2821</v>
      </c>
      <c r="D2500" s="330" t="s">
        <v>14720</v>
      </c>
      <c r="E2500" s="332" t="s">
        <v>96</v>
      </c>
      <c r="F2500" s="328"/>
    </row>
    <row r="2501" spans="1:6" ht="15">
      <c r="A2501" s="332">
        <v>37958</v>
      </c>
      <c r="B2501" s="332" t="s">
        <v>5548</v>
      </c>
      <c r="C2501" s="332" t="s">
        <v>2821</v>
      </c>
      <c r="D2501" s="330" t="s">
        <v>14714</v>
      </c>
      <c r="E2501" s="332" t="s">
        <v>96</v>
      </c>
      <c r="F2501" s="328"/>
    </row>
    <row r="2502" spans="1:6" ht="15">
      <c r="A2502" s="332">
        <v>37959</v>
      </c>
      <c r="B2502" s="332" t="s">
        <v>5549</v>
      </c>
      <c r="C2502" s="332" t="s">
        <v>2821</v>
      </c>
      <c r="D2502" s="330" t="s">
        <v>14715</v>
      </c>
      <c r="E2502" s="332" t="s">
        <v>96</v>
      </c>
      <c r="F2502" s="328"/>
    </row>
    <row r="2503" spans="1:6" ht="15">
      <c r="A2503" s="332">
        <v>37960</v>
      </c>
      <c r="B2503" s="332" t="s">
        <v>5550</v>
      </c>
      <c r="C2503" s="332" t="s">
        <v>2821</v>
      </c>
      <c r="D2503" s="330" t="s">
        <v>14721</v>
      </c>
      <c r="E2503" s="332" t="s">
        <v>96</v>
      </c>
      <c r="F2503" s="328"/>
    </row>
    <row r="2504" spans="1:6" ht="15">
      <c r="A2504" s="332">
        <v>37961</v>
      </c>
      <c r="B2504" s="332" t="s">
        <v>5551</v>
      </c>
      <c r="C2504" s="332" t="s">
        <v>2821</v>
      </c>
      <c r="D2504" s="330" t="s">
        <v>14722</v>
      </c>
      <c r="E2504" s="332" t="s">
        <v>96</v>
      </c>
      <c r="F2504" s="328"/>
    </row>
    <row r="2505" spans="1:6" ht="15">
      <c r="A2505" s="332">
        <v>37962</v>
      </c>
      <c r="B2505" s="332" t="s">
        <v>5552</v>
      </c>
      <c r="C2505" s="332" t="s">
        <v>2821</v>
      </c>
      <c r="D2505" s="330" t="s">
        <v>14723</v>
      </c>
      <c r="E2505" s="332" t="s">
        <v>96</v>
      </c>
      <c r="F2505" s="328"/>
    </row>
    <row r="2506" spans="1:6" ht="15">
      <c r="A2506" s="332">
        <v>3533</v>
      </c>
      <c r="B2506" s="332" t="s">
        <v>5553</v>
      </c>
      <c r="C2506" s="332" t="s">
        <v>2821</v>
      </c>
      <c r="D2506" s="330" t="s">
        <v>13441</v>
      </c>
      <c r="E2506" s="332" t="s">
        <v>96</v>
      </c>
      <c r="F2506" s="328"/>
    </row>
    <row r="2507" spans="1:6" ht="15">
      <c r="A2507" s="332">
        <v>3538</v>
      </c>
      <c r="B2507" s="332" t="s">
        <v>5554</v>
      </c>
      <c r="C2507" s="332" t="s">
        <v>2821</v>
      </c>
      <c r="D2507" s="330" t="s">
        <v>14724</v>
      </c>
      <c r="E2507" s="332" t="s">
        <v>96</v>
      </c>
      <c r="F2507" s="328"/>
    </row>
    <row r="2508" spans="1:6" ht="15">
      <c r="A2508" s="332">
        <v>3497</v>
      </c>
      <c r="B2508" s="332" t="s">
        <v>5555</v>
      </c>
      <c r="C2508" s="332" t="s">
        <v>2821</v>
      </c>
      <c r="D2508" s="330" t="s">
        <v>12725</v>
      </c>
      <c r="E2508" s="332" t="s">
        <v>96</v>
      </c>
      <c r="F2508" s="328"/>
    </row>
    <row r="2509" spans="1:6" ht="15">
      <c r="A2509" s="332">
        <v>3498</v>
      </c>
      <c r="B2509" s="332" t="s">
        <v>5556</v>
      </c>
      <c r="C2509" s="332" t="s">
        <v>2821</v>
      </c>
      <c r="D2509" s="330" t="s">
        <v>14725</v>
      </c>
      <c r="E2509" s="332" t="s">
        <v>96</v>
      </c>
      <c r="F2509" s="328"/>
    </row>
    <row r="2510" spans="1:6" ht="15">
      <c r="A2510" s="332">
        <v>3496</v>
      </c>
      <c r="B2510" s="332" t="s">
        <v>5557</v>
      </c>
      <c r="C2510" s="332" t="s">
        <v>2821</v>
      </c>
      <c r="D2510" s="330" t="s">
        <v>14726</v>
      </c>
      <c r="E2510" s="332" t="s">
        <v>96</v>
      </c>
      <c r="F2510" s="328"/>
    </row>
    <row r="2511" spans="1:6" ht="15">
      <c r="A2511" s="332">
        <v>38429</v>
      </c>
      <c r="B2511" s="332" t="s">
        <v>5558</v>
      </c>
      <c r="C2511" s="332" t="s">
        <v>2821</v>
      </c>
      <c r="D2511" s="330" t="s">
        <v>14727</v>
      </c>
      <c r="E2511" s="332" t="s">
        <v>96</v>
      </c>
      <c r="F2511" s="328"/>
    </row>
    <row r="2512" spans="1:6" ht="15">
      <c r="A2512" s="332">
        <v>38431</v>
      </c>
      <c r="B2512" s="332" t="s">
        <v>5559</v>
      </c>
      <c r="C2512" s="332" t="s">
        <v>2821</v>
      </c>
      <c r="D2512" s="330" t="s">
        <v>14728</v>
      </c>
      <c r="E2512" s="332" t="s">
        <v>96</v>
      </c>
      <c r="F2512" s="328"/>
    </row>
    <row r="2513" spans="1:6" ht="15">
      <c r="A2513" s="332">
        <v>38430</v>
      </c>
      <c r="B2513" s="332" t="s">
        <v>5560</v>
      </c>
      <c r="C2513" s="332" t="s">
        <v>2821</v>
      </c>
      <c r="D2513" s="330" t="s">
        <v>14729</v>
      </c>
      <c r="E2513" s="332" t="s">
        <v>96</v>
      </c>
      <c r="F2513" s="328"/>
    </row>
    <row r="2514" spans="1:6" ht="15">
      <c r="A2514" s="332">
        <v>36348</v>
      </c>
      <c r="B2514" s="332" t="s">
        <v>5561</v>
      </c>
      <c r="C2514" s="332" t="s">
        <v>2821</v>
      </c>
      <c r="D2514" s="330" t="s">
        <v>14730</v>
      </c>
      <c r="E2514" s="332" t="s">
        <v>96</v>
      </c>
      <c r="F2514" s="328"/>
    </row>
    <row r="2515" spans="1:6" ht="15">
      <c r="A2515" s="332">
        <v>36349</v>
      </c>
      <c r="B2515" s="332" t="s">
        <v>5562</v>
      </c>
      <c r="C2515" s="332" t="s">
        <v>2821</v>
      </c>
      <c r="D2515" s="330" t="s">
        <v>12618</v>
      </c>
      <c r="E2515" s="332" t="s">
        <v>96</v>
      </c>
      <c r="F2515" s="328"/>
    </row>
    <row r="2516" spans="1:6" ht="15">
      <c r="A2516" s="332">
        <v>38433</v>
      </c>
      <c r="B2516" s="332" t="s">
        <v>5563</v>
      </c>
      <c r="C2516" s="332" t="s">
        <v>2821</v>
      </c>
      <c r="D2516" s="330" t="s">
        <v>14731</v>
      </c>
      <c r="E2516" s="332" t="s">
        <v>96</v>
      </c>
      <c r="F2516" s="328"/>
    </row>
    <row r="2517" spans="1:6" ht="15">
      <c r="A2517" s="332">
        <v>38440</v>
      </c>
      <c r="B2517" s="332" t="s">
        <v>5564</v>
      </c>
      <c r="C2517" s="332" t="s">
        <v>2821</v>
      </c>
      <c r="D2517" s="330" t="s">
        <v>14732</v>
      </c>
      <c r="E2517" s="332" t="s">
        <v>96</v>
      </c>
      <c r="F2517" s="328"/>
    </row>
    <row r="2518" spans="1:6" ht="15">
      <c r="A2518" s="332">
        <v>36359</v>
      </c>
      <c r="B2518" s="332" t="s">
        <v>5565</v>
      </c>
      <c r="C2518" s="332" t="s">
        <v>2821</v>
      </c>
      <c r="D2518" s="330" t="s">
        <v>14733</v>
      </c>
      <c r="E2518" s="332" t="s">
        <v>96</v>
      </c>
      <c r="F2518" s="328"/>
    </row>
    <row r="2519" spans="1:6" ht="15">
      <c r="A2519" s="332">
        <v>36360</v>
      </c>
      <c r="B2519" s="332" t="s">
        <v>5566</v>
      </c>
      <c r="C2519" s="332" t="s">
        <v>2821</v>
      </c>
      <c r="D2519" s="330" t="s">
        <v>14734</v>
      </c>
      <c r="E2519" s="332" t="s">
        <v>96</v>
      </c>
      <c r="F2519" s="328"/>
    </row>
    <row r="2520" spans="1:6" ht="15">
      <c r="A2520" s="332">
        <v>38434</v>
      </c>
      <c r="B2520" s="332" t="s">
        <v>5567</v>
      </c>
      <c r="C2520" s="332" t="s">
        <v>2821</v>
      </c>
      <c r="D2520" s="330" t="s">
        <v>14735</v>
      </c>
      <c r="E2520" s="332" t="s">
        <v>96</v>
      </c>
      <c r="F2520" s="328"/>
    </row>
    <row r="2521" spans="1:6" ht="15">
      <c r="A2521" s="332">
        <v>38435</v>
      </c>
      <c r="B2521" s="332" t="s">
        <v>5568</v>
      </c>
      <c r="C2521" s="332" t="s">
        <v>2821</v>
      </c>
      <c r="D2521" s="330" t="s">
        <v>14736</v>
      </c>
      <c r="E2521" s="332" t="s">
        <v>96</v>
      </c>
      <c r="F2521" s="328"/>
    </row>
    <row r="2522" spans="1:6" ht="15">
      <c r="A2522" s="332">
        <v>38436</v>
      </c>
      <c r="B2522" s="332" t="s">
        <v>5569</v>
      </c>
      <c r="C2522" s="332" t="s">
        <v>2821</v>
      </c>
      <c r="D2522" s="330" t="s">
        <v>14737</v>
      </c>
      <c r="E2522" s="332" t="s">
        <v>96</v>
      </c>
      <c r="F2522" s="328"/>
    </row>
    <row r="2523" spans="1:6" ht="15">
      <c r="A2523" s="332">
        <v>38437</v>
      </c>
      <c r="B2523" s="332" t="s">
        <v>5570</v>
      </c>
      <c r="C2523" s="332" t="s">
        <v>2821</v>
      </c>
      <c r="D2523" s="330" t="s">
        <v>14738</v>
      </c>
      <c r="E2523" s="332" t="s">
        <v>96</v>
      </c>
      <c r="F2523" s="328"/>
    </row>
    <row r="2524" spans="1:6" ht="15">
      <c r="A2524" s="332">
        <v>38438</v>
      </c>
      <c r="B2524" s="332" t="s">
        <v>5571</v>
      </c>
      <c r="C2524" s="332" t="s">
        <v>2821</v>
      </c>
      <c r="D2524" s="330" t="s">
        <v>14739</v>
      </c>
      <c r="E2524" s="332" t="s">
        <v>96</v>
      </c>
      <c r="F2524" s="328"/>
    </row>
    <row r="2525" spans="1:6" ht="15">
      <c r="A2525" s="332">
        <v>38439</v>
      </c>
      <c r="B2525" s="332" t="s">
        <v>5572</v>
      </c>
      <c r="C2525" s="332" t="s">
        <v>2821</v>
      </c>
      <c r="D2525" s="330" t="s">
        <v>14740</v>
      </c>
      <c r="E2525" s="332" t="s">
        <v>96</v>
      </c>
      <c r="F2525" s="328"/>
    </row>
    <row r="2526" spans="1:6" ht="15">
      <c r="A2526" s="332">
        <v>10836</v>
      </c>
      <c r="B2526" s="332" t="s">
        <v>5573</v>
      </c>
      <c r="C2526" s="332" t="s">
        <v>2821</v>
      </c>
      <c r="D2526" s="330" t="s">
        <v>13242</v>
      </c>
      <c r="E2526" s="332" t="s">
        <v>96</v>
      </c>
      <c r="F2526" s="328"/>
    </row>
    <row r="2527" spans="1:6" ht="15">
      <c r="A2527" s="332">
        <v>20128</v>
      </c>
      <c r="B2527" s="332" t="s">
        <v>5574</v>
      </c>
      <c r="C2527" s="332" t="s">
        <v>2821</v>
      </c>
      <c r="D2527" s="330" t="s">
        <v>14741</v>
      </c>
      <c r="E2527" s="332" t="s">
        <v>96</v>
      </c>
      <c r="F2527" s="328"/>
    </row>
    <row r="2528" spans="1:6" ht="15">
      <c r="A2528" s="332">
        <v>20131</v>
      </c>
      <c r="B2528" s="332" t="s">
        <v>5575</v>
      </c>
      <c r="C2528" s="332" t="s">
        <v>2821</v>
      </c>
      <c r="D2528" s="330" t="s">
        <v>14742</v>
      </c>
      <c r="E2528" s="332" t="s">
        <v>96</v>
      </c>
      <c r="F2528" s="328"/>
    </row>
    <row r="2529" spans="1:6" ht="15">
      <c r="A2529" s="332">
        <v>3521</v>
      </c>
      <c r="B2529" s="332" t="s">
        <v>5576</v>
      </c>
      <c r="C2529" s="332" t="s">
        <v>2821</v>
      </c>
      <c r="D2529" s="330" t="s">
        <v>14743</v>
      </c>
      <c r="E2529" s="332" t="s">
        <v>96</v>
      </c>
      <c r="F2529" s="328"/>
    </row>
    <row r="2530" spans="1:6" ht="15">
      <c r="A2530" s="332">
        <v>3531</v>
      </c>
      <c r="B2530" s="332" t="s">
        <v>5577</v>
      </c>
      <c r="C2530" s="332" t="s">
        <v>2821</v>
      </c>
      <c r="D2530" s="330" t="s">
        <v>14744</v>
      </c>
      <c r="E2530" s="332" t="s">
        <v>96</v>
      </c>
      <c r="F2530" s="328"/>
    </row>
    <row r="2531" spans="1:6" ht="15">
      <c r="A2531" s="332">
        <v>3522</v>
      </c>
      <c r="B2531" s="332" t="s">
        <v>5578</v>
      </c>
      <c r="C2531" s="332" t="s">
        <v>2821</v>
      </c>
      <c r="D2531" s="330" t="s">
        <v>13085</v>
      </c>
      <c r="E2531" s="332" t="s">
        <v>96</v>
      </c>
      <c r="F2531" s="328"/>
    </row>
    <row r="2532" spans="1:6" ht="15">
      <c r="A2532" s="332">
        <v>3527</v>
      </c>
      <c r="B2532" s="332" t="s">
        <v>5579</v>
      </c>
      <c r="C2532" s="332" t="s">
        <v>2821</v>
      </c>
      <c r="D2532" s="330" t="s">
        <v>14745</v>
      </c>
      <c r="E2532" s="332" t="s">
        <v>96</v>
      </c>
      <c r="F2532" s="328"/>
    </row>
    <row r="2533" spans="1:6" ht="15">
      <c r="A2533" s="332">
        <v>10835</v>
      </c>
      <c r="B2533" s="332" t="s">
        <v>5580</v>
      </c>
      <c r="C2533" s="332" t="s">
        <v>2821</v>
      </c>
      <c r="D2533" s="330" t="s">
        <v>14265</v>
      </c>
      <c r="E2533" s="332" t="s">
        <v>96</v>
      </c>
      <c r="F2533" s="328"/>
    </row>
    <row r="2534" spans="1:6" ht="15">
      <c r="A2534" s="332">
        <v>3475</v>
      </c>
      <c r="B2534" s="332" t="s">
        <v>5581</v>
      </c>
      <c r="C2534" s="332" t="s">
        <v>2821</v>
      </c>
      <c r="D2534" s="330" t="s">
        <v>14746</v>
      </c>
      <c r="E2534" s="332" t="s">
        <v>96</v>
      </c>
      <c r="F2534" s="328"/>
    </row>
    <row r="2535" spans="1:6" ht="15">
      <c r="A2535" s="332">
        <v>3485</v>
      </c>
      <c r="B2535" s="332" t="s">
        <v>5582</v>
      </c>
      <c r="C2535" s="332" t="s">
        <v>2821</v>
      </c>
      <c r="D2535" s="330" t="s">
        <v>14747</v>
      </c>
      <c r="E2535" s="332" t="s">
        <v>96</v>
      </c>
      <c r="F2535" s="328"/>
    </row>
    <row r="2536" spans="1:6" ht="15">
      <c r="A2536" s="332">
        <v>3534</v>
      </c>
      <c r="B2536" s="332" t="s">
        <v>5583</v>
      </c>
      <c r="C2536" s="332" t="s">
        <v>2821</v>
      </c>
      <c r="D2536" s="330" t="s">
        <v>14748</v>
      </c>
      <c r="E2536" s="332" t="s">
        <v>96</v>
      </c>
      <c r="F2536" s="328"/>
    </row>
    <row r="2537" spans="1:6" ht="15">
      <c r="A2537" s="332">
        <v>3543</v>
      </c>
      <c r="B2537" s="332" t="s">
        <v>5584</v>
      </c>
      <c r="C2537" s="332" t="s">
        <v>2821</v>
      </c>
      <c r="D2537" s="330" t="s">
        <v>13160</v>
      </c>
      <c r="E2537" s="332" t="s">
        <v>96</v>
      </c>
      <c r="F2537" s="328"/>
    </row>
    <row r="2538" spans="1:6" ht="15">
      <c r="A2538" s="332">
        <v>3482</v>
      </c>
      <c r="B2538" s="332" t="s">
        <v>5585</v>
      </c>
      <c r="C2538" s="332" t="s">
        <v>2821</v>
      </c>
      <c r="D2538" s="330" t="s">
        <v>12624</v>
      </c>
      <c r="E2538" s="332" t="s">
        <v>96</v>
      </c>
      <c r="F2538" s="328"/>
    </row>
    <row r="2539" spans="1:6" ht="15">
      <c r="A2539" s="332">
        <v>3505</v>
      </c>
      <c r="B2539" s="332" t="s">
        <v>5586</v>
      </c>
      <c r="C2539" s="332" t="s">
        <v>2821</v>
      </c>
      <c r="D2539" s="330" t="s">
        <v>13197</v>
      </c>
      <c r="E2539" s="332" t="s">
        <v>96</v>
      </c>
      <c r="F2539" s="328"/>
    </row>
    <row r="2540" spans="1:6" ht="15">
      <c r="A2540" s="332">
        <v>3516</v>
      </c>
      <c r="B2540" s="332" t="s">
        <v>5587</v>
      </c>
      <c r="C2540" s="332" t="s">
        <v>2821</v>
      </c>
      <c r="D2540" s="330" t="s">
        <v>13677</v>
      </c>
      <c r="E2540" s="332" t="s">
        <v>96</v>
      </c>
      <c r="F2540" s="328"/>
    </row>
    <row r="2541" spans="1:6" ht="15">
      <c r="A2541" s="332">
        <v>3517</v>
      </c>
      <c r="B2541" s="332" t="s">
        <v>5588</v>
      </c>
      <c r="C2541" s="332" t="s">
        <v>2821</v>
      </c>
      <c r="D2541" s="330" t="s">
        <v>13503</v>
      </c>
      <c r="E2541" s="332" t="s">
        <v>96</v>
      </c>
      <c r="F2541" s="328"/>
    </row>
    <row r="2542" spans="1:6" ht="15">
      <c r="A2542" s="332">
        <v>3515</v>
      </c>
      <c r="B2542" s="332" t="s">
        <v>5589</v>
      </c>
      <c r="C2542" s="332" t="s">
        <v>2821</v>
      </c>
      <c r="D2542" s="330" t="s">
        <v>14749</v>
      </c>
      <c r="E2542" s="332" t="s">
        <v>96</v>
      </c>
      <c r="F2542" s="328"/>
    </row>
    <row r="2543" spans="1:6" ht="15">
      <c r="A2543" s="332">
        <v>20147</v>
      </c>
      <c r="B2543" s="332" t="s">
        <v>5590</v>
      </c>
      <c r="C2543" s="332" t="s">
        <v>2821</v>
      </c>
      <c r="D2543" s="330" t="s">
        <v>14114</v>
      </c>
      <c r="E2543" s="332" t="s">
        <v>96</v>
      </c>
      <c r="F2543" s="328"/>
    </row>
    <row r="2544" spans="1:6" ht="15">
      <c r="A2544" s="332">
        <v>3524</v>
      </c>
      <c r="B2544" s="332" t="s">
        <v>5591</v>
      </c>
      <c r="C2544" s="332" t="s">
        <v>2821</v>
      </c>
      <c r="D2544" s="330" t="s">
        <v>14750</v>
      </c>
      <c r="E2544" s="332" t="s">
        <v>96</v>
      </c>
      <c r="F2544" s="328"/>
    </row>
    <row r="2545" spans="1:6" ht="15">
      <c r="A2545" s="332">
        <v>3532</v>
      </c>
      <c r="B2545" s="332" t="s">
        <v>5592</v>
      </c>
      <c r="C2545" s="332" t="s">
        <v>2821</v>
      </c>
      <c r="D2545" s="330" t="s">
        <v>14751</v>
      </c>
      <c r="E2545" s="332" t="s">
        <v>96</v>
      </c>
      <c r="F2545" s="328"/>
    </row>
    <row r="2546" spans="1:6" ht="15">
      <c r="A2546" s="332">
        <v>3528</v>
      </c>
      <c r="B2546" s="332" t="s">
        <v>5593</v>
      </c>
      <c r="C2546" s="332" t="s">
        <v>2821</v>
      </c>
      <c r="D2546" s="330" t="s">
        <v>14577</v>
      </c>
      <c r="E2546" s="332" t="s">
        <v>96</v>
      </c>
      <c r="F2546" s="328"/>
    </row>
    <row r="2547" spans="1:6" ht="15">
      <c r="A2547" s="332">
        <v>37952</v>
      </c>
      <c r="B2547" s="332" t="s">
        <v>5594</v>
      </c>
      <c r="C2547" s="332" t="s">
        <v>2821</v>
      </c>
      <c r="D2547" s="330" t="s">
        <v>14752</v>
      </c>
      <c r="E2547" s="332" t="s">
        <v>96</v>
      </c>
      <c r="F2547" s="328"/>
    </row>
    <row r="2548" spans="1:6" ht="15">
      <c r="A2548" s="332">
        <v>37951</v>
      </c>
      <c r="B2548" s="332" t="s">
        <v>5595</v>
      </c>
      <c r="C2548" s="332" t="s">
        <v>2821</v>
      </c>
      <c r="D2548" s="330" t="s">
        <v>13153</v>
      </c>
      <c r="E2548" s="332" t="s">
        <v>96</v>
      </c>
      <c r="F2548" s="328"/>
    </row>
    <row r="2549" spans="1:6" ht="15">
      <c r="A2549" s="332">
        <v>3518</v>
      </c>
      <c r="B2549" s="332" t="s">
        <v>5596</v>
      </c>
      <c r="C2549" s="332" t="s">
        <v>2821</v>
      </c>
      <c r="D2549" s="330" t="s">
        <v>14753</v>
      </c>
      <c r="E2549" s="332" t="s">
        <v>96</v>
      </c>
      <c r="F2549" s="328"/>
    </row>
    <row r="2550" spans="1:6" ht="15">
      <c r="A2550" s="332">
        <v>3519</v>
      </c>
      <c r="B2550" s="332" t="s">
        <v>5597</v>
      </c>
      <c r="C2550" s="332" t="s">
        <v>2821</v>
      </c>
      <c r="D2550" s="330" t="s">
        <v>14002</v>
      </c>
      <c r="E2550" s="332" t="s">
        <v>96</v>
      </c>
      <c r="F2550" s="328"/>
    </row>
    <row r="2551" spans="1:6" ht="15">
      <c r="A2551" s="332">
        <v>3520</v>
      </c>
      <c r="B2551" s="332" t="s">
        <v>5598</v>
      </c>
      <c r="C2551" s="332" t="s">
        <v>2821</v>
      </c>
      <c r="D2551" s="330" t="s">
        <v>14754</v>
      </c>
      <c r="E2551" s="332" t="s">
        <v>96</v>
      </c>
      <c r="F2551" s="328"/>
    </row>
    <row r="2552" spans="1:6" ht="15">
      <c r="A2552" s="332">
        <v>37950</v>
      </c>
      <c r="B2552" s="332" t="s">
        <v>5599</v>
      </c>
      <c r="C2552" s="332" t="s">
        <v>2821</v>
      </c>
      <c r="D2552" s="330" t="s">
        <v>14742</v>
      </c>
      <c r="E2552" s="332" t="s">
        <v>96</v>
      </c>
      <c r="F2552" s="328"/>
    </row>
    <row r="2553" spans="1:6" ht="15">
      <c r="A2553" s="332">
        <v>37949</v>
      </c>
      <c r="B2553" s="332" t="s">
        <v>5600</v>
      </c>
      <c r="C2553" s="332" t="s">
        <v>2821</v>
      </c>
      <c r="D2553" s="330" t="s">
        <v>14534</v>
      </c>
      <c r="E2553" s="332" t="s">
        <v>96</v>
      </c>
      <c r="F2553" s="328"/>
    </row>
    <row r="2554" spans="1:6" ht="15">
      <c r="A2554" s="332">
        <v>3526</v>
      </c>
      <c r="B2554" s="332" t="s">
        <v>5601</v>
      </c>
      <c r="C2554" s="332" t="s">
        <v>2821</v>
      </c>
      <c r="D2554" s="330" t="s">
        <v>14755</v>
      </c>
      <c r="E2554" s="332" t="s">
        <v>96</v>
      </c>
      <c r="F2554" s="328"/>
    </row>
    <row r="2555" spans="1:6" ht="15">
      <c r="A2555" s="332">
        <v>3509</v>
      </c>
      <c r="B2555" s="332" t="s">
        <v>5602</v>
      </c>
      <c r="C2555" s="332" t="s">
        <v>2821</v>
      </c>
      <c r="D2555" s="330" t="s">
        <v>14756</v>
      </c>
      <c r="E2555" s="332" t="s">
        <v>96</v>
      </c>
      <c r="F2555" s="328"/>
    </row>
    <row r="2556" spans="1:6" ht="15">
      <c r="A2556" s="332">
        <v>3530</v>
      </c>
      <c r="B2556" s="332" t="s">
        <v>5603</v>
      </c>
      <c r="C2556" s="332" t="s">
        <v>2821</v>
      </c>
      <c r="D2556" s="330" t="s">
        <v>14757</v>
      </c>
      <c r="E2556" s="332" t="s">
        <v>96</v>
      </c>
      <c r="F2556" s="328"/>
    </row>
    <row r="2557" spans="1:6" ht="15">
      <c r="A2557" s="332">
        <v>3542</v>
      </c>
      <c r="B2557" s="332" t="s">
        <v>5604</v>
      </c>
      <c r="C2557" s="332" t="s">
        <v>2821</v>
      </c>
      <c r="D2557" s="330" t="s">
        <v>14324</v>
      </c>
      <c r="E2557" s="332" t="s">
        <v>96</v>
      </c>
      <c r="F2557" s="328"/>
    </row>
    <row r="2558" spans="1:6" ht="15">
      <c r="A2558" s="332">
        <v>3529</v>
      </c>
      <c r="B2558" s="332" t="s">
        <v>5605</v>
      </c>
      <c r="C2558" s="332" t="s">
        <v>2821</v>
      </c>
      <c r="D2558" s="330" t="s">
        <v>12925</v>
      </c>
      <c r="E2558" s="332" t="s">
        <v>96</v>
      </c>
      <c r="F2558" s="328"/>
    </row>
    <row r="2559" spans="1:6" ht="15">
      <c r="A2559" s="332">
        <v>3536</v>
      </c>
      <c r="B2559" s="332" t="s">
        <v>5606</v>
      </c>
      <c r="C2559" s="332" t="s">
        <v>2821</v>
      </c>
      <c r="D2559" s="330" t="s">
        <v>12761</v>
      </c>
      <c r="E2559" s="332" t="s">
        <v>96</v>
      </c>
      <c r="F2559" s="328"/>
    </row>
    <row r="2560" spans="1:6" ht="15">
      <c r="A2560" s="332">
        <v>3535</v>
      </c>
      <c r="B2560" s="332" t="s">
        <v>5607</v>
      </c>
      <c r="C2560" s="332" t="s">
        <v>2821</v>
      </c>
      <c r="D2560" s="330" t="s">
        <v>14758</v>
      </c>
      <c r="E2560" s="332" t="s">
        <v>96</v>
      </c>
      <c r="F2560" s="328"/>
    </row>
    <row r="2561" spans="1:6" ht="15">
      <c r="A2561" s="332">
        <v>3540</v>
      </c>
      <c r="B2561" s="332" t="s">
        <v>5608</v>
      </c>
      <c r="C2561" s="332" t="s">
        <v>2821</v>
      </c>
      <c r="D2561" s="330" t="s">
        <v>14759</v>
      </c>
      <c r="E2561" s="332" t="s">
        <v>96</v>
      </c>
      <c r="F2561" s="328"/>
    </row>
    <row r="2562" spans="1:6" ht="15">
      <c r="A2562" s="332">
        <v>3539</v>
      </c>
      <c r="B2562" s="332" t="s">
        <v>5609</v>
      </c>
      <c r="C2562" s="332" t="s">
        <v>2821</v>
      </c>
      <c r="D2562" s="330" t="s">
        <v>14760</v>
      </c>
      <c r="E2562" s="332" t="s">
        <v>96</v>
      </c>
      <c r="F2562" s="328"/>
    </row>
    <row r="2563" spans="1:6" ht="15">
      <c r="A2563" s="332">
        <v>3513</v>
      </c>
      <c r="B2563" s="332" t="s">
        <v>5610</v>
      </c>
      <c r="C2563" s="332" t="s">
        <v>2821</v>
      </c>
      <c r="D2563" s="330" t="s">
        <v>14761</v>
      </c>
      <c r="E2563" s="332" t="s">
        <v>96</v>
      </c>
      <c r="F2563" s="328"/>
    </row>
    <row r="2564" spans="1:6" ht="15">
      <c r="A2564" s="332">
        <v>3492</v>
      </c>
      <c r="B2564" s="332" t="s">
        <v>5611</v>
      </c>
      <c r="C2564" s="332" t="s">
        <v>2821</v>
      </c>
      <c r="D2564" s="330" t="s">
        <v>13926</v>
      </c>
      <c r="E2564" s="332" t="s">
        <v>96</v>
      </c>
      <c r="F2564" s="328"/>
    </row>
    <row r="2565" spans="1:6" ht="15">
      <c r="A2565" s="332">
        <v>3491</v>
      </c>
      <c r="B2565" s="332" t="s">
        <v>5612</v>
      </c>
      <c r="C2565" s="332" t="s">
        <v>2821</v>
      </c>
      <c r="D2565" s="330" t="s">
        <v>13809</v>
      </c>
      <c r="E2565" s="332" t="s">
        <v>96</v>
      </c>
      <c r="F2565" s="328"/>
    </row>
    <row r="2566" spans="1:6" ht="15">
      <c r="A2566" s="332">
        <v>3493</v>
      </c>
      <c r="B2566" s="332" t="s">
        <v>5613</v>
      </c>
      <c r="C2566" s="332" t="s">
        <v>2821</v>
      </c>
      <c r="D2566" s="330" t="s">
        <v>14762</v>
      </c>
      <c r="E2566" s="332" t="s">
        <v>96</v>
      </c>
      <c r="F2566" s="328"/>
    </row>
    <row r="2567" spans="1:6" ht="15">
      <c r="A2567" s="332">
        <v>12628</v>
      </c>
      <c r="B2567" s="332" t="s">
        <v>5614</v>
      </c>
      <c r="C2567" s="332" t="s">
        <v>2821</v>
      </c>
      <c r="D2567" s="330" t="s">
        <v>14763</v>
      </c>
      <c r="E2567" s="332" t="s">
        <v>96</v>
      </c>
      <c r="F2567" s="328"/>
    </row>
    <row r="2568" spans="1:6" ht="15">
      <c r="A2568" s="332">
        <v>12629</v>
      </c>
      <c r="B2568" s="332" t="s">
        <v>5615</v>
      </c>
      <c r="C2568" s="332" t="s">
        <v>2821</v>
      </c>
      <c r="D2568" s="330" t="s">
        <v>14562</v>
      </c>
      <c r="E2568" s="332" t="s">
        <v>96</v>
      </c>
      <c r="F2568" s="328"/>
    </row>
    <row r="2569" spans="1:6" ht="15">
      <c r="A2569" s="332">
        <v>3481</v>
      </c>
      <c r="B2569" s="332" t="s">
        <v>5616</v>
      </c>
      <c r="C2569" s="332" t="s">
        <v>2821</v>
      </c>
      <c r="D2569" s="330" t="s">
        <v>14764</v>
      </c>
      <c r="E2569" s="332" t="s">
        <v>96</v>
      </c>
      <c r="F2569" s="328"/>
    </row>
    <row r="2570" spans="1:6" ht="15">
      <c r="A2570" s="332">
        <v>3510</v>
      </c>
      <c r="B2570" s="332" t="s">
        <v>5617</v>
      </c>
      <c r="C2570" s="332" t="s">
        <v>2821</v>
      </c>
      <c r="D2570" s="330" t="s">
        <v>14765</v>
      </c>
      <c r="E2570" s="332" t="s">
        <v>96</v>
      </c>
      <c r="F2570" s="328"/>
    </row>
    <row r="2571" spans="1:6" ht="15">
      <c r="A2571" s="332">
        <v>3508</v>
      </c>
      <c r="B2571" s="332" t="s">
        <v>5618</v>
      </c>
      <c r="C2571" s="332" t="s">
        <v>2821</v>
      </c>
      <c r="D2571" s="330" t="s">
        <v>14766</v>
      </c>
      <c r="E2571" s="332" t="s">
        <v>96</v>
      </c>
      <c r="F2571" s="328"/>
    </row>
    <row r="2572" spans="1:6" ht="15">
      <c r="A2572" s="332">
        <v>38939</v>
      </c>
      <c r="B2572" s="332" t="s">
        <v>5619</v>
      </c>
      <c r="C2572" s="332" t="s">
        <v>2821</v>
      </c>
      <c r="D2572" s="330" t="s">
        <v>14268</v>
      </c>
      <c r="E2572" s="332" t="s">
        <v>96</v>
      </c>
      <c r="F2572" s="328"/>
    </row>
    <row r="2573" spans="1:6" ht="15">
      <c r="A2573" s="332">
        <v>38940</v>
      </c>
      <c r="B2573" s="332" t="s">
        <v>5620</v>
      </c>
      <c r="C2573" s="332" t="s">
        <v>2821</v>
      </c>
      <c r="D2573" s="330" t="s">
        <v>14767</v>
      </c>
      <c r="E2573" s="332" t="s">
        <v>96</v>
      </c>
      <c r="F2573" s="328"/>
    </row>
    <row r="2574" spans="1:6" ht="15">
      <c r="A2574" s="332">
        <v>38941</v>
      </c>
      <c r="B2574" s="332" t="s">
        <v>5621</v>
      </c>
      <c r="C2574" s="332" t="s">
        <v>2821</v>
      </c>
      <c r="D2574" s="330" t="s">
        <v>14768</v>
      </c>
      <c r="E2574" s="332" t="s">
        <v>96</v>
      </c>
      <c r="F2574" s="328"/>
    </row>
    <row r="2575" spans="1:6" ht="15">
      <c r="A2575" s="332">
        <v>38942</v>
      </c>
      <c r="B2575" s="332" t="s">
        <v>5622</v>
      </c>
      <c r="C2575" s="332" t="s">
        <v>2821</v>
      </c>
      <c r="D2575" s="330" t="s">
        <v>14769</v>
      </c>
      <c r="E2575" s="332" t="s">
        <v>96</v>
      </c>
      <c r="F2575" s="328"/>
    </row>
    <row r="2576" spans="1:6" ht="15">
      <c r="A2576" s="332">
        <v>38987</v>
      </c>
      <c r="B2576" s="332" t="s">
        <v>5623</v>
      </c>
      <c r="C2576" s="332" t="s">
        <v>2821</v>
      </c>
      <c r="D2576" s="330" t="s">
        <v>14770</v>
      </c>
      <c r="E2576" s="332" t="s">
        <v>96</v>
      </c>
      <c r="F2576" s="328"/>
    </row>
    <row r="2577" spans="1:6" ht="15">
      <c r="A2577" s="332">
        <v>38988</v>
      </c>
      <c r="B2577" s="332" t="s">
        <v>5624</v>
      </c>
      <c r="C2577" s="332" t="s">
        <v>2821</v>
      </c>
      <c r="D2577" s="330" t="s">
        <v>14771</v>
      </c>
      <c r="E2577" s="332" t="s">
        <v>96</v>
      </c>
      <c r="F2577" s="328"/>
    </row>
    <row r="2578" spans="1:6" ht="15">
      <c r="A2578" s="332">
        <v>38989</v>
      </c>
      <c r="B2578" s="332" t="s">
        <v>5625</v>
      </c>
      <c r="C2578" s="332" t="s">
        <v>2821</v>
      </c>
      <c r="D2578" s="330" t="s">
        <v>14772</v>
      </c>
      <c r="E2578" s="332" t="s">
        <v>96</v>
      </c>
      <c r="F2578" s="328"/>
    </row>
    <row r="2579" spans="1:6" ht="15">
      <c r="A2579" s="332">
        <v>38990</v>
      </c>
      <c r="B2579" s="332" t="s">
        <v>5626</v>
      </c>
      <c r="C2579" s="332" t="s">
        <v>2821</v>
      </c>
      <c r="D2579" s="330" t="s">
        <v>14773</v>
      </c>
      <c r="E2579" s="332" t="s">
        <v>96</v>
      </c>
      <c r="F2579" s="328"/>
    </row>
    <row r="2580" spans="1:6" ht="15">
      <c r="A2580" s="332">
        <v>38991</v>
      </c>
      <c r="B2580" s="332" t="s">
        <v>5627</v>
      </c>
      <c r="C2580" s="332" t="s">
        <v>2821</v>
      </c>
      <c r="D2580" s="330" t="s">
        <v>14774</v>
      </c>
      <c r="E2580" s="332" t="s">
        <v>96</v>
      </c>
      <c r="F2580" s="328"/>
    </row>
    <row r="2581" spans="1:6" ht="15">
      <c r="A2581" s="332">
        <v>38913</v>
      </c>
      <c r="B2581" s="332" t="s">
        <v>5628</v>
      </c>
      <c r="C2581" s="332" t="s">
        <v>2821</v>
      </c>
      <c r="D2581" s="330" t="s">
        <v>14775</v>
      </c>
      <c r="E2581" s="332" t="s">
        <v>96</v>
      </c>
      <c r="F2581" s="328"/>
    </row>
    <row r="2582" spans="1:6" ht="15">
      <c r="A2582" s="332">
        <v>38914</v>
      </c>
      <c r="B2582" s="332" t="s">
        <v>5629</v>
      </c>
      <c r="C2582" s="332" t="s">
        <v>2821</v>
      </c>
      <c r="D2582" s="330" t="s">
        <v>13690</v>
      </c>
      <c r="E2582" s="332" t="s">
        <v>96</v>
      </c>
      <c r="F2582" s="328"/>
    </row>
    <row r="2583" spans="1:6" ht="15">
      <c r="A2583" s="332">
        <v>38915</v>
      </c>
      <c r="B2583" s="332" t="s">
        <v>5630</v>
      </c>
      <c r="C2583" s="332" t="s">
        <v>2821</v>
      </c>
      <c r="D2583" s="330" t="s">
        <v>14776</v>
      </c>
      <c r="E2583" s="332" t="s">
        <v>96</v>
      </c>
      <c r="F2583" s="328"/>
    </row>
    <row r="2584" spans="1:6" ht="15">
      <c r="A2584" s="332">
        <v>38916</v>
      </c>
      <c r="B2584" s="332" t="s">
        <v>5631</v>
      </c>
      <c r="C2584" s="332" t="s">
        <v>2821</v>
      </c>
      <c r="D2584" s="330" t="s">
        <v>14777</v>
      </c>
      <c r="E2584" s="332" t="s">
        <v>96</v>
      </c>
      <c r="F2584" s="328"/>
    </row>
    <row r="2585" spans="1:6" ht="15">
      <c r="A2585" s="332">
        <v>39300</v>
      </c>
      <c r="B2585" s="332" t="s">
        <v>5632</v>
      </c>
      <c r="C2585" s="332" t="s">
        <v>2821</v>
      </c>
      <c r="D2585" s="330" t="s">
        <v>14191</v>
      </c>
      <c r="E2585" s="332" t="s">
        <v>96</v>
      </c>
      <c r="F2585" s="328"/>
    </row>
    <row r="2586" spans="1:6" ht="15">
      <c r="A2586" s="332">
        <v>39301</v>
      </c>
      <c r="B2586" s="332" t="s">
        <v>5633</v>
      </c>
      <c r="C2586" s="332" t="s">
        <v>2821</v>
      </c>
      <c r="D2586" s="330" t="s">
        <v>14665</v>
      </c>
      <c r="E2586" s="332" t="s">
        <v>96</v>
      </c>
      <c r="F2586" s="328"/>
    </row>
    <row r="2587" spans="1:6" ht="15">
      <c r="A2587" s="332">
        <v>39302</v>
      </c>
      <c r="B2587" s="332" t="s">
        <v>5634</v>
      </c>
      <c r="C2587" s="332" t="s">
        <v>2821</v>
      </c>
      <c r="D2587" s="330" t="s">
        <v>14778</v>
      </c>
      <c r="E2587" s="332" t="s">
        <v>96</v>
      </c>
      <c r="F2587" s="328"/>
    </row>
    <row r="2588" spans="1:6" ht="15">
      <c r="A2588" s="332">
        <v>39303</v>
      </c>
      <c r="B2588" s="332" t="s">
        <v>5635</v>
      </c>
      <c r="C2588" s="332" t="s">
        <v>2821</v>
      </c>
      <c r="D2588" s="330" t="s">
        <v>14779</v>
      </c>
      <c r="E2588" s="332" t="s">
        <v>96</v>
      </c>
      <c r="F2588" s="328"/>
    </row>
    <row r="2589" spans="1:6" ht="15">
      <c r="A2589" s="332">
        <v>38923</v>
      </c>
      <c r="B2589" s="332" t="s">
        <v>5636</v>
      </c>
      <c r="C2589" s="332" t="s">
        <v>2821</v>
      </c>
      <c r="D2589" s="330" t="s">
        <v>14780</v>
      </c>
      <c r="E2589" s="332" t="s">
        <v>96</v>
      </c>
      <c r="F2589" s="328"/>
    </row>
    <row r="2590" spans="1:6" ht="15">
      <c r="A2590" s="332">
        <v>38925</v>
      </c>
      <c r="B2590" s="332" t="s">
        <v>5637</v>
      </c>
      <c r="C2590" s="332" t="s">
        <v>2821</v>
      </c>
      <c r="D2590" s="330" t="s">
        <v>14781</v>
      </c>
      <c r="E2590" s="332" t="s">
        <v>96</v>
      </c>
      <c r="F2590" s="328"/>
    </row>
    <row r="2591" spans="1:6" ht="15">
      <c r="A2591" s="332">
        <v>38926</v>
      </c>
      <c r="B2591" s="332" t="s">
        <v>5638</v>
      </c>
      <c r="C2591" s="332" t="s">
        <v>2821</v>
      </c>
      <c r="D2591" s="330" t="s">
        <v>14782</v>
      </c>
      <c r="E2591" s="332" t="s">
        <v>96</v>
      </c>
      <c r="F2591" s="328"/>
    </row>
    <row r="2592" spans="1:6" ht="15">
      <c r="A2592" s="332">
        <v>38927</v>
      </c>
      <c r="B2592" s="332" t="s">
        <v>5639</v>
      </c>
      <c r="C2592" s="332" t="s">
        <v>2821</v>
      </c>
      <c r="D2592" s="330" t="s">
        <v>14783</v>
      </c>
      <c r="E2592" s="332" t="s">
        <v>96</v>
      </c>
      <c r="F2592" s="328"/>
    </row>
    <row r="2593" spans="1:6" ht="15">
      <c r="A2593" s="332">
        <v>39304</v>
      </c>
      <c r="B2593" s="332" t="s">
        <v>5640</v>
      </c>
      <c r="C2593" s="332" t="s">
        <v>2821</v>
      </c>
      <c r="D2593" s="330" t="s">
        <v>12725</v>
      </c>
      <c r="E2593" s="332" t="s">
        <v>96</v>
      </c>
      <c r="F2593" s="328"/>
    </row>
    <row r="2594" spans="1:6" ht="15">
      <c r="A2594" s="332">
        <v>38924</v>
      </c>
      <c r="B2594" s="332" t="s">
        <v>5641</v>
      </c>
      <c r="C2594" s="332" t="s">
        <v>2821</v>
      </c>
      <c r="D2594" s="330" t="s">
        <v>14784</v>
      </c>
      <c r="E2594" s="332" t="s">
        <v>96</v>
      </c>
      <c r="F2594" s="328"/>
    </row>
    <row r="2595" spans="1:6" ht="15">
      <c r="A2595" s="332">
        <v>39305</v>
      </c>
      <c r="B2595" s="332" t="s">
        <v>5642</v>
      </c>
      <c r="C2595" s="332" t="s">
        <v>2821</v>
      </c>
      <c r="D2595" s="330" t="s">
        <v>14785</v>
      </c>
      <c r="E2595" s="332" t="s">
        <v>96</v>
      </c>
      <c r="F2595" s="328"/>
    </row>
    <row r="2596" spans="1:6" ht="15">
      <c r="A2596" s="332">
        <v>39306</v>
      </c>
      <c r="B2596" s="332" t="s">
        <v>5643</v>
      </c>
      <c r="C2596" s="332" t="s">
        <v>2821</v>
      </c>
      <c r="D2596" s="330" t="s">
        <v>14786</v>
      </c>
      <c r="E2596" s="332" t="s">
        <v>96</v>
      </c>
      <c r="F2596" s="328"/>
    </row>
    <row r="2597" spans="1:6" ht="15">
      <c r="A2597" s="332">
        <v>38928</v>
      </c>
      <c r="B2597" s="332" t="s">
        <v>5644</v>
      </c>
      <c r="C2597" s="332" t="s">
        <v>2821</v>
      </c>
      <c r="D2597" s="330" t="s">
        <v>14787</v>
      </c>
      <c r="E2597" s="332" t="s">
        <v>96</v>
      </c>
      <c r="F2597" s="328"/>
    </row>
    <row r="2598" spans="1:6" ht="15">
      <c r="A2598" s="332">
        <v>38929</v>
      </c>
      <c r="B2598" s="332" t="s">
        <v>5645</v>
      </c>
      <c r="C2598" s="332" t="s">
        <v>2821</v>
      </c>
      <c r="D2598" s="330" t="s">
        <v>14788</v>
      </c>
      <c r="E2598" s="332" t="s">
        <v>96</v>
      </c>
      <c r="F2598" s="328"/>
    </row>
    <row r="2599" spans="1:6" ht="15">
      <c r="A2599" s="332">
        <v>39307</v>
      </c>
      <c r="B2599" s="332" t="s">
        <v>5646</v>
      </c>
      <c r="C2599" s="332" t="s">
        <v>2821</v>
      </c>
      <c r="D2599" s="330" t="s">
        <v>12889</v>
      </c>
      <c r="E2599" s="332" t="s">
        <v>96</v>
      </c>
      <c r="F2599" s="328"/>
    </row>
    <row r="2600" spans="1:6" ht="15">
      <c r="A2600" s="332">
        <v>38930</v>
      </c>
      <c r="B2600" s="332" t="s">
        <v>5647</v>
      </c>
      <c r="C2600" s="332" t="s">
        <v>2821</v>
      </c>
      <c r="D2600" s="330" t="s">
        <v>14789</v>
      </c>
      <c r="E2600" s="332" t="s">
        <v>96</v>
      </c>
      <c r="F2600" s="328"/>
    </row>
    <row r="2601" spans="1:6" ht="15">
      <c r="A2601" s="332">
        <v>38931</v>
      </c>
      <c r="B2601" s="332" t="s">
        <v>5648</v>
      </c>
      <c r="C2601" s="332" t="s">
        <v>2821</v>
      </c>
      <c r="D2601" s="330" t="s">
        <v>14790</v>
      </c>
      <c r="E2601" s="332" t="s">
        <v>96</v>
      </c>
      <c r="F2601" s="328"/>
    </row>
    <row r="2602" spans="1:6" ht="15">
      <c r="A2602" s="332">
        <v>38932</v>
      </c>
      <c r="B2602" s="332" t="s">
        <v>5649</v>
      </c>
      <c r="C2602" s="332" t="s">
        <v>2821</v>
      </c>
      <c r="D2602" s="330" t="s">
        <v>14791</v>
      </c>
      <c r="E2602" s="332" t="s">
        <v>96</v>
      </c>
      <c r="F2602" s="328"/>
    </row>
    <row r="2603" spans="1:6" ht="15">
      <c r="A2603" s="332">
        <v>38934</v>
      </c>
      <c r="B2603" s="332" t="s">
        <v>5650</v>
      </c>
      <c r="C2603" s="332" t="s">
        <v>2821</v>
      </c>
      <c r="D2603" s="330" t="s">
        <v>13199</v>
      </c>
      <c r="E2603" s="332" t="s">
        <v>96</v>
      </c>
      <c r="F2603" s="328"/>
    </row>
    <row r="2604" spans="1:6" ht="15">
      <c r="A2604" s="332">
        <v>38935</v>
      </c>
      <c r="B2604" s="332" t="s">
        <v>5651</v>
      </c>
      <c r="C2604" s="332" t="s">
        <v>2821</v>
      </c>
      <c r="D2604" s="330" t="s">
        <v>14792</v>
      </c>
      <c r="E2604" s="332" t="s">
        <v>96</v>
      </c>
      <c r="F2604" s="328"/>
    </row>
    <row r="2605" spans="1:6" ht="15">
      <c r="A2605" s="332">
        <v>38936</v>
      </c>
      <c r="B2605" s="332" t="s">
        <v>5652</v>
      </c>
      <c r="C2605" s="332" t="s">
        <v>2821</v>
      </c>
      <c r="D2605" s="330" t="s">
        <v>13120</v>
      </c>
      <c r="E2605" s="332" t="s">
        <v>96</v>
      </c>
      <c r="F2605" s="328"/>
    </row>
    <row r="2606" spans="1:6" ht="15">
      <c r="A2606" s="332">
        <v>38937</v>
      </c>
      <c r="B2606" s="332" t="s">
        <v>5653</v>
      </c>
      <c r="C2606" s="332" t="s">
        <v>2821</v>
      </c>
      <c r="D2606" s="330" t="s">
        <v>13941</v>
      </c>
      <c r="E2606" s="332" t="s">
        <v>96</v>
      </c>
      <c r="F2606" s="328"/>
    </row>
    <row r="2607" spans="1:6" ht="15">
      <c r="A2607" s="332">
        <v>38938</v>
      </c>
      <c r="B2607" s="332" t="s">
        <v>5654</v>
      </c>
      <c r="C2607" s="332" t="s">
        <v>2821</v>
      </c>
      <c r="D2607" s="330" t="s">
        <v>14793</v>
      </c>
      <c r="E2607" s="332" t="s">
        <v>96</v>
      </c>
      <c r="F2607" s="328"/>
    </row>
    <row r="2608" spans="1:6" ht="15">
      <c r="A2608" s="332">
        <v>3489</v>
      </c>
      <c r="B2608" s="332" t="s">
        <v>5655</v>
      </c>
      <c r="C2608" s="332" t="s">
        <v>2821</v>
      </c>
      <c r="D2608" s="330" t="s">
        <v>14794</v>
      </c>
      <c r="E2608" s="332" t="s">
        <v>96</v>
      </c>
      <c r="F2608" s="328"/>
    </row>
    <row r="2609" spans="1:6" ht="15">
      <c r="A2609" s="332">
        <v>20151</v>
      </c>
      <c r="B2609" s="332" t="s">
        <v>11110</v>
      </c>
      <c r="C2609" s="332" t="s">
        <v>2821</v>
      </c>
      <c r="D2609" s="330" t="s">
        <v>14795</v>
      </c>
      <c r="E2609" s="332" t="s">
        <v>96</v>
      </c>
      <c r="F2609" s="328"/>
    </row>
    <row r="2610" spans="1:6" ht="15">
      <c r="A2610" s="332">
        <v>20152</v>
      </c>
      <c r="B2610" s="332" t="s">
        <v>11111</v>
      </c>
      <c r="C2610" s="332" t="s">
        <v>2821</v>
      </c>
      <c r="D2610" s="330" t="s">
        <v>14796</v>
      </c>
      <c r="E2610" s="332" t="s">
        <v>96</v>
      </c>
      <c r="F2610" s="328"/>
    </row>
    <row r="2611" spans="1:6" ht="15">
      <c r="A2611" s="332">
        <v>20148</v>
      </c>
      <c r="B2611" s="332" t="s">
        <v>11112</v>
      </c>
      <c r="C2611" s="332" t="s">
        <v>2821</v>
      </c>
      <c r="D2611" s="330" t="s">
        <v>14797</v>
      </c>
      <c r="E2611" s="332" t="s">
        <v>96</v>
      </c>
      <c r="F2611" s="328"/>
    </row>
    <row r="2612" spans="1:6" ht="15">
      <c r="A2612" s="332">
        <v>20149</v>
      </c>
      <c r="B2612" s="332" t="s">
        <v>11113</v>
      </c>
      <c r="C2612" s="332" t="s">
        <v>2821</v>
      </c>
      <c r="D2612" s="330" t="s">
        <v>14798</v>
      </c>
      <c r="E2612" s="332" t="s">
        <v>96</v>
      </c>
      <c r="F2612" s="328"/>
    </row>
    <row r="2613" spans="1:6" ht="15">
      <c r="A2613" s="332">
        <v>20150</v>
      </c>
      <c r="B2613" s="332" t="s">
        <v>11114</v>
      </c>
      <c r="C2613" s="332" t="s">
        <v>2821</v>
      </c>
      <c r="D2613" s="330" t="s">
        <v>14799</v>
      </c>
      <c r="E2613" s="332" t="s">
        <v>96</v>
      </c>
      <c r="F2613" s="328"/>
    </row>
    <row r="2614" spans="1:6" ht="15">
      <c r="A2614" s="332">
        <v>20157</v>
      </c>
      <c r="B2614" s="332" t="s">
        <v>11115</v>
      </c>
      <c r="C2614" s="332" t="s">
        <v>2821</v>
      </c>
      <c r="D2614" s="330" t="s">
        <v>14800</v>
      </c>
      <c r="E2614" s="332" t="s">
        <v>96</v>
      </c>
      <c r="F2614" s="328"/>
    </row>
    <row r="2615" spans="1:6" ht="15">
      <c r="A2615" s="332">
        <v>20158</v>
      </c>
      <c r="B2615" s="332" t="s">
        <v>11116</v>
      </c>
      <c r="C2615" s="332" t="s">
        <v>2821</v>
      </c>
      <c r="D2615" s="330" t="s">
        <v>14801</v>
      </c>
      <c r="E2615" s="332" t="s">
        <v>96</v>
      </c>
      <c r="F2615" s="328"/>
    </row>
    <row r="2616" spans="1:6" ht="15">
      <c r="A2616" s="332">
        <v>20154</v>
      </c>
      <c r="B2616" s="332" t="s">
        <v>11117</v>
      </c>
      <c r="C2616" s="332" t="s">
        <v>2821</v>
      </c>
      <c r="D2616" s="330" t="s">
        <v>13218</v>
      </c>
      <c r="E2616" s="332" t="s">
        <v>96</v>
      </c>
      <c r="F2616" s="328"/>
    </row>
    <row r="2617" spans="1:6" ht="15">
      <c r="A2617" s="332">
        <v>20155</v>
      </c>
      <c r="B2617" s="332" t="s">
        <v>11118</v>
      </c>
      <c r="C2617" s="332" t="s">
        <v>2821</v>
      </c>
      <c r="D2617" s="330" t="s">
        <v>14802</v>
      </c>
      <c r="E2617" s="332" t="s">
        <v>96</v>
      </c>
      <c r="F2617" s="328"/>
    </row>
    <row r="2618" spans="1:6" ht="15">
      <c r="A2618" s="332">
        <v>20156</v>
      </c>
      <c r="B2618" s="332" t="s">
        <v>11119</v>
      </c>
      <c r="C2618" s="332" t="s">
        <v>2821</v>
      </c>
      <c r="D2618" s="330" t="s">
        <v>13372</v>
      </c>
      <c r="E2618" s="332" t="s">
        <v>96</v>
      </c>
      <c r="F2618" s="328"/>
    </row>
    <row r="2619" spans="1:6" ht="15">
      <c r="A2619" s="332">
        <v>3512</v>
      </c>
      <c r="B2619" s="332" t="s">
        <v>5656</v>
      </c>
      <c r="C2619" s="332" t="s">
        <v>2821</v>
      </c>
      <c r="D2619" s="330" t="s">
        <v>14803</v>
      </c>
      <c r="E2619" s="332" t="s">
        <v>96</v>
      </c>
      <c r="F2619" s="328"/>
    </row>
    <row r="2620" spans="1:6" ht="15">
      <c r="A2620" s="332">
        <v>3499</v>
      </c>
      <c r="B2620" s="332" t="s">
        <v>5657</v>
      </c>
      <c r="C2620" s="332" t="s">
        <v>2821</v>
      </c>
      <c r="D2620" s="330" t="s">
        <v>14804</v>
      </c>
      <c r="E2620" s="332" t="s">
        <v>96</v>
      </c>
      <c r="F2620" s="328"/>
    </row>
    <row r="2621" spans="1:6" ht="15">
      <c r="A2621" s="332">
        <v>3500</v>
      </c>
      <c r="B2621" s="332" t="s">
        <v>5658</v>
      </c>
      <c r="C2621" s="332" t="s">
        <v>2821</v>
      </c>
      <c r="D2621" s="330" t="s">
        <v>13681</v>
      </c>
      <c r="E2621" s="332" t="s">
        <v>96</v>
      </c>
      <c r="F2621" s="328"/>
    </row>
    <row r="2622" spans="1:6" ht="15">
      <c r="A2622" s="332">
        <v>3501</v>
      </c>
      <c r="B2622" s="332" t="s">
        <v>5659</v>
      </c>
      <c r="C2622" s="332" t="s">
        <v>2821</v>
      </c>
      <c r="D2622" s="330" t="s">
        <v>14805</v>
      </c>
      <c r="E2622" s="332" t="s">
        <v>96</v>
      </c>
      <c r="F2622" s="328"/>
    </row>
    <row r="2623" spans="1:6" ht="15">
      <c r="A2623" s="332">
        <v>3502</v>
      </c>
      <c r="B2623" s="332" t="s">
        <v>5660</v>
      </c>
      <c r="C2623" s="332" t="s">
        <v>2821</v>
      </c>
      <c r="D2623" s="330" t="s">
        <v>13329</v>
      </c>
      <c r="E2623" s="332" t="s">
        <v>96</v>
      </c>
      <c r="F2623" s="328"/>
    </row>
    <row r="2624" spans="1:6" ht="15">
      <c r="A2624" s="332">
        <v>3503</v>
      </c>
      <c r="B2624" s="332" t="s">
        <v>5661</v>
      </c>
      <c r="C2624" s="332" t="s">
        <v>2821</v>
      </c>
      <c r="D2624" s="330" t="s">
        <v>12639</v>
      </c>
      <c r="E2624" s="332" t="s">
        <v>96</v>
      </c>
      <c r="F2624" s="328"/>
    </row>
    <row r="2625" spans="1:6" ht="15">
      <c r="A2625" s="332">
        <v>3477</v>
      </c>
      <c r="B2625" s="332" t="s">
        <v>5662</v>
      </c>
      <c r="C2625" s="332" t="s">
        <v>2821</v>
      </c>
      <c r="D2625" s="330" t="s">
        <v>13275</v>
      </c>
      <c r="E2625" s="332" t="s">
        <v>96</v>
      </c>
      <c r="F2625" s="328"/>
    </row>
    <row r="2626" spans="1:6" ht="15">
      <c r="A2626" s="332">
        <v>3478</v>
      </c>
      <c r="B2626" s="332" t="s">
        <v>5663</v>
      </c>
      <c r="C2626" s="332" t="s">
        <v>2821</v>
      </c>
      <c r="D2626" s="330" t="s">
        <v>14806</v>
      </c>
      <c r="E2626" s="332" t="s">
        <v>96</v>
      </c>
      <c r="F2626" s="328"/>
    </row>
    <row r="2627" spans="1:6" ht="15">
      <c r="A2627" s="332">
        <v>3525</v>
      </c>
      <c r="B2627" s="332" t="s">
        <v>5664</v>
      </c>
      <c r="C2627" s="332" t="s">
        <v>2821</v>
      </c>
      <c r="D2627" s="330" t="s">
        <v>14807</v>
      </c>
      <c r="E2627" s="332" t="s">
        <v>96</v>
      </c>
      <c r="F2627" s="328"/>
    </row>
    <row r="2628" spans="1:6" ht="15">
      <c r="A2628" s="332">
        <v>3511</v>
      </c>
      <c r="B2628" s="332" t="s">
        <v>5665</v>
      </c>
      <c r="C2628" s="332" t="s">
        <v>2821</v>
      </c>
      <c r="D2628" s="330" t="s">
        <v>14808</v>
      </c>
      <c r="E2628" s="332" t="s">
        <v>96</v>
      </c>
      <c r="F2628" s="328"/>
    </row>
    <row r="2629" spans="1:6" ht="15">
      <c r="A2629" s="332">
        <v>38917</v>
      </c>
      <c r="B2629" s="332" t="s">
        <v>5666</v>
      </c>
      <c r="C2629" s="332" t="s">
        <v>2821</v>
      </c>
      <c r="D2629" s="330" t="s">
        <v>14809</v>
      </c>
      <c r="E2629" s="332" t="s">
        <v>96</v>
      </c>
      <c r="F2629" s="328"/>
    </row>
    <row r="2630" spans="1:6" ht="15">
      <c r="A2630" s="332">
        <v>38919</v>
      </c>
      <c r="B2630" s="332" t="s">
        <v>5667</v>
      </c>
      <c r="C2630" s="332" t="s">
        <v>2821</v>
      </c>
      <c r="D2630" s="330" t="s">
        <v>14810</v>
      </c>
      <c r="E2630" s="332" t="s">
        <v>96</v>
      </c>
      <c r="F2630" s="328"/>
    </row>
    <row r="2631" spans="1:6" ht="15">
      <c r="A2631" s="332">
        <v>38922</v>
      </c>
      <c r="B2631" s="332" t="s">
        <v>5668</v>
      </c>
      <c r="C2631" s="332" t="s">
        <v>2821</v>
      </c>
      <c r="D2631" s="330" t="s">
        <v>14166</v>
      </c>
      <c r="E2631" s="332" t="s">
        <v>96</v>
      </c>
      <c r="F2631" s="328"/>
    </row>
    <row r="2632" spans="1:6" ht="15">
      <c r="A2632" s="332">
        <v>38921</v>
      </c>
      <c r="B2632" s="332" t="s">
        <v>5669</v>
      </c>
      <c r="C2632" s="332" t="s">
        <v>2821</v>
      </c>
      <c r="D2632" s="330" t="s">
        <v>14811</v>
      </c>
      <c r="E2632" s="332" t="s">
        <v>96</v>
      </c>
      <c r="F2632" s="328"/>
    </row>
    <row r="2633" spans="1:6" ht="15">
      <c r="A2633" s="332">
        <v>38918</v>
      </c>
      <c r="B2633" s="332" t="s">
        <v>5670</v>
      </c>
      <c r="C2633" s="332" t="s">
        <v>2821</v>
      </c>
      <c r="D2633" s="330" t="s">
        <v>14812</v>
      </c>
      <c r="E2633" s="332" t="s">
        <v>96</v>
      </c>
      <c r="F2633" s="328"/>
    </row>
    <row r="2634" spans="1:6" ht="15">
      <c r="A2634" s="332">
        <v>38920</v>
      </c>
      <c r="B2634" s="332" t="s">
        <v>5671</v>
      </c>
      <c r="C2634" s="332" t="s">
        <v>2821</v>
      </c>
      <c r="D2634" s="330" t="s">
        <v>14813</v>
      </c>
      <c r="E2634" s="332" t="s">
        <v>96</v>
      </c>
      <c r="F2634" s="328"/>
    </row>
    <row r="2635" spans="1:6" ht="15">
      <c r="A2635" s="332">
        <v>12032</v>
      </c>
      <c r="B2635" s="332" t="s">
        <v>5672</v>
      </c>
      <c r="C2635" s="332" t="s">
        <v>2829</v>
      </c>
      <c r="D2635" s="330" t="s">
        <v>13082</v>
      </c>
      <c r="E2635" s="332" t="s">
        <v>96</v>
      </c>
      <c r="F2635" s="328"/>
    </row>
    <row r="2636" spans="1:6" ht="15">
      <c r="A2636" s="332">
        <v>12030</v>
      </c>
      <c r="B2636" s="332" t="s">
        <v>5673</v>
      </c>
      <c r="C2636" s="332" t="s">
        <v>2829</v>
      </c>
      <c r="D2636" s="330" t="s">
        <v>14814</v>
      </c>
      <c r="E2636" s="332" t="s">
        <v>96</v>
      </c>
      <c r="F2636" s="328"/>
    </row>
    <row r="2637" spans="1:6" ht="15">
      <c r="A2637" s="332">
        <v>10908</v>
      </c>
      <c r="B2637" s="332" t="s">
        <v>5674</v>
      </c>
      <c r="C2637" s="332" t="s">
        <v>2821</v>
      </c>
      <c r="D2637" s="330" t="s">
        <v>14815</v>
      </c>
      <c r="E2637" s="332" t="s">
        <v>96</v>
      </c>
      <c r="F2637" s="328"/>
    </row>
    <row r="2638" spans="1:6" ht="15">
      <c r="A2638" s="332">
        <v>10909</v>
      </c>
      <c r="B2638" s="332" t="s">
        <v>5675</v>
      </c>
      <c r="C2638" s="332" t="s">
        <v>2821</v>
      </c>
      <c r="D2638" s="330" t="s">
        <v>14816</v>
      </c>
      <c r="E2638" s="332" t="s">
        <v>96</v>
      </c>
      <c r="F2638" s="328"/>
    </row>
    <row r="2639" spans="1:6" ht="15">
      <c r="A2639" s="332">
        <v>3669</v>
      </c>
      <c r="B2639" s="332" t="s">
        <v>5676</v>
      </c>
      <c r="C2639" s="332" t="s">
        <v>2821</v>
      </c>
      <c r="D2639" s="330" t="s">
        <v>14817</v>
      </c>
      <c r="E2639" s="332" t="s">
        <v>96</v>
      </c>
      <c r="F2639" s="328"/>
    </row>
    <row r="2640" spans="1:6" ht="15">
      <c r="A2640" s="332">
        <v>20138</v>
      </c>
      <c r="B2640" s="332" t="s">
        <v>5677</v>
      </c>
      <c r="C2640" s="332" t="s">
        <v>2821</v>
      </c>
      <c r="D2640" s="330" t="s">
        <v>14818</v>
      </c>
      <c r="E2640" s="332" t="s">
        <v>96</v>
      </c>
      <c r="F2640" s="328"/>
    </row>
    <row r="2641" spans="1:6" ht="15">
      <c r="A2641" s="332">
        <v>20139</v>
      </c>
      <c r="B2641" s="332" t="s">
        <v>11120</v>
      </c>
      <c r="C2641" s="332" t="s">
        <v>2821</v>
      </c>
      <c r="D2641" s="330" t="s">
        <v>14819</v>
      </c>
      <c r="E2641" s="332" t="s">
        <v>96</v>
      </c>
      <c r="F2641" s="328"/>
    </row>
    <row r="2642" spans="1:6" ht="15">
      <c r="A2642" s="332">
        <v>3668</v>
      </c>
      <c r="B2642" s="332" t="s">
        <v>5678</v>
      </c>
      <c r="C2642" s="332" t="s">
        <v>2821</v>
      </c>
      <c r="D2642" s="330" t="s">
        <v>14820</v>
      </c>
      <c r="E2642" s="332" t="s">
        <v>96</v>
      </c>
      <c r="F2642" s="328"/>
    </row>
    <row r="2643" spans="1:6" ht="15">
      <c r="A2643" s="332">
        <v>3656</v>
      </c>
      <c r="B2643" s="332" t="s">
        <v>5679</v>
      </c>
      <c r="C2643" s="332" t="s">
        <v>2821</v>
      </c>
      <c r="D2643" s="330" t="s">
        <v>14821</v>
      </c>
      <c r="E2643" s="332" t="s">
        <v>96</v>
      </c>
      <c r="F2643" s="328"/>
    </row>
    <row r="2644" spans="1:6" ht="15">
      <c r="A2644" s="332">
        <v>10911</v>
      </c>
      <c r="B2644" s="332" t="s">
        <v>5680</v>
      </c>
      <c r="C2644" s="332" t="s">
        <v>2821</v>
      </c>
      <c r="D2644" s="330" t="s">
        <v>14822</v>
      </c>
      <c r="E2644" s="332" t="s">
        <v>96</v>
      </c>
      <c r="F2644" s="328"/>
    </row>
    <row r="2645" spans="1:6" ht="15">
      <c r="A2645" s="332">
        <v>3654</v>
      </c>
      <c r="B2645" s="332" t="s">
        <v>5681</v>
      </c>
      <c r="C2645" s="332" t="s">
        <v>2821</v>
      </c>
      <c r="D2645" s="330" t="s">
        <v>14823</v>
      </c>
      <c r="E2645" s="332" t="s">
        <v>96</v>
      </c>
      <c r="F2645" s="328"/>
    </row>
    <row r="2646" spans="1:6" ht="15">
      <c r="A2646" s="332">
        <v>3664</v>
      </c>
      <c r="B2646" s="332" t="s">
        <v>5682</v>
      </c>
      <c r="C2646" s="332" t="s">
        <v>2821</v>
      </c>
      <c r="D2646" s="330" t="s">
        <v>14824</v>
      </c>
      <c r="E2646" s="332" t="s">
        <v>96</v>
      </c>
      <c r="F2646" s="328"/>
    </row>
    <row r="2647" spans="1:6" ht="15">
      <c r="A2647" s="332">
        <v>3657</v>
      </c>
      <c r="B2647" s="332" t="s">
        <v>5683</v>
      </c>
      <c r="C2647" s="332" t="s">
        <v>2821</v>
      </c>
      <c r="D2647" s="330" t="s">
        <v>14825</v>
      </c>
      <c r="E2647" s="332" t="s">
        <v>96</v>
      </c>
      <c r="F2647" s="328"/>
    </row>
    <row r="2648" spans="1:6" ht="15">
      <c r="A2648" s="332">
        <v>12625</v>
      </c>
      <c r="B2648" s="332" t="s">
        <v>5684</v>
      </c>
      <c r="C2648" s="332" t="s">
        <v>2821</v>
      </c>
      <c r="D2648" s="330" t="s">
        <v>14826</v>
      </c>
      <c r="E2648" s="332" t="s">
        <v>96</v>
      </c>
      <c r="F2648" s="328"/>
    </row>
    <row r="2649" spans="1:6" ht="15">
      <c r="A2649" s="332">
        <v>20136</v>
      </c>
      <c r="B2649" s="332" t="s">
        <v>5685</v>
      </c>
      <c r="C2649" s="332" t="s">
        <v>2821</v>
      </c>
      <c r="D2649" s="330" t="s">
        <v>14827</v>
      </c>
      <c r="E2649" s="332" t="s">
        <v>96</v>
      </c>
      <c r="F2649" s="328"/>
    </row>
    <row r="2650" spans="1:6" ht="15">
      <c r="A2650" s="332">
        <v>20144</v>
      </c>
      <c r="B2650" s="332" t="s">
        <v>11121</v>
      </c>
      <c r="C2650" s="332" t="s">
        <v>2821</v>
      </c>
      <c r="D2650" s="330" t="s">
        <v>14828</v>
      </c>
      <c r="E2650" s="332" t="s">
        <v>96</v>
      </c>
      <c r="F2650" s="328"/>
    </row>
    <row r="2651" spans="1:6" ht="15">
      <c r="A2651" s="332">
        <v>20143</v>
      </c>
      <c r="B2651" s="332" t="s">
        <v>11122</v>
      </c>
      <c r="C2651" s="332" t="s">
        <v>2821</v>
      </c>
      <c r="D2651" s="330" t="s">
        <v>14829</v>
      </c>
      <c r="E2651" s="332" t="s">
        <v>96</v>
      </c>
      <c r="F2651" s="328"/>
    </row>
    <row r="2652" spans="1:6" ht="15">
      <c r="A2652" s="332">
        <v>20145</v>
      </c>
      <c r="B2652" s="332" t="s">
        <v>11123</v>
      </c>
      <c r="C2652" s="332" t="s">
        <v>2821</v>
      </c>
      <c r="D2652" s="330" t="s">
        <v>14830</v>
      </c>
      <c r="E2652" s="332" t="s">
        <v>96</v>
      </c>
      <c r="F2652" s="328"/>
    </row>
    <row r="2653" spans="1:6" ht="15">
      <c r="A2653" s="332">
        <v>20146</v>
      </c>
      <c r="B2653" s="332" t="s">
        <v>11124</v>
      </c>
      <c r="C2653" s="332" t="s">
        <v>2821</v>
      </c>
      <c r="D2653" s="330" t="s">
        <v>14831</v>
      </c>
      <c r="E2653" s="332" t="s">
        <v>96</v>
      </c>
      <c r="F2653" s="328"/>
    </row>
    <row r="2654" spans="1:6" ht="15">
      <c r="A2654" s="332">
        <v>20140</v>
      </c>
      <c r="B2654" s="332" t="s">
        <v>11125</v>
      </c>
      <c r="C2654" s="332" t="s">
        <v>2821</v>
      </c>
      <c r="D2654" s="330" t="s">
        <v>14832</v>
      </c>
      <c r="E2654" s="332" t="s">
        <v>96</v>
      </c>
      <c r="F2654" s="328"/>
    </row>
    <row r="2655" spans="1:6" ht="15">
      <c r="A2655" s="332">
        <v>20141</v>
      </c>
      <c r="B2655" s="332" t="s">
        <v>11126</v>
      </c>
      <c r="C2655" s="332" t="s">
        <v>2821</v>
      </c>
      <c r="D2655" s="330" t="s">
        <v>14833</v>
      </c>
      <c r="E2655" s="332" t="s">
        <v>96</v>
      </c>
      <c r="F2655" s="328"/>
    </row>
    <row r="2656" spans="1:6" ht="15">
      <c r="A2656" s="332">
        <v>20142</v>
      </c>
      <c r="B2656" s="332" t="s">
        <v>11127</v>
      </c>
      <c r="C2656" s="332" t="s">
        <v>2821</v>
      </c>
      <c r="D2656" s="330" t="s">
        <v>14834</v>
      </c>
      <c r="E2656" s="332" t="s">
        <v>96</v>
      </c>
      <c r="F2656" s="328"/>
    </row>
    <row r="2657" spans="1:6" ht="15">
      <c r="A2657" s="332">
        <v>3659</v>
      </c>
      <c r="B2657" s="332" t="s">
        <v>5686</v>
      </c>
      <c r="C2657" s="332" t="s">
        <v>2821</v>
      </c>
      <c r="D2657" s="330" t="s">
        <v>14835</v>
      </c>
      <c r="E2657" s="332" t="s">
        <v>96</v>
      </c>
      <c r="F2657" s="328"/>
    </row>
    <row r="2658" spans="1:6" ht="15">
      <c r="A2658" s="332">
        <v>3660</v>
      </c>
      <c r="B2658" s="332" t="s">
        <v>5687</v>
      </c>
      <c r="C2658" s="332" t="s">
        <v>2821</v>
      </c>
      <c r="D2658" s="330" t="s">
        <v>14836</v>
      </c>
      <c r="E2658" s="332" t="s">
        <v>96</v>
      </c>
      <c r="F2658" s="328"/>
    </row>
    <row r="2659" spans="1:6" ht="15">
      <c r="A2659" s="332">
        <v>3662</v>
      </c>
      <c r="B2659" s="332" t="s">
        <v>5688</v>
      </c>
      <c r="C2659" s="332" t="s">
        <v>2821</v>
      </c>
      <c r="D2659" s="330" t="s">
        <v>14837</v>
      </c>
      <c r="E2659" s="332" t="s">
        <v>96</v>
      </c>
      <c r="F2659" s="328"/>
    </row>
    <row r="2660" spans="1:6" ht="15">
      <c r="A2660" s="332">
        <v>3661</v>
      </c>
      <c r="B2660" s="332" t="s">
        <v>5689</v>
      </c>
      <c r="C2660" s="332" t="s">
        <v>2821</v>
      </c>
      <c r="D2660" s="330" t="s">
        <v>14838</v>
      </c>
      <c r="E2660" s="332" t="s">
        <v>96</v>
      </c>
      <c r="F2660" s="328"/>
    </row>
    <row r="2661" spans="1:6" ht="15">
      <c r="A2661" s="332">
        <v>3658</v>
      </c>
      <c r="B2661" s="332" t="s">
        <v>5690</v>
      </c>
      <c r="C2661" s="332" t="s">
        <v>2821</v>
      </c>
      <c r="D2661" s="330" t="s">
        <v>14839</v>
      </c>
      <c r="E2661" s="332" t="s">
        <v>96</v>
      </c>
      <c r="F2661" s="328"/>
    </row>
    <row r="2662" spans="1:6" ht="15">
      <c r="A2662" s="332">
        <v>3670</v>
      </c>
      <c r="B2662" s="332" t="s">
        <v>5691</v>
      </c>
      <c r="C2662" s="332" t="s">
        <v>2821</v>
      </c>
      <c r="D2662" s="330" t="s">
        <v>14840</v>
      </c>
      <c r="E2662" s="332" t="s">
        <v>96</v>
      </c>
      <c r="F2662" s="328"/>
    </row>
    <row r="2663" spans="1:6" ht="15">
      <c r="A2663" s="332">
        <v>3666</v>
      </c>
      <c r="B2663" s="332" t="s">
        <v>5692</v>
      </c>
      <c r="C2663" s="332" t="s">
        <v>2821</v>
      </c>
      <c r="D2663" s="330" t="s">
        <v>14841</v>
      </c>
      <c r="E2663" s="332" t="s">
        <v>96</v>
      </c>
      <c r="F2663" s="328"/>
    </row>
    <row r="2664" spans="1:6" ht="15">
      <c r="A2664" s="332">
        <v>14157</v>
      </c>
      <c r="B2664" s="332" t="s">
        <v>5693</v>
      </c>
      <c r="C2664" s="332" t="s">
        <v>2821</v>
      </c>
      <c r="D2664" s="330" t="s">
        <v>14326</v>
      </c>
      <c r="E2664" s="332" t="s">
        <v>96</v>
      </c>
      <c r="F2664" s="328"/>
    </row>
    <row r="2665" spans="1:6" ht="15">
      <c r="A2665" s="332">
        <v>3653</v>
      </c>
      <c r="B2665" s="332" t="s">
        <v>5694</v>
      </c>
      <c r="C2665" s="332" t="s">
        <v>2821</v>
      </c>
      <c r="D2665" s="330" t="s">
        <v>14842</v>
      </c>
      <c r="E2665" s="332" t="s">
        <v>96</v>
      </c>
      <c r="F2665" s="328"/>
    </row>
    <row r="2666" spans="1:6" ht="15">
      <c r="A2666" s="332">
        <v>3649</v>
      </c>
      <c r="B2666" s="332" t="s">
        <v>5695</v>
      </c>
      <c r="C2666" s="332" t="s">
        <v>2821</v>
      </c>
      <c r="D2666" s="330" t="s">
        <v>14843</v>
      </c>
      <c r="E2666" s="332" t="s">
        <v>96</v>
      </c>
      <c r="F2666" s="328"/>
    </row>
    <row r="2667" spans="1:6" ht="15">
      <c r="A2667" s="332">
        <v>42696</v>
      </c>
      <c r="B2667" s="332" t="s">
        <v>7740</v>
      </c>
      <c r="C2667" s="332" t="s">
        <v>2821</v>
      </c>
      <c r="D2667" s="330" t="s">
        <v>14844</v>
      </c>
      <c r="E2667" s="332" t="s">
        <v>96</v>
      </c>
      <c r="F2667" s="328"/>
    </row>
    <row r="2668" spans="1:6" ht="15">
      <c r="A2668" s="332">
        <v>42697</v>
      </c>
      <c r="B2668" s="332" t="s">
        <v>7741</v>
      </c>
      <c r="C2668" s="332" t="s">
        <v>2821</v>
      </c>
      <c r="D2668" s="330" t="s">
        <v>14845</v>
      </c>
      <c r="E2668" s="332" t="s">
        <v>96</v>
      </c>
      <c r="F2668" s="328"/>
    </row>
    <row r="2669" spans="1:6" ht="15">
      <c r="A2669" s="332">
        <v>42698</v>
      </c>
      <c r="B2669" s="332" t="s">
        <v>7742</v>
      </c>
      <c r="C2669" s="332" t="s">
        <v>2821</v>
      </c>
      <c r="D2669" s="330" t="s">
        <v>14846</v>
      </c>
      <c r="E2669" s="332" t="s">
        <v>96</v>
      </c>
      <c r="F2669" s="328"/>
    </row>
    <row r="2670" spans="1:6" ht="15">
      <c r="A2670" s="332">
        <v>39875</v>
      </c>
      <c r="B2670" s="332" t="s">
        <v>5696</v>
      </c>
      <c r="C2670" s="332" t="s">
        <v>2821</v>
      </c>
      <c r="D2670" s="330" t="s">
        <v>14847</v>
      </c>
      <c r="E2670" s="332" t="s">
        <v>96</v>
      </c>
      <c r="F2670" s="328"/>
    </row>
    <row r="2671" spans="1:6" ht="15">
      <c r="A2671" s="332">
        <v>39876</v>
      </c>
      <c r="B2671" s="332" t="s">
        <v>5697</v>
      </c>
      <c r="C2671" s="332" t="s">
        <v>2821</v>
      </c>
      <c r="D2671" s="330" t="s">
        <v>14848</v>
      </c>
      <c r="E2671" s="332" t="s">
        <v>96</v>
      </c>
      <c r="F2671" s="328"/>
    </row>
    <row r="2672" spans="1:6" ht="15">
      <c r="A2672" s="332">
        <v>39877</v>
      </c>
      <c r="B2672" s="332" t="s">
        <v>5698</v>
      </c>
      <c r="C2672" s="332" t="s">
        <v>2821</v>
      </c>
      <c r="D2672" s="330" t="s">
        <v>14849</v>
      </c>
      <c r="E2672" s="332" t="s">
        <v>96</v>
      </c>
      <c r="F2672" s="328"/>
    </row>
    <row r="2673" spans="1:6" ht="15">
      <c r="A2673" s="332">
        <v>39878</v>
      </c>
      <c r="B2673" s="332" t="s">
        <v>5699</v>
      </c>
      <c r="C2673" s="332" t="s">
        <v>2821</v>
      </c>
      <c r="D2673" s="330" t="s">
        <v>14850</v>
      </c>
      <c r="E2673" s="332" t="s">
        <v>96</v>
      </c>
      <c r="F2673" s="328"/>
    </row>
    <row r="2674" spans="1:6" ht="15">
      <c r="A2674" s="332">
        <v>39872</v>
      </c>
      <c r="B2674" s="332" t="s">
        <v>5700</v>
      </c>
      <c r="C2674" s="332" t="s">
        <v>2821</v>
      </c>
      <c r="D2674" s="330" t="s">
        <v>14851</v>
      </c>
      <c r="E2674" s="332" t="s">
        <v>96</v>
      </c>
      <c r="F2674" s="328"/>
    </row>
    <row r="2675" spans="1:6" ht="15">
      <c r="A2675" s="332">
        <v>39873</v>
      </c>
      <c r="B2675" s="332" t="s">
        <v>5701</v>
      </c>
      <c r="C2675" s="332" t="s">
        <v>2821</v>
      </c>
      <c r="D2675" s="330" t="s">
        <v>14852</v>
      </c>
      <c r="E2675" s="332" t="s">
        <v>96</v>
      </c>
      <c r="F2675" s="328"/>
    </row>
    <row r="2676" spans="1:6" ht="15">
      <c r="A2676" s="332">
        <v>39874</v>
      </c>
      <c r="B2676" s="332" t="s">
        <v>5702</v>
      </c>
      <c r="C2676" s="332" t="s">
        <v>2821</v>
      </c>
      <c r="D2676" s="330" t="s">
        <v>14853</v>
      </c>
      <c r="E2676" s="332" t="s">
        <v>96</v>
      </c>
      <c r="F2676" s="328"/>
    </row>
    <row r="2677" spans="1:6" ht="15">
      <c r="A2677" s="332">
        <v>3674</v>
      </c>
      <c r="B2677" s="332" t="s">
        <v>5703</v>
      </c>
      <c r="C2677" s="332" t="s">
        <v>2824</v>
      </c>
      <c r="D2677" s="330" t="s">
        <v>14854</v>
      </c>
      <c r="E2677" s="332" t="s">
        <v>96</v>
      </c>
      <c r="F2677" s="328"/>
    </row>
    <row r="2678" spans="1:6" ht="15">
      <c r="A2678" s="332">
        <v>3681</v>
      </c>
      <c r="B2678" s="332" t="s">
        <v>5704</v>
      </c>
      <c r="C2678" s="332" t="s">
        <v>2824</v>
      </c>
      <c r="D2678" s="330" t="s">
        <v>14855</v>
      </c>
      <c r="E2678" s="332" t="s">
        <v>96</v>
      </c>
      <c r="F2678" s="328"/>
    </row>
    <row r="2679" spans="1:6" ht="15">
      <c r="A2679" s="332">
        <v>3676</v>
      </c>
      <c r="B2679" s="332" t="s">
        <v>5705</v>
      </c>
      <c r="C2679" s="332" t="s">
        <v>2824</v>
      </c>
      <c r="D2679" s="330" t="s">
        <v>14856</v>
      </c>
      <c r="E2679" s="332" t="s">
        <v>96</v>
      </c>
      <c r="F2679" s="328"/>
    </row>
    <row r="2680" spans="1:6" ht="15">
      <c r="A2680" s="332">
        <v>3679</v>
      </c>
      <c r="B2680" s="332" t="s">
        <v>5706</v>
      </c>
      <c r="C2680" s="332" t="s">
        <v>2824</v>
      </c>
      <c r="D2680" s="330" t="s">
        <v>14857</v>
      </c>
      <c r="E2680" s="332" t="s">
        <v>96</v>
      </c>
      <c r="F2680" s="328"/>
    </row>
    <row r="2681" spans="1:6" ht="15">
      <c r="A2681" s="332">
        <v>3672</v>
      </c>
      <c r="B2681" s="332" t="s">
        <v>5707</v>
      </c>
      <c r="C2681" s="332" t="s">
        <v>2824</v>
      </c>
      <c r="D2681" s="330" t="s">
        <v>14858</v>
      </c>
      <c r="E2681" s="332" t="s">
        <v>96</v>
      </c>
      <c r="F2681" s="328"/>
    </row>
    <row r="2682" spans="1:6" ht="15">
      <c r="A2682" s="332">
        <v>3671</v>
      </c>
      <c r="B2682" s="332" t="s">
        <v>5708</v>
      </c>
      <c r="C2682" s="332" t="s">
        <v>2824</v>
      </c>
      <c r="D2682" s="330" t="s">
        <v>13677</v>
      </c>
      <c r="E2682" s="332" t="s">
        <v>96</v>
      </c>
      <c r="F2682" s="328"/>
    </row>
    <row r="2683" spans="1:6" ht="15">
      <c r="A2683" s="332">
        <v>3673</v>
      </c>
      <c r="B2683" s="332" t="s">
        <v>5709</v>
      </c>
      <c r="C2683" s="332" t="s">
        <v>2824</v>
      </c>
      <c r="D2683" s="330" t="s">
        <v>14859</v>
      </c>
      <c r="E2683" s="332" t="s">
        <v>96</v>
      </c>
      <c r="F2683" s="328"/>
    </row>
    <row r="2684" spans="1:6" ht="15">
      <c r="A2684" s="332">
        <v>38394</v>
      </c>
      <c r="B2684" s="332" t="s">
        <v>5710</v>
      </c>
      <c r="C2684" s="332" t="s">
        <v>2821</v>
      </c>
      <c r="D2684" s="330" t="s">
        <v>14860</v>
      </c>
      <c r="E2684" s="332" t="s">
        <v>96</v>
      </c>
      <c r="F2684" s="328"/>
    </row>
    <row r="2685" spans="1:6" ht="15">
      <c r="A2685" s="332">
        <v>3729</v>
      </c>
      <c r="B2685" s="332" t="s">
        <v>7743</v>
      </c>
      <c r="C2685" s="332" t="s">
        <v>2821</v>
      </c>
      <c r="D2685" s="330" t="s">
        <v>14861</v>
      </c>
      <c r="E2685" s="332" t="s">
        <v>96</v>
      </c>
      <c r="F2685" s="328"/>
    </row>
    <row r="2686" spans="1:6" ht="15">
      <c r="A2686" s="332">
        <v>39357</v>
      </c>
      <c r="B2686" s="332" t="s">
        <v>5711</v>
      </c>
      <c r="C2686" s="332" t="s">
        <v>2821</v>
      </c>
      <c r="D2686" s="330" t="s">
        <v>14862</v>
      </c>
      <c r="E2686" s="332" t="s">
        <v>96</v>
      </c>
      <c r="F2686" s="328"/>
    </row>
    <row r="2687" spans="1:6" ht="15">
      <c r="A2687" s="332">
        <v>39358</v>
      </c>
      <c r="B2687" s="332" t="s">
        <v>5712</v>
      </c>
      <c r="C2687" s="332" t="s">
        <v>2821</v>
      </c>
      <c r="D2687" s="330" t="s">
        <v>14863</v>
      </c>
      <c r="E2687" s="332" t="s">
        <v>96</v>
      </c>
      <c r="F2687" s="328"/>
    </row>
    <row r="2688" spans="1:6" ht="15">
      <c r="A2688" s="332">
        <v>39356</v>
      </c>
      <c r="B2688" s="332" t="s">
        <v>5713</v>
      </c>
      <c r="C2688" s="332" t="s">
        <v>2821</v>
      </c>
      <c r="D2688" s="330" t="s">
        <v>14864</v>
      </c>
      <c r="E2688" s="332" t="s">
        <v>96</v>
      </c>
      <c r="F2688" s="328"/>
    </row>
    <row r="2689" spans="1:6" ht="15">
      <c r="A2689" s="332">
        <v>39355</v>
      </c>
      <c r="B2689" s="332" t="s">
        <v>5714</v>
      </c>
      <c r="C2689" s="332" t="s">
        <v>2821</v>
      </c>
      <c r="D2689" s="330" t="s">
        <v>14865</v>
      </c>
      <c r="E2689" s="332" t="s">
        <v>96</v>
      </c>
      <c r="F2689" s="328"/>
    </row>
    <row r="2690" spans="1:6" ht="15">
      <c r="A2690" s="332">
        <v>39353</v>
      </c>
      <c r="B2690" s="332" t="s">
        <v>5715</v>
      </c>
      <c r="C2690" s="332" t="s">
        <v>2821</v>
      </c>
      <c r="D2690" s="330" t="s">
        <v>14866</v>
      </c>
      <c r="E2690" s="332" t="s">
        <v>96</v>
      </c>
      <c r="F2690" s="328"/>
    </row>
    <row r="2691" spans="1:6" ht="15">
      <c r="A2691" s="332">
        <v>39354</v>
      </c>
      <c r="B2691" s="332" t="s">
        <v>5716</v>
      </c>
      <c r="C2691" s="332" t="s">
        <v>2821</v>
      </c>
      <c r="D2691" s="330" t="s">
        <v>14867</v>
      </c>
      <c r="E2691" s="332" t="s">
        <v>96</v>
      </c>
      <c r="F2691" s="328"/>
    </row>
    <row r="2692" spans="1:6" ht="15">
      <c r="A2692" s="332">
        <v>39398</v>
      </c>
      <c r="B2692" s="332" t="s">
        <v>5717</v>
      </c>
      <c r="C2692" s="332" t="s">
        <v>2821</v>
      </c>
      <c r="D2692" s="330" t="s">
        <v>14868</v>
      </c>
      <c r="E2692" s="332" t="s">
        <v>96</v>
      </c>
      <c r="F2692" s="328"/>
    </row>
    <row r="2693" spans="1:6" ht="15">
      <c r="A2693" s="332">
        <v>13343</v>
      </c>
      <c r="B2693" s="332" t="s">
        <v>5718</v>
      </c>
      <c r="C2693" s="332" t="s">
        <v>2821</v>
      </c>
      <c r="D2693" s="330" t="s">
        <v>14869</v>
      </c>
      <c r="E2693" s="332" t="s">
        <v>96</v>
      </c>
      <c r="F2693" s="328"/>
    </row>
    <row r="2694" spans="1:6" ht="15">
      <c r="A2694" s="332">
        <v>12118</v>
      </c>
      <c r="B2694" s="332" t="s">
        <v>5719</v>
      </c>
      <c r="C2694" s="332" t="s">
        <v>2821</v>
      </c>
      <c r="D2694" s="330" t="s">
        <v>14870</v>
      </c>
      <c r="E2694" s="332" t="s">
        <v>96</v>
      </c>
      <c r="F2694" s="328"/>
    </row>
    <row r="2695" spans="1:6" ht="15">
      <c r="A2695" s="332">
        <v>39482</v>
      </c>
      <c r="B2695" s="332" t="s">
        <v>11128</v>
      </c>
      <c r="C2695" s="332" t="s">
        <v>2821</v>
      </c>
      <c r="D2695" s="330" t="s">
        <v>14871</v>
      </c>
      <c r="E2695" s="332" t="s">
        <v>96</v>
      </c>
      <c r="F2695" s="328"/>
    </row>
    <row r="2696" spans="1:6" ht="15">
      <c r="A2696" s="332">
        <v>39486</v>
      </c>
      <c r="B2696" s="332" t="s">
        <v>11129</v>
      </c>
      <c r="C2696" s="332" t="s">
        <v>2821</v>
      </c>
      <c r="D2696" s="330" t="s">
        <v>14872</v>
      </c>
      <c r="E2696" s="332" t="s">
        <v>96</v>
      </c>
      <c r="F2696" s="328"/>
    </row>
    <row r="2697" spans="1:6" ht="15">
      <c r="A2697" s="332">
        <v>39484</v>
      </c>
      <c r="B2697" s="332" t="s">
        <v>11130</v>
      </c>
      <c r="C2697" s="332" t="s">
        <v>2821</v>
      </c>
      <c r="D2697" s="330" t="s">
        <v>14871</v>
      </c>
      <c r="E2697" s="332" t="s">
        <v>96</v>
      </c>
      <c r="F2697" s="328"/>
    </row>
    <row r="2698" spans="1:6" ht="15">
      <c r="A2698" s="332">
        <v>39488</v>
      </c>
      <c r="B2698" s="332" t="s">
        <v>11131</v>
      </c>
      <c r="C2698" s="332" t="s">
        <v>2821</v>
      </c>
      <c r="D2698" s="330" t="s">
        <v>14873</v>
      </c>
      <c r="E2698" s="332" t="s">
        <v>96</v>
      </c>
      <c r="F2698" s="328"/>
    </row>
    <row r="2699" spans="1:6" ht="15">
      <c r="A2699" s="332">
        <v>39485</v>
      </c>
      <c r="B2699" s="332" t="s">
        <v>11132</v>
      </c>
      <c r="C2699" s="332" t="s">
        <v>2821</v>
      </c>
      <c r="D2699" s="330" t="s">
        <v>14871</v>
      </c>
      <c r="E2699" s="332" t="s">
        <v>96</v>
      </c>
      <c r="F2699" s="328"/>
    </row>
    <row r="2700" spans="1:6" ht="15">
      <c r="A2700" s="332">
        <v>39489</v>
      </c>
      <c r="B2700" s="332" t="s">
        <v>11133</v>
      </c>
      <c r="C2700" s="332" t="s">
        <v>2821</v>
      </c>
      <c r="D2700" s="330" t="s">
        <v>14874</v>
      </c>
      <c r="E2700" s="332" t="s">
        <v>96</v>
      </c>
      <c r="F2700" s="328"/>
    </row>
    <row r="2701" spans="1:6" ht="15">
      <c r="A2701" s="332">
        <v>39490</v>
      </c>
      <c r="B2701" s="332" t="s">
        <v>11134</v>
      </c>
      <c r="C2701" s="332" t="s">
        <v>2821</v>
      </c>
      <c r="D2701" s="330" t="s">
        <v>14875</v>
      </c>
      <c r="E2701" s="332" t="s">
        <v>96</v>
      </c>
      <c r="F2701" s="328"/>
    </row>
    <row r="2702" spans="1:6" ht="15">
      <c r="A2702" s="332">
        <v>39494</v>
      </c>
      <c r="B2702" s="332" t="s">
        <v>11135</v>
      </c>
      <c r="C2702" s="332" t="s">
        <v>2821</v>
      </c>
      <c r="D2702" s="330" t="s">
        <v>14876</v>
      </c>
      <c r="E2702" s="332" t="s">
        <v>96</v>
      </c>
      <c r="F2702" s="328"/>
    </row>
    <row r="2703" spans="1:6" ht="15">
      <c r="A2703" s="332">
        <v>39495</v>
      </c>
      <c r="B2703" s="332" t="s">
        <v>11136</v>
      </c>
      <c r="C2703" s="332" t="s">
        <v>2821</v>
      </c>
      <c r="D2703" s="330" t="s">
        <v>14877</v>
      </c>
      <c r="E2703" s="332" t="s">
        <v>96</v>
      </c>
      <c r="F2703" s="328"/>
    </row>
    <row r="2704" spans="1:6" ht="15">
      <c r="A2704" s="332">
        <v>39496</v>
      </c>
      <c r="B2704" s="332" t="s">
        <v>11137</v>
      </c>
      <c r="C2704" s="332" t="s">
        <v>2821</v>
      </c>
      <c r="D2704" s="330" t="s">
        <v>14878</v>
      </c>
      <c r="E2704" s="332" t="s">
        <v>96</v>
      </c>
      <c r="F2704" s="328"/>
    </row>
    <row r="2705" spans="1:6" ht="15">
      <c r="A2705" s="332">
        <v>39492</v>
      </c>
      <c r="B2705" s="332" t="s">
        <v>11138</v>
      </c>
      <c r="C2705" s="332" t="s">
        <v>2821</v>
      </c>
      <c r="D2705" s="330" t="s">
        <v>14879</v>
      </c>
      <c r="E2705" s="332" t="s">
        <v>96</v>
      </c>
      <c r="F2705" s="328"/>
    </row>
    <row r="2706" spans="1:6" ht="15">
      <c r="A2706" s="332">
        <v>39497</v>
      </c>
      <c r="B2706" s="332" t="s">
        <v>11139</v>
      </c>
      <c r="C2706" s="332" t="s">
        <v>2821</v>
      </c>
      <c r="D2706" s="330" t="s">
        <v>14880</v>
      </c>
      <c r="E2706" s="332" t="s">
        <v>96</v>
      </c>
      <c r="F2706" s="328"/>
    </row>
    <row r="2707" spans="1:6" ht="15">
      <c r="A2707" s="332">
        <v>39493</v>
      </c>
      <c r="B2707" s="332" t="s">
        <v>11140</v>
      </c>
      <c r="C2707" s="332" t="s">
        <v>2821</v>
      </c>
      <c r="D2707" s="330" t="s">
        <v>14881</v>
      </c>
      <c r="E2707" s="332" t="s">
        <v>96</v>
      </c>
      <c r="F2707" s="328"/>
    </row>
    <row r="2708" spans="1:6" ht="15">
      <c r="A2708" s="332">
        <v>39500</v>
      </c>
      <c r="B2708" s="332" t="s">
        <v>11141</v>
      </c>
      <c r="C2708" s="332" t="s">
        <v>2821</v>
      </c>
      <c r="D2708" s="330" t="s">
        <v>14882</v>
      </c>
      <c r="E2708" s="332" t="s">
        <v>96</v>
      </c>
      <c r="F2708" s="328"/>
    </row>
    <row r="2709" spans="1:6" ht="15">
      <c r="A2709" s="332">
        <v>39498</v>
      </c>
      <c r="B2709" s="332" t="s">
        <v>11142</v>
      </c>
      <c r="C2709" s="332" t="s">
        <v>2821</v>
      </c>
      <c r="D2709" s="330" t="s">
        <v>14883</v>
      </c>
      <c r="E2709" s="332" t="s">
        <v>96</v>
      </c>
      <c r="F2709" s="328"/>
    </row>
    <row r="2710" spans="1:6" ht="15">
      <c r="A2710" s="332">
        <v>43628</v>
      </c>
      <c r="B2710" s="332" t="s">
        <v>11143</v>
      </c>
      <c r="C2710" s="332" t="s">
        <v>2821</v>
      </c>
      <c r="D2710" s="330" t="s">
        <v>14884</v>
      </c>
      <c r="E2710" s="332" t="s">
        <v>96</v>
      </c>
      <c r="F2710" s="328"/>
    </row>
    <row r="2711" spans="1:6" ht="15">
      <c r="A2711" s="332">
        <v>39501</v>
      </c>
      <c r="B2711" s="332" t="s">
        <v>11144</v>
      </c>
      <c r="C2711" s="332" t="s">
        <v>2821</v>
      </c>
      <c r="D2711" s="330" t="s">
        <v>14885</v>
      </c>
      <c r="E2711" s="332" t="s">
        <v>96</v>
      </c>
      <c r="F2711" s="328"/>
    </row>
    <row r="2712" spans="1:6" ht="15">
      <c r="A2712" s="332">
        <v>39499</v>
      </c>
      <c r="B2712" s="332" t="s">
        <v>11145</v>
      </c>
      <c r="C2712" s="332" t="s">
        <v>2821</v>
      </c>
      <c r="D2712" s="330" t="s">
        <v>14886</v>
      </c>
      <c r="E2712" s="332" t="s">
        <v>96</v>
      </c>
      <c r="F2712" s="328"/>
    </row>
    <row r="2713" spans="1:6" ht="15">
      <c r="A2713" s="332">
        <v>43621</v>
      </c>
      <c r="B2713" s="332" t="s">
        <v>11146</v>
      </c>
      <c r="C2713" s="332" t="s">
        <v>2821</v>
      </c>
      <c r="D2713" s="330" t="s">
        <v>14887</v>
      </c>
      <c r="E2713" s="332" t="s">
        <v>96</v>
      </c>
      <c r="F2713" s="328"/>
    </row>
    <row r="2714" spans="1:6" ht="15">
      <c r="A2714" s="332">
        <v>3733</v>
      </c>
      <c r="B2714" s="332" t="s">
        <v>5720</v>
      </c>
      <c r="C2714" s="332" t="s">
        <v>2823</v>
      </c>
      <c r="D2714" s="330" t="s">
        <v>14888</v>
      </c>
      <c r="E2714" s="332" t="s">
        <v>96</v>
      </c>
      <c r="F2714" s="328"/>
    </row>
    <row r="2715" spans="1:6" ht="15">
      <c r="A2715" s="332">
        <v>3731</v>
      </c>
      <c r="B2715" s="332" t="s">
        <v>5721</v>
      </c>
      <c r="C2715" s="332" t="s">
        <v>2823</v>
      </c>
      <c r="D2715" s="330" t="s">
        <v>14889</v>
      </c>
      <c r="E2715" s="332" t="s">
        <v>96</v>
      </c>
      <c r="F2715" s="328"/>
    </row>
    <row r="2716" spans="1:6" ht="15">
      <c r="A2716" s="332">
        <v>38137</v>
      </c>
      <c r="B2716" s="332" t="s">
        <v>5722</v>
      </c>
      <c r="C2716" s="332" t="s">
        <v>2823</v>
      </c>
      <c r="D2716" s="330" t="s">
        <v>14890</v>
      </c>
      <c r="E2716" s="332" t="s">
        <v>96</v>
      </c>
      <c r="F2716" s="328"/>
    </row>
    <row r="2717" spans="1:6" ht="15">
      <c r="A2717" s="332">
        <v>38135</v>
      </c>
      <c r="B2717" s="332" t="s">
        <v>5723</v>
      </c>
      <c r="C2717" s="332" t="s">
        <v>2823</v>
      </c>
      <c r="D2717" s="330" t="s">
        <v>14891</v>
      </c>
      <c r="E2717" s="332" t="s">
        <v>96</v>
      </c>
      <c r="F2717" s="328"/>
    </row>
    <row r="2718" spans="1:6" ht="15">
      <c r="A2718" s="332">
        <v>38138</v>
      </c>
      <c r="B2718" s="332" t="s">
        <v>5724</v>
      </c>
      <c r="C2718" s="332" t="s">
        <v>2823</v>
      </c>
      <c r="D2718" s="330" t="s">
        <v>14892</v>
      </c>
      <c r="E2718" s="332" t="s">
        <v>96</v>
      </c>
      <c r="F2718" s="328"/>
    </row>
    <row r="2719" spans="1:6" ht="15">
      <c r="A2719" s="332">
        <v>3736</v>
      </c>
      <c r="B2719" s="332" t="s">
        <v>5725</v>
      </c>
      <c r="C2719" s="332" t="s">
        <v>2823</v>
      </c>
      <c r="D2719" s="330" t="s">
        <v>14893</v>
      </c>
      <c r="E2719" s="332" t="s">
        <v>96</v>
      </c>
      <c r="F2719" s="328"/>
    </row>
    <row r="2720" spans="1:6" ht="15">
      <c r="A2720" s="332">
        <v>3741</v>
      </c>
      <c r="B2720" s="332" t="s">
        <v>5726</v>
      </c>
      <c r="C2720" s="332" t="s">
        <v>2823</v>
      </c>
      <c r="D2720" s="330" t="s">
        <v>14894</v>
      </c>
      <c r="E2720" s="332" t="s">
        <v>96</v>
      </c>
      <c r="F2720" s="328"/>
    </row>
    <row r="2721" spans="1:6" ht="15">
      <c r="A2721" s="332">
        <v>3745</v>
      </c>
      <c r="B2721" s="332" t="s">
        <v>5727</v>
      </c>
      <c r="C2721" s="332" t="s">
        <v>2823</v>
      </c>
      <c r="D2721" s="330" t="s">
        <v>14895</v>
      </c>
      <c r="E2721" s="332" t="s">
        <v>96</v>
      </c>
      <c r="F2721" s="328"/>
    </row>
    <row r="2722" spans="1:6" ht="15">
      <c r="A2722" s="332">
        <v>3743</v>
      </c>
      <c r="B2722" s="332" t="s">
        <v>5728</v>
      </c>
      <c r="C2722" s="332" t="s">
        <v>2823</v>
      </c>
      <c r="D2722" s="330" t="s">
        <v>14896</v>
      </c>
      <c r="E2722" s="332" t="s">
        <v>96</v>
      </c>
      <c r="F2722" s="328"/>
    </row>
    <row r="2723" spans="1:6" ht="15">
      <c r="A2723" s="332">
        <v>3744</v>
      </c>
      <c r="B2723" s="332" t="s">
        <v>5729</v>
      </c>
      <c r="C2723" s="332" t="s">
        <v>2823</v>
      </c>
      <c r="D2723" s="330" t="s">
        <v>14897</v>
      </c>
      <c r="E2723" s="332" t="s">
        <v>96</v>
      </c>
      <c r="F2723" s="328"/>
    </row>
    <row r="2724" spans="1:6" ht="15">
      <c r="A2724" s="332">
        <v>3739</v>
      </c>
      <c r="B2724" s="332" t="s">
        <v>5730</v>
      </c>
      <c r="C2724" s="332" t="s">
        <v>2823</v>
      </c>
      <c r="D2724" s="330" t="s">
        <v>14898</v>
      </c>
      <c r="E2724" s="332" t="s">
        <v>96</v>
      </c>
      <c r="F2724" s="328"/>
    </row>
    <row r="2725" spans="1:6" ht="15">
      <c r="A2725" s="332">
        <v>3737</v>
      </c>
      <c r="B2725" s="332" t="s">
        <v>5731</v>
      </c>
      <c r="C2725" s="332" t="s">
        <v>2823</v>
      </c>
      <c r="D2725" s="330" t="s">
        <v>14899</v>
      </c>
      <c r="E2725" s="332" t="s">
        <v>96</v>
      </c>
      <c r="F2725" s="328"/>
    </row>
    <row r="2726" spans="1:6" ht="15">
      <c r="A2726" s="332">
        <v>3738</v>
      </c>
      <c r="B2726" s="332" t="s">
        <v>5732</v>
      </c>
      <c r="C2726" s="332" t="s">
        <v>2823</v>
      </c>
      <c r="D2726" s="330" t="s">
        <v>14900</v>
      </c>
      <c r="E2726" s="332" t="s">
        <v>96</v>
      </c>
      <c r="F2726" s="328"/>
    </row>
    <row r="2727" spans="1:6" ht="15">
      <c r="A2727" s="332">
        <v>3747</v>
      </c>
      <c r="B2727" s="332" t="s">
        <v>5733</v>
      </c>
      <c r="C2727" s="332" t="s">
        <v>2823</v>
      </c>
      <c r="D2727" s="330" t="s">
        <v>14897</v>
      </c>
      <c r="E2727" s="332" t="s">
        <v>96</v>
      </c>
      <c r="F2727" s="328"/>
    </row>
    <row r="2728" spans="1:6" ht="15">
      <c r="A2728" s="332">
        <v>11649</v>
      </c>
      <c r="B2728" s="332" t="s">
        <v>5734</v>
      </c>
      <c r="C2728" s="332" t="s">
        <v>2821</v>
      </c>
      <c r="D2728" s="330" t="s">
        <v>14901</v>
      </c>
      <c r="E2728" s="332" t="s">
        <v>96</v>
      </c>
      <c r="F2728" s="328"/>
    </row>
    <row r="2729" spans="1:6" ht="15">
      <c r="A2729" s="332">
        <v>11650</v>
      </c>
      <c r="B2729" s="332" t="s">
        <v>5735</v>
      </c>
      <c r="C2729" s="332" t="s">
        <v>2821</v>
      </c>
      <c r="D2729" s="330" t="s">
        <v>14902</v>
      </c>
      <c r="E2729" s="332" t="s">
        <v>96</v>
      </c>
      <c r="F2729" s="328"/>
    </row>
    <row r="2730" spans="1:6" ht="15">
      <c r="A2730" s="332">
        <v>3742</v>
      </c>
      <c r="B2730" s="332" t="s">
        <v>5736</v>
      </c>
      <c r="C2730" s="332" t="s">
        <v>2823</v>
      </c>
      <c r="D2730" s="330" t="s">
        <v>14903</v>
      </c>
      <c r="E2730" s="332" t="s">
        <v>96</v>
      </c>
      <c r="F2730" s="328"/>
    </row>
    <row r="2731" spans="1:6" ht="15">
      <c r="A2731" s="332">
        <v>3746</v>
      </c>
      <c r="B2731" s="332" t="s">
        <v>5737</v>
      </c>
      <c r="C2731" s="332" t="s">
        <v>2823</v>
      </c>
      <c r="D2731" s="330" t="s">
        <v>14904</v>
      </c>
      <c r="E2731" s="332" t="s">
        <v>96</v>
      </c>
      <c r="F2731" s="328"/>
    </row>
    <row r="2732" spans="1:6" ht="15">
      <c r="A2732" s="332">
        <v>21106</v>
      </c>
      <c r="B2732" s="332" t="s">
        <v>11147</v>
      </c>
      <c r="C2732" s="332" t="s">
        <v>2825</v>
      </c>
      <c r="D2732" s="330" t="s">
        <v>14905</v>
      </c>
      <c r="E2732" s="332" t="s">
        <v>96</v>
      </c>
      <c r="F2732" s="328"/>
    </row>
    <row r="2733" spans="1:6" ht="15">
      <c r="A2733" s="332">
        <v>3755</v>
      </c>
      <c r="B2733" s="332" t="s">
        <v>5738</v>
      </c>
      <c r="C2733" s="332" t="s">
        <v>2821</v>
      </c>
      <c r="D2733" s="330" t="s">
        <v>14906</v>
      </c>
      <c r="E2733" s="332" t="s">
        <v>96</v>
      </c>
      <c r="F2733" s="328"/>
    </row>
    <row r="2734" spans="1:6" ht="15">
      <c r="A2734" s="332">
        <v>3750</v>
      </c>
      <c r="B2734" s="332" t="s">
        <v>5739</v>
      </c>
      <c r="C2734" s="332" t="s">
        <v>2821</v>
      </c>
      <c r="D2734" s="330" t="s">
        <v>14907</v>
      </c>
      <c r="E2734" s="332" t="s">
        <v>96</v>
      </c>
      <c r="F2734" s="328"/>
    </row>
    <row r="2735" spans="1:6" ht="15">
      <c r="A2735" s="332">
        <v>3756</v>
      </c>
      <c r="B2735" s="332" t="s">
        <v>5740</v>
      </c>
      <c r="C2735" s="332" t="s">
        <v>2821</v>
      </c>
      <c r="D2735" s="330" t="s">
        <v>14908</v>
      </c>
      <c r="E2735" s="332" t="s">
        <v>96</v>
      </c>
      <c r="F2735" s="328"/>
    </row>
    <row r="2736" spans="1:6" ht="15">
      <c r="A2736" s="332">
        <v>39377</v>
      </c>
      <c r="B2736" s="332" t="s">
        <v>5741</v>
      </c>
      <c r="C2736" s="332" t="s">
        <v>2821</v>
      </c>
      <c r="D2736" s="330" t="s">
        <v>14909</v>
      </c>
      <c r="E2736" s="332" t="s">
        <v>96</v>
      </c>
      <c r="F2736" s="328"/>
    </row>
    <row r="2737" spans="1:6" ht="15">
      <c r="A2737" s="332">
        <v>38191</v>
      </c>
      <c r="B2737" s="332" t="s">
        <v>5742</v>
      </c>
      <c r="C2737" s="332" t="s">
        <v>2821</v>
      </c>
      <c r="D2737" s="330" t="s">
        <v>13878</v>
      </c>
      <c r="E2737" s="332" t="s">
        <v>96</v>
      </c>
      <c r="F2737" s="328"/>
    </row>
    <row r="2738" spans="1:6" ht="15">
      <c r="A2738" s="332">
        <v>39381</v>
      </c>
      <c r="B2738" s="332" t="s">
        <v>5743</v>
      </c>
      <c r="C2738" s="332" t="s">
        <v>2821</v>
      </c>
      <c r="D2738" s="330" t="s">
        <v>14910</v>
      </c>
      <c r="E2738" s="332" t="s">
        <v>96</v>
      </c>
      <c r="F2738" s="328"/>
    </row>
    <row r="2739" spans="1:6" ht="15">
      <c r="A2739" s="332">
        <v>38780</v>
      </c>
      <c r="B2739" s="332" t="s">
        <v>5744</v>
      </c>
      <c r="C2739" s="332" t="s">
        <v>2821</v>
      </c>
      <c r="D2739" s="330" t="s">
        <v>14911</v>
      </c>
      <c r="E2739" s="332" t="s">
        <v>96</v>
      </c>
      <c r="F2739" s="328"/>
    </row>
    <row r="2740" spans="1:6" ht="15">
      <c r="A2740" s="332">
        <v>38781</v>
      </c>
      <c r="B2740" s="332" t="s">
        <v>5745</v>
      </c>
      <c r="C2740" s="332" t="s">
        <v>2821</v>
      </c>
      <c r="D2740" s="330" t="s">
        <v>12920</v>
      </c>
      <c r="E2740" s="332" t="s">
        <v>96</v>
      </c>
      <c r="F2740" s="328"/>
    </row>
    <row r="2741" spans="1:6" ht="15">
      <c r="A2741" s="332">
        <v>38192</v>
      </c>
      <c r="B2741" s="332" t="s">
        <v>5746</v>
      </c>
      <c r="C2741" s="332" t="s">
        <v>2821</v>
      </c>
      <c r="D2741" s="330" t="s">
        <v>14912</v>
      </c>
      <c r="E2741" s="332" t="s">
        <v>96</v>
      </c>
      <c r="F2741" s="328"/>
    </row>
    <row r="2742" spans="1:6" ht="15">
      <c r="A2742" s="332">
        <v>3753</v>
      </c>
      <c r="B2742" s="332" t="s">
        <v>5747</v>
      </c>
      <c r="C2742" s="332" t="s">
        <v>2821</v>
      </c>
      <c r="D2742" s="330" t="s">
        <v>14913</v>
      </c>
      <c r="E2742" s="332" t="s">
        <v>96</v>
      </c>
      <c r="F2742" s="328"/>
    </row>
    <row r="2743" spans="1:6" ht="15">
      <c r="A2743" s="332">
        <v>38782</v>
      </c>
      <c r="B2743" s="332" t="s">
        <v>5748</v>
      </c>
      <c r="C2743" s="332" t="s">
        <v>2821</v>
      </c>
      <c r="D2743" s="330" t="s">
        <v>13610</v>
      </c>
      <c r="E2743" s="332" t="s">
        <v>96</v>
      </c>
      <c r="F2743" s="328"/>
    </row>
    <row r="2744" spans="1:6" ht="15">
      <c r="A2744" s="332">
        <v>38778</v>
      </c>
      <c r="B2744" s="332" t="s">
        <v>5749</v>
      </c>
      <c r="C2744" s="332" t="s">
        <v>2821</v>
      </c>
      <c r="D2744" s="330" t="s">
        <v>13552</v>
      </c>
      <c r="E2744" s="332" t="s">
        <v>96</v>
      </c>
      <c r="F2744" s="328"/>
    </row>
    <row r="2745" spans="1:6" ht="15">
      <c r="A2745" s="332">
        <v>38779</v>
      </c>
      <c r="B2745" s="332" t="s">
        <v>5750</v>
      </c>
      <c r="C2745" s="332" t="s">
        <v>2821</v>
      </c>
      <c r="D2745" s="330" t="s">
        <v>14914</v>
      </c>
      <c r="E2745" s="332" t="s">
        <v>96</v>
      </c>
      <c r="F2745" s="328"/>
    </row>
    <row r="2746" spans="1:6" ht="15">
      <c r="A2746" s="332">
        <v>39388</v>
      </c>
      <c r="B2746" s="332" t="s">
        <v>5751</v>
      </c>
      <c r="C2746" s="332" t="s">
        <v>2821</v>
      </c>
      <c r="D2746" s="330" t="s">
        <v>14915</v>
      </c>
      <c r="E2746" s="332" t="s">
        <v>96</v>
      </c>
      <c r="F2746" s="328"/>
    </row>
    <row r="2747" spans="1:6" ht="15">
      <c r="A2747" s="332">
        <v>39387</v>
      </c>
      <c r="B2747" s="332" t="s">
        <v>5752</v>
      </c>
      <c r="C2747" s="332" t="s">
        <v>2821</v>
      </c>
      <c r="D2747" s="330" t="s">
        <v>14916</v>
      </c>
      <c r="E2747" s="332" t="s">
        <v>96</v>
      </c>
      <c r="F2747" s="328"/>
    </row>
    <row r="2748" spans="1:6" ht="15">
      <c r="A2748" s="332">
        <v>39386</v>
      </c>
      <c r="B2748" s="332" t="s">
        <v>5753</v>
      </c>
      <c r="C2748" s="332" t="s">
        <v>2821</v>
      </c>
      <c r="D2748" s="330" t="s">
        <v>13609</v>
      </c>
      <c r="E2748" s="332" t="s">
        <v>96</v>
      </c>
      <c r="F2748" s="328"/>
    </row>
    <row r="2749" spans="1:6" ht="15">
      <c r="A2749" s="332">
        <v>38194</v>
      </c>
      <c r="B2749" s="332" t="s">
        <v>5754</v>
      </c>
      <c r="C2749" s="332" t="s">
        <v>2821</v>
      </c>
      <c r="D2749" s="330" t="s">
        <v>14917</v>
      </c>
      <c r="E2749" s="332" t="s">
        <v>96</v>
      </c>
      <c r="F2749" s="328"/>
    </row>
    <row r="2750" spans="1:6" ht="15">
      <c r="A2750" s="332">
        <v>38193</v>
      </c>
      <c r="B2750" s="332" t="s">
        <v>5755</v>
      </c>
      <c r="C2750" s="332" t="s">
        <v>2821</v>
      </c>
      <c r="D2750" s="330" t="s">
        <v>14918</v>
      </c>
      <c r="E2750" s="332" t="s">
        <v>96</v>
      </c>
      <c r="F2750" s="328"/>
    </row>
    <row r="2751" spans="1:6" ht="15">
      <c r="A2751" s="332">
        <v>12216</v>
      </c>
      <c r="B2751" s="332" t="s">
        <v>5756</v>
      </c>
      <c r="C2751" s="332" t="s">
        <v>2821</v>
      </c>
      <c r="D2751" s="330" t="s">
        <v>14919</v>
      </c>
      <c r="E2751" s="332" t="s">
        <v>96</v>
      </c>
      <c r="F2751" s="328"/>
    </row>
    <row r="2752" spans="1:6" ht="15">
      <c r="A2752" s="332">
        <v>3757</v>
      </c>
      <c r="B2752" s="332" t="s">
        <v>5757</v>
      </c>
      <c r="C2752" s="332" t="s">
        <v>2821</v>
      </c>
      <c r="D2752" s="330" t="s">
        <v>14920</v>
      </c>
      <c r="E2752" s="332" t="s">
        <v>96</v>
      </c>
      <c r="F2752" s="328"/>
    </row>
    <row r="2753" spans="1:6" ht="15">
      <c r="A2753" s="332">
        <v>3758</v>
      </c>
      <c r="B2753" s="332" t="s">
        <v>5758</v>
      </c>
      <c r="C2753" s="332" t="s">
        <v>2821</v>
      </c>
      <c r="D2753" s="330" t="s">
        <v>14921</v>
      </c>
      <c r="E2753" s="332" t="s">
        <v>96</v>
      </c>
      <c r="F2753" s="328"/>
    </row>
    <row r="2754" spans="1:6" ht="15">
      <c r="A2754" s="332">
        <v>12214</v>
      </c>
      <c r="B2754" s="332" t="s">
        <v>5759</v>
      </c>
      <c r="C2754" s="332" t="s">
        <v>2821</v>
      </c>
      <c r="D2754" s="330" t="s">
        <v>14922</v>
      </c>
      <c r="E2754" s="332" t="s">
        <v>96</v>
      </c>
      <c r="F2754" s="328"/>
    </row>
    <row r="2755" spans="1:6" ht="15">
      <c r="A2755" s="332">
        <v>3749</v>
      </c>
      <c r="B2755" s="332" t="s">
        <v>5760</v>
      </c>
      <c r="C2755" s="332" t="s">
        <v>2821</v>
      </c>
      <c r="D2755" s="330" t="s">
        <v>14923</v>
      </c>
      <c r="E2755" s="332" t="s">
        <v>96</v>
      </c>
      <c r="F2755" s="328"/>
    </row>
    <row r="2756" spans="1:6" ht="15">
      <c r="A2756" s="332">
        <v>3751</v>
      </c>
      <c r="B2756" s="332" t="s">
        <v>5761</v>
      </c>
      <c r="C2756" s="332" t="s">
        <v>2821</v>
      </c>
      <c r="D2756" s="330" t="s">
        <v>14924</v>
      </c>
      <c r="E2756" s="332" t="s">
        <v>96</v>
      </c>
      <c r="F2756" s="328"/>
    </row>
    <row r="2757" spans="1:6" ht="15">
      <c r="A2757" s="332">
        <v>39376</v>
      </c>
      <c r="B2757" s="332" t="s">
        <v>5762</v>
      </c>
      <c r="C2757" s="332" t="s">
        <v>2821</v>
      </c>
      <c r="D2757" s="330" t="s">
        <v>14925</v>
      </c>
      <c r="E2757" s="332" t="s">
        <v>96</v>
      </c>
      <c r="F2757" s="328"/>
    </row>
    <row r="2758" spans="1:6" ht="15">
      <c r="A2758" s="332">
        <v>3752</v>
      </c>
      <c r="B2758" s="332" t="s">
        <v>5763</v>
      </c>
      <c r="C2758" s="332" t="s">
        <v>2821</v>
      </c>
      <c r="D2758" s="330" t="s">
        <v>14926</v>
      </c>
      <c r="E2758" s="332" t="s">
        <v>96</v>
      </c>
      <c r="F2758" s="328"/>
    </row>
    <row r="2759" spans="1:6" ht="15">
      <c r="A2759" s="332">
        <v>746</v>
      </c>
      <c r="B2759" s="332" t="s">
        <v>11148</v>
      </c>
      <c r="C2759" s="332" t="s">
        <v>2821</v>
      </c>
      <c r="D2759" s="330" t="s">
        <v>14927</v>
      </c>
      <c r="E2759" s="332" t="s">
        <v>96</v>
      </c>
      <c r="F2759" s="328"/>
    </row>
    <row r="2760" spans="1:6" ht="15">
      <c r="A2760" s="332">
        <v>20269</v>
      </c>
      <c r="B2760" s="332" t="s">
        <v>12353</v>
      </c>
      <c r="C2760" s="332" t="s">
        <v>2821</v>
      </c>
      <c r="D2760" s="330" t="s">
        <v>14928</v>
      </c>
      <c r="E2760" s="332" t="s">
        <v>96</v>
      </c>
      <c r="F2760" s="328"/>
    </row>
    <row r="2761" spans="1:6" ht="15">
      <c r="A2761" s="332">
        <v>20270</v>
      </c>
      <c r="B2761" s="332" t="s">
        <v>12354</v>
      </c>
      <c r="C2761" s="332" t="s">
        <v>2821</v>
      </c>
      <c r="D2761" s="330" t="s">
        <v>14929</v>
      </c>
      <c r="E2761" s="332" t="s">
        <v>96</v>
      </c>
      <c r="F2761" s="328"/>
    </row>
    <row r="2762" spans="1:6" ht="15">
      <c r="A2762" s="332">
        <v>11696</v>
      </c>
      <c r="B2762" s="332" t="s">
        <v>12355</v>
      </c>
      <c r="C2762" s="332" t="s">
        <v>2821</v>
      </c>
      <c r="D2762" s="330" t="s">
        <v>14930</v>
      </c>
      <c r="E2762" s="332" t="s">
        <v>96</v>
      </c>
      <c r="F2762" s="328"/>
    </row>
    <row r="2763" spans="1:6" ht="15">
      <c r="A2763" s="332">
        <v>10427</v>
      </c>
      <c r="B2763" s="332" t="s">
        <v>12356</v>
      </c>
      <c r="C2763" s="332" t="s">
        <v>2821</v>
      </c>
      <c r="D2763" s="330" t="s">
        <v>14931</v>
      </c>
      <c r="E2763" s="332" t="s">
        <v>96</v>
      </c>
      <c r="F2763" s="328"/>
    </row>
    <row r="2764" spans="1:6" ht="15">
      <c r="A2764" s="332">
        <v>10428</v>
      </c>
      <c r="B2764" s="332" t="s">
        <v>12357</v>
      </c>
      <c r="C2764" s="332" t="s">
        <v>2821</v>
      </c>
      <c r="D2764" s="330" t="s">
        <v>14932</v>
      </c>
      <c r="E2764" s="332" t="s">
        <v>96</v>
      </c>
      <c r="F2764" s="328"/>
    </row>
    <row r="2765" spans="1:6" ht="15">
      <c r="A2765" s="332">
        <v>36521</v>
      </c>
      <c r="B2765" s="332" t="s">
        <v>12358</v>
      </c>
      <c r="C2765" s="332" t="s">
        <v>2821</v>
      </c>
      <c r="D2765" s="330" t="s">
        <v>14933</v>
      </c>
      <c r="E2765" s="332" t="s">
        <v>96</v>
      </c>
      <c r="F2765" s="328"/>
    </row>
    <row r="2766" spans="1:6" ht="15">
      <c r="A2766" s="332">
        <v>36794</v>
      </c>
      <c r="B2766" s="332" t="s">
        <v>12359</v>
      </c>
      <c r="C2766" s="332" t="s">
        <v>2821</v>
      </c>
      <c r="D2766" s="330" t="s">
        <v>14934</v>
      </c>
      <c r="E2766" s="332" t="s">
        <v>96</v>
      </c>
      <c r="F2766" s="328"/>
    </row>
    <row r="2767" spans="1:6" ht="15">
      <c r="A2767" s="332">
        <v>10426</v>
      </c>
      <c r="B2767" s="332" t="s">
        <v>12360</v>
      </c>
      <c r="C2767" s="332" t="s">
        <v>2821</v>
      </c>
      <c r="D2767" s="330" t="s">
        <v>14935</v>
      </c>
      <c r="E2767" s="332" t="s">
        <v>96</v>
      </c>
      <c r="F2767" s="328"/>
    </row>
    <row r="2768" spans="1:6" ht="15">
      <c r="A2768" s="332">
        <v>10425</v>
      </c>
      <c r="B2768" s="332" t="s">
        <v>12361</v>
      </c>
      <c r="C2768" s="332" t="s">
        <v>2821</v>
      </c>
      <c r="D2768" s="330" t="s">
        <v>14936</v>
      </c>
      <c r="E2768" s="332" t="s">
        <v>96</v>
      </c>
      <c r="F2768" s="328"/>
    </row>
    <row r="2769" spans="1:6" ht="15">
      <c r="A2769" s="332">
        <v>10431</v>
      </c>
      <c r="B2769" s="332" t="s">
        <v>12362</v>
      </c>
      <c r="C2769" s="332" t="s">
        <v>2821</v>
      </c>
      <c r="D2769" s="330" t="s">
        <v>14937</v>
      </c>
      <c r="E2769" s="332" t="s">
        <v>96</v>
      </c>
      <c r="F2769" s="328"/>
    </row>
    <row r="2770" spans="1:6" ht="15">
      <c r="A2770" s="332">
        <v>10429</v>
      </c>
      <c r="B2770" s="332" t="s">
        <v>12363</v>
      </c>
      <c r="C2770" s="332" t="s">
        <v>2821</v>
      </c>
      <c r="D2770" s="330" t="s">
        <v>14938</v>
      </c>
      <c r="E2770" s="332" t="s">
        <v>96</v>
      </c>
      <c r="F2770" s="328"/>
    </row>
    <row r="2771" spans="1:6" ht="15">
      <c r="A2771" s="332">
        <v>2354</v>
      </c>
      <c r="B2771" s="332" t="s">
        <v>5764</v>
      </c>
      <c r="C2771" s="332" t="s">
        <v>2820</v>
      </c>
      <c r="D2771" s="330" t="s">
        <v>17892</v>
      </c>
      <c r="E2771" s="332" t="s">
        <v>165</v>
      </c>
      <c r="F2771" s="328"/>
    </row>
    <row r="2772" spans="1:6" ht="15">
      <c r="A2772" s="332">
        <v>40932</v>
      </c>
      <c r="B2772" s="332" t="s">
        <v>5765</v>
      </c>
      <c r="C2772" s="332" t="s">
        <v>2827</v>
      </c>
      <c r="D2772" s="330" t="s">
        <v>17973</v>
      </c>
      <c r="E2772" s="332" t="s">
        <v>165</v>
      </c>
      <c r="F2772" s="328"/>
    </row>
    <row r="2773" spans="1:6" ht="15">
      <c r="A2773" s="332">
        <v>10853</v>
      </c>
      <c r="B2773" s="332" t="s">
        <v>5766</v>
      </c>
      <c r="C2773" s="332" t="s">
        <v>2821</v>
      </c>
      <c r="D2773" s="330" t="s">
        <v>14939</v>
      </c>
      <c r="E2773" s="332" t="s">
        <v>96</v>
      </c>
      <c r="F2773" s="328"/>
    </row>
    <row r="2774" spans="1:6" ht="15">
      <c r="A2774" s="332">
        <v>5093</v>
      </c>
      <c r="B2774" s="332" t="s">
        <v>5767</v>
      </c>
      <c r="C2774" s="332" t="s">
        <v>2828</v>
      </c>
      <c r="D2774" s="330" t="s">
        <v>14940</v>
      </c>
      <c r="E2774" s="332" t="s">
        <v>96</v>
      </c>
      <c r="F2774" s="328"/>
    </row>
    <row r="2775" spans="1:6" ht="15">
      <c r="A2775" s="332">
        <v>44331</v>
      </c>
      <c r="B2775" s="332" t="s">
        <v>12364</v>
      </c>
      <c r="C2775" s="332" t="s">
        <v>2826</v>
      </c>
      <c r="D2775" s="330" t="s">
        <v>14941</v>
      </c>
      <c r="E2775" s="332" t="s">
        <v>96</v>
      </c>
      <c r="F2775" s="328"/>
    </row>
    <row r="2776" spans="1:6" ht="15">
      <c r="A2776" s="332">
        <v>37768</v>
      </c>
      <c r="B2776" s="332" t="s">
        <v>5768</v>
      </c>
      <c r="C2776" s="332" t="s">
        <v>2821</v>
      </c>
      <c r="D2776" s="330" t="s">
        <v>14942</v>
      </c>
      <c r="E2776" s="332" t="s">
        <v>96</v>
      </c>
      <c r="F2776" s="328"/>
    </row>
    <row r="2777" spans="1:6" ht="15">
      <c r="A2777" s="332">
        <v>37773</v>
      </c>
      <c r="B2777" s="332" t="s">
        <v>5769</v>
      </c>
      <c r="C2777" s="332" t="s">
        <v>2821</v>
      </c>
      <c r="D2777" s="330" t="s">
        <v>14943</v>
      </c>
      <c r="E2777" s="332" t="s">
        <v>96</v>
      </c>
      <c r="F2777" s="328"/>
    </row>
    <row r="2778" spans="1:6" ht="15">
      <c r="A2778" s="332">
        <v>37769</v>
      </c>
      <c r="B2778" s="332" t="s">
        <v>5770</v>
      </c>
      <c r="C2778" s="332" t="s">
        <v>2821</v>
      </c>
      <c r="D2778" s="330" t="s">
        <v>14944</v>
      </c>
      <c r="E2778" s="332" t="s">
        <v>96</v>
      </c>
      <c r="F2778" s="328"/>
    </row>
    <row r="2779" spans="1:6" ht="15">
      <c r="A2779" s="332">
        <v>37770</v>
      </c>
      <c r="B2779" s="332" t="s">
        <v>5771</v>
      </c>
      <c r="C2779" s="332" t="s">
        <v>2821</v>
      </c>
      <c r="D2779" s="330" t="s">
        <v>14945</v>
      </c>
      <c r="E2779" s="332" t="s">
        <v>96</v>
      </c>
      <c r="F2779" s="328"/>
    </row>
    <row r="2780" spans="1:6" ht="15">
      <c r="A2780" s="332">
        <v>38382</v>
      </c>
      <c r="B2780" s="332" t="s">
        <v>5772</v>
      </c>
      <c r="C2780" s="332" t="s">
        <v>2821</v>
      </c>
      <c r="D2780" s="330" t="s">
        <v>14077</v>
      </c>
      <c r="E2780" s="332" t="s">
        <v>96</v>
      </c>
      <c r="F2780" s="328"/>
    </row>
    <row r="2781" spans="1:6" ht="15">
      <c r="A2781" s="332">
        <v>38383</v>
      </c>
      <c r="B2781" s="332" t="s">
        <v>5773</v>
      </c>
      <c r="C2781" s="332" t="s">
        <v>2821</v>
      </c>
      <c r="D2781" s="330" t="s">
        <v>14946</v>
      </c>
      <c r="E2781" s="332" t="s">
        <v>96</v>
      </c>
      <c r="F2781" s="328"/>
    </row>
    <row r="2782" spans="1:6" ht="15">
      <c r="A2782" s="332">
        <v>3768</v>
      </c>
      <c r="B2782" s="332" t="s">
        <v>5774</v>
      </c>
      <c r="C2782" s="332" t="s">
        <v>2821</v>
      </c>
      <c r="D2782" s="330" t="s">
        <v>14947</v>
      </c>
      <c r="E2782" s="332" t="s">
        <v>96</v>
      </c>
      <c r="F2782" s="328"/>
    </row>
    <row r="2783" spans="1:6" ht="15">
      <c r="A2783" s="332">
        <v>3767</v>
      </c>
      <c r="B2783" s="332" t="s">
        <v>12365</v>
      </c>
      <c r="C2783" s="332" t="s">
        <v>2821</v>
      </c>
      <c r="D2783" s="330" t="s">
        <v>14948</v>
      </c>
      <c r="E2783" s="332" t="s">
        <v>96</v>
      </c>
      <c r="F2783" s="328"/>
    </row>
    <row r="2784" spans="1:6" ht="15">
      <c r="A2784" s="332">
        <v>13192</v>
      </c>
      <c r="B2784" s="332" t="s">
        <v>5775</v>
      </c>
      <c r="C2784" s="332" t="s">
        <v>2821</v>
      </c>
      <c r="D2784" s="330" t="s">
        <v>14949</v>
      </c>
      <c r="E2784" s="332" t="s">
        <v>96</v>
      </c>
      <c r="F2784" s="328"/>
    </row>
    <row r="2785" spans="1:6" ht="15">
      <c r="A2785" s="332">
        <v>38413</v>
      </c>
      <c r="B2785" s="332" t="s">
        <v>5776</v>
      </c>
      <c r="C2785" s="332" t="s">
        <v>2821</v>
      </c>
      <c r="D2785" s="330" t="s">
        <v>14950</v>
      </c>
      <c r="E2785" s="332" t="s">
        <v>96</v>
      </c>
      <c r="F2785" s="328"/>
    </row>
    <row r="2786" spans="1:6" ht="15">
      <c r="A2786" s="332">
        <v>42440</v>
      </c>
      <c r="B2786" s="332" t="s">
        <v>7744</v>
      </c>
      <c r="C2786" s="332" t="s">
        <v>2821</v>
      </c>
      <c r="D2786" s="330" t="s">
        <v>14951</v>
      </c>
      <c r="E2786" s="332" t="s">
        <v>96</v>
      </c>
      <c r="F2786" s="328"/>
    </row>
    <row r="2787" spans="1:6" ht="15">
      <c r="A2787" s="332">
        <v>20193</v>
      </c>
      <c r="B2787" s="332" t="s">
        <v>5777</v>
      </c>
      <c r="C2787" s="332" t="s">
        <v>7745</v>
      </c>
      <c r="D2787" s="330" t="s">
        <v>14952</v>
      </c>
      <c r="E2787" s="332" t="s">
        <v>2840</v>
      </c>
      <c r="F2787" s="328"/>
    </row>
    <row r="2788" spans="1:6" ht="15">
      <c r="A2788" s="332">
        <v>10527</v>
      </c>
      <c r="B2788" s="332" t="s">
        <v>11149</v>
      </c>
      <c r="C2788" s="332" t="s">
        <v>7746</v>
      </c>
      <c r="D2788" s="330" t="s">
        <v>14953</v>
      </c>
      <c r="E2788" s="332" t="s">
        <v>2840</v>
      </c>
      <c r="F2788" s="328"/>
    </row>
    <row r="2789" spans="1:6" ht="15">
      <c r="A2789" s="332">
        <v>41805</v>
      </c>
      <c r="B2789" s="332" t="s">
        <v>5778</v>
      </c>
      <c r="C2789" s="332" t="s">
        <v>2827</v>
      </c>
      <c r="D2789" s="330" t="s">
        <v>14954</v>
      </c>
      <c r="E2789" s="332" t="s">
        <v>2840</v>
      </c>
      <c r="F2789" s="328"/>
    </row>
    <row r="2790" spans="1:6" ht="15">
      <c r="A2790" s="332">
        <v>40271</v>
      </c>
      <c r="B2790" s="332" t="s">
        <v>5779</v>
      </c>
      <c r="C2790" s="332" t="s">
        <v>2827</v>
      </c>
      <c r="D2790" s="330" t="s">
        <v>13556</v>
      </c>
      <c r="E2790" s="332" t="s">
        <v>2840</v>
      </c>
      <c r="F2790" s="328"/>
    </row>
    <row r="2791" spans="1:6" ht="15">
      <c r="A2791" s="332">
        <v>40287</v>
      </c>
      <c r="B2791" s="332" t="s">
        <v>5780</v>
      </c>
      <c r="C2791" s="332" t="s">
        <v>2827</v>
      </c>
      <c r="D2791" s="330" t="s">
        <v>14955</v>
      </c>
      <c r="E2791" s="332" t="s">
        <v>2840</v>
      </c>
      <c r="F2791" s="328"/>
    </row>
    <row r="2792" spans="1:6" ht="15">
      <c r="A2792" s="332">
        <v>4084</v>
      </c>
      <c r="B2792" s="332" t="s">
        <v>14956</v>
      </c>
      <c r="C2792" s="332" t="s">
        <v>2820</v>
      </c>
      <c r="D2792" s="330" t="s">
        <v>14957</v>
      </c>
      <c r="E2792" s="332" t="s">
        <v>2840</v>
      </c>
      <c r="F2792" s="328"/>
    </row>
    <row r="2793" spans="1:6" ht="15">
      <c r="A2793" s="332">
        <v>743</v>
      </c>
      <c r="B2793" s="332" t="s">
        <v>14958</v>
      </c>
      <c r="C2793" s="332" t="s">
        <v>2820</v>
      </c>
      <c r="D2793" s="330" t="s">
        <v>14957</v>
      </c>
      <c r="E2793" s="332" t="s">
        <v>2840</v>
      </c>
      <c r="F2793" s="328"/>
    </row>
    <row r="2794" spans="1:6" ht="15">
      <c r="A2794" s="332">
        <v>40293</v>
      </c>
      <c r="B2794" s="332" t="s">
        <v>14959</v>
      </c>
      <c r="C2794" s="332" t="s">
        <v>2820</v>
      </c>
      <c r="D2794" s="330" t="s">
        <v>14960</v>
      </c>
      <c r="E2794" s="332" t="s">
        <v>2840</v>
      </c>
      <c r="F2794" s="328"/>
    </row>
    <row r="2795" spans="1:6" ht="15">
      <c r="A2795" s="332">
        <v>40294</v>
      </c>
      <c r="B2795" s="332" t="s">
        <v>14961</v>
      </c>
      <c r="C2795" s="332" t="s">
        <v>2820</v>
      </c>
      <c r="D2795" s="330" t="s">
        <v>14957</v>
      </c>
      <c r="E2795" s="332" t="s">
        <v>2840</v>
      </c>
      <c r="F2795" s="328"/>
    </row>
    <row r="2796" spans="1:6" ht="15">
      <c r="A2796" s="332">
        <v>4085</v>
      </c>
      <c r="B2796" s="332" t="s">
        <v>14962</v>
      </c>
      <c r="C2796" s="332" t="s">
        <v>2820</v>
      </c>
      <c r="D2796" s="330" t="s">
        <v>13507</v>
      </c>
      <c r="E2796" s="332" t="s">
        <v>2840</v>
      </c>
      <c r="F2796" s="328"/>
    </row>
    <row r="2797" spans="1:6" ht="15">
      <c r="A2797" s="332">
        <v>10775</v>
      </c>
      <c r="B2797" s="332" t="s">
        <v>5781</v>
      </c>
      <c r="C2797" s="332" t="s">
        <v>2827</v>
      </c>
      <c r="D2797" s="330" t="s">
        <v>14963</v>
      </c>
      <c r="E2797" s="332" t="s">
        <v>2840</v>
      </c>
      <c r="F2797" s="328"/>
    </row>
    <row r="2798" spans="1:6" ht="15">
      <c r="A2798" s="332">
        <v>10776</v>
      </c>
      <c r="B2798" s="332" t="s">
        <v>5782</v>
      </c>
      <c r="C2798" s="332" t="s">
        <v>2827</v>
      </c>
      <c r="D2798" s="330" t="s">
        <v>14964</v>
      </c>
      <c r="E2798" s="332" t="s">
        <v>2840</v>
      </c>
      <c r="F2798" s="328"/>
    </row>
    <row r="2799" spans="1:6" ht="15">
      <c r="A2799" s="332">
        <v>10779</v>
      </c>
      <c r="B2799" s="332" t="s">
        <v>5783</v>
      </c>
      <c r="C2799" s="332" t="s">
        <v>2827</v>
      </c>
      <c r="D2799" s="330" t="s">
        <v>14965</v>
      </c>
      <c r="E2799" s="332" t="s">
        <v>2840</v>
      </c>
      <c r="F2799" s="328"/>
    </row>
    <row r="2800" spans="1:6" ht="15">
      <c r="A2800" s="332">
        <v>10777</v>
      </c>
      <c r="B2800" s="332" t="s">
        <v>5784</v>
      </c>
      <c r="C2800" s="332" t="s">
        <v>2827</v>
      </c>
      <c r="D2800" s="330" t="s">
        <v>14966</v>
      </c>
      <c r="E2800" s="332" t="s">
        <v>2840</v>
      </c>
      <c r="F2800" s="328"/>
    </row>
    <row r="2801" spans="1:6" ht="15">
      <c r="A2801" s="332">
        <v>10778</v>
      </c>
      <c r="B2801" s="332" t="s">
        <v>5785</v>
      </c>
      <c r="C2801" s="332" t="s">
        <v>2827</v>
      </c>
      <c r="D2801" s="330" t="s">
        <v>14965</v>
      </c>
      <c r="E2801" s="332" t="s">
        <v>2840</v>
      </c>
      <c r="F2801" s="328"/>
    </row>
    <row r="2802" spans="1:6" ht="15">
      <c r="A2802" s="332">
        <v>40339</v>
      </c>
      <c r="B2802" s="332" t="s">
        <v>5786</v>
      </c>
      <c r="C2802" s="332" t="s">
        <v>2827</v>
      </c>
      <c r="D2802" s="330" t="s">
        <v>14955</v>
      </c>
      <c r="E2802" s="332" t="s">
        <v>2840</v>
      </c>
      <c r="F2802" s="328"/>
    </row>
    <row r="2803" spans="1:6" ht="15">
      <c r="A2803" s="332">
        <v>10749</v>
      </c>
      <c r="B2803" s="332" t="s">
        <v>5787</v>
      </c>
      <c r="C2803" s="332" t="s">
        <v>2827</v>
      </c>
      <c r="D2803" s="330" t="s">
        <v>14967</v>
      </c>
      <c r="E2803" s="332" t="s">
        <v>2840</v>
      </c>
      <c r="F2803" s="328"/>
    </row>
    <row r="2804" spans="1:6" ht="15">
      <c r="A2804" s="332">
        <v>40290</v>
      </c>
      <c r="B2804" s="332" t="s">
        <v>5788</v>
      </c>
      <c r="C2804" s="332" t="s">
        <v>2827</v>
      </c>
      <c r="D2804" s="330" t="s">
        <v>14968</v>
      </c>
      <c r="E2804" s="332" t="s">
        <v>2840</v>
      </c>
      <c r="F2804" s="328"/>
    </row>
    <row r="2805" spans="1:6" ht="15">
      <c r="A2805" s="332">
        <v>3346</v>
      </c>
      <c r="B2805" s="332" t="s">
        <v>5789</v>
      </c>
      <c r="C2805" s="332" t="s">
        <v>2820</v>
      </c>
      <c r="D2805" s="330" t="s">
        <v>14267</v>
      </c>
      <c r="E2805" s="332" t="s">
        <v>2840</v>
      </c>
      <c r="F2805" s="328"/>
    </row>
    <row r="2806" spans="1:6" ht="15">
      <c r="A2806" s="332">
        <v>3348</v>
      </c>
      <c r="B2806" s="332" t="s">
        <v>5790</v>
      </c>
      <c r="C2806" s="332" t="s">
        <v>2820</v>
      </c>
      <c r="D2806" s="330" t="s">
        <v>14289</v>
      </c>
      <c r="E2806" s="332" t="s">
        <v>2840</v>
      </c>
      <c r="F2806" s="328"/>
    </row>
    <row r="2807" spans="1:6" ht="15">
      <c r="A2807" s="332">
        <v>39833</v>
      </c>
      <c r="B2807" s="332" t="s">
        <v>5791</v>
      </c>
      <c r="C2807" s="332" t="s">
        <v>2820</v>
      </c>
      <c r="D2807" s="330" t="s">
        <v>14969</v>
      </c>
      <c r="E2807" s="332" t="s">
        <v>2840</v>
      </c>
      <c r="F2807" s="328"/>
    </row>
    <row r="2808" spans="1:6" ht="15">
      <c r="A2808" s="332">
        <v>7252</v>
      </c>
      <c r="B2808" s="332" t="s">
        <v>5792</v>
      </c>
      <c r="C2808" s="332" t="s">
        <v>2820</v>
      </c>
      <c r="D2808" s="330" t="s">
        <v>13323</v>
      </c>
      <c r="E2808" s="332" t="s">
        <v>2840</v>
      </c>
      <c r="F2808" s="328"/>
    </row>
    <row r="2809" spans="1:6" ht="15">
      <c r="A2809" s="332">
        <v>7247</v>
      </c>
      <c r="B2809" s="332" t="s">
        <v>5793</v>
      </c>
      <c r="C2809" s="332" t="s">
        <v>2820</v>
      </c>
      <c r="D2809" s="330" t="s">
        <v>13323</v>
      </c>
      <c r="E2809" s="332" t="s">
        <v>2840</v>
      </c>
      <c r="F2809" s="328"/>
    </row>
    <row r="2810" spans="1:6" ht="15">
      <c r="A2810" s="332">
        <v>40291</v>
      </c>
      <c r="B2810" s="332" t="s">
        <v>5794</v>
      </c>
      <c r="C2810" s="332" t="s">
        <v>2827</v>
      </c>
      <c r="D2810" s="330" t="s">
        <v>14970</v>
      </c>
      <c r="E2810" s="332" t="s">
        <v>2840</v>
      </c>
      <c r="F2810" s="328"/>
    </row>
    <row r="2811" spans="1:6" ht="15">
      <c r="A2811" s="332">
        <v>40275</v>
      </c>
      <c r="B2811" s="332" t="s">
        <v>5795</v>
      </c>
      <c r="C2811" s="332" t="s">
        <v>2827</v>
      </c>
      <c r="D2811" s="330" t="s">
        <v>14953</v>
      </c>
      <c r="E2811" s="332" t="s">
        <v>2840</v>
      </c>
      <c r="F2811" s="328"/>
    </row>
    <row r="2812" spans="1:6" ht="15">
      <c r="A2812" s="332">
        <v>42408</v>
      </c>
      <c r="B2812" s="332" t="s">
        <v>11150</v>
      </c>
      <c r="C2812" s="332" t="s">
        <v>2823</v>
      </c>
      <c r="D2812" s="330" t="s">
        <v>13508</v>
      </c>
      <c r="E2812" s="332" t="s">
        <v>96</v>
      </c>
      <c r="F2812" s="328"/>
    </row>
    <row r="2813" spans="1:6" ht="15">
      <c r="A2813" s="332">
        <v>3777</v>
      </c>
      <c r="B2813" s="332" t="s">
        <v>11151</v>
      </c>
      <c r="C2813" s="332" t="s">
        <v>2823</v>
      </c>
      <c r="D2813" s="330" t="s">
        <v>14971</v>
      </c>
      <c r="E2813" s="332" t="s">
        <v>96</v>
      </c>
      <c r="F2813" s="328"/>
    </row>
    <row r="2814" spans="1:6" ht="15">
      <c r="A2814" s="332">
        <v>3798</v>
      </c>
      <c r="B2814" s="332" t="s">
        <v>5796</v>
      </c>
      <c r="C2814" s="332" t="s">
        <v>2821</v>
      </c>
      <c r="D2814" s="330" t="s">
        <v>14972</v>
      </c>
      <c r="E2814" s="332" t="s">
        <v>96</v>
      </c>
      <c r="F2814" s="328"/>
    </row>
    <row r="2815" spans="1:6" ht="15">
      <c r="A2815" s="332">
        <v>38769</v>
      </c>
      <c r="B2815" s="332" t="s">
        <v>5797</v>
      </c>
      <c r="C2815" s="332" t="s">
        <v>2821</v>
      </c>
      <c r="D2815" s="330" t="s">
        <v>14973</v>
      </c>
      <c r="E2815" s="332" t="s">
        <v>96</v>
      </c>
      <c r="F2815" s="328"/>
    </row>
    <row r="2816" spans="1:6" ht="15">
      <c r="A2816" s="332">
        <v>39510</v>
      </c>
      <c r="B2816" s="332" t="s">
        <v>5798</v>
      </c>
      <c r="C2816" s="332" t="s">
        <v>2821</v>
      </c>
      <c r="D2816" s="330" t="s">
        <v>14974</v>
      </c>
      <c r="E2816" s="332" t="s">
        <v>96</v>
      </c>
      <c r="F2816" s="328"/>
    </row>
    <row r="2817" spans="1:6" ht="15">
      <c r="A2817" s="332">
        <v>38776</v>
      </c>
      <c r="B2817" s="332" t="s">
        <v>5799</v>
      </c>
      <c r="C2817" s="332" t="s">
        <v>2821</v>
      </c>
      <c r="D2817" s="330" t="s">
        <v>14975</v>
      </c>
      <c r="E2817" s="332" t="s">
        <v>96</v>
      </c>
      <c r="F2817" s="328"/>
    </row>
    <row r="2818" spans="1:6" ht="15">
      <c r="A2818" s="332">
        <v>38774</v>
      </c>
      <c r="B2818" s="332" t="s">
        <v>5800</v>
      </c>
      <c r="C2818" s="332" t="s">
        <v>2821</v>
      </c>
      <c r="D2818" s="330" t="s">
        <v>14976</v>
      </c>
      <c r="E2818" s="332" t="s">
        <v>96</v>
      </c>
      <c r="F2818" s="328"/>
    </row>
    <row r="2819" spans="1:6" ht="15">
      <c r="A2819" s="332">
        <v>42247</v>
      </c>
      <c r="B2819" s="332" t="s">
        <v>11152</v>
      </c>
      <c r="C2819" s="332" t="s">
        <v>2821</v>
      </c>
      <c r="D2819" s="330" t="s">
        <v>14977</v>
      </c>
      <c r="E2819" s="332" t="s">
        <v>96</v>
      </c>
      <c r="F2819" s="328"/>
    </row>
    <row r="2820" spans="1:6" ht="15">
      <c r="A2820" s="332">
        <v>42248</v>
      </c>
      <c r="B2820" s="332" t="s">
        <v>11153</v>
      </c>
      <c r="C2820" s="332" t="s">
        <v>2821</v>
      </c>
      <c r="D2820" s="330" t="s">
        <v>14978</v>
      </c>
      <c r="E2820" s="332" t="s">
        <v>96</v>
      </c>
      <c r="F2820" s="328"/>
    </row>
    <row r="2821" spans="1:6" ht="15">
      <c r="A2821" s="332">
        <v>42249</v>
      </c>
      <c r="B2821" s="332" t="s">
        <v>11154</v>
      </c>
      <c r="C2821" s="332" t="s">
        <v>2821</v>
      </c>
      <c r="D2821" s="330" t="s">
        <v>14979</v>
      </c>
      <c r="E2821" s="332" t="s">
        <v>96</v>
      </c>
      <c r="F2821" s="328"/>
    </row>
    <row r="2822" spans="1:6" ht="15">
      <c r="A2822" s="332">
        <v>42244</v>
      </c>
      <c r="B2822" s="332" t="s">
        <v>11155</v>
      </c>
      <c r="C2822" s="332" t="s">
        <v>2821</v>
      </c>
      <c r="D2822" s="330" t="s">
        <v>14980</v>
      </c>
      <c r="E2822" s="332" t="s">
        <v>96</v>
      </c>
      <c r="F2822" s="328"/>
    </row>
    <row r="2823" spans="1:6" ht="15">
      <c r="A2823" s="332">
        <v>42245</v>
      </c>
      <c r="B2823" s="332" t="s">
        <v>11156</v>
      </c>
      <c r="C2823" s="332" t="s">
        <v>2821</v>
      </c>
      <c r="D2823" s="330" t="s">
        <v>14981</v>
      </c>
      <c r="E2823" s="332" t="s">
        <v>96</v>
      </c>
      <c r="F2823" s="328"/>
    </row>
    <row r="2824" spans="1:6" ht="15">
      <c r="A2824" s="332">
        <v>42246</v>
      </c>
      <c r="B2824" s="332" t="s">
        <v>11157</v>
      </c>
      <c r="C2824" s="332" t="s">
        <v>2821</v>
      </c>
      <c r="D2824" s="330" t="s">
        <v>14982</v>
      </c>
      <c r="E2824" s="332" t="s">
        <v>96</v>
      </c>
      <c r="F2824" s="328"/>
    </row>
    <row r="2825" spans="1:6" ht="15">
      <c r="A2825" s="332">
        <v>42243</v>
      </c>
      <c r="B2825" s="332" t="s">
        <v>11158</v>
      </c>
      <c r="C2825" s="332" t="s">
        <v>2821</v>
      </c>
      <c r="D2825" s="330" t="s">
        <v>14983</v>
      </c>
      <c r="E2825" s="332" t="s">
        <v>96</v>
      </c>
      <c r="F2825" s="328"/>
    </row>
    <row r="2826" spans="1:6" ht="15">
      <c r="A2826" s="332">
        <v>38889</v>
      </c>
      <c r="B2826" s="332" t="s">
        <v>5801</v>
      </c>
      <c r="C2826" s="332" t="s">
        <v>2821</v>
      </c>
      <c r="D2826" s="330" t="s">
        <v>14984</v>
      </c>
      <c r="E2826" s="332" t="s">
        <v>96</v>
      </c>
      <c r="F2826" s="328"/>
    </row>
    <row r="2827" spans="1:6" ht="15">
      <c r="A2827" s="332">
        <v>38784</v>
      </c>
      <c r="B2827" s="332" t="s">
        <v>5802</v>
      </c>
      <c r="C2827" s="332" t="s">
        <v>2821</v>
      </c>
      <c r="D2827" s="330" t="s">
        <v>14985</v>
      </c>
      <c r="E2827" s="332" t="s">
        <v>96</v>
      </c>
      <c r="F2827" s="328"/>
    </row>
    <row r="2828" spans="1:6" ht="15">
      <c r="A2828" s="332">
        <v>3788</v>
      </c>
      <c r="B2828" s="332" t="s">
        <v>5803</v>
      </c>
      <c r="C2828" s="332" t="s">
        <v>2821</v>
      </c>
      <c r="D2828" s="330" t="s">
        <v>14986</v>
      </c>
      <c r="E2828" s="332" t="s">
        <v>96</v>
      </c>
      <c r="F2828" s="328"/>
    </row>
    <row r="2829" spans="1:6" ht="15">
      <c r="A2829" s="332">
        <v>12230</v>
      </c>
      <c r="B2829" s="332" t="s">
        <v>5804</v>
      </c>
      <c r="C2829" s="332" t="s">
        <v>2821</v>
      </c>
      <c r="D2829" s="330" t="s">
        <v>14987</v>
      </c>
      <c r="E2829" s="332" t="s">
        <v>96</v>
      </c>
      <c r="F2829" s="328"/>
    </row>
    <row r="2830" spans="1:6" ht="15">
      <c r="A2830" s="332">
        <v>3780</v>
      </c>
      <c r="B2830" s="332" t="s">
        <v>5805</v>
      </c>
      <c r="C2830" s="332" t="s">
        <v>2821</v>
      </c>
      <c r="D2830" s="330" t="s">
        <v>14988</v>
      </c>
      <c r="E2830" s="332" t="s">
        <v>96</v>
      </c>
      <c r="F2830" s="328"/>
    </row>
    <row r="2831" spans="1:6" ht="15">
      <c r="A2831" s="332">
        <v>12231</v>
      </c>
      <c r="B2831" s="332" t="s">
        <v>5806</v>
      </c>
      <c r="C2831" s="332" t="s">
        <v>2821</v>
      </c>
      <c r="D2831" s="330" t="s">
        <v>14989</v>
      </c>
      <c r="E2831" s="332" t="s">
        <v>96</v>
      </c>
      <c r="F2831" s="328"/>
    </row>
    <row r="2832" spans="1:6" ht="15">
      <c r="A2832" s="332">
        <v>3811</v>
      </c>
      <c r="B2832" s="332" t="s">
        <v>5807</v>
      </c>
      <c r="C2832" s="332" t="s">
        <v>2821</v>
      </c>
      <c r="D2832" s="330" t="s">
        <v>14990</v>
      </c>
      <c r="E2832" s="332" t="s">
        <v>96</v>
      </c>
      <c r="F2832" s="328"/>
    </row>
    <row r="2833" spans="1:6" ht="15">
      <c r="A2833" s="332">
        <v>12232</v>
      </c>
      <c r="B2833" s="332" t="s">
        <v>5808</v>
      </c>
      <c r="C2833" s="332" t="s">
        <v>2821</v>
      </c>
      <c r="D2833" s="330" t="s">
        <v>14991</v>
      </c>
      <c r="E2833" s="332" t="s">
        <v>96</v>
      </c>
      <c r="F2833" s="328"/>
    </row>
    <row r="2834" spans="1:6" ht="15">
      <c r="A2834" s="332">
        <v>3799</v>
      </c>
      <c r="B2834" s="332" t="s">
        <v>5809</v>
      </c>
      <c r="C2834" s="332" t="s">
        <v>2821</v>
      </c>
      <c r="D2834" s="330" t="s">
        <v>14992</v>
      </c>
      <c r="E2834" s="332" t="s">
        <v>96</v>
      </c>
      <c r="F2834" s="328"/>
    </row>
    <row r="2835" spans="1:6" ht="15">
      <c r="A2835" s="332">
        <v>12239</v>
      </c>
      <c r="B2835" s="332" t="s">
        <v>5810</v>
      </c>
      <c r="C2835" s="332" t="s">
        <v>2821</v>
      </c>
      <c r="D2835" s="330" t="s">
        <v>14993</v>
      </c>
      <c r="E2835" s="332" t="s">
        <v>96</v>
      </c>
      <c r="F2835" s="328"/>
    </row>
    <row r="2836" spans="1:6" ht="15">
      <c r="A2836" s="332">
        <v>38773</v>
      </c>
      <c r="B2836" s="332" t="s">
        <v>5811</v>
      </c>
      <c r="C2836" s="332" t="s">
        <v>2821</v>
      </c>
      <c r="D2836" s="330" t="s">
        <v>14994</v>
      </c>
      <c r="E2836" s="332" t="s">
        <v>96</v>
      </c>
      <c r="F2836" s="328"/>
    </row>
    <row r="2837" spans="1:6" ht="15">
      <c r="A2837" s="332">
        <v>12271</v>
      </c>
      <c r="B2837" s="332" t="s">
        <v>5812</v>
      </c>
      <c r="C2837" s="332" t="s">
        <v>2821</v>
      </c>
      <c r="D2837" s="330" t="s">
        <v>14995</v>
      </c>
      <c r="E2837" s="332" t="s">
        <v>96</v>
      </c>
      <c r="F2837" s="328"/>
    </row>
    <row r="2838" spans="1:6" ht="15">
      <c r="A2838" s="332">
        <v>38785</v>
      </c>
      <c r="B2838" s="332" t="s">
        <v>5813</v>
      </c>
      <c r="C2838" s="332" t="s">
        <v>2821</v>
      </c>
      <c r="D2838" s="330" t="s">
        <v>14996</v>
      </c>
      <c r="E2838" s="332" t="s">
        <v>96</v>
      </c>
      <c r="F2838" s="328"/>
    </row>
    <row r="2839" spans="1:6" ht="15">
      <c r="A2839" s="332">
        <v>38786</v>
      </c>
      <c r="B2839" s="332" t="s">
        <v>5814</v>
      </c>
      <c r="C2839" s="332" t="s">
        <v>2821</v>
      </c>
      <c r="D2839" s="330" t="s">
        <v>13191</v>
      </c>
      <c r="E2839" s="332" t="s">
        <v>96</v>
      </c>
      <c r="F2839" s="328"/>
    </row>
    <row r="2840" spans="1:6" ht="15">
      <c r="A2840" s="332">
        <v>39385</v>
      </c>
      <c r="B2840" s="332" t="s">
        <v>5815</v>
      </c>
      <c r="C2840" s="332" t="s">
        <v>2821</v>
      </c>
      <c r="D2840" s="330" t="s">
        <v>13647</v>
      </c>
      <c r="E2840" s="332" t="s">
        <v>96</v>
      </c>
      <c r="F2840" s="328"/>
    </row>
    <row r="2841" spans="1:6" ht="15">
      <c r="A2841" s="332">
        <v>39389</v>
      </c>
      <c r="B2841" s="332" t="s">
        <v>5816</v>
      </c>
      <c r="C2841" s="332" t="s">
        <v>2821</v>
      </c>
      <c r="D2841" s="330" t="s">
        <v>12911</v>
      </c>
      <c r="E2841" s="332" t="s">
        <v>96</v>
      </c>
      <c r="F2841" s="328"/>
    </row>
    <row r="2842" spans="1:6" ht="15">
      <c r="A2842" s="332">
        <v>39390</v>
      </c>
      <c r="B2842" s="332" t="s">
        <v>5817</v>
      </c>
      <c r="C2842" s="332" t="s">
        <v>2821</v>
      </c>
      <c r="D2842" s="330" t="s">
        <v>14997</v>
      </c>
      <c r="E2842" s="332" t="s">
        <v>96</v>
      </c>
      <c r="F2842" s="328"/>
    </row>
    <row r="2843" spans="1:6" ht="15">
      <c r="A2843" s="332">
        <v>39391</v>
      </c>
      <c r="B2843" s="332" t="s">
        <v>5818</v>
      </c>
      <c r="C2843" s="332" t="s">
        <v>2821</v>
      </c>
      <c r="D2843" s="330" t="s">
        <v>14998</v>
      </c>
      <c r="E2843" s="332" t="s">
        <v>96</v>
      </c>
      <c r="F2843" s="328"/>
    </row>
    <row r="2844" spans="1:6" ht="15">
      <c r="A2844" s="332">
        <v>3803</v>
      </c>
      <c r="B2844" s="332" t="s">
        <v>5819</v>
      </c>
      <c r="C2844" s="332" t="s">
        <v>2821</v>
      </c>
      <c r="D2844" s="330" t="s">
        <v>14999</v>
      </c>
      <c r="E2844" s="332" t="s">
        <v>96</v>
      </c>
      <c r="F2844" s="328"/>
    </row>
    <row r="2845" spans="1:6" ht="15">
      <c r="A2845" s="332">
        <v>38770</v>
      </c>
      <c r="B2845" s="332" t="s">
        <v>5820</v>
      </c>
      <c r="C2845" s="332" t="s">
        <v>2821</v>
      </c>
      <c r="D2845" s="330" t="s">
        <v>15000</v>
      </c>
      <c r="E2845" s="332" t="s">
        <v>96</v>
      </c>
      <c r="F2845" s="328"/>
    </row>
    <row r="2846" spans="1:6" ht="15">
      <c r="A2846" s="332">
        <v>12267</v>
      </c>
      <c r="B2846" s="332" t="s">
        <v>5821</v>
      </c>
      <c r="C2846" s="332" t="s">
        <v>2821</v>
      </c>
      <c r="D2846" s="330" t="s">
        <v>15001</v>
      </c>
      <c r="E2846" s="332" t="s">
        <v>96</v>
      </c>
      <c r="F2846" s="328"/>
    </row>
    <row r="2847" spans="1:6" ht="15">
      <c r="A2847" s="332">
        <v>43265</v>
      </c>
      <c r="B2847" s="332" t="s">
        <v>11159</v>
      </c>
      <c r="C2847" s="332" t="s">
        <v>2821</v>
      </c>
      <c r="D2847" s="330" t="s">
        <v>15002</v>
      </c>
      <c r="E2847" s="332" t="s">
        <v>96</v>
      </c>
      <c r="F2847" s="328"/>
    </row>
    <row r="2848" spans="1:6" ht="15">
      <c r="A2848" s="332">
        <v>12266</v>
      </c>
      <c r="B2848" s="332" t="s">
        <v>5822</v>
      </c>
      <c r="C2848" s="332" t="s">
        <v>2821</v>
      </c>
      <c r="D2848" s="330" t="s">
        <v>15003</v>
      </c>
      <c r="E2848" s="332" t="s">
        <v>96</v>
      </c>
      <c r="F2848" s="328"/>
    </row>
    <row r="2849" spans="1:6" ht="15">
      <c r="A2849" s="332">
        <v>39378</v>
      </c>
      <c r="B2849" s="332" t="s">
        <v>5823</v>
      </c>
      <c r="C2849" s="332" t="s">
        <v>2821</v>
      </c>
      <c r="D2849" s="330" t="s">
        <v>15004</v>
      </c>
      <c r="E2849" s="332" t="s">
        <v>96</v>
      </c>
      <c r="F2849" s="328"/>
    </row>
    <row r="2850" spans="1:6" ht="15">
      <c r="A2850" s="332">
        <v>43543</v>
      </c>
      <c r="B2850" s="332" t="s">
        <v>11160</v>
      </c>
      <c r="C2850" s="332" t="s">
        <v>2821</v>
      </c>
      <c r="D2850" s="330" t="s">
        <v>15005</v>
      </c>
      <c r="E2850" s="332" t="s">
        <v>96</v>
      </c>
      <c r="F2850" s="328"/>
    </row>
    <row r="2851" spans="1:6" ht="15">
      <c r="A2851" s="332">
        <v>38775</v>
      </c>
      <c r="B2851" s="332" t="s">
        <v>5824</v>
      </c>
      <c r="C2851" s="332" t="s">
        <v>2821</v>
      </c>
      <c r="D2851" s="330" t="s">
        <v>15006</v>
      </c>
      <c r="E2851" s="332" t="s">
        <v>96</v>
      </c>
      <c r="F2851" s="328"/>
    </row>
    <row r="2852" spans="1:6" ht="15">
      <c r="A2852" s="332">
        <v>21119</v>
      </c>
      <c r="B2852" s="332" t="s">
        <v>5825</v>
      </c>
      <c r="C2852" s="332" t="s">
        <v>2821</v>
      </c>
      <c r="D2852" s="330" t="s">
        <v>15007</v>
      </c>
      <c r="E2852" s="332" t="s">
        <v>96</v>
      </c>
      <c r="F2852" s="328"/>
    </row>
    <row r="2853" spans="1:6" ht="15">
      <c r="A2853" s="332">
        <v>37974</v>
      </c>
      <c r="B2853" s="332" t="s">
        <v>5826</v>
      </c>
      <c r="C2853" s="332" t="s">
        <v>2821</v>
      </c>
      <c r="D2853" s="330" t="s">
        <v>15008</v>
      </c>
      <c r="E2853" s="332" t="s">
        <v>96</v>
      </c>
      <c r="F2853" s="328"/>
    </row>
    <row r="2854" spans="1:6" ht="15">
      <c r="A2854" s="332">
        <v>37975</v>
      </c>
      <c r="B2854" s="332" t="s">
        <v>5827</v>
      </c>
      <c r="C2854" s="332" t="s">
        <v>2821</v>
      </c>
      <c r="D2854" s="330" t="s">
        <v>15009</v>
      </c>
      <c r="E2854" s="332" t="s">
        <v>96</v>
      </c>
      <c r="F2854" s="328"/>
    </row>
    <row r="2855" spans="1:6" ht="15">
      <c r="A2855" s="332">
        <v>37976</v>
      </c>
      <c r="B2855" s="332" t="s">
        <v>5828</v>
      </c>
      <c r="C2855" s="332" t="s">
        <v>2821</v>
      </c>
      <c r="D2855" s="330" t="s">
        <v>15010</v>
      </c>
      <c r="E2855" s="332" t="s">
        <v>96</v>
      </c>
      <c r="F2855" s="328"/>
    </row>
    <row r="2856" spans="1:6" ht="15">
      <c r="A2856" s="332">
        <v>37977</v>
      </c>
      <c r="B2856" s="332" t="s">
        <v>5829</v>
      </c>
      <c r="C2856" s="332" t="s">
        <v>2821</v>
      </c>
      <c r="D2856" s="330" t="s">
        <v>12944</v>
      </c>
      <c r="E2856" s="332" t="s">
        <v>96</v>
      </c>
      <c r="F2856" s="328"/>
    </row>
    <row r="2857" spans="1:6" ht="15">
      <c r="A2857" s="332">
        <v>37978</v>
      </c>
      <c r="B2857" s="332" t="s">
        <v>5830</v>
      </c>
      <c r="C2857" s="332" t="s">
        <v>2821</v>
      </c>
      <c r="D2857" s="330" t="s">
        <v>15011</v>
      </c>
      <c r="E2857" s="332" t="s">
        <v>96</v>
      </c>
      <c r="F2857" s="328"/>
    </row>
    <row r="2858" spans="1:6" ht="15">
      <c r="A2858" s="332">
        <v>37979</v>
      </c>
      <c r="B2858" s="332" t="s">
        <v>5831</v>
      </c>
      <c r="C2858" s="332" t="s">
        <v>2821</v>
      </c>
      <c r="D2858" s="330" t="s">
        <v>15012</v>
      </c>
      <c r="E2858" s="332" t="s">
        <v>96</v>
      </c>
      <c r="F2858" s="328"/>
    </row>
    <row r="2859" spans="1:6" ht="15">
      <c r="A2859" s="332">
        <v>37980</v>
      </c>
      <c r="B2859" s="332" t="s">
        <v>5832</v>
      </c>
      <c r="C2859" s="332" t="s">
        <v>2821</v>
      </c>
      <c r="D2859" s="330" t="s">
        <v>15013</v>
      </c>
      <c r="E2859" s="332" t="s">
        <v>96</v>
      </c>
      <c r="F2859" s="328"/>
    </row>
    <row r="2860" spans="1:6" ht="15">
      <c r="A2860" s="332">
        <v>36147</v>
      </c>
      <c r="B2860" s="332" t="s">
        <v>5833</v>
      </c>
      <c r="C2860" s="332" t="s">
        <v>2828</v>
      </c>
      <c r="D2860" s="330" t="s">
        <v>15014</v>
      </c>
      <c r="E2860" s="332" t="s">
        <v>96</v>
      </c>
      <c r="F2860" s="328"/>
    </row>
    <row r="2861" spans="1:6" ht="15">
      <c r="A2861" s="332">
        <v>12731</v>
      </c>
      <c r="B2861" s="332" t="s">
        <v>5834</v>
      </c>
      <c r="C2861" s="332" t="s">
        <v>2821</v>
      </c>
      <c r="D2861" s="330" t="s">
        <v>15015</v>
      </c>
      <c r="E2861" s="332" t="s">
        <v>96</v>
      </c>
      <c r="F2861" s="328"/>
    </row>
    <row r="2862" spans="1:6" ht="15">
      <c r="A2862" s="332">
        <v>12723</v>
      </c>
      <c r="B2862" s="332" t="s">
        <v>5835</v>
      </c>
      <c r="C2862" s="332" t="s">
        <v>2821</v>
      </c>
      <c r="D2862" s="330" t="s">
        <v>15016</v>
      </c>
      <c r="E2862" s="332" t="s">
        <v>96</v>
      </c>
      <c r="F2862" s="328"/>
    </row>
    <row r="2863" spans="1:6" ht="15">
      <c r="A2863" s="332">
        <v>12724</v>
      </c>
      <c r="B2863" s="332" t="s">
        <v>5836</v>
      </c>
      <c r="C2863" s="332" t="s">
        <v>2821</v>
      </c>
      <c r="D2863" s="330" t="s">
        <v>14748</v>
      </c>
      <c r="E2863" s="332" t="s">
        <v>96</v>
      </c>
      <c r="F2863" s="328"/>
    </row>
    <row r="2864" spans="1:6" ht="15">
      <c r="A2864" s="332">
        <v>12725</v>
      </c>
      <c r="B2864" s="332" t="s">
        <v>5837</v>
      </c>
      <c r="C2864" s="332" t="s">
        <v>2821</v>
      </c>
      <c r="D2864" s="330" t="s">
        <v>15017</v>
      </c>
      <c r="E2864" s="332" t="s">
        <v>96</v>
      </c>
      <c r="F2864" s="328"/>
    </row>
    <row r="2865" spans="1:6" ht="15">
      <c r="A2865" s="332">
        <v>12726</v>
      </c>
      <c r="B2865" s="332" t="s">
        <v>5838</v>
      </c>
      <c r="C2865" s="332" t="s">
        <v>2821</v>
      </c>
      <c r="D2865" s="330" t="s">
        <v>12712</v>
      </c>
      <c r="E2865" s="332" t="s">
        <v>96</v>
      </c>
      <c r="F2865" s="328"/>
    </row>
    <row r="2866" spans="1:6" ht="15">
      <c r="A2866" s="332">
        <v>12727</v>
      </c>
      <c r="B2866" s="332" t="s">
        <v>5839</v>
      </c>
      <c r="C2866" s="332" t="s">
        <v>2821</v>
      </c>
      <c r="D2866" s="330" t="s">
        <v>15018</v>
      </c>
      <c r="E2866" s="332" t="s">
        <v>96</v>
      </c>
      <c r="F2866" s="328"/>
    </row>
    <row r="2867" spans="1:6" ht="15">
      <c r="A2867" s="332">
        <v>12728</v>
      </c>
      <c r="B2867" s="332" t="s">
        <v>5840</v>
      </c>
      <c r="C2867" s="332" t="s">
        <v>2821</v>
      </c>
      <c r="D2867" s="330" t="s">
        <v>15019</v>
      </c>
      <c r="E2867" s="332" t="s">
        <v>96</v>
      </c>
      <c r="F2867" s="328"/>
    </row>
    <row r="2868" spans="1:6" ht="15">
      <c r="A2868" s="332">
        <v>12729</v>
      </c>
      <c r="B2868" s="332" t="s">
        <v>5841</v>
      </c>
      <c r="C2868" s="332" t="s">
        <v>2821</v>
      </c>
      <c r="D2868" s="330" t="s">
        <v>15020</v>
      </c>
      <c r="E2868" s="332" t="s">
        <v>96</v>
      </c>
      <c r="F2868" s="328"/>
    </row>
    <row r="2869" spans="1:6" ht="15">
      <c r="A2869" s="332">
        <v>12730</v>
      </c>
      <c r="B2869" s="332" t="s">
        <v>5842</v>
      </c>
      <c r="C2869" s="332" t="s">
        <v>2821</v>
      </c>
      <c r="D2869" s="330" t="s">
        <v>15021</v>
      </c>
      <c r="E2869" s="332" t="s">
        <v>96</v>
      </c>
      <c r="F2869" s="328"/>
    </row>
    <row r="2870" spans="1:6" ht="15">
      <c r="A2870" s="332">
        <v>3840</v>
      </c>
      <c r="B2870" s="332" t="s">
        <v>5843</v>
      </c>
      <c r="C2870" s="332" t="s">
        <v>2821</v>
      </c>
      <c r="D2870" s="330" t="s">
        <v>15022</v>
      </c>
      <c r="E2870" s="332" t="s">
        <v>96</v>
      </c>
      <c r="F2870" s="328"/>
    </row>
    <row r="2871" spans="1:6" ht="15">
      <c r="A2871" s="332">
        <v>3838</v>
      </c>
      <c r="B2871" s="332" t="s">
        <v>5844</v>
      </c>
      <c r="C2871" s="332" t="s">
        <v>2821</v>
      </c>
      <c r="D2871" s="330" t="s">
        <v>15023</v>
      </c>
      <c r="E2871" s="332" t="s">
        <v>96</v>
      </c>
      <c r="F2871" s="328"/>
    </row>
    <row r="2872" spans="1:6" ht="15">
      <c r="A2872" s="332">
        <v>3844</v>
      </c>
      <c r="B2872" s="332" t="s">
        <v>5845</v>
      </c>
      <c r="C2872" s="332" t="s">
        <v>2821</v>
      </c>
      <c r="D2872" s="330" t="s">
        <v>15024</v>
      </c>
      <c r="E2872" s="332" t="s">
        <v>96</v>
      </c>
      <c r="F2872" s="328"/>
    </row>
    <row r="2873" spans="1:6" ht="15">
      <c r="A2873" s="332">
        <v>3839</v>
      </c>
      <c r="B2873" s="332" t="s">
        <v>5846</v>
      </c>
      <c r="C2873" s="332" t="s">
        <v>2821</v>
      </c>
      <c r="D2873" s="330" t="s">
        <v>15025</v>
      </c>
      <c r="E2873" s="332" t="s">
        <v>96</v>
      </c>
      <c r="F2873" s="328"/>
    </row>
    <row r="2874" spans="1:6" ht="15">
      <c r="A2874" s="332">
        <v>3843</v>
      </c>
      <c r="B2874" s="332" t="s">
        <v>5847</v>
      </c>
      <c r="C2874" s="332" t="s">
        <v>2821</v>
      </c>
      <c r="D2874" s="330" t="s">
        <v>15026</v>
      </c>
      <c r="E2874" s="332" t="s">
        <v>96</v>
      </c>
      <c r="F2874" s="328"/>
    </row>
    <row r="2875" spans="1:6" ht="15">
      <c r="A2875" s="332">
        <v>3900</v>
      </c>
      <c r="B2875" s="332" t="s">
        <v>5848</v>
      </c>
      <c r="C2875" s="332" t="s">
        <v>2821</v>
      </c>
      <c r="D2875" s="330" t="s">
        <v>15027</v>
      </c>
      <c r="E2875" s="332" t="s">
        <v>96</v>
      </c>
      <c r="F2875" s="328"/>
    </row>
    <row r="2876" spans="1:6" ht="15">
      <c r="A2876" s="332">
        <v>3846</v>
      </c>
      <c r="B2876" s="332" t="s">
        <v>5849</v>
      </c>
      <c r="C2876" s="332" t="s">
        <v>2821</v>
      </c>
      <c r="D2876" s="330" t="s">
        <v>15028</v>
      </c>
      <c r="E2876" s="332" t="s">
        <v>96</v>
      </c>
      <c r="F2876" s="328"/>
    </row>
    <row r="2877" spans="1:6" ht="15">
      <c r="A2877" s="332">
        <v>3886</v>
      </c>
      <c r="B2877" s="332" t="s">
        <v>5850</v>
      </c>
      <c r="C2877" s="332" t="s">
        <v>2821</v>
      </c>
      <c r="D2877" s="330" t="s">
        <v>15029</v>
      </c>
      <c r="E2877" s="332" t="s">
        <v>96</v>
      </c>
      <c r="F2877" s="328"/>
    </row>
    <row r="2878" spans="1:6" ht="15">
      <c r="A2878" s="332">
        <v>3854</v>
      </c>
      <c r="B2878" s="332" t="s">
        <v>5851</v>
      </c>
      <c r="C2878" s="332" t="s">
        <v>2821</v>
      </c>
      <c r="D2878" s="330" t="s">
        <v>15030</v>
      </c>
      <c r="E2878" s="332" t="s">
        <v>96</v>
      </c>
      <c r="F2878" s="328"/>
    </row>
    <row r="2879" spans="1:6" ht="15">
      <c r="A2879" s="332">
        <v>3873</v>
      </c>
      <c r="B2879" s="332" t="s">
        <v>5852</v>
      </c>
      <c r="C2879" s="332" t="s">
        <v>2821</v>
      </c>
      <c r="D2879" s="330" t="s">
        <v>15031</v>
      </c>
      <c r="E2879" s="332" t="s">
        <v>96</v>
      </c>
      <c r="F2879" s="328"/>
    </row>
    <row r="2880" spans="1:6" ht="15">
      <c r="A2880" s="332">
        <v>38021</v>
      </c>
      <c r="B2880" s="332" t="s">
        <v>5853</v>
      </c>
      <c r="C2880" s="332" t="s">
        <v>2821</v>
      </c>
      <c r="D2880" s="330" t="s">
        <v>14126</v>
      </c>
      <c r="E2880" s="332" t="s">
        <v>96</v>
      </c>
      <c r="F2880" s="328"/>
    </row>
    <row r="2881" spans="1:6" ht="15">
      <c r="A2881" s="332">
        <v>3847</v>
      </c>
      <c r="B2881" s="332" t="s">
        <v>5854</v>
      </c>
      <c r="C2881" s="332" t="s">
        <v>2821</v>
      </c>
      <c r="D2881" s="330" t="s">
        <v>15032</v>
      </c>
      <c r="E2881" s="332" t="s">
        <v>96</v>
      </c>
      <c r="F2881" s="328"/>
    </row>
    <row r="2882" spans="1:6" ht="15">
      <c r="A2882" s="332">
        <v>38022</v>
      </c>
      <c r="B2882" s="332" t="s">
        <v>5855</v>
      </c>
      <c r="C2882" s="332" t="s">
        <v>2821</v>
      </c>
      <c r="D2882" s="330" t="s">
        <v>15033</v>
      </c>
      <c r="E2882" s="332" t="s">
        <v>96</v>
      </c>
      <c r="F2882" s="328"/>
    </row>
    <row r="2883" spans="1:6" ht="15">
      <c r="A2883" s="332">
        <v>3833</v>
      </c>
      <c r="B2883" s="332" t="s">
        <v>5856</v>
      </c>
      <c r="C2883" s="332" t="s">
        <v>2821</v>
      </c>
      <c r="D2883" s="330" t="s">
        <v>13553</v>
      </c>
      <c r="E2883" s="332" t="s">
        <v>96</v>
      </c>
      <c r="F2883" s="328"/>
    </row>
    <row r="2884" spans="1:6" ht="15">
      <c r="A2884" s="332">
        <v>3835</v>
      </c>
      <c r="B2884" s="332" t="s">
        <v>5857</v>
      </c>
      <c r="C2884" s="332" t="s">
        <v>2821</v>
      </c>
      <c r="D2884" s="330" t="s">
        <v>15034</v>
      </c>
      <c r="E2884" s="332" t="s">
        <v>96</v>
      </c>
      <c r="F2884" s="328"/>
    </row>
    <row r="2885" spans="1:6" ht="15">
      <c r="A2885" s="332">
        <v>3836</v>
      </c>
      <c r="B2885" s="332" t="s">
        <v>5858</v>
      </c>
      <c r="C2885" s="332" t="s">
        <v>2821</v>
      </c>
      <c r="D2885" s="330" t="s">
        <v>15035</v>
      </c>
      <c r="E2885" s="332" t="s">
        <v>96</v>
      </c>
      <c r="F2885" s="328"/>
    </row>
    <row r="2886" spans="1:6" ht="15">
      <c r="A2886" s="332">
        <v>3830</v>
      </c>
      <c r="B2886" s="332" t="s">
        <v>5859</v>
      </c>
      <c r="C2886" s="332" t="s">
        <v>2821</v>
      </c>
      <c r="D2886" s="330" t="s">
        <v>15036</v>
      </c>
      <c r="E2886" s="332" t="s">
        <v>96</v>
      </c>
      <c r="F2886" s="328"/>
    </row>
    <row r="2887" spans="1:6" ht="15">
      <c r="A2887" s="332">
        <v>3831</v>
      </c>
      <c r="B2887" s="332" t="s">
        <v>5860</v>
      </c>
      <c r="C2887" s="332" t="s">
        <v>2821</v>
      </c>
      <c r="D2887" s="330" t="s">
        <v>15037</v>
      </c>
      <c r="E2887" s="332" t="s">
        <v>96</v>
      </c>
      <c r="F2887" s="328"/>
    </row>
    <row r="2888" spans="1:6" ht="15">
      <c r="A2888" s="332">
        <v>37981</v>
      </c>
      <c r="B2888" s="332" t="s">
        <v>5861</v>
      </c>
      <c r="C2888" s="332" t="s">
        <v>2821</v>
      </c>
      <c r="D2888" s="330" t="s">
        <v>15038</v>
      </c>
      <c r="E2888" s="332" t="s">
        <v>96</v>
      </c>
      <c r="F2888" s="328"/>
    </row>
    <row r="2889" spans="1:6" ht="15">
      <c r="A2889" s="332">
        <v>37982</v>
      </c>
      <c r="B2889" s="332" t="s">
        <v>5862</v>
      </c>
      <c r="C2889" s="332" t="s">
        <v>2821</v>
      </c>
      <c r="D2889" s="330" t="s">
        <v>14027</v>
      </c>
      <c r="E2889" s="332" t="s">
        <v>96</v>
      </c>
      <c r="F2889" s="328"/>
    </row>
    <row r="2890" spans="1:6" ht="15">
      <c r="A2890" s="332">
        <v>37983</v>
      </c>
      <c r="B2890" s="332" t="s">
        <v>5863</v>
      </c>
      <c r="C2890" s="332" t="s">
        <v>2821</v>
      </c>
      <c r="D2890" s="330" t="s">
        <v>15039</v>
      </c>
      <c r="E2890" s="332" t="s">
        <v>96</v>
      </c>
      <c r="F2890" s="328"/>
    </row>
    <row r="2891" spans="1:6" ht="15">
      <c r="A2891" s="332">
        <v>37984</v>
      </c>
      <c r="B2891" s="332" t="s">
        <v>5864</v>
      </c>
      <c r="C2891" s="332" t="s">
        <v>2821</v>
      </c>
      <c r="D2891" s="330" t="s">
        <v>15040</v>
      </c>
      <c r="E2891" s="332" t="s">
        <v>96</v>
      </c>
      <c r="F2891" s="328"/>
    </row>
    <row r="2892" spans="1:6" ht="15">
      <c r="A2892" s="332">
        <v>37985</v>
      </c>
      <c r="B2892" s="332" t="s">
        <v>5865</v>
      </c>
      <c r="C2892" s="332" t="s">
        <v>2821</v>
      </c>
      <c r="D2892" s="330" t="s">
        <v>15041</v>
      </c>
      <c r="E2892" s="332" t="s">
        <v>96</v>
      </c>
      <c r="F2892" s="328"/>
    </row>
    <row r="2893" spans="1:6" ht="15">
      <c r="A2893" s="332">
        <v>3826</v>
      </c>
      <c r="B2893" s="332" t="s">
        <v>5866</v>
      </c>
      <c r="C2893" s="332" t="s">
        <v>2821</v>
      </c>
      <c r="D2893" s="330" t="s">
        <v>15042</v>
      </c>
      <c r="E2893" s="332" t="s">
        <v>96</v>
      </c>
      <c r="F2893" s="328"/>
    </row>
    <row r="2894" spans="1:6" ht="15">
      <c r="A2894" s="332">
        <v>3825</v>
      </c>
      <c r="B2894" s="332" t="s">
        <v>5867</v>
      </c>
      <c r="C2894" s="332" t="s">
        <v>2821</v>
      </c>
      <c r="D2894" s="330" t="s">
        <v>14164</v>
      </c>
      <c r="E2894" s="332" t="s">
        <v>96</v>
      </c>
      <c r="F2894" s="328"/>
    </row>
    <row r="2895" spans="1:6" ht="15">
      <c r="A2895" s="332">
        <v>3827</v>
      </c>
      <c r="B2895" s="332" t="s">
        <v>5868</v>
      </c>
      <c r="C2895" s="332" t="s">
        <v>2821</v>
      </c>
      <c r="D2895" s="330" t="s">
        <v>15004</v>
      </c>
      <c r="E2895" s="332" t="s">
        <v>96</v>
      </c>
      <c r="F2895" s="328"/>
    </row>
    <row r="2896" spans="1:6" ht="15">
      <c r="A2896" s="332">
        <v>20165</v>
      </c>
      <c r="B2896" s="332" t="s">
        <v>11161</v>
      </c>
      <c r="C2896" s="332" t="s">
        <v>2821</v>
      </c>
      <c r="D2896" s="330" t="s">
        <v>15043</v>
      </c>
      <c r="E2896" s="332" t="s">
        <v>96</v>
      </c>
      <c r="F2896" s="328"/>
    </row>
    <row r="2897" spans="1:6" ht="15">
      <c r="A2897" s="332">
        <v>20166</v>
      </c>
      <c r="B2897" s="332" t="s">
        <v>11162</v>
      </c>
      <c r="C2897" s="332" t="s">
        <v>2821</v>
      </c>
      <c r="D2897" s="330" t="s">
        <v>15044</v>
      </c>
      <c r="E2897" s="332" t="s">
        <v>96</v>
      </c>
      <c r="F2897" s="328"/>
    </row>
    <row r="2898" spans="1:6" ht="15">
      <c r="A2898" s="332">
        <v>20164</v>
      </c>
      <c r="B2898" s="332" t="s">
        <v>11163</v>
      </c>
      <c r="C2898" s="332" t="s">
        <v>2821</v>
      </c>
      <c r="D2898" s="330" t="s">
        <v>13827</v>
      </c>
      <c r="E2898" s="332" t="s">
        <v>96</v>
      </c>
      <c r="F2898" s="328"/>
    </row>
    <row r="2899" spans="1:6" ht="15">
      <c r="A2899" s="332">
        <v>3893</v>
      </c>
      <c r="B2899" s="332" t="s">
        <v>5869</v>
      </c>
      <c r="C2899" s="332" t="s">
        <v>2821</v>
      </c>
      <c r="D2899" s="330" t="s">
        <v>15045</v>
      </c>
      <c r="E2899" s="332" t="s">
        <v>96</v>
      </c>
      <c r="F2899" s="328"/>
    </row>
    <row r="2900" spans="1:6" ht="15">
      <c r="A2900" s="332">
        <v>3848</v>
      </c>
      <c r="B2900" s="332" t="s">
        <v>5870</v>
      </c>
      <c r="C2900" s="332" t="s">
        <v>2821</v>
      </c>
      <c r="D2900" s="330" t="s">
        <v>14728</v>
      </c>
      <c r="E2900" s="332" t="s">
        <v>96</v>
      </c>
      <c r="F2900" s="328"/>
    </row>
    <row r="2901" spans="1:6" ht="15">
      <c r="A2901" s="332">
        <v>3895</v>
      </c>
      <c r="B2901" s="332" t="s">
        <v>5871</v>
      </c>
      <c r="C2901" s="332" t="s">
        <v>2821</v>
      </c>
      <c r="D2901" s="330" t="s">
        <v>15046</v>
      </c>
      <c r="E2901" s="332" t="s">
        <v>96</v>
      </c>
      <c r="F2901" s="328"/>
    </row>
    <row r="2902" spans="1:6" ht="15">
      <c r="A2902" s="332">
        <v>12404</v>
      </c>
      <c r="B2902" s="332" t="s">
        <v>5872</v>
      </c>
      <c r="C2902" s="332" t="s">
        <v>2821</v>
      </c>
      <c r="D2902" s="330" t="s">
        <v>13919</v>
      </c>
      <c r="E2902" s="332" t="s">
        <v>96</v>
      </c>
      <c r="F2902" s="328"/>
    </row>
    <row r="2903" spans="1:6" ht="15">
      <c r="A2903" s="332">
        <v>3939</v>
      </c>
      <c r="B2903" s="332" t="s">
        <v>5873</v>
      </c>
      <c r="C2903" s="332" t="s">
        <v>2821</v>
      </c>
      <c r="D2903" s="330" t="s">
        <v>13619</v>
      </c>
      <c r="E2903" s="332" t="s">
        <v>96</v>
      </c>
      <c r="F2903" s="328"/>
    </row>
    <row r="2904" spans="1:6" ht="15">
      <c r="A2904" s="332">
        <v>3911</v>
      </c>
      <c r="B2904" s="332" t="s">
        <v>5874</v>
      </c>
      <c r="C2904" s="332" t="s">
        <v>2821</v>
      </c>
      <c r="D2904" s="330" t="s">
        <v>15047</v>
      </c>
      <c r="E2904" s="332" t="s">
        <v>96</v>
      </c>
      <c r="F2904" s="328"/>
    </row>
    <row r="2905" spans="1:6" ht="15">
      <c r="A2905" s="332">
        <v>3908</v>
      </c>
      <c r="B2905" s="332" t="s">
        <v>5875</v>
      </c>
      <c r="C2905" s="332" t="s">
        <v>2821</v>
      </c>
      <c r="D2905" s="330" t="s">
        <v>13051</v>
      </c>
      <c r="E2905" s="332" t="s">
        <v>96</v>
      </c>
      <c r="F2905" s="328"/>
    </row>
    <row r="2906" spans="1:6" ht="15">
      <c r="A2906" s="332">
        <v>3910</v>
      </c>
      <c r="B2906" s="332" t="s">
        <v>5876</v>
      </c>
      <c r="C2906" s="332" t="s">
        <v>2821</v>
      </c>
      <c r="D2906" s="330" t="s">
        <v>15048</v>
      </c>
      <c r="E2906" s="332" t="s">
        <v>96</v>
      </c>
      <c r="F2906" s="328"/>
    </row>
    <row r="2907" spans="1:6" ht="15">
      <c r="A2907" s="332">
        <v>3913</v>
      </c>
      <c r="B2907" s="332" t="s">
        <v>5877</v>
      </c>
      <c r="C2907" s="332" t="s">
        <v>2821</v>
      </c>
      <c r="D2907" s="330" t="s">
        <v>15049</v>
      </c>
      <c r="E2907" s="332" t="s">
        <v>96</v>
      </c>
      <c r="F2907" s="328"/>
    </row>
    <row r="2908" spans="1:6" ht="15">
      <c r="A2908" s="332">
        <v>3912</v>
      </c>
      <c r="B2908" s="332" t="s">
        <v>5878</v>
      </c>
      <c r="C2908" s="332" t="s">
        <v>2821</v>
      </c>
      <c r="D2908" s="330" t="s">
        <v>12800</v>
      </c>
      <c r="E2908" s="332" t="s">
        <v>96</v>
      </c>
      <c r="F2908" s="328"/>
    </row>
    <row r="2909" spans="1:6" ht="15">
      <c r="A2909" s="332">
        <v>3909</v>
      </c>
      <c r="B2909" s="332" t="s">
        <v>5879</v>
      </c>
      <c r="C2909" s="332" t="s">
        <v>2821</v>
      </c>
      <c r="D2909" s="330" t="s">
        <v>14749</v>
      </c>
      <c r="E2909" s="332" t="s">
        <v>96</v>
      </c>
      <c r="F2909" s="328"/>
    </row>
    <row r="2910" spans="1:6" ht="15">
      <c r="A2910" s="332">
        <v>3914</v>
      </c>
      <c r="B2910" s="332" t="s">
        <v>5880</v>
      </c>
      <c r="C2910" s="332" t="s">
        <v>2821</v>
      </c>
      <c r="D2910" s="330" t="s">
        <v>15050</v>
      </c>
      <c r="E2910" s="332" t="s">
        <v>96</v>
      </c>
      <c r="F2910" s="328"/>
    </row>
    <row r="2911" spans="1:6" ht="15">
      <c r="A2911" s="332">
        <v>3915</v>
      </c>
      <c r="B2911" s="332" t="s">
        <v>5881</v>
      </c>
      <c r="C2911" s="332" t="s">
        <v>2821</v>
      </c>
      <c r="D2911" s="330" t="s">
        <v>15051</v>
      </c>
      <c r="E2911" s="332" t="s">
        <v>96</v>
      </c>
      <c r="F2911" s="328"/>
    </row>
    <row r="2912" spans="1:6" ht="15">
      <c r="A2912" s="332">
        <v>3916</v>
      </c>
      <c r="B2912" s="332" t="s">
        <v>5882</v>
      </c>
      <c r="C2912" s="332" t="s">
        <v>2821</v>
      </c>
      <c r="D2912" s="330" t="s">
        <v>15052</v>
      </c>
      <c r="E2912" s="332" t="s">
        <v>96</v>
      </c>
      <c r="F2912" s="328"/>
    </row>
    <row r="2913" spans="1:6" ht="15">
      <c r="A2913" s="332">
        <v>3917</v>
      </c>
      <c r="B2913" s="332" t="s">
        <v>5883</v>
      </c>
      <c r="C2913" s="332" t="s">
        <v>2821</v>
      </c>
      <c r="D2913" s="330" t="s">
        <v>15053</v>
      </c>
      <c r="E2913" s="332" t="s">
        <v>96</v>
      </c>
      <c r="F2913" s="328"/>
    </row>
    <row r="2914" spans="1:6" ht="15">
      <c r="A2914" s="332">
        <v>1904</v>
      </c>
      <c r="B2914" s="332" t="s">
        <v>5884</v>
      </c>
      <c r="C2914" s="332" t="s">
        <v>2821</v>
      </c>
      <c r="D2914" s="330" t="s">
        <v>13214</v>
      </c>
      <c r="E2914" s="332" t="s">
        <v>96</v>
      </c>
      <c r="F2914" s="328"/>
    </row>
    <row r="2915" spans="1:6" ht="15">
      <c r="A2915" s="332">
        <v>1899</v>
      </c>
      <c r="B2915" s="332" t="s">
        <v>5885</v>
      </c>
      <c r="C2915" s="332" t="s">
        <v>2821</v>
      </c>
      <c r="D2915" s="330" t="s">
        <v>12615</v>
      </c>
      <c r="E2915" s="332" t="s">
        <v>96</v>
      </c>
      <c r="F2915" s="328"/>
    </row>
    <row r="2916" spans="1:6" ht="15">
      <c r="A2916" s="332">
        <v>1900</v>
      </c>
      <c r="B2916" s="332" t="s">
        <v>5886</v>
      </c>
      <c r="C2916" s="332" t="s">
        <v>2821</v>
      </c>
      <c r="D2916" s="330" t="s">
        <v>14957</v>
      </c>
      <c r="E2916" s="332" t="s">
        <v>96</v>
      </c>
      <c r="F2916" s="328"/>
    </row>
    <row r="2917" spans="1:6" ht="15">
      <c r="A2917" s="332">
        <v>12407</v>
      </c>
      <c r="B2917" s="332" t="s">
        <v>5887</v>
      </c>
      <c r="C2917" s="332" t="s">
        <v>2821</v>
      </c>
      <c r="D2917" s="330" t="s">
        <v>15054</v>
      </c>
      <c r="E2917" s="332" t="s">
        <v>96</v>
      </c>
      <c r="F2917" s="328"/>
    </row>
    <row r="2918" spans="1:6" ht="15">
      <c r="A2918" s="332">
        <v>12408</v>
      </c>
      <c r="B2918" s="332" t="s">
        <v>5888</v>
      </c>
      <c r="C2918" s="332" t="s">
        <v>2821</v>
      </c>
      <c r="D2918" s="330" t="s">
        <v>15055</v>
      </c>
      <c r="E2918" s="332" t="s">
        <v>96</v>
      </c>
      <c r="F2918" s="328"/>
    </row>
    <row r="2919" spans="1:6" ht="15">
      <c r="A2919" s="332">
        <v>12409</v>
      </c>
      <c r="B2919" s="332" t="s">
        <v>5889</v>
      </c>
      <c r="C2919" s="332" t="s">
        <v>2821</v>
      </c>
      <c r="D2919" s="330" t="s">
        <v>15055</v>
      </c>
      <c r="E2919" s="332" t="s">
        <v>96</v>
      </c>
      <c r="F2919" s="328"/>
    </row>
    <row r="2920" spans="1:6" ht="15">
      <c r="A2920" s="332">
        <v>12410</v>
      </c>
      <c r="B2920" s="332" t="s">
        <v>5890</v>
      </c>
      <c r="C2920" s="332" t="s">
        <v>2821</v>
      </c>
      <c r="D2920" s="330" t="s">
        <v>13842</v>
      </c>
      <c r="E2920" s="332" t="s">
        <v>96</v>
      </c>
      <c r="F2920" s="328"/>
    </row>
    <row r="2921" spans="1:6" ht="15">
      <c r="A2921" s="332">
        <v>3936</v>
      </c>
      <c r="B2921" s="332" t="s">
        <v>5891</v>
      </c>
      <c r="C2921" s="332" t="s">
        <v>2821</v>
      </c>
      <c r="D2921" s="330" t="s">
        <v>15056</v>
      </c>
      <c r="E2921" s="332" t="s">
        <v>96</v>
      </c>
      <c r="F2921" s="328"/>
    </row>
    <row r="2922" spans="1:6" ht="15">
      <c r="A2922" s="332">
        <v>3922</v>
      </c>
      <c r="B2922" s="332" t="s">
        <v>5892</v>
      </c>
      <c r="C2922" s="332" t="s">
        <v>2821</v>
      </c>
      <c r="D2922" s="330" t="s">
        <v>15057</v>
      </c>
      <c r="E2922" s="332" t="s">
        <v>96</v>
      </c>
      <c r="F2922" s="328"/>
    </row>
    <row r="2923" spans="1:6" ht="15">
      <c r="A2923" s="332">
        <v>3924</v>
      </c>
      <c r="B2923" s="332" t="s">
        <v>5893</v>
      </c>
      <c r="C2923" s="332" t="s">
        <v>2821</v>
      </c>
      <c r="D2923" s="330" t="s">
        <v>15056</v>
      </c>
      <c r="E2923" s="332" t="s">
        <v>96</v>
      </c>
      <c r="F2923" s="328"/>
    </row>
    <row r="2924" spans="1:6" ht="15">
      <c r="A2924" s="332">
        <v>3923</v>
      </c>
      <c r="B2924" s="332" t="s">
        <v>5894</v>
      </c>
      <c r="C2924" s="332" t="s">
        <v>2821</v>
      </c>
      <c r="D2924" s="330" t="s">
        <v>15056</v>
      </c>
      <c r="E2924" s="332" t="s">
        <v>96</v>
      </c>
      <c r="F2924" s="328"/>
    </row>
    <row r="2925" spans="1:6" ht="15">
      <c r="A2925" s="332">
        <v>3937</v>
      </c>
      <c r="B2925" s="332" t="s">
        <v>5895</v>
      </c>
      <c r="C2925" s="332" t="s">
        <v>2821</v>
      </c>
      <c r="D2925" s="330" t="s">
        <v>14569</v>
      </c>
      <c r="E2925" s="332" t="s">
        <v>96</v>
      </c>
      <c r="F2925" s="328"/>
    </row>
    <row r="2926" spans="1:6" ht="15">
      <c r="A2926" s="332">
        <v>3921</v>
      </c>
      <c r="B2926" s="332" t="s">
        <v>5896</v>
      </c>
      <c r="C2926" s="332" t="s">
        <v>2821</v>
      </c>
      <c r="D2926" s="330" t="s">
        <v>15058</v>
      </c>
      <c r="E2926" s="332" t="s">
        <v>96</v>
      </c>
      <c r="F2926" s="328"/>
    </row>
    <row r="2927" spans="1:6" ht="15">
      <c r="A2927" s="332">
        <v>3920</v>
      </c>
      <c r="B2927" s="332" t="s">
        <v>5897</v>
      </c>
      <c r="C2927" s="332" t="s">
        <v>2821</v>
      </c>
      <c r="D2927" s="330" t="s">
        <v>14569</v>
      </c>
      <c r="E2927" s="332" t="s">
        <v>96</v>
      </c>
      <c r="F2927" s="328"/>
    </row>
    <row r="2928" spans="1:6" ht="15">
      <c r="A2928" s="332">
        <v>3938</v>
      </c>
      <c r="B2928" s="332" t="s">
        <v>5898</v>
      </c>
      <c r="C2928" s="332" t="s">
        <v>2821</v>
      </c>
      <c r="D2928" s="330" t="s">
        <v>15059</v>
      </c>
      <c r="E2928" s="332" t="s">
        <v>96</v>
      </c>
      <c r="F2928" s="328"/>
    </row>
    <row r="2929" spans="1:6" ht="15">
      <c r="A2929" s="332">
        <v>3919</v>
      </c>
      <c r="B2929" s="332" t="s">
        <v>5899</v>
      </c>
      <c r="C2929" s="332" t="s">
        <v>2821</v>
      </c>
      <c r="D2929" s="330" t="s">
        <v>15060</v>
      </c>
      <c r="E2929" s="332" t="s">
        <v>96</v>
      </c>
      <c r="F2929" s="328"/>
    </row>
    <row r="2930" spans="1:6" ht="15">
      <c r="A2930" s="332">
        <v>3927</v>
      </c>
      <c r="B2930" s="332" t="s">
        <v>5900</v>
      </c>
      <c r="C2930" s="332" t="s">
        <v>2821</v>
      </c>
      <c r="D2930" s="330" t="s">
        <v>15061</v>
      </c>
      <c r="E2930" s="332" t="s">
        <v>96</v>
      </c>
      <c r="F2930" s="328"/>
    </row>
    <row r="2931" spans="1:6" ht="15">
      <c r="A2931" s="332">
        <v>3928</v>
      </c>
      <c r="B2931" s="332" t="s">
        <v>5901</v>
      </c>
      <c r="C2931" s="332" t="s">
        <v>2821</v>
      </c>
      <c r="D2931" s="330" t="s">
        <v>15061</v>
      </c>
      <c r="E2931" s="332" t="s">
        <v>96</v>
      </c>
      <c r="F2931" s="328"/>
    </row>
    <row r="2932" spans="1:6" ht="15">
      <c r="A2932" s="332">
        <v>3926</v>
      </c>
      <c r="B2932" s="332" t="s">
        <v>5902</v>
      </c>
      <c r="C2932" s="332" t="s">
        <v>2821</v>
      </c>
      <c r="D2932" s="330" t="s">
        <v>15062</v>
      </c>
      <c r="E2932" s="332" t="s">
        <v>96</v>
      </c>
      <c r="F2932" s="328"/>
    </row>
    <row r="2933" spans="1:6" ht="15">
      <c r="A2933" s="332">
        <v>3935</v>
      </c>
      <c r="B2933" s="332" t="s">
        <v>5903</v>
      </c>
      <c r="C2933" s="332" t="s">
        <v>2821</v>
      </c>
      <c r="D2933" s="330" t="s">
        <v>15062</v>
      </c>
      <c r="E2933" s="332" t="s">
        <v>96</v>
      </c>
      <c r="F2933" s="328"/>
    </row>
    <row r="2934" spans="1:6" ht="15">
      <c r="A2934" s="332">
        <v>3925</v>
      </c>
      <c r="B2934" s="332" t="s">
        <v>5904</v>
      </c>
      <c r="C2934" s="332" t="s">
        <v>2821</v>
      </c>
      <c r="D2934" s="330" t="s">
        <v>15062</v>
      </c>
      <c r="E2934" s="332" t="s">
        <v>96</v>
      </c>
      <c r="F2934" s="328"/>
    </row>
    <row r="2935" spans="1:6" ht="15">
      <c r="A2935" s="332">
        <v>12406</v>
      </c>
      <c r="B2935" s="332" t="s">
        <v>5905</v>
      </c>
      <c r="C2935" s="332" t="s">
        <v>2821</v>
      </c>
      <c r="D2935" s="330" t="s">
        <v>15063</v>
      </c>
      <c r="E2935" s="332" t="s">
        <v>96</v>
      </c>
      <c r="F2935" s="328"/>
    </row>
    <row r="2936" spans="1:6" ht="15">
      <c r="A2936" s="332">
        <v>3929</v>
      </c>
      <c r="B2936" s="332" t="s">
        <v>5906</v>
      </c>
      <c r="C2936" s="332" t="s">
        <v>2821</v>
      </c>
      <c r="D2936" s="330" t="s">
        <v>15064</v>
      </c>
      <c r="E2936" s="332" t="s">
        <v>96</v>
      </c>
      <c r="F2936" s="328"/>
    </row>
    <row r="2937" spans="1:6" ht="15">
      <c r="A2937" s="332">
        <v>3931</v>
      </c>
      <c r="B2937" s="332" t="s">
        <v>5907</v>
      </c>
      <c r="C2937" s="332" t="s">
        <v>2821</v>
      </c>
      <c r="D2937" s="330" t="s">
        <v>15064</v>
      </c>
      <c r="E2937" s="332" t="s">
        <v>96</v>
      </c>
      <c r="F2937" s="328"/>
    </row>
    <row r="2938" spans="1:6" ht="15">
      <c r="A2938" s="332">
        <v>3930</v>
      </c>
      <c r="B2938" s="332" t="s">
        <v>5908</v>
      </c>
      <c r="C2938" s="332" t="s">
        <v>2821</v>
      </c>
      <c r="D2938" s="330" t="s">
        <v>15064</v>
      </c>
      <c r="E2938" s="332" t="s">
        <v>96</v>
      </c>
      <c r="F2938" s="328"/>
    </row>
    <row r="2939" spans="1:6" ht="15">
      <c r="A2939" s="332">
        <v>3932</v>
      </c>
      <c r="B2939" s="332" t="s">
        <v>5909</v>
      </c>
      <c r="C2939" s="332" t="s">
        <v>2821</v>
      </c>
      <c r="D2939" s="330" t="s">
        <v>15065</v>
      </c>
      <c r="E2939" s="332" t="s">
        <v>96</v>
      </c>
      <c r="F2939" s="328"/>
    </row>
    <row r="2940" spans="1:6" ht="15">
      <c r="A2940" s="332">
        <v>3933</v>
      </c>
      <c r="B2940" s="332" t="s">
        <v>5910</v>
      </c>
      <c r="C2940" s="332" t="s">
        <v>2821</v>
      </c>
      <c r="D2940" s="330" t="s">
        <v>15065</v>
      </c>
      <c r="E2940" s="332" t="s">
        <v>96</v>
      </c>
      <c r="F2940" s="328"/>
    </row>
    <row r="2941" spans="1:6" ht="15">
      <c r="A2941" s="332">
        <v>3934</v>
      </c>
      <c r="B2941" s="332" t="s">
        <v>5911</v>
      </c>
      <c r="C2941" s="332" t="s">
        <v>2821</v>
      </c>
      <c r="D2941" s="330" t="s">
        <v>15065</v>
      </c>
      <c r="E2941" s="332" t="s">
        <v>96</v>
      </c>
      <c r="F2941" s="328"/>
    </row>
    <row r="2942" spans="1:6" ht="15">
      <c r="A2942" s="332">
        <v>40355</v>
      </c>
      <c r="B2942" s="332" t="s">
        <v>5912</v>
      </c>
      <c r="C2942" s="332" t="s">
        <v>2821</v>
      </c>
      <c r="D2942" s="330" t="s">
        <v>15066</v>
      </c>
      <c r="E2942" s="332" t="s">
        <v>96</v>
      </c>
      <c r="F2942" s="328"/>
    </row>
    <row r="2943" spans="1:6" ht="15">
      <c r="A2943" s="332">
        <v>40364</v>
      </c>
      <c r="B2943" s="332" t="s">
        <v>5913</v>
      </c>
      <c r="C2943" s="332" t="s">
        <v>2821</v>
      </c>
      <c r="D2943" s="330" t="s">
        <v>15067</v>
      </c>
      <c r="E2943" s="332" t="s">
        <v>96</v>
      </c>
      <c r="F2943" s="328"/>
    </row>
    <row r="2944" spans="1:6" ht="15">
      <c r="A2944" s="332">
        <v>40361</v>
      </c>
      <c r="B2944" s="332" t="s">
        <v>5914</v>
      </c>
      <c r="C2944" s="332" t="s">
        <v>2821</v>
      </c>
      <c r="D2944" s="330" t="s">
        <v>15068</v>
      </c>
      <c r="E2944" s="332" t="s">
        <v>96</v>
      </c>
      <c r="F2944" s="328"/>
    </row>
    <row r="2945" spans="1:6" ht="15">
      <c r="A2945" s="332">
        <v>40358</v>
      </c>
      <c r="B2945" s="332" t="s">
        <v>5915</v>
      </c>
      <c r="C2945" s="332" t="s">
        <v>2821</v>
      </c>
      <c r="D2945" s="330" t="s">
        <v>15069</v>
      </c>
      <c r="E2945" s="332" t="s">
        <v>96</v>
      </c>
      <c r="F2945" s="328"/>
    </row>
    <row r="2946" spans="1:6" ht="15">
      <c r="A2946" s="332">
        <v>40370</v>
      </c>
      <c r="B2946" s="332" t="s">
        <v>5916</v>
      </c>
      <c r="C2946" s="332" t="s">
        <v>2821</v>
      </c>
      <c r="D2946" s="330" t="s">
        <v>15070</v>
      </c>
      <c r="E2946" s="332" t="s">
        <v>96</v>
      </c>
      <c r="F2946" s="328"/>
    </row>
    <row r="2947" spans="1:6" ht="15">
      <c r="A2947" s="332">
        <v>40367</v>
      </c>
      <c r="B2947" s="332" t="s">
        <v>5917</v>
      </c>
      <c r="C2947" s="332" t="s">
        <v>2821</v>
      </c>
      <c r="D2947" s="330" t="s">
        <v>15071</v>
      </c>
      <c r="E2947" s="332" t="s">
        <v>96</v>
      </c>
      <c r="F2947" s="328"/>
    </row>
    <row r="2948" spans="1:6" ht="15">
      <c r="A2948" s="332">
        <v>40373</v>
      </c>
      <c r="B2948" s="332" t="s">
        <v>5918</v>
      </c>
      <c r="C2948" s="332" t="s">
        <v>2821</v>
      </c>
      <c r="D2948" s="330" t="s">
        <v>15072</v>
      </c>
      <c r="E2948" s="332" t="s">
        <v>96</v>
      </c>
      <c r="F2948" s="328"/>
    </row>
    <row r="2949" spans="1:6" ht="15">
      <c r="A2949" s="332">
        <v>38947</v>
      </c>
      <c r="B2949" s="332" t="s">
        <v>5919</v>
      </c>
      <c r="C2949" s="332" t="s">
        <v>2821</v>
      </c>
      <c r="D2949" s="330" t="s">
        <v>13846</v>
      </c>
      <c r="E2949" s="332" t="s">
        <v>96</v>
      </c>
      <c r="F2949" s="328"/>
    </row>
    <row r="2950" spans="1:6" ht="15">
      <c r="A2950" s="332">
        <v>38948</v>
      </c>
      <c r="B2950" s="332" t="s">
        <v>5920</v>
      </c>
      <c r="C2950" s="332" t="s">
        <v>2821</v>
      </c>
      <c r="D2950" s="330" t="s">
        <v>15073</v>
      </c>
      <c r="E2950" s="332" t="s">
        <v>96</v>
      </c>
      <c r="F2950" s="328"/>
    </row>
    <row r="2951" spans="1:6" ht="15">
      <c r="A2951" s="332">
        <v>38949</v>
      </c>
      <c r="B2951" s="332" t="s">
        <v>5921</v>
      </c>
      <c r="C2951" s="332" t="s">
        <v>2821</v>
      </c>
      <c r="D2951" s="330" t="s">
        <v>15074</v>
      </c>
      <c r="E2951" s="332" t="s">
        <v>96</v>
      </c>
      <c r="F2951" s="328"/>
    </row>
    <row r="2952" spans="1:6" ht="15">
      <c r="A2952" s="332">
        <v>38951</v>
      </c>
      <c r="B2952" s="332" t="s">
        <v>5922</v>
      </c>
      <c r="C2952" s="332" t="s">
        <v>2821</v>
      </c>
      <c r="D2952" s="330" t="s">
        <v>15075</v>
      </c>
      <c r="E2952" s="332" t="s">
        <v>96</v>
      </c>
      <c r="F2952" s="328"/>
    </row>
    <row r="2953" spans="1:6" ht="15">
      <c r="A2953" s="332">
        <v>39312</v>
      </c>
      <c r="B2953" s="332" t="s">
        <v>5923</v>
      </c>
      <c r="C2953" s="332" t="s">
        <v>2821</v>
      </c>
      <c r="D2953" s="330" t="s">
        <v>15076</v>
      </c>
      <c r="E2953" s="332" t="s">
        <v>96</v>
      </c>
      <c r="F2953" s="328"/>
    </row>
    <row r="2954" spans="1:6" ht="15">
      <c r="A2954" s="332">
        <v>39313</v>
      </c>
      <c r="B2954" s="332" t="s">
        <v>5924</v>
      </c>
      <c r="C2954" s="332" t="s">
        <v>2821</v>
      </c>
      <c r="D2954" s="330" t="s">
        <v>15077</v>
      </c>
      <c r="E2954" s="332" t="s">
        <v>96</v>
      </c>
      <c r="F2954" s="328"/>
    </row>
    <row r="2955" spans="1:6" ht="15">
      <c r="A2955" s="332">
        <v>38950</v>
      </c>
      <c r="B2955" s="332" t="s">
        <v>5925</v>
      </c>
      <c r="C2955" s="332" t="s">
        <v>2821</v>
      </c>
      <c r="D2955" s="330" t="s">
        <v>15078</v>
      </c>
      <c r="E2955" s="332" t="s">
        <v>96</v>
      </c>
      <c r="F2955" s="328"/>
    </row>
    <row r="2956" spans="1:6" ht="15">
      <c r="A2956" s="332">
        <v>39314</v>
      </c>
      <c r="B2956" s="332" t="s">
        <v>5926</v>
      </c>
      <c r="C2956" s="332" t="s">
        <v>2821</v>
      </c>
      <c r="D2956" s="330" t="s">
        <v>13003</v>
      </c>
      <c r="E2956" s="332" t="s">
        <v>96</v>
      </c>
      <c r="F2956" s="328"/>
    </row>
    <row r="2957" spans="1:6" ht="15">
      <c r="A2957" s="332">
        <v>3907</v>
      </c>
      <c r="B2957" s="332" t="s">
        <v>5927</v>
      </c>
      <c r="C2957" s="332" t="s">
        <v>2821</v>
      </c>
      <c r="D2957" s="330" t="s">
        <v>14805</v>
      </c>
      <c r="E2957" s="332" t="s">
        <v>96</v>
      </c>
      <c r="F2957" s="328"/>
    </row>
    <row r="2958" spans="1:6" ht="15">
      <c r="A2958" s="332">
        <v>3889</v>
      </c>
      <c r="B2958" s="332" t="s">
        <v>5928</v>
      </c>
      <c r="C2958" s="332" t="s">
        <v>2821</v>
      </c>
      <c r="D2958" s="330" t="s">
        <v>15079</v>
      </c>
      <c r="E2958" s="332" t="s">
        <v>96</v>
      </c>
      <c r="F2958" s="328"/>
    </row>
    <row r="2959" spans="1:6" ht="15">
      <c r="A2959" s="332">
        <v>3868</v>
      </c>
      <c r="B2959" s="332" t="s">
        <v>5929</v>
      </c>
      <c r="C2959" s="332" t="s">
        <v>2821</v>
      </c>
      <c r="D2959" s="330" t="s">
        <v>12887</v>
      </c>
      <c r="E2959" s="332" t="s">
        <v>96</v>
      </c>
      <c r="F2959" s="328"/>
    </row>
    <row r="2960" spans="1:6" ht="15">
      <c r="A2960" s="332">
        <v>3869</v>
      </c>
      <c r="B2960" s="332" t="s">
        <v>5930</v>
      </c>
      <c r="C2960" s="332" t="s">
        <v>2821</v>
      </c>
      <c r="D2960" s="330" t="s">
        <v>12602</v>
      </c>
      <c r="E2960" s="332" t="s">
        <v>96</v>
      </c>
      <c r="F2960" s="328"/>
    </row>
    <row r="2961" spans="1:6" ht="15">
      <c r="A2961" s="332">
        <v>3872</v>
      </c>
      <c r="B2961" s="332" t="s">
        <v>5931</v>
      </c>
      <c r="C2961" s="332" t="s">
        <v>2821</v>
      </c>
      <c r="D2961" s="330" t="s">
        <v>14395</v>
      </c>
      <c r="E2961" s="332" t="s">
        <v>96</v>
      </c>
      <c r="F2961" s="328"/>
    </row>
    <row r="2962" spans="1:6" ht="15">
      <c r="A2962" s="332">
        <v>3850</v>
      </c>
      <c r="B2962" s="332" t="s">
        <v>5932</v>
      </c>
      <c r="C2962" s="332" t="s">
        <v>2821</v>
      </c>
      <c r="D2962" s="330" t="s">
        <v>12996</v>
      </c>
      <c r="E2962" s="332" t="s">
        <v>96</v>
      </c>
      <c r="F2962" s="328"/>
    </row>
    <row r="2963" spans="1:6" ht="15">
      <c r="A2963" s="332">
        <v>38023</v>
      </c>
      <c r="B2963" s="332" t="s">
        <v>5933</v>
      </c>
      <c r="C2963" s="332" t="s">
        <v>2821</v>
      </c>
      <c r="D2963" s="330" t="s">
        <v>15080</v>
      </c>
      <c r="E2963" s="332" t="s">
        <v>96</v>
      </c>
      <c r="F2963" s="328"/>
    </row>
    <row r="2964" spans="1:6" ht="15">
      <c r="A2964" s="332">
        <v>37986</v>
      </c>
      <c r="B2964" s="332" t="s">
        <v>5934</v>
      </c>
      <c r="C2964" s="332" t="s">
        <v>2821</v>
      </c>
      <c r="D2964" s="330" t="s">
        <v>12903</v>
      </c>
      <c r="E2964" s="332" t="s">
        <v>96</v>
      </c>
      <c r="F2964" s="328"/>
    </row>
    <row r="2965" spans="1:6" ht="15">
      <c r="A2965" s="332">
        <v>37987</v>
      </c>
      <c r="B2965" s="332" t="s">
        <v>5935</v>
      </c>
      <c r="C2965" s="332" t="s">
        <v>2821</v>
      </c>
      <c r="D2965" s="330" t="s">
        <v>15081</v>
      </c>
      <c r="E2965" s="332" t="s">
        <v>96</v>
      </c>
      <c r="F2965" s="328"/>
    </row>
    <row r="2966" spans="1:6" ht="15">
      <c r="A2966" s="332">
        <v>37988</v>
      </c>
      <c r="B2966" s="332" t="s">
        <v>5936</v>
      </c>
      <c r="C2966" s="332" t="s">
        <v>2821</v>
      </c>
      <c r="D2966" s="330" t="s">
        <v>15082</v>
      </c>
      <c r="E2966" s="332" t="s">
        <v>96</v>
      </c>
      <c r="F2966" s="328"/>
    </row>
    <row r="2967" spans="1:6" ht="15">
      <c r="A2967" s="332">
        <v>21120</v>
      </c>
      <c r="B2967" s="332" t="s">
        <v>5937</v>
      </c>
      <c r="C2967" s="332" t="s">
        <v>2821</v>
      </c>
      <c r="D2967" s="330" t="s">
        <v>13850</v>
      </c>
      <c r="E2967" s="332" t="s">
        <v>96</v>
      </c>
      <c r="F2967" s="328"/>
    </row>
    <row r="2968" spans="1:6" ht="15">
      <c r="A2968" s="332">
        <v>39318</v>
      </c>
      <c r="B2968" s="332" t="s">
        <v>5938</v>
      </c>
      <c r="C2968" s="332" t="s">
        <v>2821</v>
      </c>
      <c r="D2968" s="330" t="s">
        <v>15083</v>
      </c>
      <c r="E2968" s="332" t="s">
        <v>96</v>
      </c>
      <c r="F2968" s="328"/>
    </row>
    <row r="2969" spans="1:6" ht="15">
      <c r="A2969" s="332">
        <v>20162</v>
      </c>
      <c r="B2969" s="332" t="s">
        <v>5939</v>
      </c>
      <c r="C2969" s="332" t="s">
        <v>2821</v>
      </c>
      <c r="D2969" s="330" t="s">
        <v>13066</v>
      </c>
      <c r="E2969" s="332" t="s">
        <v>96</v>
      </c>
      <c r="F2969" s="328"/>
    </row>
    <row r="2970" spans="1:6" ht="15">
      <c r="A2970" s="332">
        <v>40366</v>
      </c>
      <c r="B2970" s="332" t="s">
        <v>5940</v>
      </c>
      <c r="C2970" s="332" t="s">
        <v>2821</v>
      </c>
      <c r="D2970" s="330" t="s">
        <v>15084</v>
      </c>
      <c r="E2970" s="332" t="s">
        <v>96</v>
      </c>
      <c r="F2970" s="328"/>
    </row>
    <row r="2971" spans="1:6" ht="15">
      <c r="A2971" s="332">
        <v>40363</v>
      </c>
      <c r="B2971" s="332" t="s">
        <v>5941</v>
      </c>
      <c r="C2971" s="332" t="s">
        <v>2821</v>
      </c>
      <c r="D2971" s="330" t="s">
        <v>13952</v>
      </c>
      <c r="E2971" s="332" t="s">
        <v>96</v>
      </c>
      <c r="F2971" s="328"/>
    </row>
    <row r="2972" spans="1:6" ht="15">
      <c r="A2972" s="332">
        <v>40354</v>
      </c>
      <c r="B2972" s="332" t="s">
        <v>5942</v>
      </c>
      <c r="C2972" s="332" t="s">
        <v>2821</v>
      </c>
      <c r="D2972" s="330" t="s">
        <v>15085</v>
      </c>
      <c r="E2972" s="332" t="s">
        <v>96</v>
      </c>
      <c r="F2972" s="328"/>
    </row>
    <row r="2973" spans="1:6" ht="15">
      <c r="A2973" s="332">
        <v>40360</v>
      </c>
      <c r="B2973" s="332" t="s">
        <v>5943</v>
      </c>
      <c r="C2973" s="332" t="s">
        <v>2821</v>
      </c>
      <c r="D2973" s="330" t="s">
        <v>15086</v>
      </c>
      <c r="E2973" s="332" t="s">
        <v>96</v>
      </c>
      <c r="F2973" s="328"/>
    </row>
    <row r="2974" spans="1:6" ht="15">
      <c r="A2974" s="332">
        <v>40372</v>
      </c>
      <c r="B2974" s="332" t="s">
        <v>5944</v>
      </c>
      <c r="C2974" s="332" t="s">
        <v>2821</v>
      </c>
      <c r="D2974" s="330" t="s">
        <v>15087</v>
      </c>
      <c r="E2974" s="332" t="s">
        <v>96</v>
      </c>
      <c r="F2974" s="328"/>
    </row>
    <row r="2975" spans="1:6" ht="15">
      <c r="A2975" s="332">
        <v>40369</v>
      </c>
      <c r="B2975" s="332" t="s">
        <v>5945</v>
      </c>
      <c r="C2975" s="332" t="s">
        <v>2821</v>
      </c>
      <c r="D2975" s="330" t="s">
        <v>15088</v>
      </c>
      <c r="E2975" s="332" t="s">
        <v>96</v>
      </c>
      <c r="F2975" s="328"/>
    </row>
    <row r="2976" spans="1:6" ht="15">
      <c r="A2976" s="332">
        <v>40357</v>
      </c>
      <c r="B2976" s="332" t="s">
        <v>5946</v>
      </c>
      <c r="C2976" s="332" t="s">
        <v>2821</v>
      </c>
      <c r="D2976" s="330" t="s">
        <v>15069</v>
      </c>
      <c r="E2976" s="332" t="s">
        <v>96</v>
      </c>
      <c r="F2976" s="328"/>
    </row>
    <row r="2977" spans="1:6" ht="15">
      <c r="A2977" s="332">
        <v>40375</v>
      </c>
      <c r="B2977" s="332" t="s">
        <v>5947</v>
      </c>
      <c r="C2977" s="332" t="s">
        <v>2821</v>
      </c>
      <c r="D2977" s="330" t="s">
        <v>15089</v>
      </c>
      <c r="E2977" s="332" t="s">
        <v>96</v>
      </c>
      <c r="F2977" s="328"/>
    </row>
    <row r="2978" spans="1:6" ht="15">
      <c r="A2978" s="332">
        <v>1893</v>
      </c>
      <c r="B2978" s="332" t="s">
        <v>5948</v>
      </c>
      <c r="C2978" s="332" t="s">
        <v>2821</v>
      </c>
      <c r="D2978" s="330" t="s">
        <v>14302</v>
      </c>
      <c r="E2978" s="332" t="s">
        <v>96</v>
      </c>
      <c r="F2978" s="328"/>
    </row>
    <row r="2979" spans="1:6" ht="15">
      <c r="A2979" s="332">
        <v>1902</v>
      </c>
      <c r="B2979" s="332" t="s">
        <v>5949</v>
      </c>
      <c r="C2979" s="332" t="s">
        <v>2821</v>
      </c>
      <c r="D2979" s="330" t="s">
        <v>12773</v>
      </c>
      <c r="E2979" s="332" t="s">
        <v>96</v>
      </c>
      <c r="F2979" s="328"/>
    </row>
    <row r="2980" spans="1:6" ht="15">
      <c r="A2980" s="332">
        <v>1901</v>
      </c>
      <c r="B2980" s="332" t="s">
        <v>5950</v>
      </c>
      <c r="C2980" s="332" t="s">
        <v>2821</v>
      </c>
      <c r="D2980" s="330" t="s">
        <v>15090</v>
      </c>
      <c r="E2980" s="332" t="s">
        <v>96</v>
      </c>
      <c r="F2980" s="328"/>
    </row>
    <row r="2981" spans="1:6" ht="15">
      <c r="A2981" s="332">
        <v>1892</v>
      </c>
      <c r="B2981" s="332" t="s">
        <v>5951</v>
      </c>
      <c r="C2981" s="332" t="s">
        <v>2821</v>
      </c>
      <c r="D2981" s="330" t="s">
        <v>13916</v>
      </c>
      <c r="E2981" s="332" t="s">
        <v>96</v>
      </c>
      <c r="F2981" s="328"/>
    </row>
    <row r="2982" spans="1:6" ht="15">
      <c r="A2982" s="332">
        <v>1907</v>
      </c>
      <c r="B2982" s="332" t="s">
        <v>5952</v>
      </c>
      <c r="C2982" s="332" t="s">
        <v>2821</v>
      </c>
      <c r="D2982" s="330" t="s">
        <v>15091</v>
      </c>
      <c r="E2982" s="332" t="s">
        <v>96</v>
      </c>
      <c r="F2982" s="328"/>
    </row>
    <row r="2983" spans="1:6" ht="15">
      <c r="A2983" s="332">
        <v>1894</v>
      </c>
      <c r="B2983" s="332" t="s">
        <v>5953</v>
      </c>
      <c r="C2983" s="332" t="s">
        <v>2821</v>
      </c>
      <c r="D2983" s="330" t="s">
        <v>15092</v>
      </c>
      <c r="E2983" s="332" t="s">
        <v>96</v>
      </c>
      <c r="F2983" s="328"/>
    </row>
    <row r="2984" spans="1:6" ht="15">
      <c r="A2984" s="332">
        <v>1891</v>
      </c>
      <c r="B2984" s="332" t="s">
        <v>5954</v>
      </c>
      <c r="C2984" s="332" t="s">
        <v>2821</v>
      </c>
      <c r="D2984" s="330" t="s">
        <v>15093</v>
      </c>
      <c r="E2984" s="332" t="s">
        <v>96</v>
      </c>
      <c r="F2984" s="328"/>
    </row>
    <row r="2985" spans="1:6" ht="15">
      <c r="A2985" s="332">
        <v>1896</v>
      </c>
      <c r="B2985" s="332" t="s">
        <v>5955</v>
      </c>
      <c r="C2985" s="332" t="s">
        <v>2821</v>
      </c>
      <c r="D2985" s="330" t="s">
        <v>15094</v>
      </c>
      <c r="E2985" s="332" t="s">
        <v>96</v>
      </c>
      <c r="F2985" s="328"/>
    </row>
    <row r="2986" spans="1:6" ht="15">
      <c r="A2986" s="332">
        <v>1895</v>
      </c>
      <c r="B2986" s="332" t="s">
        <v>5956</v>
      </c>
      <c r="C2986" s="332" t="s">
        <v>2821</v>
      </c>
      <c r="D2986" s="330" t="s">
        <v>14282</v>
      </c>
      <c r="E2986" s="332" t="s">
        <v>96</v>
      </c>
      <c r="F2986" s="328"/>
    </row>
    <row r="2987" spans="1:6" ht="15">
      <c r="A2987" s="332">
        <v>2641</v>
      </c>
      <c r="B2987" s="332" t="s">
        <v>5957</v>
      </c>
      <c r="C2987" s="332" t="s">
        <v>2821</v>
      </c>
      <c r="D2987" s="330" t="s">
        <v>15095</v>
      </c>
      <c r="E2987" s="332" t="s">
        <v>96</v>
      </c>
      <c r="F2987" s="328"/>
    </row>
    <row r="2988" spans="1:6" ht="15">
      <c r="A2988" s="332">
        <v>2636</v>
      </c>
      <c r="B2988" s="332" t="s">
        <v>5958</v>
      </c>
      <c r="C2988" s="332" t="s">
        <v>2821</v>
      </c>
      <c r="D2988" s="330" t="s">
        <v>15096</v>
      </c>
      <c r="E2988" s="332" t="s">
        <v>96</v>
      </c>
      <c r="F2988" s="328"/>
    </row>
    <row r="2989" spans="1:6" ht="15">
      <c r="A2989" s="332">
        <v>2637</v>
      </c>
      <c r="B2989" s="332" t="s">
        <v>5959</v>
      </c>
      <c r="C2989" s="332" t="s">
        <v>2821</v>
      </c>
      <c r="D2989" s="330" t="s">
        <v>12754</v>
      </c>
      <c r="E2989" s="332" t="s">
        <v>96</v>
      </c>
      <c r="F2989" s="328"/>
    </row>
    <row r="2990" spans="1:6" ht="15">
      <c r="A2990" s="332">
        <v>2638</v>
      </c>
      <c r="B2990" s="332" t="s">
        <v>5960</v>
      </c>
      <c r="C2990" s="332" t="s">
        <v>2821</v>
      </c>
      <c r="D2990" s="330" t="s">
        <v>15097</v>
      </c>
      <c r="E2990" s="332" t="s">
        <v>96</v>
      </c>
      <c r="F2990" s="328"/>
    </row>
    <row r="2991" spans="1:6" ht="15">
      <c r="A2991" s="332">
        <v>2639</v>
      </c>
      <c r="B2991" s="332" t="s">
        <v>5961</v>
      </c>
      <c r="C2991" s="332" t="s">
        <v>2821</v>
      </c>
      <c r="D2991" s="330" t="s">
        <v>14265</v>
      </c>
      <c r="E2991" s="332" t="s">
        <v>96</v>
      </c>
      <c r="F2991" s="328"/>
    </row>
    <row r="2992" spans="1:6" ht="15">
      <c r="A2992" s="332">
        <v>2644</v>
      </c>
      <c r="B2992" s="332" t="s">
        <v>5962</v>
      </c>
      <c r="C2992" s="332" t="s">
        <v>2821</v>
      </c>
      <c r="D2992" s="330" t="s">
        <v>15098</v>
      </c>
      <c r="E2992" s="332" t="s">
        <v>96</v>
      </c>
      <c r="F2992" s="328"/>
    </row>
    <row r="2993" spans="1:6" ht="15">
      <c r="A2993" s="332">
        <v>2643</v>
      </c>
      <c r="B2993" s="332" t="s">
        <v>5963</v>
      </c>
      <c r="C2993" s="332" t="s">
        <v>2821</v>
      </c>
      <c r="D2993" s="330" t="s">
        <v>13819</v>
      </c>
      <c r="E2993" s="332" t="s">
        <v>96</v>
      </c>
      <c r="F2993" s="328"/>
    </row>
    <row r="2994" spans="1:6" ht="15">
      <c r="A2994" s="332">
        <v>2640</v>
      </c>
      <c r="B2994" s="332" t="s">
        <v>5964</v>
      </c>
      <c r="C2994" s="332" t="s">
        <v>2821</v>
      </c>
      <c r="D2994" s="330" t="s">
        <v>14379</v>
      </c>
      <c r="E2994" s="332" t="s">
        <v>96</v>
      </c>
      <c r="F2994" s="328"/>
    </row>
    <row r="2995" spans="1:6" ht="15">
      <c r="A2995" s="332">
        <v>2642</v>
      </c>
      <c r="B2995" s="332" t="s">
        <v>5965</v>
      </c>
      <c r="C2995" s="332" t="s">
        <v>2821</v>
      </c>
      <c r="D2995" s="330" t="s">
        <v>15099</v>
      </c>
      <c r="E2995" s="332" t="s">
        <v>96</v>
      </c>
      <c r="F2995" s="328"/>
    </row>
    <row r="2996" spans="1:6" ht="15">
      <c r="A2996" s="332">
        <v>38943</v>
      </c>
      <c r="B2996" s="332" t="s">
        <v>5966</v>
      </c>
      <c r="C2996" s="332" t="s">
        <v>2821</v>
      </c>
      <c r="D2996" s="330" t="s">
        <v>12789</v>
      </c>
      <c r="E2996" s="332" t="s">
        <v>96</v>
      </c>
      <c r="F2996" s="328"/>
    </row>
    <row r="2997" spans="1:6" ht="15">
      <c r="A2997" s="332">
        <v>38944</v>
      </c>
      <c r="B2997" s="332" t="s">
        <v>5967</v>
      </c>
      <c r="C2997" s="332" t="s">
        <v>2821</v>
      </c>
      <c r="D2997" s="330" t="s">
        <v>14754</v>
      </c>
      <c r="E2997" s="332" t="s">
        <v>96</v>
      </c>
      <c r="F2997" s="328"/>
    </row>
    <row r="2998" spans="1:6" ht="15">
      <c r="A2998" s="332">
        <v>38945</v>
      </c>
      <c r="B2998" s="332" t="s">
        <v>5968</v>
      </c>
      <c r="C2998" s="332" t="s">
        <v>2821</v>
      </c>
      <c r="D2998" s="330" t="s">
        <v>15100</v>
      </c>
      <c r="E2998" s="332" t="s">
        <v>96</v>
      </c>
      <c r="F2998" s="328"/>
    </row>
    <row r="2999" spans="1:6" ht="15">
      <c r="A2999" s="332">
        <v>38946</v>
      </c>
      <c r="B2999" s="332" t="s">
        <v>5969</v>
      </c>
      <c r="C2999" s="332" t="s">
        <v>2821</v>
      </c>
      <c r="D2999" s="330" t="s">
        <v>15101</v>
      </c>
      <c r="E2999" s="332" t="s">
        <v>96</v>
      </c>
      <c r="F2999" s="328"/>
    </row>
    <row r="3000" spans="1:6" ht="15">
      <c r="A3000" s="332">
        <v>39308</v>
      </c>
      <c r="B3000" s="332" t="s">
        <v>5970</v>
      </c>
      <c r="C3000" s="332" t="s">
        <v>2821</v>
      </c>
      <c r="D3000" s="330" t="s">
        <v>15102</v>
      </c>
      <c r="E3000" s="332" t="s">
        <v>96</v>
      </c>
      <c r="F3000" s="328"/>
    </row>
    <row r="3001" spans="1:6" ht="15">
      <c r="A3001" s="332">
        <v>39309</v>
      </c>
      <c r="B3001" s="332" t="s">
        <v>5971</v>
      </c>
      <c r="C3001" s="332" t="s">
        <v>2821</v>
      </c>
      <c r="D3001" s="330" t="s">
        <v>15103</v>
      </c>
      <c r="E3001" s="332" t="s">
        <v>96</v>
      </c>
      <c r="F3001" s="328"/>
    </row>
    <row r="3002" spans="1:6" ht="15">
      <c r="A3002" s="332">
        <v>39310</v>
      </c>
      <c r="B3002" s="332" t="s">
        <v>5972</v>
      </c>
      <c r="C3002" s="332" t="s">
        <v>2821</v>
      </c>
      <c r="D3002" s="330" t="s">
        <v>15104</v>
      </c>
      <c r="E3002" s="332" t="s">
        <v>96</v>
      </c>
      <c r="F3002" s="328"/>
    </row>
    <row r="3003" spans="1:6" ht="15">
      <c r="A3003" s="332">
        <v>39311</v>
      </c>
      <c r="B3003" s="332" t="s">
        <v>5973</v>
      </c>
      <c r="C3003" s="332" t="s">
        <v>2821</v>
      </c>
      <c r="D3003" s="330" t="s">
        <v>15105</v>
      </c>
      <c r="E3003" s="332" t="s">
        <v>96</v>
      </c>
      <c r="F3003" s="328"/>
    </row>
    <row r="3004" spans="1:6" ht="15">
      <c r="A3004" s="332">
        <v>39855</v>
      </c>
      <c r="B3004" s="332" t="s">
        <v>5974</v>
      </c>
      <c r="C3004" s="332" t="s">
        <v>2821</v>
      </c>
      <c r="D3004" s="330" t="s">
        <v>12596</v>
      </c>
      <c r="E3004" s="332" t="s">
        <v>96</v>
      </c>
      <c r="F3004" s="328"/>
    </row>
    <row r="3005" spans="1:6" ht="15">
      <c r="A3005" s="332">
        <v>39856</v>
      </c>
      <c r="B3005" s="332" t="s">
        <v>5975</v>
      </c>
      <c r="C3005" s="332" t="s">
        <v>2821</v>
      </c>
      <c r="D3005" s="330" t="s">
        <v>15106</v>
      </c>
      <c r="E3005" s="332" t="s">
        <v>96</v>
      </c>
      <c r="F3005" s="328"/>
    </row>
    <row r="3006" spans="1:6" ht="15">
      <c r="A3006" s="332">
        <v>39857</v>
      </c>
      <c r="B3006" s="332" t="s">
        <v>5976</v>
      </c>
      <c r="C3006" s="332" t="s">
        <v>2821</v>
      </c>
      <c r="D3006" s="330" t="s">
        <v>15017</v>
      </c>
      <c r="E3006" s="332" t="s">
        <v>96</v>
      </c>
      <c r="F3006" s="328"/>
    </row>
    <row r="3007" spans="1:6" ht="15">
      <c r="A3007" s="332">
        <v>39858</v>
      </c>
      <c r="B3007" s="332" t="s">
        <v>5977</v>
      </c>
      <c r="C3007" s="332" t="s">
        <v>2821</v>
      </c>
      <c r="D3007" s="330" t="s">
        <v>14767</v>
      </c>
      <c r="E3007" s="332" t="s">
        <v>96</v>
      </c>
      <c r="F3007" s="328"/>
    </row>
    <row r="3008" spans="1:6" ht="15">
      <c r="A3008" s="332">
        <v>39859</v>
      </c>
      <c r="B3008" s="332" t="s">
        <v>5978</v>
      </c>
      <c r="C3008" s="332" t="s">
        <v>2821</v>
      </c>
      <c r="D3008" s="330" t="s">
        <v>15107</v>
      </c>
      <c r="E3008" s="332" t="s">
        <v>96</v>
      </c>
      <c r="F3008" s="328"/>
    </row>
    <row r="3009" spans="1:6" ht="15">
      <c r="A3009" s="332">
        <v>39860</v>
      </c>
      <c r="B3009" s="332" t="s">
        <v>5979</v>
      </c>
      <c r="C3009" s="332" t="s">
        <v>2821</v>
      </c>
      <c r="D3009" s="330" t="s">
        <v>15108</v>
      </c>
      <c r="E3009" s="332" t="s">
        <v>96</v>
      </c>
      <c r="F3009" s="328"/>
    </row>
    <row r="3010" spans="1:6" ht="15">
      <c r="A3010" s="332">
        <v>39861</v>
      </c>
      <c r="B3010" s="332" t="s">
        <v>5980</v>
      </c>
      <c r="C3010" s="332" t="s">
        <v>2821</v>
      </c>
      <c r="D3010" s="330" t="s">
        <v>15020</v>
      </c>
      <c r="E3010" s="332" t="s">
        <v>96</v>
      </c>
      <c r="F3010" s="328"/>
    </row>
    <row r="3011" spans="1:6" ht="15">
      <c r="A3011" s="332">
        <v>38447</v>
      </c>
      <c r="B3011" s="332" t="s">
        <v>5981</v>
      </c>
      <c r="C3011" s="332" t="s">
        <v>2821</v>
      </c>
      <c r="D3011" s="330" t="s">
        <v>15109</v>
      </c>
      <c r="E3011" s="332" t="s">
        <v>96</v>
      </c>
      <c r="F3011" s="328"/>
    </row>
    <row r="3012" spans="1:6" ht="15">
      <c r="A3012" s="332">
        <v>36320</v>
      </c>
      <c r="B3012" s="332" t="s">
        <v>5982</v>
      </c>
      <c r="C3012" s="332" t="s">
        <v>2821</v>
      </c>
      <c r="D3012" s="330" t="s">
        <v>14730</v>
      </c>
      <c r="E3012" s="332" t="s">
        <v>96</v>
      </c>
      <c r="F3012" s="328"/>
    </row>
    <row r="3013" spans="1:6" ht="15">
      <c r="A3013" s="332">
        <v>36324</v>
      </c>
      <c r="B3013" s="332" t="s">
        <v>5983</v>
      </c>
      <c r="C3013" s="332" t="s">
        <v>2821</v>
      </c>
      <c r="D3013" s="330" t="s">
        <v>12787</v>
      </c>
      <c r="E3013" s="332" t="s">
        <v>96</v>
      </c>
      <c r="F3013" s="328"/>
    </row>
    <row r="3014" spans="1:6" ht="15">
      <c r="A3014" s="332">
        <v>38441</v>
      </c>
      <c r="B3014" s="332" t="s">
        <v>5984</v>
      </c>
      <c r="C3014" s="332" t="s">
        <v>2821</v>
      </c>
      <c r="D3014" s="330" t="s">
        <v>15110</v>
      </c>
      <c r="E3014" s="332" t="s">
        <v>96</v>
      </c>
      <c r="F3014" s="328"/>
    </row>
    <row r="3015" spans="1:6" ht="15">
      <c r="A3015" s="332">
        <v>38442</v>
      </c>
      <c r="B3015" s="332" t="s">
        <v>5985</v>
      </c>
      <c r="C3015" s="332" t="s">
        <v>2821</v>
      </c>
      <c r="D3015" s="330" t="s">
        <v>15111</v>
      </c>
      <c r="E3015" s="332" t="s">
        <v>96</v>
      </c>
      <c r="F3015" s="328"/>
    </row>
    <row r="3016" spans="1:6" ht="15">
      <c r="A3016" s="332">
        <v>38443</v>
      </c>
      <c r="B3016" s="332" t="s">
        <v>5986</v>
      </c>
      <c r="C3016" s="332" t="s">
        <v>2821</v>
      </c>
      <c r="D3016" s="330" t="s">
        <v>15112</v>
      </c>
      <c r="E3016" s="332" t="s">
        <v>96</v>
      </c>
      <c r="F3016" s="328"/>
    </row>
    <row r="3017" spans="1:6" ht="15">
      <c r="A3017" s="332">
        <v>38444</v>
      </c>
      <c r="B3017" s="332" t="s">
        <v>5987</v>
      </c>
      <c r="C3017" s="332" t="s">
        <v>2821</v>
      </c>
      <c r="D3017" s="330" t="s">
        <v>14782</v>
      </c>
      <c r="E3017" s="332" t="s">
        <v>96</v>
      </c>
      <c r="F3017" s="328"/>
    </row>
    <row r="3018" spans="1:6" ht="15">
      <c r="A3018" s="332">
        <v>38445</v>
      </c>
      <c r="B3018" s="332" t="s">
        <v>5988</v>
      </c>
      <c r="C3018" s="332" t="s">
        <v>2821</v>
      </c>
      <c r="D3018" s="330" t="s">
        <v>15113</v>
      </c>
      <c r="E3018" s="332" t="s">
        <v>96</v>
      </c>
      <c r="F3018" s="328"/>
    </row>
    <row r="3019" spans="1:6" ht="15">
      <c r="A3019" s="332">
        <v>38446</v>
      </c>
      <c r="B3019" s="332" t="s">
        <v>5989</v>
      </c>
      <c r="C3019" s="332" t="s">
        <v>2821</v>
      </c>
      <c r="D3019" s="330" t="s">
        <v>15114</v>
      </c>
      <c r="E3019" s="332" t="s">
        <v>96</v>
      </c>
      <c r="F3019" s="328"/>
    </row>
    <row r="3020" spans="1:6" ht="15">
      <c r="A3020" s="332">
        <v>3867</v>
      </c>
      <c r="B3020" s="332" t="s">
        <v>5990</v>
      </c>
      <c r="C3020" s="332" t="s">
        <v>2821</v>
      </c>
      <c r="D3020" s="330" t="s">
        <v>15115</v>
      </c>
      <c r="E3020" s="332" t="s">
        <v>96</v>
      </c>
      <c r="F3020" s="328"/>
    </row>
    <row r="3021" spans="1:6" ht="15">
      <c r="A3021" s="332">
        <v>3861</v>
      </c>
      <c r="B3021" s="332" t="s">
        <v>5991</v>
      </c>
      <c r="C3021" s="332" t="s">
        <v>2821</v>
      </c>
      <c r="D3021" s="330" t="s">
        <v>13203</v>
      </c>
      <c r="E3021" s="332" t="s">
        <v>96</v>
      </c>
      <c r="F3021" s="328"/>
    </row>
    <row r="3022" spans="1:6" ht="15">
      <c r="A3022" s="332">
        <v>3904</v>
      </c>
      <c r="B3022" s="332" t="s">
        <v>5992</v>
      </c>
      <c r="C3022" s="332" t="s">
        <v>2821</v>
      </c>
      <c r="D3022" s="330" t="s">
        <v>12898</v>
      </c>
      <c r="E3022" s="332" t="s">
        <v>96</v>
      </c>
      <c r="F3022" s="328"/>
    </row>
    <row r="3023" spans="1:6" ht="15">
      <c r="A3023" s="332">
        <v>3903</v>
      </c>
      <c r="B3023" s="332" t="s">
        <v>5993</v>
      </c>
      <c r="C3023" s="332" t="s">
        <v>2821</v>
      </c>
      <c r="D3023" s="330" t="s">
        <v>15116</v>
      </c>
      <c r="E3023" s="332" t="s">
        <v>96</v>
      </c>
      <c r="F3023" s="328"/>
    </row>
    <row r="3024" spans="1:6" ht="15">
      <c r="A3024" s="332">
        <v>3862</v>
      </c>
      <c r="B3024" s="332" t="s">
        <v>5994</v>
      </c>
      <c r="C3024" s="332" t="s">
        <v>2821</v>
      </c>
      <c r="D3024" s="330" t="s">
        <v>15117</v>
      </c>
      <c r="E3024" s="332" t="s">
        <v>96</v>
      </c>
      <c r="F3024" s="328"/>
    </row>
    <row r="3025" spans="1:6" ht="15">
      <c r="A3025" s="332">
        <v>3863</v>
      </c>
      <c r="B3025" s="332" t="s">
        <v>5995</v>
      </c>
      <c r="C3025" s="332" t="s">
        <v>2821</v>
      </c>
      <c r="D3025" s="330" t="s">
        <v>14566</v>
      </c>
      <c r="E3025" s="332" t="s">
        <v>96</v>
      </c>
      <c r="F3025" s="328"/>
    </row>
    <row r="3026" spans="1:6" ht="15">
      <c r="A3026" s="332">
        <v>3864</v>
      </c>
      <c r="B3026" s="332" t="s">
        <v>5996</v>
      </c>
      <c r="C3026" s="332" t="s">
        <v>2821</v>
      </c>
      <c r="D3026" s="330" t="s">
        <v>15112</v>
      </c>
      <c r="E3026" s="332" t="s">
        <v>96</v>
      </c>
      <c r="F3026" s="328"/>
    </row>
    <row r="3027" spans="1:6" ht="15">
      <c r="A3027" s="332">
        <v>3865</v>
      </c>
      <c r="B3027" s="332" t="s">
        <v>5997</v>
      </c>
      <c r="C3027" s="332" t="s">
        <v>2821</v>
      </c>
      <c r="D3027" s="330" t="s">
        <v>13926</v>
      </c>
      <c r="E3027" s="332" t="s">
        <v>96</v>
      </c>
      <c r="F3027" s="328"/>
    </row>
    <row r="3028" spans="1:6" ht="15">
      <c r="A3028" s="332">
        <v>3866</v>
      </c>
      <c r="B3028" s="332" t="s">
        <v>5998</v>
      </c>
      <c r="C3028" s="332" t="s">
        <v>2821</v>
      </c>
      <c r="D3028" s="330" t="s">
        <v>15118</v>
      </c>
      <c r="E3028" s="332" t="s">
        <v>96</v>
      </c>
      <c r="F3028" s="328"/>
    </row>
    <row r="3029" spans="1:6" ht="15">
      <c r="A3029" s="332">
        <v>3902</v>
      </c>
      <c r="B3029" s="332" t="s">
        <v>5999</v>
      </c>
      <c r="C3029" s="332" t="s">
        <v>2821</v>
      </c>
      <c r="D3029" s="330" t="s">
        <v>15119</v>
      </c>
      <c r="E3029" s="332" t="s">
        <v>96</v>
      </c>
      <c r="F3029" s="328"/>
    </row>
    <row r="3030" spans="1:6" ht="15">
      <c r="A3030" s="332">
        <v>3878</v>
      </c>
      <c r="B3030" s="332" t="s">
        <v>6000</v>
      </c>
      <c r="C3030" s="332" t="s">
        <v>2821</v>
      </c>
      <c r="D3030" s="330" t="s">
        <v>14359</v>
      </c>
      <c r="E3030" s="332" t="s">
        <v>96</v>
      </c>
      <c r="F3030" s="328"/>
    </row>
    <row r="3031" spans="1:6" ht="15">
      <c r="A3031" s="332">
        <v>3877</v>
      </c>
      <c r="B3031" s="332" t="s">
        <v>6001</v>
      </c>
      <c r="C3031" s="332" t="s">
        <v>2821</v>
      </c>
      <c r="D3031" s="330" t="s">
        <v>15120</v>
      </c>
      <c r="E3031" s="332" t="s">
        <v>96</v>
      </c>
      <c r="F3031" s="328"/>
    </row>
    <row r="3032" spans="1:6" ht="15">
      <c r="A3032" s="332">
        <v>3879</v>
      </c>
      <c r="B3032" s="332" t="s">
        <v>6002</v>
      </c>
      <c r="C3032" s="332" t="s">
        <v>2821</v>
      </c>
      <c r="D3032" s="330" t="s">
        <v>15121</v>
      </c>
      <c r="E3032" s="332" t="s">
        <v>96</v>
      </c>
      <c r="F3032" s="328"/>
    </row>
    <row r="3033" spans="1:6" ht="15">
      <c r="A3033" s="332">
        <v>3880</v>
      </c>
      <c r="B3033" s="332" t="s">
        <v>6003</v>
      </c>
      <c r="C3033" s="332" t="s">
        <v>2821</v>
      </c>
      <c r="D3033" s="330" t="s">
        <v>15122</v>
      </c>
      <c r="E3033" s="332" t="s">
        <v>96</v>
      </c>
      <c r="F3033" s="328"/>
    </row>
    <row r="3034" spans="1:6" ht="15">
      <c r="A3034" s="332">
        <v>12892</v>
      </c>
      <c r="B3034" s="332" t="s">
        <v>6004</v>
      </c>
      <c r="C3034" s="332" t="s">
        <v>2828</v>
      </c>
      <c r="D3034" s="330" t="s">
        <v>14096</v>
      </c>
      <c r="E3034" s="332" t="s">
        <v>96</v>
      </c>
      <c r="F3034" s="328"/>
    </row>
    <row r="3035" spans="1:6" ht="15">
      <c r="A3035" s="332">
        <v>3883</v>
      </c>
      <c r="B3035" s="332" t="s">
        <v>6005</v>
      </c>
      <c r="C3035" s="332" t="s">
        <v>2821</v>
      </c>
      <c r="D3035" s="330" t="s">
        <v>12738</v>
      </c>
      <c r="E3035" s="332" t="s">
        <v>96</v>
      </c>
      <c r="F3035" s="328"/>
    </row>
    <row r="3036" spans="1:6" ht="15">
      <c r="A3036" s="332">
        <v>3876</v>
      </c>
      <c r="B3036" s="332" t="s">
        <v>6006</v>
      </c>
      <c r="C3036" s="332" t="s">
        <v>2821</v>
      </c>
      <c r="D3036" s="330" t="s">
        <v>15123</v>
      </c>
      <c r="E3036" s="332" t="s">
        <v>96</v>
      </c>
      <c r="F3036" s="328"/>
    </row>
    <row r="3037" spans="1:6" ht="15">
      <c r="A3037" s="332">
        <v>3884</v>
      </c>
      <c r="B3037" s="332" t="s">
        <v>6007</v>
      </c>
      <c r="C3037" s="332" t="s">
        <v>2821</v>
      </c>
      <c r="D3037" s="330" t="s">
        <v>15124</v>
      </c>
      <c r="E3037" s="332" t="s">
        <v>96</v>
      </c>
      <c r="F3037" s="328"/>
    </row>
    <row r="3038" spans="1:6" ht="15">
      <c r="A3038" s="332">
        <v>3837</v>
      </c>
      <c r="B3038" s="332" t="s">
        <v>6008</v>
      </c>
      <c r="C3038" s="332" t="s">
        <v>2821</v>
      </c>
      <c r="D3038" s="330" t="s">
        <v>15125</v>
      </c>
      <c r="E3038" s="332" t="s">
        <v>96</v>
      </c>
      <c r="F3038" s="328"/>
    </row>
    <row r="3039" spans="1:6" ht="15">
      <c r="A3039" s="332">
        <v>3845</v>
      </c>
      <c r="B3039" s="332" t="s">
        <v>6009</v>
      </c>
      <c r="C3039" s="332" t="s">
        <v>2821</v>
      </c>
      <c r="D3039" s="330" t="s">
        <v>15126</v>
      </c>
      <c r="E3039" s="332" t="s">
        <v>96</v>
      </c>
      <c r="F3039" s="328"/>
    </row>
    <row r="3040" spans="1:6" ht="15">
      <c r="A3040" s="332">
        <v>11045</v>
      </c>
      <c r="B3040" s="332" t="s">
        <v>6010</v>
      </c>
      <c r="C3040" s="332" t="s">
        <v>2821</v>
      </c>
      <c r="D3040" s="330" t="s">
        <v>15127</v>
      </c>
      <c r="E3040" s="332" t="s">
        <v>96</v>
      </c>
      <c r="F3040" s="328"/>
    </row>
    <row r="3041" spans="1:6" ht="15">
      <c r="A3041" s="332">
        <v>20170</v>
      </c>
      <c r="B3041" s="332" t="s">
        <v>11164</v>
      </c>
      <c r="C3041" s="332" t="s">
        <v>2821</v>
      </c>
      <c r="D3041" s="330" t="s">
        <v>15128</v>
      </c>
      <c r="E3041" s="332" t="s">
        <v>96</v>
      </c>
      <c r="F3041" s="328"/>
    </row>
    <row r="3042" spans="1:6" ht="15">
      <c r="A3042" s="332">
        <v>20171</v>
      </c>
      <c r="B3042" s="332" t="s">
        <v>11165</v>
      </c>
      <c r="C3042" s="332" t="s">
        <v>2821</v>
      </c>
      <c r="D3042" s="330" t="s">
        <v>15129</v>
      </c>
      <c r="E3042" s="332" t="s">
        <v>96</v>
      </c>
      <c r="F3042" s="328"/>
    </row>
    <row r="3043" spans="1:6" ht="15">
      <c r="A3043" s="332">
        <v>20167</v>
      </c>
      <c r="B3043" s="332" t="s">
        <v>11166</v>
      </c>
      <c r="C3043" s="332" t="s">
        <v>2821</v>
      </c>
      <c r="D3043" s="330" t="s">
        <v>15130</v>
      </c>
      <c r="E3043" s="332" t="s">
        <v>96</v>
      </c>
      <c r="F3043" s="328"/>
    </row>
    <row r="3044" spans="1:6" ht="15">
      <c r="A3044" s="332">
        <v>20168</v>
      </c>
      <c r="B3044" s="332" t="s">
        <v>11167</v>
      </c>
      <c r="C3044" s="332" t="s">
        <v>2821</v>
      </c>
      <c r="D3044" s="330" t="s">
        <v>7626</v>
      </c>
      <c r="E3044" s="332" t="s">
        <v>96</v>
      </c>
      <c r="F3044" s="328"/>
    </row>
    <row r="3045" spans="1:6" ht="15">
      <c r="A3045" s="332">
        <v>20169</v>
      </c>
      <c r="B3045" s="332" t="s">
        <v>11168</v>
      </c>
      <c r="C3045" s="332" t="s">
        <v>2821</v>
      </c>
      <c r="D3045" s="330" t="s">
        <v>15131</v>
      </c>
      <c r="E3045" s="332" t="s">
        <v>96</v>
      </c>
      <c r="F3045" s="328"/>
    </row>
    <row r="3046" spans="1:6" ht="15">
      <c r="A3046" s="332">
        <v>3899</v>
      </c>
      <c r="B3046" s="332" t="s">
        <v>6011</v>
      </c>
      <c r="C3046" s="332" t="s">
        <v>2821</v>
      </c>
      <c r="D3046" s="330" t="s">
        <v>14562</v>
      </c>
      <c r="E3046" s="332" t="s">
        <v>96</v>
      </c>
      <c r="F3046" s="328"/>
    </row>
    <row r="3047" spans="1:6" ht="15">
      <c r="A3047" s="332">
        <v>38676</v>
      </c>
      <c r="B3047" s="332" t="s">
        <v>6012</v>
      </c>
      <c r="C3047" s="332" t="s">
        <v>2821</v>
      </c>
      <c r="D3047" s="330" t="s">
        <v>15132</v>
      </c>
      <c r="E3047" s="332" t="s">
        <v>96</v>
      </c>
      <c r="F3047" s="328"/>
    </row>
    <row r="3048" spans="1:6" ht="15">
      <c r="A3048" s="332">
        <v>3897</v>
      </c>
      <c r="B3048" s="332" t="s">
        <v>6013</v>
      </c>
      <c r="C3048" s="332" t="s">
        <v>2821</v>
      </c>
      <c r="D3048" s="330" t="s">
        <v>14476</v>
      </c>
      <c r="E3048" s="332" t="s">
        <v>96</v>
      </c>
      <c r="F3048" s="328"/>
    </row>
    <row r="3049" spans="1:6" ht="15">
      <c r="A3049" s="332">
        <v>3875</v>
      </c>
      <c r="B3049" s="332" t="s">
        <v>6014</v>
      </c>
      <c r="C3049" s="332" t="s">
        <v>2821</v>
      </c>
      <c r="D3049" s="330" t="s">
        <v>15133</v>
      </c>
      <c r="E3049" s="332" t="s">
        <v>96</v>
      </c>
      <c r="F3049" s="328"/>
    </row>
    <row r="3050" spans="1:6" ht="15">
      <c r="A3050" s="332">
        <v>3898</v>
      </c>
      <c r="B3050" s="332" t="s">
        <v>6015</v>
      </c>
      <c r="C3050" s="332" t="s">
        <v>2821</v>
      </c>
      <c r="D3050" s="330" t="s">
        <v>15134</v>
      </c>
      <c r="E3050" s="332" t="s">
        <v>96</v>
      </c>
      <c r="F3050" s="328"/>
    </row>
    <row r="3051" spans="1:6" ht="15">
      <c r="A3051" s="332">
        <v>3855</v>
      </c>
      <c r="B3051" s="332" t="s">
        <v>6016</v>
      </c>
      <c r="C3051" s="332" t="s">
        <v>2821</v>
      </c>
      <c r="D3051" s="330" t="s">
        <v>15135</v>
      </c>
      <c r="E3051" s="332" t="s">
        <v>96</v>
      </c>
      <c r="F3051" s="328"/>
    </row>
    <row r="3052" spans="1:6" ht="15">
      <c r="A3052" s="332">
        <v>3874</v>
      </c>
      <c r="B3052" s="332" t="s">
        <v>6017</v>
      </c>
      <c r="C3052" s="332" t="s">
        <v>2821</v>
      </c>
      <c r="D3052" s="330" t="s">
        <v>15136</v>
      </c>
      <c r="E3052" s="332" t="s">
        <v>96</v>
      </c>
      <c r="F3052" s="328"/>
    </row>
    <row r="3053" spans="1:6" ht="15">
      <c r="A3053" s="332">
        <v>3870</v>
      </c>
      <c r="B3053" s="332" t="s">
        <v>6018</v>
      </c>
      <c r="C3053" s="332" t="s">
        <v>2821</v>
      </c>
      <c r="D3053" s="330" t="s">
        <v>15137</v>
      </c>
      <c r="E3053" s="332" t="s">
        <v>96</v>
      </c>
      <c r="F3053" s="328"/>
    </row>
    <row r="3054" spans="1:6" ht="15">
      <c r="A3054" s="332">
        <v>38678</v>
      </c>
      <c r="B3054" s="332" t="s">
        <v>6019</v>
      </c>
      <c r="C3054" s="332" t="s">
        <v>2821</v>
      </c>
      <c r="D3054" s="330" t="s">
        <v>15138</v>
      </c>
      <c r="E3054" s="332" t="s">
        <v>96</v>
      </c>
      <c r="F3054" s="328"/>
    </row>
    <row r="3055" spans="1:6" ht="15">
      <c r="A3055" s="332">
        <v>3859</v>
      </c>
      <c r="B3055" s="332" t="s">
        <v>6020</v>
      </c>
      <c r="C3055" s="332" t="s">
        <v>2821</v>
      </c>
      <c r="D3055" s="330" t="s">
        <v>13349</v>
      </c>
      <c r="E3055" s="332" t="s">
        <v>96</v>
      </c>
      <c r="F3055" s="328"/>
    </row>
    <row r="3056" spans="1:6" ht="15">
      <c r="A3056" s="332">
        <v>3856</v>
      </c>
      <c r="B3056" s="332" t="s">
        <v>6021</v>
      </c>
      <c r="C3056" s="332" t="s">
        <v>2821</v>
      </c>
      <c r="D3056" s="330" t="s">
        <v>13323</v>
      </c>
      <c r="E3056" s="332" t="s">
        <v>96</v>
      </c>
      <c r="F3056" s="328"/>
    </row>
    <row r="3057" spans="1:6" ht="15">
      <c r="A3057" s="332">
        <v>3906</v>
      </c>
      <c r="B3057" s="332" t="s">
        <v>6022</v>
      </c>
      <c r="C3057" s="332" t="s">
        <v>2821</v>
      </c>
      <c r="D3057" s="330" t="s">
        <v>15139</v>
      </c>
      <c r="E3057" s="332" t="s">
        <v>96</v>
      </c>
      <c r="F3057" s="328"/>
    </row>
    <row r="3058" spans="1:6" ht="15">
      <c r="A3058" s="332">
        <v>3860</v>
      </c>
      <c r="B3058" s="332" t="s">
        <v>6023</v>
      </c>
      <c r="C3058" s="332" t="s">
        <v>2821</v>
      </c>
      <c r="D3058" s="330" t="s">
        <v>15140</v>
      </c>
      <c r="E3058" s="332" t="s">
        <v>96</v>
      </c>
      <c r="F3058" s="328"/>
    </row>
    <row r="3059" spans="1:6" ht="15">
      <c r="A3059" s="332">
        <v>3905</v>
      </c>
      <c r="B3059" s="332" t="s">
        <v>6024</v>
      </c>
      <c r="C3059" s="332" t="s">
        <v>2821</v>
      </c>
      <c r="D3059" s="330" t="s">
        <v>15085</v>
      </c>
      <c r="E3059" s="332" t="s">
        <v>96</v>
      </c>
      <c r="F3059" s="328"/>
    </row>
    <row r="3060" spans="1:6" ht="15">
      <c r="A3060" s="332">
        <v>3871</v>
      </c>
      <c r="B3060" s="332" t="s">
        <v>6025</v>
      </c>
      <c r="C3060" s="332" t="s">
        <v>2821</v>
      </c>
      <c r="D3060" s="330" t="s">
        <v>15141</v>
      </c>
      <c r="E3060" s="332" t="s">
        <v>96</v>
      </c>
      <c r="F3060" s="328"/>
    </row>
    <row r="3061" spans="1:6" ht="15">
      <c r="A3061" s="332">
        <v>37429</v>
      </c>
      <c r="B3061" s="332" t="s">
        <v>6026</v>
      </c>
      <c r="C3061" s="332" t="s">
        <v>2821</v>
      </c>
      <c r="D3061" s="330" t="s">
        <v>15142</v>
      </c>
      <c r="E3061" s="332" t="s">
        <v>96</v>
      </c>
      <c r="F3061" s="328"/>
    </row>
    <row r="3062" spans="1:6" ht="15">
      <c r="A3062" s="332">
        <v>37426</v>
      </c>
      <c r="B3062" s="332" t="s">
        <v>6027</v>
      </c>
      <c r="C3062" s="332" t="s">
        <v>2821</v>
      </c>
      <c r="D3062" s="330" t="s">
        <v>15143</v>
      </c>
      <c r="E3062" s="332" t="s">
        <v>96</v>
      </c>
      <c r="F3062" s="328"/>
    </row>
    <row r="3063" spans="1:6" ht="15">
      <c r="A3063" s="332">
        <v>37427</v>
      </c>
      <c r="B3063" s="332" t="s">
        <v>6028</v>
      </c>
      <c r="C3063" s="332" t="s">
        <v>2821</v>
      </c>
      <c r="D3063" s="330" t="s">
        <v>15144</v>
      </c>
      <c r="E3063" s="332" t="s">
        <v>96</v>
      </c>
      <c r="F3063" s="328"/>
    </row>
    <row r="3064" spans="1:6" ht="15">
      <c r="A3064" s="332">
        <v>37424</v>
      </c>
      <c r="B3064" s="332" t="s">
        <v>6029</v>
      </c>
      <c r="C3064" s="332" t="s">
        <v>2821</v>
      </c>
      <c r="D3064" s="330" t="s">
        <v>12935</v>
      </c>
      <c r="E3064" s="332" t="s">
        <v>96</v>
      </c>
      <c r="F3064" s="328"/>
    </row>
    <row r="3065" spans="1:6" ht="15">
      <c r="A3065" s="332">
        <v>37428</v>
      </c>
      <c r="B3065" s="332" t="s">
        <v>6030</v>
      </c>
      <c r="C3065" s="332" t="s">
        <v>2821</v>
      </c>
      <c r="D3065" s="330" t="s">
        <v>15145</v>
      </c>
      <c r="E3065" s="332" t="s">
        <v>96</v>
      </c>
      <c r="F3065" s="328"/>
    </row>
    <row r="3066" spans="1:6" ht="15">
      <c r="A3066" s="332">
        <v>37425</v>
      </c>
      <c r="B3066" s="332" t="s">
        <v>6031</v>
      </c>
      <c r="C3066" s="332" t="s">
        <v>2821</v>
      </c>
      <c r="D3066" s="330" t="s">
        <v>15146</v>
      </c>
      <c r="E3066" s="332" t="s">
        <v>96</v>
      </c>
      <c r="F3066" s="328"/>
    </row>
    <row r="3067" spans="1:6" ht="15">
      <c r="A3067" s="332">
        <v>11519</v>
      </c>
      <c r="B3067" s="332" t="s">
        <v>11169</v>
      </c>
      <c r="C3067" s="332" t="s">
        <v>2828</v>
      </c>
      <c r="D3067" s="330" t="s">
        <v>15147</v>
      </c>
      <c r="E3067" s="332" t="s">
        <v>96</v>
      </c>
      <c r="F3067" s="328"/>
    </row>
    <row r="3068" spans="1:6" ht="15">
      <c r="A3068" s="332">
        <v>11520</v>
      </c>
      <c r="B3068" s="332" t="s">
        <v>6032</v>
      </c>
      <c r="C3068" s="332" t="s">
        <v>2828</v>
      </c>
      <c r="D3068" s="330" t="s">
        <v>15148</v>
      </c>
      <c r="E3068" s="332" t="s">
        <v>96</v>
      </c>
      <c r="F3068" s="328"/>
    </row>
    <row r="3069" spans="1:6" ht="15">
      <c r="A3069" s="332">
        <v>11518</v>
      </c>
      <c r="B3069" s="332" t="s">
        <v>11170</v>
      </c>
      <c r="C3069" s="332" t="s">
        <v>2828</v>
      </c>
      <c r="D3069" s="330" t="s">
        <v>15149</v>
      </c>
      <c r="E3069" s="332" t="s">
        <v>96</v>
      </c>
      <c r="F3069" s="328"/>
    </row>
    <row r="3070" spans="1:6" ht="15">
      <c r="A3070" s="332">
        <v>38473</v>
      </c>
      <c r="B3070" s="332" t="s">
        <v>6033</v>
      </c>
      <c r="C3070" s="332" t="s">
        <v>2821</v>
      </c>
      <c r="D3070" s="330" t="s">
        <v>13713</v>
      </c>
      <c r="E3070" s="332" t="s">
        <v>96</v>
      </c>
      <c r="F3070" s="328"/>
    </row>
    <row r="3071" spans="1:6" ht="15">
      <c r="A3071" s="332">
        <v>4244</v>
      </c>
      <c r="B3071" s="332" t="s">
        <v>6034</v>
      </c>
      <c r="C3071" s="332" t="s">
        <v>2820</v>
      </c>
      <c r="D3071" s="330" t="s">
        <v>14585</v>
      </c>
      <c r="E3071" s="332" t="s">
        <v>165</v>
      </c>
      <c r="F3071" s="328"/>
    </row>
    <row r="3072" spans="1:6" ht="15">
      <c r="A3072" s="332">
        <v>40977</v>
      </c>
      <c r="B3072" s="332" t="s">
        <v>6035</v>
      </c>
      <c r="C3072" s="332" t="s">
        <v>2827</v>
      </c>
      <c r="D3072" s="330" t="s">
        <v>17974</v>
      </c>
      <c r="E3072" s="332" t="s">
        <v>165</v>
      </c>
      <c r="F3072" s="328"/>
    </row>
    <row r="3073" spans="1:6" ht="15">
      <c r="A3073" s="332">
        <v>4115</v>
      </c>
      <c r="B3073" s="332" t="s">
        <v>11171</v>
      </c>
      <c r="C3073" s="332" t="s">
        <v>2824</v>
      </c>
      <c r="D3073" s="330" t="s">
        <v>14666</v>
      </c>
      <c r="E3073" s="332" t="s">
        <v>96</v>
      </c>
      <c r="F3073" s="328"/>
    </row>
    <row r="3074" spans="1:6" ht="15">
      <c r="A3074" s="332">
        <v>4119</v>
      </c>
      <c r="B3074" s="332" t="s">
        <v>11172</v>
      </c>
      <c r="C3074" s="332" t="s">
        <v>2824</v>
      </c>
      <c r="D3074" s="330" t="s">
        <v>15151</v>
      </c>
      <c r="E3074" s="332" t="s">
        <v>96</v>
      </c>
      <c r="F3074" s="328"/>
    </row>
    <row r="3075" spans="1:6" ht="15">
      <c r="A3075" s="332">
        <v>2794</v>
      </c>
      <c r="B3075" s="332" t="s">
        <v>11173</v>
      </c>
      <c r="C3075" s="332" t="s">
        <v>2824</v>
      </c>
      <c r="D3075" s="330" t="s">
        <v>15152</v>
      </c>
      <c r="E3075" s="332" t="s">
        <v>96</v>
      </c>
      <c r="F3075" s="328"/>
    </row>
    <row r="3076" spans="1:6" ht="15">
      <c r="A3076" s="332">
        <v>2788</v>
      </c>
      <c r="B3076" s="332" t="s">
        <v>11174</v>
      </c>
      <c r="C3076" s="332" t="s">
        <v>2824</v>
      </c>
      <c r="D3076" s="330" t="s">
        <v>15153</v>
      </c>
      <c r="E3076" s="332" t="s">
        <v>96</v>
      </c>
      <c r="F3076" s="328"/>
    </row>
    <row r="3077" spans="1:6" ht="15">
      <c r="A3077" s="332">
        <v>4006</v>
      </c>
      <c r="B3077" s="332" t="s">
        <v>11175</v>
      </c>
      <c r="C3077" s="332" t="s">
        <v>2822</v>
      </c>
      <c r="D3077" s="330" t="s">
        <v>15154</v>
      </c>
      <c r="E3077" s="332" t="s">
        <v>96</v>
      </c>
      <c r="F3077" s="328"/>
    </row>
    <row r="3078" spans="1:6" ht="15">
      <c r="A3078" s="332">
        <v>36151</v>
      </c>
      <c r="B3078" s="332" t="s">
        <v>6036</v>
      </c>
      <c r="C3078" s="332" t="s">
        <v>2821</v>
      </c>
      <c r="D3078" s="330" t="s">
        <v>15155</v>
      </c>
      <c r="E3078" s="332" t="s">
        <v>96</v>
      </c>
      <c r="F3078" s="328"/>
    </row>
    <row r="3079" spans="1:6" ht="15">
      <c r="A3079" s="332">
        <v>37457</v>
      </c>
      <c r="B3079" s="332" t="s">
        <v>6037</v>
      </c>
      <c r="C3079" s="332" t="s">
        <v>2824</v>
      </c>
      <c r="D3079" s="330" t="s">
        <v>14014</v>
      </c>
      <c r="E3079" s="332" t="s">
        <v>96</v>
      </c>
      <c r="F3079" s="328"/>
    </row>
    <row r="3080" spans="1:6" ht="15">
      <c r="A3080" s="332">
        <v>37456</v>
      </c>
      <c r="B3080" s="332" t="s">
        <v>6038</v>
      </c>
      <c r="C3080" s="332" t="s">
        <v>2824</v>
      </c>
      <c r="D3080" s="330" t="s">
        <v>15156</v>
      </c>
      <c r="E3080" s="332" t="s">
        <v>96</v>
      </c>
      <c r="F3080" s="328"/>
    </row>
    <row r="3081" spans="1:6" ht="15">
      <c r="A3081" s="332">
        <v>37461</v>
      </c>
      <c r="B3081" s="332" t="s">
        <v>6039</v>
      </c>
      <c r="C3081" s="332" t="s">
        <v>2824</v>
      </c>
      <c r="D3081" s="330" t="s">
        <v>15157</v>
      </c>
      <c r="E3081" s="332" t="s">
        <v>96</v>
      </c>
      <c r="F3081" s="328"/>
    </row>
    <row r="3082" spans="1:6" ht="15">
      <c r="A3082" s="332">
        <v>37460</v>
      </c>
      <c r="B3082" s="332" t="s">
        <v>6040</v>
      </c>
      <c r="C3082" s="332" t="s">
        <v>2824</v>
      </c>
      <c r="D3082" s="330" t="s">
        <v>13201</v>
      </c>
      <c r="E3082" s="332" t="s">
        <v>96</v>
      </c>
      <c r="F3082" s="328"/>
    </row>
    <row r="3083" spans="1:6" ht="15">
      <c r="A3083" s="332">
        <v>37458</v>
      </c>
      <c r="B3083" s="332" t="s">
        <v>6041</v>
      </c>
      <c r="C3083" s="332" t="s">
        <v>2824</v>
      </c>
      <c r="D3083" s="330" t="s">
        <v>15158</v>
      </c>
      <c r="E3083" s="332" t="s">
        <v>96</v>
      </c>
      <c r="F3083" s="328"/>
    </row>
    <row r="3084" spans="1:6" ht="15">
      <c r="A3084" s="332">
        <v>37454</v>
      </c>
      <c r="B3084" s="332" t="s">
        <v>6042</v>
      </c>
      <c r="C3084" s="332" t="s">
        <v>2824</v>
      </c>
      <c r="D3084" s="330" t="s">
        <v>13204</v>
      </c>
      <c r="E3084" s="332" t="s">
        <v>96</v>
      </c>
      <c r="F3084" s="328"/>
    </row>
    <row r="3085" spans="1:6" ht="15">
      <c r="A3085" s="332">
        <v>37455</v>
      </c>
      <c r="B3085" s="332" t="s">
        <v>6043</v>
      </c>
      <c r="C3085" s="332" t="s">
        <v>2824</v>
      </c>
      <c r="D3085" s="330" t="s">
        <v>14148</v>
      </c>
      <c r="E3085" s="332" t="s">
        <v>96</v>
      </c>
      <c r="F3085" s="328"/>
    </row>
    <row r="3086" spans="1:6" ht="15">
      <c r="A3086" s="332">
        <v>37459</v>
      </c>
      <c r="B3086" s="332" t="s">
        <v>6044</v>
      </c>
      <c r="C3086" s="332" t="s">
        <v>2824</v>
      </c>
      <c r="D3086" s="330" t="s">
        <v>15159</v>
      </c>
      <c r="E3086" s="332" t="s">
        <v>96</v>
      </c>
      <c r="F3086" s="328"/>
    </row>
    <row r="3087" spans="1:6" ht="15">
      <c r="A3087" s="332">
        <v>21029</v>
      </c>
      <c r="B3087" s="332" t="s">
        <v>6045</v>
      </c>
      <c r="C3087" s="332" t="s">
        <v>2821</v>
      </c>
      <c r="D3087" s="330" t="s">
        <v>15160</v>
      </c>
      <c r="E3087" s="332" t="s">
        <v>96</v>
      </c>
      <c r="F3087" s="328"/>
    </row>
    <row r="3088" spans="1:6" ht="15">
      <c r="A3088" s="332">
        <v>21030</v>
      </c>
      <c r="B3088" s="332" t="s">
        <v>6046</v>
      </c>
      <c r="C3088" s="332" t="s">
        <v>2821</v>
      </c>
      <c r="D3088" s="330" t="s">
        <v>15161</v>
      </c>
      <c r="E3088" s="332" t="s">
        <v>96</v>
      </c>
      <c r="F3088" s="328"/>
    </row>
    <row r="3089" spans="1:6" ht="15">
      <c r="A3089" s="332">
        <v>21031</v>
      </c>
      <c r="B3089" s="332" t="s">
        <v>6047</v>
      </c>
      <c r="C3089" s="332" t="s">
        <v>2821</v>
      </c>
      <c r="D3089" s="330" t="s">
        <v>15162</v>
      </c>
      <c r="E3089" s="332" t="s">
        <v>96</v>
      </c>
      <c r="F3089" s="328"/>
    </row>
    <row r="3090" spans="1:6" ht="15">
      <c r="A3090" s="332">
        <v>21032</v>
      </c>
      <c r="B3090" s="332" t="s">
        <v>6048</v>
      </c>
      <c r="C3090" s="332" t="s">
        <v>2821</v>
      </c>
      <c r="D3090" s="330" t="s">
        <v>15163</v>
      </c>
      <c r="E3090" s="332" t="s">
        <v>96</v>
      </c>
      <c r="F3090" s="328"/>
    </row>
    <row r="3091" spans="1:6" ht="15">
      <c r="A3091" s="332">
        <v>37527</v>
      </c>
      <c r="B3091" s="332" t="s">
        <v>6049</v>
      </c>
      <c r="C3091" s="332" t="s">
        <v>2821</v>
      </c>
      <c r="D3091" s="330" t="s">
        <v>15164</v>
      </c>
      <c r="E3091" s="332" t="s">
        <v>96</v>
      </c>
      <c r="F3091" s="328"/>
    </row>
    <row r="3092" spans="1:6" ht="15">
      <c r="A3092" s="332">
        <v>37528</v>
      </c>
      <c r="B3092" s="332" t="s">
        <v>6050</v>
      </c>
      <c r="C3092" s="332" t="s">
        <v>2821</v>
      </c>
      <c r="D3092" s="330" t="s">
        <v>15165</v>
      </c>
      <c r="E3092" s="332" t="s">
        <v>96</v>
      </c>
      <c r="F3092" s="328"/>
    </row>
    <row r="3093" spans="1:6" ht="15">
      <c r="A3093" s="332">
        <v>37529</v>
      </c>
      <c r="B3093" s="332" t="s">
        <v>6051</v>
      </c>
      <c r="C3093" s="332" t="s">
        <v>2821</v>
      </c>
      <c r="D3093" s="330" t="s">
        <v>15166</v>
      </c>
      <c r="E3093" s="332" t="s">
        <v>96</v>
      </c>
      <c r="F3093" s="328"/>
    </row>
    <row r="3094" spans="1:6" ht="15">
      <c r="A3094" s="332">
        <v>37530</v>
      </c>
      <c r="B3094" s="332" t="s">
        <v>6052</v>
      </c>
      <c r="C3094" s="332" t="s">
        <v>2821</v>
      </c>
      <c r="D3094" s="330" t="s">
        <v>15167</v>
      </c>
      <c r="E3094" s="332" t="s">
        <v>96</v>
      </c>
      <c r="F3094" s="328"/>
    </row>
    <row r="3095" spans="1:6" ht="15">
      <c r="A3095" s="332">
        <v>21034</v>
      </c>
      <c r="B3095" s="332" t="s">
        <v>6053</v>
      </c>
      <c r="C3095" s="332" t="s">
        <v>2821</v>
      </c>
      <c r="D3095" s="330" t="s">
        <v>15168</v>
      </c>
      <c r="E3095" s="332" t="s">
        <v>96</v>
      </c>
      <c r="F3095" s="328"/>
    </row>
    <row r="3096" spans="1:6" ht="15">
      <c r="A3096" s="332">
        <v>37531</v>
      </c>
      <c r="B3096" s="332" t="s">
        <v>6054</v>
      </c>
      <c r="C3096" s="332" t="s">
        <v>2821</v>
      </c>
      <c r="D3096" s="330" t="s">
        <v>15169</v>
      </c>
      <c r="E3096" s="332" t="s">
        <v>96</v>
      </c>
      <c r="F3096" s="328"/>
    </row>
    <row r="3097" spans="1:6" ht="15">
      <c r="A3097" s="332">
        <v>21036</v>
      </c>
      <c r="B3097" s="332" t="s">
        <v>6055</v>
      </c>
      <c r="C3097" s="332" t="s">
        <v>2821</v>
      </c>
      <c r="D3097" s="330" t="s">
        <v>15170</v>
      </c>
      <c r="E3097" s="332" t="s">
        <v>96</v>
      </c>
      <c r="F3097" s="328"/>
    </row>
    <row r="3098" spans="1:6" ht="15">
      <c r="A3098" s="332">
        <v>21037</v>
      </c>
      <c r="B3098" s="332" t="s">
        <v>6056</v>
      </c>
      <c r="C3098" s="332" t="s">
        <v>2821</v>
      </c>
      <c r="D3098" s="330" t="s">
        <v>15171</v>
      </c>
      <c r="E3098" s="332" t="s">
        <v>96</v>
      </c>
      <c r="F3098" s="328"/>
    </row>
    <row r="3099" spans="1:6" ht="15">
      <c r="A3099" s="332">
        <v>20185</v>
      </c>
      <c r="B3099" s="332" t="s">
        <v>6057</v>
      </c>
      <c r="C3099" s="332" t="s">
        <v>2824</v>
      </c>
      <c r="D3099" s="330" t="s">
        <v>15172</v>
      </c>
      <c r="E3099" s="332" t="s">
        <v>96</v>
      </c>
      <c r="F3099" s="328"/>
    </row>
    <row r="3100" spans="1:6" ht="15">
      <c r="A3100" s="332">
        <v>20260</v>
      </c>
      <c r="B3100" s="332" t="s">
        <v>11176</v>
      </c>
      <c r="C3100" s="332" t="s">
        <v>2821</v>
      </c>
      <c r="D3100" s="330" t="s">
        <v>15173</v>
      </c>
      <c r="E3100" s="332" t="s">
        <v>96</v>
      </c>
      <c r="F3100" s="328"/>
    </row>
    <row r="3101" spans="1:6" ht="15">
      <c r="A3101" s="332">
        <v>37523</v>
      </c>
      <c r="B3101" s="332" t="s">
        <v>6058</v>
      </c>
      <c r="C3101" s="332" t="s">
        <v>2821</v>
      </c>
      <c r="D3101" s="330" t="s">
        <v>15174</v>
      </c>
      <c r="E3101" s="332" t="s">
        <v>96</v>
      </c>
      <c r="F3101" s="328"/>
    </row>
    <row r="3102" spans="1:6" ht="15">
      <c r="A3102" s="332">
        <v>37515</v>
      </c>
      <c r="B3102" s="332" t="s">
        <v>6059</v>
      </c>
      <c r="C3102" s="332" t="s">
        <v>2821</v>
      </c>
      <c r="D3102" s="330" t="s">
        <v>15175</v>
      </c>
      <c r="E3102" s="332" t="s">
        <v>96</v>
      </c>
      <c r="F3102" s="328"/>
    </row>
    <row r="3103" spans="1:6" ht="15">
      <c r="A3103" s="332">
        <v>12899</v>
      </c>
      <c r="B3103" s="332" t="s">
        <v>6060</v>
      </c>
      <c r="C3103" s="332" t="s">
        <v>2821</v>
      </c>
      <c r="D3103" s="330" t="s">
        <v>15176</v>
      </c>
      <c r="E3103" s="332" t="s">
        <v>96</v>
      </c>
      <c r="F3103" s="328"/>
    </row>
    <row r="3104" spans="1:6" ht="15">
      <c r="A3104" s="332">
        <v>12898</v>
      </c>
      <c r="B3104" s="332" t="s">
        <v>6061</v>
      </c>
      <c r="C3104" s="332" t="s">
        <v>2821</v>
      </c>
      <c r="D3104" s="330" t="s">
        <v>15177</v>
      </c>
      <c r="E3104" s="332" t="s">
        <v>96</v>
      </c>
      <c r="F3104" s="328"/>
    </row>
    <row r="3105" spans="1:6" ht="15">
      <c r="A3105" s="332">
        <v>42528</v>
      </c>
      <c r="B3105" s="332" t="s">
        <v>6062</v>
      </c>
      <c r="C3105" s="332" t="s">
        <v>2823</v>
      </c>
      <c r="D3105" s="330" t="s">
        <v>12947</v>
      </c>
      <c r="E3105" s="332" t="s">
        <v>96</v>
      </c>
      <c r="F3105" s="328"/>
    </row>
    <row r="3106" spans="1:6" ht="15">
      <c r="A3106" s="332">
        <v>39696</v>
      </c>
      <c r="B3106" s="332" t="s">
        <v>6063</v>
      </c>
      <c r="C3106" s="332" t="s">
        <v>2823</v>
      </c>
      <c r="D3106" s="330" t="s">
        <v>12703</v>
      </c>
      <c r="E3106" s="332" t="s">
        <v>96</v>
      </c>
      <c r="F3106" s="328"/>
    </row>
    <row r="3107" spans="1:6" ht="15">
      <c r="A3107" s="332">
        <v>39700</v>
      </c>
      <c r="B3107" s="332" t="s">
        <v>6064</v>
      </c>
      <c r="C3107" s="332" t="s">
        <v>2823</v>
      </c>
      <c r="D3107" s="330" t="s">
        <v>15178</v>
      </c>
      <c r="E3107" s="332" t="s">
        <v>96</v>
      </c>
      <c r="F3107" s="328"/>
    </row>
    <row r="3108" spans="1:6" ht="15">
      <c r="A3108" s="332">
        <v>11621</v>
      </c>
      <c r="B3108" s="332" t="s">
        <v>6065</v>
      </c>
      <c r="C3108" s="332" t="s">
        <v>2823</v>
      </c>
      <c r="D3108" s="330" t="s">
        <v>14319</v>
      </c>
      <c r="E3108" s="332" t="s">
        <v>96</v>
      </c>
      <c r="F3108" s="328"/>
    </row>
    <row r="3109" spans="1:6" ht="15">
      <c r="A3109" s="332">
        <v>4014</v>
      </c>
      <c r="B3109" s="332" t="s">
        <v>6066</v>
      </c>
      <c r="C3109" s="332" t="s">
        <v>2823</v>
      </c>
      <c r="D3109" s="330" t="s">
        <v>13184</v>
      </c>
      <c r="E3109" s="332" t="s">
        <v>96</v>
      </c>
      <c r="F3109" s="328"/>
    </row>
    <row r="3110" spans="1:6" ht="15">
      <c r="A3110" s="332">
        <v>4015</v>
      </c>
      <c r="B3110" s="332" t="s">
        <v>6067</v>
      </c>
      <c r="C3110" s="332" t="s">
        <v>2823</v>
      </c>
      <c r="D3110" s="330" t="s">
        <v>15179</v>
      </c>
      <c r="E3110" s="332" t="s">
        <v>96</v>
      </c>
      <c r="F3110" s="328"/>
    </row>
    <row r="3111" spans="1:6" ht="15">
      <c r="A3111" s="332">
        <v>4017</v>
      </c>
      <c r="B3111" s="332" t="s">
        <v>6068</v>
      </c>
      <c r="C3111" s="332" t="s">
        <v>2823</v>
      </c>
      <c r="D3111" s="330" t="s">
        <v>15180</v>
      </c>
      <c r="E3111" s="332" t="s">
        <v>96</v>
      </c>
      <c r="F3111" s="328"/>
    </row>
    <row r="3112" spans="1:6" ht="15">
      <c r="A3112" s="332">
        <v>4016</v>
      </c>
      <c r="B3112" s="332" t="s">
        <v>6069</v>
      </c>
      <c r="C3112" s="332" t="s">
        <v>2823</v>
      </c>
      <c r="D3112" s="330" t="s">
        <v>12892</v>
      </c>
      <c r="E3112" s="332" t="s">
        <v>96</v>
      </c>
      <c r="F3112" s="328"/>
    </row>
    <row r="3113" spans="1:6" ht="15">
      <c r="A3113" s="332">
        <v>39699</v>
      </c>
      <c r="B3113" s="332" t="s">
        <v>6070</v>
      </c>
      <c r="C3113" s="332" t="s">
        <v>2823</v>
      </c>
      <c r="D3113" s="330" t="s">
        <v>14833</v>
      </c>
      <c r="E3113" s="332" t="s">
        <v>96</v>
      </c>
      <c r="F3113" s="328"/>
    </row>
    <row r="3114" spans="1:6" ht="15">
      <c r="A3114" s="332">
        <v>38544</v>
      </c>
      <c r="B3114" s="332" t="s">
        <v>6071</v>
      </c>
      <c r="C3114" s="332" t="s">
        <v>2823</v>
      </c>
      <c r="D3114" s="330" t="s">
        <v>12606</v>
      </c>
      <c r="E3114" s="332" t="s">
        <v>96</v>
      </c>
      <c r="F3114" s="328"/>
    </row>
    <row r="3115" spans="1:6" ht="15">
      <c r="A3115" s="332">
        <v>38545</v>
      </c>
      <c r="B3115" s="332" t="s">
        <v>6072</v>
      </c>
      <c r="C3115" s="332" t="s">
        <v>2823</v>
      </c>
      <c r="D3115" s="330" t="s">
        <v>14283</v>
      </c>
      <c r="E3115" s="332" t="s">
        <v>96</v>
      </c>
      <c r="F3115" s="328"/>
    </row>
    <row r="3116" spans="1:6" ht="15">
      <c r="A3116" s="332">
        <v>42527</v>
      </c>
      <c r="B3116" s="332" t="s">
        <v>6073</v>
      </c>
      <c r="C3116" s="332" t="s">
        <v>2823</v>
      </c>
      <c r="D3116" s="330" t="s">
        <v>15181</v>
      </c>
      <c r="E3116" s="332" t="s">
        <v>96</v>
      </c>
      <c r="F3116" s="328"/>
    </row>
    <row r="3117" spans="1:6" ht="15">
      <c r="A3117" s="332">
        <v>39323</v>
      </c>
      <c r="B3117" s="332" t="s">
        <v>6074</v>
      </c>
      <c r="C3117" s="332" t="s">
        <v>2823</v>
      </c>
      <c r="D3117" s="330" t="s">
        <v>15182</v>
      </c>
      <c r="E3117" s="332" t="s">
        <v>96</v>
      </c>
      <c r="F3117" s="328"/>
    </row>
    <row r="3118" spans="1:6" ht="15">
      <c r="A3118" s="332">
        <v>626</v>
      </c>
      <c r="B3118" s="332" t="s">
        <v>6075</v>
      </c>
      <c r="C3118" s="332" t="s">
        <v>2825</v>
      </c>
      <c r="D3118" s="330" t="s">
        <v>15183</v>
      </c>
      <c r="E3118" s="332" t="s">
        <v>96</v>
      </c>
      <c r="F3118" s="328"/>
    </row>
    <row r="3119" spans="1:6" ht="15">
      <c r="A3119" s="332">
        <v>44504</v>
      </c>
      <c r="B3119" s="332" t="s">
        <v>12366</v>
      </c>
      <c r="C3119" s="332" t="s">
        <v>2823</v>
      </c>
      <c r="D3119" s="330" t="s">
        <v>14809</v>
      </c>
      <c r="E3119" s="332" t="s">
        <v>96</v>
      </c>
      <c r="F3119" s="328"/>
    </row>
    <row r="3120" spans="1:6" ht="15">
      <c r="A3120" s="332">
        <v>44505</v>
      </c>
      <c r="B3120" s="332" t="s">
        <v>12367</v>
      </c>
      <c r="C3120" s="332" t="s">
        <v>2823</v>
      </c>
      <c r="D3120" s="330" t="s">
        <v>15184</v>
      </c>
      <c r="E3120" s="332" t="s">
        <v>96</v>
      </c>
      <c r="F3120" s="328"/>
    </row>
    <row r="3121" spans="1:6" ht="15">
      <c r="A3121" s="332">
        <v>44506</v>
      </c>
      <c r="B3121" s="332" t="s">
        <v>12368</v>
      </c>
      <c r="C3121" s="332" t="s">
        <v>2823</v>
      </c>
      <c r="D3121" s="330" t="s">
        <v>15185</v>
      </c>
      <c r="E3121" s="332" t="s">
        <v>96</v>
      </c>
      <c r="F3121" s="328"/>
    </row>
    <row r="3122" spans="1:6" ht="15">
      <c r="A3122" s="332">
        <v>44507</v>
      </c>
      <c r="B3122" s="332" t="s">
        <v>12369</v>
      </c>
      <c r="C3122" s="332" t="s">
        <v>2823</v>
      </c>
      <c r="D3122" s="330" t="s">
        <v>15186</v>
      </c>
      <c r="E3122" s="332" t="s">
        <v>96</v>
      </c>
      <c r="F3122" s="328"/>
    </row>
    <row r="3123" spans="1:6" ht="15">
      <c r="A3123" s="332">
        <v>44508</v>
      </c>
      <c r="B3123" s="332" t="s">
        <v>12370</v>
      </c>
      <c r="C3123" s="332" t="s">
        <v>2823</v>
      </c>
      <c r="D3123" s="330" t="s">
        <v>15004</v>
      </c>
      <c r="E3123" s="332" t="s">
        <v>96</v>
      </c>
      <c r="F3123" s="328"/>
    </row>
    <row r="3124" spans="1:6" ht="15">
      <c r="A3124" s="332">
        <v>44509</v>
      </c>
      <c r="B3124" s="332" t="s">
        <v>12371</v>
      </c>
      <c r="C3124" s="332" t="s">
        <v>2823</v>
      </c>
      <c r="D3124" s="330" t="s">
        <v>13520</v>
      </c>
      <c r="E3124" s="332" t="s">
        <v>96</v>
      </c>
      <c r="F3124" s="328"/>
    </row>
    <row r="3125" spans="1:6" ht="15">
      <c r="A3125" s="332">
        <v>44510</v>
      </c>
      <c r="B3125" s="332" t="s">
        <v>12372</v>
      </c>
      <c r="C3125" s="332" t="s">
        <v>2823</v>
      </c>
      <c r="D3125" s="330" t="s">
        <v>15187</v>
      </c>
      <c r="E3125" s="332" t="s">
        <v>96</v>
      </c>
      <c r="F3125" s="328"/>
    </row>
    <row r="3126" spans="1:6" ht="15">
      <c r="A3126" s="332">
        <v>44512</v>
      </c>
      <c r="B3126" s="332" t="s">
        <v>12373</v>
      </c>
      <c r="C3126" s="332" t="s">
        <v>2823</v>
      </c>
      <c r="D3126" s="330" t="s">
        <v>15188</v>
      </c>
      <c r="E3126" s="332" t="s">
        <v>96</v>
      </c>
      <c r="F3126" s="328"/>
    </row>
    <row r="3127" spans="1:6" ht="15">
      <c r="A3127" s="332">
        <v>44513</v>
      </c>
      <c r="B3127" s="332" t="s">
        <v>12374</v>
      </c>
      <c r="C3127" s="332" t="s">
        <v>2823</v>
      </c>
      <c r="D3127" s="330" t="s">
        <v>15189</v>
      </c>
      <c r="E3127" s="332" t="s">
        <v>96</v>
      </c>
      <c r="F3127" s="328"/>
    </row>
    <row r="3128" spans="1:6" ht="15">
      <c r="A3128" s="332">
        <v>44514</v>
      </c>
      <c r="B3128" s="332" t="s">
        <v>12375</v>
      </c>
      <c r="C3128" s="332" t="s">
        <v>2823</v>
      </c>
      <c r="D3128" s="330" t="s">
        <v>15190</v>
      </c>
      <c r="E3128" s="332" t="s">
        <v>96</v>
      </c>
      <c r="F3128" s="328"/>
    </row>
    <row r="3129" spans="1:6" ht="15">
      <c r="A3129" s="332">
        <v>44515</v>
      </c>
      <c r="B3129" s="332" t="s">
        <v>12376</v>
      </c>
      <c r="C3129" s="332" t="s">
        <v>2823</v>
      </c>
      <c r="D3129" s="330" t="s">
        <v>15191</v>
      </c>
      <c r="E3129" s="332" t="s">
        <v>96</v>
      </c>
      <c r="F3129" s="328"/>
    </row>
    <row r="3130" spans="1:6" ht="15">
      <c r="A3130" s="332">
        <v>44511</v>
      </c>
      <c r="B3130" s="332" t="s">
        <v>12377</v>
      </c>
      <c r="C3130" s="332" t="s">
        <v>2823</v>
      </c>
      <c r="D3130" s="330" t="s">
        <v>15192</v>
      </c>
      <c r="E3130" s="332" t="s">
        <v>96</v>
      </c>
      <c r="F3130" s="328"/>
    </row>
    <row r="3131" spans="1:6" ht="15">
      <c r="A3131" s="332">
        <v>44516</v>
      </c>
      <c r="B3131" s="332" t="s">
        <v>12378</v>
      </c>
      <c r="C3131" s="332" t="s">
        <v>2823</v>
      </c>
      <c r="D3131" s="330" t="s">
        <v>15193</v>
      </c>
      <c r="E3131" s="332" t="s">
        <v>96</v>
      </c>
      <c r="F3131" s="328"/>
    </row>
    <row r="3132" spans="1:6" ht="15">
      <c r="A3132" s="332">
        <v>44517</v>
      </c>
      <c r="B3132" s="332" t="s">
        <v>12379</v>
      </c>
      <c r="C3132" s="332" t="s">
        <v>2823</v>
      </c>
      <c r="D3132" s="330" t="s">
        <v>15194</v>
      </c>
      <c r="E3132" s="332" t="s">
        <v>96</v>
      </c>
      <c r="F3132" s="328"/>
    </row>
    <row r="3133" spans="1:6" ht="15">
      <c r="A3133" s="332">
        <v>11479</v>
      </c>
      <c r="B3133" s="332" t="s">
        <v>11177</v>
      </c>
      <c r="C3133" s="332" t="s">
        <v>2821</v>
      </c>
      <c r="D3133" s="330" t="s">
        <v>13537</v>
      </c>
      <c r="E3133" s="332" t="s">
        <v>96</v>
      </c>
      <c r="F3133" s="328"/>
    </row>
    <row r="3134" spans="1:6" ht="15">
      <c r="A3134" s="332">
        <v>11481</v>
      </c>
      <c r="B3134" s="332" t="s">
        <v>11178</v>
      </c>
      <c r="C3134" s="332" t="s">
        <v>2821</v>
      </c>
      <c r="D3134" s="330" t="s">
        <v>14522</v>
      </c>
      <c r="E3134" s="332" t="s">
        <v>96</v>
      </c>
      <c r="F3134" s="328"/>
    </row>
    <row r="3135" spans="1:6" ht="15">
      <c r="A3135" s="332">
        <v>43609</v>
      </c>
      <c r="B3135" s="332" t="s">
        <v>11179</v>
      </c>
      <c r="C3135" s="332" t="s">
        <v>2821</v>
      </c>
      <c r="D3135" s="330" t="s">
        <v>14522</v>
      </c>
      <c r="E3135" s="332" t="s">
        <v>96</v>
      </c>
      <c r="F3135" s="328"/>
    </row>
    <row r="3136" spans="1:6" ht="15">
      <c r="A3136" s="332">
        <v>11478</v>
      </c>
      <c r="B3136" s="332" t="s">
        <v>11180</v>
      </c>
      <c r="C3136" s="332" t="s">
        <v>2821</v>
      </c>
      <c r="D3136" s="330" t="s">
        <v>13278</v>
      </c>
      <c r="E3136" s="332" t="s">
        <v>96</v>
      </c>
      <c r="F3136" s="328"/>
    </row>
    <row r="3137" spans="1:6" ht="15">
      <c r="A3137" s="332">
        <v>43608</v>
      </c>
      <c r="B3137" s="332" t="s">
        <v>11181</v>
      </c>
      <c r="C3137" s="332" t="s">
        <v>2821</v>
      </c>
      <c r="D3137" s="330" t="s">
        <v>15195</v>
      </c>
      <c r="E3137" s="332" t="s">
        <v>96</v>
      </c>
      <c r="F3137" s="328"/>
    </row>
    <row r="3138" spans="1:6" ht="15">
      <c r="A3138" s="332">
        <v>11476</v>
      </c>
      <c r="B3138" s="332" t="s">
        <v>11182</v>
      </c>
      <c r="C3138" s="332" t="s">
        <v>2821</v>
      </c>
      <c r="D3138" s="330" t="s">
        <v>15195</v>
      </c>
      <c r="E3138" s="332" t="s">
        <v>96</v>
      </c>
      <c r="F3138" s="328"/>
    </row>
    <row r="3139" spans="1:6" ht="15">
      <c r="A3139" s="332">
        <v>40637</v>
      </c>
      <c r="B3139" s="332" t="s">
        <v>6076</v>
      </c>
      <c r="C3139" s="332" t="s">
        <v>2821</v>
      </c>
      <c r="D3139" s="330" t="s">
        <v>15196</v>
      </c>
      <c r="E3139" s="332" t="s">
        <v>96</v>
      </c>
      <c r="F3139" s="328"/>
    </row>
    <row r="3140" spans="1:6" ht="15">
      <c r="A3140" s="332">
        <v>13836</v>
      </c>
      <c r="B3140" s="332" t="s">
        <v>6077</v>
      </c>
      <c r="C3140" s="332" t="s">
        <v>2821</v>
      </c>
      <c r="D3140" s="330" t="s">
        <v>15197</v>
      </c>
      <c r="E3140" s="332" t="s">
        <v>96</v>
      </c>
      <c r="F3140" s="328"/>
    </row>
    <row r="3141" spans="1:6" ht="15">
      <c r="A3141" s="332">
        <v>14534</v>
      </c>
      <c r="B3141" s="332" t="s">
        <v>6078</v>
      </c>
      <c r="C3141" s="332" t="s">
        <v>2821</v>
      </c>
      <c r="D3141" s="330" t="s">
        <v>15198</v>
      </c>
      <c r="E3141" s="332" t="s">
        <v>96</v>
      </c>
      <c r="F3141" s="328"/>
    </row>
    <row r="3142" spans="1:6" ht="15">
      <c r="A3142" s="332">
        <v>14619</v>
      </c>
      <c r="B3142" s="332" t="s">
        <v>6079</v>
      </c>
      <c r="C3142" s="332" t="s">
        <v>2821</v>
      </c>
      <c r="D3142" s="330" t="s">
        <v>15199</v>
      </c>
      <c r="E3142" s="332" t="s">
        <v>96</v>
      </c>
      <c r="F3142" s="328"/>
    </row>
    <row r="3143" spans="1:6" ht="15">
      <c r="A3143" s="332">
        <v>14535</v>
      </c>
      <c r="B3143" s="332" t="s">
        <v>6080</v>
      </c>
      <c r="C3143" s="332" t="s">
        <v>2821</v>
      </c>
      <c r="D3143" s="330" t="s">
        <v>15200</v>
      </c>
      <c r="E3143" s="332" t="s">
        <v>96</v>
      </c>
      <c r="F3143" s="328"/>
    </row>
    <row r="3144" spans="1:6" ht="15">
      <c r="A3144" s="332">
        <v>39813</v>
      </c>
      <c r="B3144" s="332" t="s">
        <v>11183</v>
      </c>
      <c r="C3144" s="332" t="s">
        <v>2821</v>
      </c>
      <c r="D3144" s="330" t="s">
        <v>15201</v>
      </c>
      <c r="E3144" s="332" t="s">
        <v>96</v>
      </c>
      <c r="F3144" s="328"/>
    </row>
    <row r="3145" spans="1:6" ht="15">
      <c r="A3145" s="332">
        <v>40403</v>
      </c>
      <c r="B3145" s="332" t="s">
        <v>11184</v>
      </c>
      <c r="C3145" s="332" t="s">
        <v>2821</v>
      </c>
      <c r="D3145" s="330" t="s">
        <v>15202</v>
      </c>
      <c r="E3145" s="332" t="s">
        <v>96</v>
      </c>
      <c r="F3145" s="328"/>
    </row>
    <row r="3146" spans="1:6" ht="15">
      <c r="A3146" s="332">
        <v>12868</v>
      </c>
      <c r="B3146" s="332" t="s">
        <v>6081</v>
      </c>
      <c r="C3146" s="332" t="s">
        <v>2820</v>
      </c>
      <c r="D3146" s="330" t="s">
        <v>14661</v>
      </c>
      <c r="E3146" s="332" t="s">
        <v>165</v>
      </c>
      <c r="F3146" s="328"/>
    </row>
    <row r="3147" spans="1:6" ht="15">
      <c r="A3147" s="332">
        <v>40916</v>
      </c>
      <c r="B3147" s="332" t="s">
        <v>6082</v>
      </c>
      <c r="C3147" s="332" t="s">
        <v>2827</v>
      </c>
      <c r="D3147" s="330" t="s">
        <v>17975</v>
      </c>
      <c r="E3147" s="332" t="s">
        <v>165</v>
      </c>
      <c r="F3147" s="328"/>
    </row>
    <row r="3148" spans="1:6" ht="15">
      <c r="A3148" s="332">
        <v>4755</v>
      </c>
      <c r="B3148" s="332" t="s">
        <v>15204</v>
      </c>
      <c r="C3148" s="332" t="s">
        <v>2820</v>
      </c>
      <c r="D3148" s="330" t="s">
        <v>13854</v>
      </c>
      <c r="E3148" s="332" t="s">
        <v>165</v>
      </c>
      <c r="F3148" s="328"/>
    </row>
    <row r="3149" spans="1:6" ht="15">
      <c r="A3149" s="332">
        <v>41067</v>
      </c>
      <c r="B3149" s="332" t="s">
        <v>6083</v>
      </c>
      <c r="C3149" s="332" t="s">
        <v>2827</v>
      </c>
      <c r="D3149" s="330" t="s">
        <v>17931</v>
      </c>
      <c r="E3149" s="332" t="s">
        <v>165</v>
      </c>
      <c r="F3149" s="328"/>
    </row>
    <row r="3150" spans="1:6" ht="15">
      <c r="A3150" s="332">
        <v>38463</v>
      </c>
      <c r="B3150" s="332" t="s">
        <v>6084</v>
      </c>
      <c r="C3150" s="332" t="s">
        <v>2821</v>
      </c>
      <c r="D3150" s="330" t="s">
        <v>15205</v>
      </c>
      <c r="E3150" s="332" t="s">
        <v>96</v>
      </c>
      <c r="F3150" s="328"/>
    </row>
    <row r="3151" spans="1:6" ht="15">
      <c r="A3151" s="332">
        <v>40703</v>
      </c>
      <c r="B3151" s="332" t="s">
        <v>6085</v>
      </c>
      <c r="C3151" s="332" t="s">
        <v>2821</v>
      </c>
      <c r="D3151" s="330" t="s">
        <v>15206</v>
      </c>
      <c r="E3151" s="332" t="s">
        <v>96</v>
      </c>
      <c r="F3151" s="328"/>
    </row>
    <row r="3152" spans="1:6" ht="15">
      <c r="A3152" s="332">
        <v>14531</v>
      </c>
      <c r="B3152" s="332" t="s">
        <v>6086</v>
      </c>
      <c r="C3152" s="332" t="s">
        <v>2821</v>
      </c>
      <c r="D3152" s="330" t="s">
        <v>15207</v>
      </c>
      <c r="E3152" s="332" t="s">
        <v>96</v>
      </c>
      <c r="F3152" s="328"/>
    </row>
    <row r="3153" spans="1:6" ht="15">
      <c r="A3153" s="332">
        <v>36533</v>
      </c>
      <c r="B3153" s="332" t="s">
        <v>6087</v>
      </c>
      <c r="C3153" s="332" t="s">
        <v>2821</v>
      </c>
      <c r="D3153" s="330" t="s">
        <v>15208</v>
      </c>
      <c r="E3153" s="332" t="s">
        <v>96</v>
      </c>
      <c r="F3153" s="328"/>
    </row>
    <row r="3154" spans="1:6" ht="15">
      <c r="A3154" s="332">
        <v>11616</v>
      </c>
      <c r="B3154" s="332" t="s">
        <v>6088</v>
      </c>
      <c r="C3154" s="332" t="s">
        <v>2821</v>
      </c>
      <c r="D3154" s="330" t="s">
        <v>15209</v>
      </c>
      <c r="E3154" s="332" t="s">
        <v>96</v>
      </c>
      <c r="F3154" s="328"/>
    </row>
    <row r="3155" spans="1:6" ht="15">
      <c r="A3155" s="332">
        <v>41898</v>
      </c>
      <c r="B3155" s="332" t="s">
        <v>6089</v>
      </c>
      <c r="C3155" s="332" t="s">
        <v>2821</v>
      </c>
      <c r="D3155" s="330" t="s">
        <v>15210</v>
      </c>
      <c r="E3155" s="332" t="s">
        <v>96</v>
      </c>
      <c r="F3155" s="328"/>
    </row>
    <row r="3156" spans="1:6" ht="15">
      <c r="A3156" s="332">
        <v>13447</v>
      </c>
      <c r="B3156" s="332" t="s">
        <v>6090</v>
      </c>
      <c r="C3156" s="332" t="s">
        <v>2821</v>
      </c>
      <c r="D3156" s="330" t="s">
        <v>15211</v>
      </c>
      <c r="E3156" s="332" t="s">
        <v>96</v>
      </c>
      <c r="F3156" s="328"/>
    </row>
    <row r="3157" spans="1:6" ht="15">
      <c r="A3157" s="332">
        <v>14529</v>
      </c>
      <c r="B3157" s="332" t="s">
        <v>6091</v>
      </c>
      <c r="C3157" s="332" t="s">
        <v>2821</v>
      </c>
      <c r="D3157" s="330" t="s">
        <v>15212</v>
      </c>
      <c r="E3157" s="332" t="s">
        <v>96</v>
      </c>
      <c r="F3157" s="328"/>
    </row>
    <row r="3158" spans="1:6" ht="15">
      <c r="A3158" s="332">
        <v>10747</v>
      </c>
      <c r="B3158" s="332" t="s">
        <v>6092</v>
      </c>
      <c r="C3158" s="332" t="s">
        <v>2821</v>
      </c>
      <c r="D3158" s="330" t="s">
        <v>15213</v>
      </c>
      <c r="E3158" s="332" t="s">
        <v>96</v>
      </c>
      <c r="F3158" s="328"/>
    </row>
    <row r="3159" spans="1:6" ht="15">
      <c r="A3159" s="332">
        <v>36141</v>
      </c>
      <c r="B3159" s="332" t="s">
        <v>6093</v>
      </c>
      <c r="C3159" s="332" t="s">
        <v>2821</v>
      </c>
      <c r="D3159" s="330" t="s">
        <v>15214</v>
      </c>
      <c r="E3159" s="332" t="s">
        <v>96</v>
      </c>
      <c r="F3159" s="328"/>
    </row>
    <row r="3160" spans="1:6" ht="15">
      <c r="A3160" s="332">
        <v>43651</v>
      </c>
      <c r="B3160" s="332" t="s">
        <v>12380</v>
      </c>
      <c r="C3160" s="332" t="s">
        <v>2825</v>
      </c>
      <c r="D3160" s="330" t="s">
        <v>15140</v>
      </c>
      <c r="E3160" s="332" t="s">
        <v>96</v>
      </c>
      <c r="F3160" s="328"/>
    </row>
    <row r="3161" spans="1:6" ht="15">
      <c r="A3161" s="332">
        <v>43626</v>
      </c>
      <c r="B3161" s="332" t="s">
        <v>12381</v>
      </c>
      <c r="C3161" s="332" t="s">
        <v>2825</v>
      </c>
      <c r="D3161" s="330" t="s">
        <v>15215</v>
      </c>
      <c r="E3161" s="332" t="s">
        <v>96</v>
      </c>
      <c r="F3161" s="328"/>
    </row>
    <row r="3162" spans="1:6" ht="15">
      <c r="A3162" s="332">
        <v>39434</v>
      </c>
      <c r="B3162" s="332" t="s">
        <v>11185</v>
      </c>
      <c r="C3162" s="332" t="s">
        <v>2825</v>
      </c>
      <c r="D3162" s="330" t="s">
        <v>14744</v>
      </c>
      <c r="E3162" s="332" t="s">
        <v>96</v>
      </c>
      <c r="F3162" s="328"/>
    </row>
    <row r="3163" spans="1:6" ht="15">
      <c r="A3163" s="332">
        <v>39433</v>
      </c>
      <c r="B3163" s="332" t="s">
        <v>6094</v>
      </c>
      <c r="C3163" s="332" t="s">
        <v>2825</v>
      </c>
      <c r="D3163" s="330" t="s">
        <v>12754</v>
      </c>
      <c r="E3163" s="332" t="s">
        <v>96</v>
      </c>
      <c r="F3163" s="328"/>
    </row>
    <row r="3164" spans="1:6" ht="15">
      <c r="A3164" s="332">
        <v>4049</v>
      </c>
      <c r="B3164" s="332" t="s">
        <v>6095</v>
      </c>
      <c r="C3164" s="332" t="s">
        <v>2826</v>
      </c>
      <c r="D3164" s="330" t="s">
        <v>15216</v>
      </c>
      <c r="E3164" s="332" t="s">
        <v>96</v>
      </c>
      <c r="F3164" s="328"/>
    </row>
    <row r="3165" spans="1:6" ht="15">
      <c r="A3165" s="332">
        <v>38120</v>
      </c>
      <c r="B3165" s="332" t="s">
        <v>6096</v>
      </c>
      <c r="C3165" s="332" t="s">
        <v>2825</v>
      </c>
      <c r="D3165" s="330" t="s">
        <v>15217</v>
      </c>
      <c r="E3165" s="332" t="s">
        <v>96</v>
      </c>
      <c r="F3165" s="328"/>
    </row>
    <row r="3166" spans="1:6" ht="15">
      <c r="A3166" s="332">
        <v>43652</v>
      </c>
      <c r="B3166" s="332" t="s">
        <v>12382</v>
      </c>
      <c r="C3166" s="332" t="s">
        <v>2825</v>
      </c>
      <c r="D3166" s="330" t="s">
        <v>15218</v>
      </c>
      <c r="E3166" s="332" t="s">
        <v>96</v>
      </c>
      <c r="F3166" s="328"/>
    </row>
    <row r="3167" spans="1:6" ht="15">
      <c r="A3167" s="332">
        <v>10498</v>
      </c>
      <c r="B3167" s="332" t="s">
        <v>6097</v>
      </c>
      <c r="C3167" s="332" t="s">
        <v>2825</v>
      </c>
      <c r="D3167" s="330" t="s">
        <v>12658</v>
      </c>
      <c r="E3167" s="332" t="s">
        <v>96</v>
      </c>
      <c r="F3167" s="328"/>
    </row>
    <row r="3168" spans="1:6" ht="15">
      <c r="A3168" s="332">
        <v>4823</v>
      </c>
      <c r="B3168" s="332" t="s">
        <v>6098</v>
      </c>
      <c r="C3168" s="332" t="s">
        <v>2825</v>
      </c>
      <c r="D3168" s="330" t="s">
        <v>15214</v>
      </c>
      <c r="E3168" s="332" t="s">
        <v>96</v>
      </c>
      <c r="F3168" s="328"/>
    </row>
    <row r="3169" spans="1:6" ht="15">
      <c r="A3169" s="332">
        <v>38877</v>
      </c>
      <c r="B3169" s="332" t="s">
        <v>12383</v>
      </c>
      <c r="C3169" s="332" t="s">
        <v>2825</v>
      </c>
      <c r="D3169" s="330" t="s">
        <v>14805</v>
      </c>
      <c r="E3169" s="332" t="s">
        <v>96</v>
      </c>
      <c r="F3169" s="328"/>
    </row>
    <row r="3170" spans="1:6" ht="15">
      <c r="A3170" s="332">
        <v>34546</v>
      </c>
      <c r="B3170" s="332" t="s">
        <v>12384</v>
      </c>
      <c r="C3170" s="332" t="s">
        <v>2825</v>
      </c>
      <c r="D3170" s="330" t="s">
        <v>15219</v>
      </c>
      <c r="E3170" s="332" t="s">
        <v>96</v>
      </c>
      <c r="F3170" s="328"/>
    </row>
    <row r="3171" spans="1:6" ht="15">
      <c r="A3171" s="332">
        <v>41387</v>
      </c>
      <c r="B3171" s="332" t="s">
        <v>12385</v>
      </c>
      <c r="C3171" s="332" t="s">
        <v>2824</v>
      </c>
      <c r="D3171" s="330" t="s">
        <v>14005</v>
      </c>
      <c r="E3171" s="332" t="s">
        <v>96</v>
      </c>
      <c r="F3171" s="328"/>
    </row>
    <row r="3172" spans="1:6" ht="15">
      <c r="A3172" s="332">
        <v>41388</v>
      </c>
      <c r="B3172" s="332" t="s">
        <v>12386</v>
      </c>
      <c r="C3172" s="332" t="s">
        <v>2824</v>
      </c>
      <c r="D3172" s="330" t="s">
        <v>15220</v>
      </c>
      <c r="E3172" s="332" t="s">
        <v>96</v>
      </c>
      <c r="F3172" s="328"/>
    </row>
    <row r="3173" spans="1:6" ht="15">
      <c r="A3173" s="332">
        <v>41380</v>
      </c>
      <c r="B3173" s="332" t="s">
        <v>12387</v>
      </c>
      <c r="C3173" s="332" t="s">
        <v>2821</v>
      </c>
      <c r="D3173" s="330" t="s">
        <v>15221</v>
      </c>
      <c r="E3173" s="332" t="s">
        <v>96</v>
      </c>
      <c r="F3173" s="328"/>
    </row>
    <row r="3174" spans="1:6" ht="15">
      <c r="A3174" s="332">
        <v>41381</v>
      </c>
      <c r="B3174" s="332" t="s">
        <v>12388</v>
      </c>
      <c r="C3174" s="332" t="s">
        <v>2821</v>
      </c>
      <c r="D3174" s="330" t="s">
        <v>15222</v>
      </c>
      <c r="E3174" s="332" t="s">
        <v>96</v>
      </c>
      <c r="F3174" s="328"/>
    </row>
    <row r="3175" spans="1:6" ht="15">
      <c r="A3175" s="332">
        <v>41382</v>
      </c>
      <c r="B3175" s="332" t="s">
        <v>12389</v>
      </c>
      <c r="C3175" s="332" t="s">
        <v>2821</v>
      </c>
      <c r="D3175" s="330" t="s">
        <v>15223</v>
      </c>
      <c r="E3175" s="332" t="s">
        <v>96</v>
      </c>
      <c r="F3175" s="328"/>
    </row>
    <row r="3176" spans="1:6" ht="15">
      <c r="A3176" s="332">
        <v>41383</v>
      </c>
      <c r="B3176" s="332" t="s">
        <v>12390</v>
      </c>
      <c r="C3176" s="332" t="s">
        <v>2821</v>
      </c>
      <c r="D3176" s="330" t="s">
        <v>15224</v>
      </c>
      <c r="E3176" s="332" t="s">
        <v>96</v>
      </c>
      <c r="F3176" s="328"/>
    </row>
    <row r="3177" spans="1:6" ht="15">
      <c r="A3177" s="332">
        <v>41385</v>
      </c>
      <c r="B3177" s="332" t="s">
        <v>12391</v>
      </c>
      <c r="C3177" s="332" t="s">
        <v>2821</v>
      </c>
      <c r="D3177" s="330" t="s">
        <v>15225</v>
      </c>
      <c r="E3177" s="332" t="s">
        <v>96</v>
      </c>
      <c r="F3177" s="328"/>
    </row>
    <row r="3178" spans="1:6" ht="15">
      <c r="A3178" s="332">
        <v>11079</v>
      </c>
      <c r="B3178" s="332" t="s">
        <v>6099</v>
      </c>
      <c r="C3178" s="332" t="s">
        <v>2822</v>
      </c>
      <c r="D3178" s="330" t="s">
        <v>15226</v>
      </c>
      <c r="E3178" s="332" t="s">
        <v>96</v>
      </c>
      <c r="F3178" s="328"/>
    </row>
    <row r="3179" spans="1:6" ht="15">
      <c r="A3179" s="332">
        <v>11082</v>
      </c>
      <c r="B3179" s="332" t="s">
        <v>6100</v>
      </c>
      <c r="C3179" s="332" t="s">
        <v>2822</v>
      </c>
      <c r="D3179" s="330" t="s">
        <v>15226</v>
      </c>
      <c r="E3179" s="332" t="s">
        <v>96</v>
      </c>
      <c r="F3179" s="328"/>
    </row>
    <row r="3180" spans="1:6" ht="15">
      <c r="A3180" s="332">
        <v>4058</v>
      </c>
      <c r="B3180" s="332" t="s">
        <v>6101</v>
      </c>
      <c r="C3180" s="332" t="s">
        <v>2820</v>
      </c>
      <c r="D3180" s="330" t="s">
        <v>17976</v>
      </c>
      <c r="E3180" s="332" t="s">
        <v>165</v>
      </c>
      <c r="F3180" s="328"/>
    </row>
    <row r="3181" spans="1:6" ht="15">
      <c r="A3181" s="332">
        <v>40974</v>
      </c>
      <c r="B3181" s="332" t="s">
        <v>6102</v>
      </c>
      <c r="C3181" s="332" t="s">
        <v>2827</v>
      </c>
      <c r="D3181" s="330" t="s">
        <v>17977</v>
      </c>
      <c r="E3181" s="332" t="s">
        <v>165</v>
      </c>
      <c r="F3181" s="328"/>
    </row>
    <row r="3182" spans="1:6" ht="15">
      <c r="A3182" s="332">
        <v>34794</v>
      </c>
      <c r="B3182" s="332" t="s">
        <v>6103</v>
      </c>
      <c r="C3182" s="332" t="s">
        <v>2820</v>
      </c>
      <c r="D3182" s="330" t="s">
        <v>17978</v>
      </c>
      <c r="E3182" s="332" t="s">
        <v>165</v>
      </c>
      <c r="F3182" s="328"/>
    </row>
    <row r="3183" spans="1:6" ht="15">
      <c r="A3183" s="332">
        <v>40925</v>
      </c>
      <c r="B3183" s="332" t="s">
        <v>6104</v>
      </c>
      <c r="C3183" s="332" t="s">
        <v>2827</v>
      </c>
      <c r="D3183" s="330" t="s">
        <v>17979</v>
      </c>
      <c r="E3183" s="332" t="s">
        <v>165</v>
      </c>
      <c r="F3183" s="328"/>
    </row>
    <row r="3184" spans="1:6" ht="15">
      <c r="A3184" s="332">
        <v>13741</v>
      </c>
      <c r="B3184" s="332" t="s">
        <v>6105</v>
      </c>
      <c r="C3184" s="332" t="s">
        <v>2821</v>
      </c>
      <c r="D3184" s="330" t="s">
        <v>15228</v>
      </c>
      <c r="E3184" s="332" t="s">
        <v>96</v>
      </c>
      <c r="F3184" s="328"/>
    </row>
    <row r="3185" spans="1:6" ht="15">
      <c r="A3185" s="332">
        <v>3288</v>
      </c>
      <c r="B3185" s="332" t="s">
        <v>6106</v>
      </c>
      <c r="C3185" s="332" t="s">
        <v>2824</v>
      </c>
      <c r="D3185" s="330" t="s">
        <v>15229</v>
      </c>
      <c r="E3185" s="332" t="s">
        <v>96</v>
      </c>
      <c r="F3185" s="328"/>
    </row>
    <row r="3186" spans="1:6" ht="15">
      <c r="A3186" s="332">
        <v>13587</v>
      </c>
      <c r="B3186" s="332" t="s">
        <v>6107</v>
      </c>
      <c r="C3186" s="332" t="s">
        <v>2824</v>
      </c>
      <c r="D3186" s="330" t="s">
        <v>13036</v>
      </c>
      <c r="E3186" s="332" t="s">
        <v>96</v>
      </c>
      <c r="F3186" s="328"/>
    </row>
    <row r="3187" spans="1:6" ht="15">
      <c r="A3187" s="332">
        <v>38598</v>
      </c>
      <c r="B3187" s="332" t="s">
        <v>11186</v>
      </c>
      <c r="C3187" s="332" t="s">
        <v>2821</v>
      </c>
      <c r="D3187" s="330" t="s">
        <v>13058</v>
      </c>
      <c r="E3187" s="332" t="s">
        <v>96</v>
      </c>
      <c r="F3187" s="328"/>
    </row>
    <row r="3188" spans="1:6" ht="15">
      <c r="A3188" s="332">
        <v>38595</v>
      </c>
      <c r="B3188" s="332" t="s">
        <v>11187</v>
      </c>
      <c r="C3188" s="332" t="s">
        <v>2821</v>
      </c>
      <c r="D3188" s="330" t="s">
        <v>13509</v>
      </c>
      <c r="E3188" s="332" t="s">
        <v>96</v>
      </c>
      <c r="F3188" s="328"/>
    </row>
    <row r="3189" spans="1:6" ht="15">
      <c r="A3189" s="332">
        <v>38592</v>
      </c>
      <c r="B3189" s="332" t="s">
        <v>11188</v>
      </c>
      <c r="C3189" s="332" t="s">
        <v>2821</v>
      </c>
      <c r="D3189" s="330" t="s">
        <v>15230</v>
      </c>
      <c r="E3189" s="332" t="s">
        <v>96</v>
      </c>
      <c r="F3189" s="328"/>
    </row>
    <row r="3190" spans="1:6" ht="15">
      <c r="A3190" s="332">
        <v>38588</v>
      </c>
      <c r="B3190" s="332" t="s">
        <v>11189</v>
      </c>
      <c r="C3190" s="332" t="s">
        <v>2821</v>
      </c>
      <c r="D3190" s="330" t="s">
        <v>15139</v>
      </c>
      <c r="E3190" s="332" t="s">
        <v>96</v>
      </c>
      <c r="F3190" s="328"/>
    </row>
    <row r="3191" spans="1:6" ht="15">
      <c r="A3191" s="332">
        <v>38593</v>
      </c>
      <c r="B3191" s="332" t="s">
        <v>11190</v>
      </c>
      <c r="C3191" s="332" t="s">
        <v>2821</v>
      </c>
      <c r="D3191" s="330" t="s">
        <v>14303</v>
      </c>
      <c r="E3191" s="332" t="s">
        <v>96</v>
      </c>
      <c r="F3191" s="328"/>
    </row>
    <row r="3192" spans="1:6" ht="15">
      <c r="A3192" s="332">
        <v>38589</v>
      </c>
      <c r="B3192" s="332" t="s">
        <v>11191</v>
      </c>
      <c r="C3192" s="332" t="s">
        <v>2821</v>
      </c>
      <c r="D3192" s="330" t="s">
        <v>13851</v>
      </c>
      <c r="E3192" s="332" t="s">
        <v>96</v>
      </c>
      <c r="F3192" s="328"/>
    </row>
    <row r="3193" spans="1:6" ht="15">
      <c r="A3193" s="332">
        <v>38594</v>
      </c>
      <c r="B3193" s="332" t="s">
        <v>11192</v>
      </c>
      <c r="C3193" s="332" t="s">
        <v>2821</v>
      </c>
      <c r="D3193" s="330" t="s">
        <v>15038</v>
      </c>
      <c r="E3193" s="332" t="s">
        <v>96</v>
      </c>
      <c r="F3193" s="328"/>
    </row>
    <row r="3194" spans="1:6" ht="15">
      <c r="A3194" s="332">
        <v>34773</v>
      </c>
      <c r="B3194" s="332" t="s">
        <v>11193</v>
      </c>
      <c r="C3194" s="332" t="s">
        <v>2821</v>
      </c>
      <c r="D3194" s="330" t="s">
        <v>12619</v>
      </c>
      <c r="E3194" s="332" t="s">
        <v>96</v>
      </c>
      <c r="F3194" s="328"/>
    </row>
    <row r="3195" spans="1:6" ht="15">
      <c r="A3195" s="332">
        <v>34769</v>
      </c>
      <c r="B3195" s="332" t="s">
        <v>11194</v>
      </c>
      <c r="C3195" s="332" t="s">
        <v>2821</v>
      </c>
      <c r="D3195" s="330" t="s">
        <v>13052</v>
      </c>
      <c r="E3195" s="332" t="s">
        <v>96</v>
      </c>
      <c r="F3195" s="328"/>
    </row>
    <row r="3196" spans="1:6" ht="15">
      <c r="A3196" s="332">
        <v>34763</v>
      </c>
      <c r="B3196" s="332" t="s">
        <v>11195</v>
      </c>
      <c r="C3196" s="332" t="s">
        <v>2821</v>
      </c>
      <c r="D3196" s="330" t="s">
        <v>12887</v>
      </c>
      <c r="E3196" s="332" t="s">
        <v>96</v>
      </c>
      <c r="F3196" s="328"/>
    </row>
    <row r="3197" spans="1:6" ht="15">
      <c r="A3197" s="332">
        <v>34774</v>
      </c>
      <c r="B3197" s="332" t="s">
        <v>11196</v>
      </c>
      <c r="C3197" s="332" t="s">
        <v>2821</v>
      </c>
      <c r="D3197" s="330" t="s">
        <v>13916</v>
      </c>
      <c r="E3197" s="332" t="s">
        <v>96</v>
      </c>
      <c r="F3197" s="328"/>
    </row>
    <row r="3198" spans="1:6" ht="15">
      <c r="A3198" s="332">
        <v>34771</v>
      </c>
      <c r="B3198" s="332" t="s">
        <v>11197</v>
      </c>
      <c r="C3198" s="332" t="s">
        <v>2821</v>
      </c>
      <c r="D3198" s="330" t="s">
        <v>14264</v>
      </c>
      <c r="E3198" s="332" t="s">
        <v>96</v>
      </c>
      <c r="F3198" s="328"/>
    </row>
    <row r="3199" spans="1:6" ht="15">
      <c r="A3199" s="332">
        <v>34764</v>
      </c>
      <c r="B3199" s="332" t="s">
        <v>11198</v>
      </c>
      <c r="C3199" s="332" t="s">
        <v>2821</v>
      </c>
      <c r="D3199" s="330" t="s">
        <v>13479</v>
      </c>
      <c r="E3199" s="332" t="s">
        <v>96</v>
      </c>
      <c r="F3199" s="328"/>
    </row>
    <row r="3200" spans="1:6" ht="15">
      <c r="A3200" s="332">
        <v>34788</v>
      </c>
      <c r="B3200" s="332" t="s">
        <v>6108</v>
      </c>
      <c r="C3200" s="332" t="s">
        <v>2821</v>
      </c>
      <c r="D3200" s="330" t="s">
        <v>15231</v>
      </c>
      <c r="E3200" s="332" t="s">
        <v>96</v>
      </c>
      <c r="F3200" s="328"/>
    </row>
    <row r="3201" spans="1:6" ht="15">
      <c r="A3201" s="332">
        <v>34781</v>
      </c>
      <c r="B3201" s="332" t="s">
        <v>6109</v>
      </c>
      <c r="C3201" s="332" t="s">
        <v>2821</v>
      </c>
      <c r="D3201" s="330" t="s">
        <v>15232</v>
      </c>
      <c r="E3201" s="332" t="s">
        <v>96</v>
      </c>
      <c r="F3201" s="328"/>
    </row>
    <row r="3202" spans="1:6" ht="15">
      <c r="A3202" s="332">
        <v>41682</v>
      </c>
      <c r="B3202" s="332" t="s">
        <v>11199</v>
      </c>
      <c r="C3202" s="332" t="s">
        <v>2821</v>
      </c>
      <c r="D3202" s="330" t="s">
        <v>15233</v>
      </c>
      <c r="E3202" s="332" t="s">
        <v>96</v>
      </c>
      <c r="F3202" s="328"/>
    </row>
    <row r="3203" spans="1:6" ht="15">
      <c r="A3203" s="332">
        <v>41683</v>
      </c>
      <c r="B3203" s="332" t="s">
        <v>11200</v>
      </c>
      <c r="C3203" s="332" t="s">
        <v>2821</v>
      </c>
      <c r="D3203" s="330" t="s">
        <v>14029</v>
      </c>
      <c r="E3203" s="332" t="s">
        <v>96</v>
      </c>
      <c r="F3203" s="328"/>
    </row>
    <row r="3204" spans="1:6" ht="15">
      <c r="A3204" s="332">
        <v>41680</v>
      </c>
      <c r="B3204" s="332" t="s">
        <v>11201</v>
      </c>
      <c r="C3204" s="332" t="s">
        <v>2821</v>
      </c>
      <c r="D3204" s="330" t="s">
        <v>15234</v>
      </c>
      <c r="E3204" s="332" t="s">
        <v>96</v>
      </c>
      <c r="F3204" s="328"/>
    </row>
    <row r="3205" spans="1:6" ht="15">
      <c r="A3205" s="332">
        <v>41679</v>
      </c>
      <c r="B3205" s="332" t="s">
        <v>11202</v>
      </c>
      <c r="C3205" s="332" t="s">
        <v>2821</v>
      </c>
      <c r="D3205" s="330" t="s">
        <v>15235</v>
      </c>
      <c r="E3205" s="332" t="s">
        <v>96</v>
      </c>
      <c r="F3205" s="328"/>
    </row>
    <row r="3206" spans="1:6" ht="15">
      <c r="A3206" s="332">
        <v>41681</v>
      </c>
      <c r="B3206" s="332" t="s">
        <v>11203</v>
      </c>
      <c r="C3206" s="332" t="s">
        <v>2821</v>
      </c>
      <c r="D3206" s="330" t="s">
        <v>14374</v>
      </c>
      <c r="E3206" s="332" t="s">
        <v>96</v>
      </c>
      <c r="F3206" s="328"/>
    </row>
    <row r="3207" spans="1:6" ht="15">
      <c r="A3207" s="332">
        <v>43386</v>
      </c>
      <c r="B3207" s="332" t="s">
        <v>11204</v>
      </c>
      <c r="C3207" s="332" t="s">
        <v>2821</v>
      </c>
      <c r="D3207" s="330" t="s">
        <v>15236</v>
      </c>
      <c r="E3207" s="332" t="s">
        <v>96</v>
      </c>
      <c r="F3207" s="328"/>
    </row>
    <row r="3208" spans="1:6" ht="15">
      <c r="A3208" s="332">
        <v>4059</v>
      </c>
      <c r="B3208" s="332" t="s">
        <v>11205</v>
      </c>
      <c r="C3208" s="332" t="s">
        <v>2824</v>
      </c>
      <c r="D3208" s="330" t="s">
        <v>15233</v>
      </c>
      <c r="E3208" s="332" t="s">
        <v>96</v>
      </c>
      <c r="F3208" s="328"/>
    </row>
    <row r="3209" spans="1:6" ht="15">
      <c r="A3209" s="332">
        <v>4062</v>
      </c>
      <c r="B3209" s="332" t="s">
        <v>6110</v>
      </c>
      <c r="C3209" s="332" t="s">
        <v>2821</v>
      </c>
      <c r="D3209" s="330" t="s">
        <v>15233</v>
      </c>
      <c r="E3209" s="332" t="s">
        <v>96</v>
      </c>
      <c r="F3209" s="328"/>
    </row>
    <row r="3210" spans="1:6" ht="15">
      <c r="A3210" s="332">
        <v>4061</v>
      </c>
      <c r="B3210" s="332" t="s">
        <v>11206</v>
      </c>
      <c r="C3210" s="332" t="s">
        <v>2821</v>
      </c>
      <c r="D3210" s="330" t="s">
        <v>15237</v>
      </c>
      <c r="E3210" s="332" t="s">
        <v>96</v>
      </c>
      <c r="F3210" s="328"/>
    </row>
    <row r="3211" spans="1:6" ht="15">
      <c r="A3211" s="332">
        <v>41315</v>
      </c>
      <c r="B3211" s="332" t="s">
        <v>11207</v>
      </c>
      <c r="C3211" s="332" t="s">
        <v>2825</v>
      </c>
      <c r="D3211" s="330" t="s">
        <v>15238</v>
      </c>
      <c r="E3211" s="332" t="s">
        <v>96</v>
      </c>
      <c r="F3211" s="328"/>
    </row>
    <row r="3212" spans="1:6" ht="15">
      <c r="A3212" s="332">
        <v>43148</v>
      </c>
      <c r="B3212" s="332" t="s">
        <v>11208</v>
      </c>
      <c r="C3212" s="332" t="s">
        <v>2825</v>
      </c>
      <c r="D3212" s="330" t="s">
        <v>15239</v>
      </c>
      <c r="E3212" s="332" t="s">
        <v>96</v>
      </c>
      <c r="F3212" s="328"/>
    </row>
    <row r="3213" spans="1:6" ht="15">
      <c r="A3213" s="332">
        <v>43147</v>
      </c>
      <c r="B3213" s="332" t="s">
        <v>11209</v>
      </c>
      <c r="C3213" s="332" t="s">
        <v>2825</v>
      </c>
      <c r="D3213" s="330" t="s">
        <v>15240</v>
      </c>
      <c r="E3213" s="332" t="s">
        <v>96</v>
      </c>
      <c r="F3213" s="328"/>
    </row>
    <row r="3214" spans="1:6" ht="15">
      <c r="A3214" s="332">
        <v>10608</v>
      </c>
      <c r="B3214" s="332" t="s">
        <v>6111</v>
      </c>
      <c r="C3214" s="332" t="s">
        <v>2821</v>
      </c>
      <c r="D3214" s="330" t="s">
        <v>15241</v>
      </c>
      <c r="E3214" s="332" t="s">
        <v>96</v>
      </c>
      <c r="F3214" s="328"/>
    </row>
    <row r="3215" spans="1:6" ht="15">
      <c r="A3215" s="332">
        <v>4069</v>
      </c>
      <c r="B3215" s="332" t="s">
        <v>6112</v>
      </c>
      <c r="C3215" s="332" t="s">
        <v>2820</v>
      </c>
      <c r="D3215" s="330" t="s">
        <v>13132</v>
      </c>
      <c r="E3215" s="332" t="s">
        <v>165</v>
      </c>
      <c r="F3215" s="328"/>
    </row>
    <row r="3216" spans="1:6" ht="15">
      <c r="A3216" s="332">
        <v>40819</v>
      </c>
      <c r="B3216" s="332" t="s">
        <v>6113</v>
      </c>
      <c r="C3216" s="332" t="s">
        <v>2827</v>
      </c>
      <c r="D3216" s="330" t="s">
        <v>17980</v>
      </c>
      <c r="E3216" s="332" t="s">
        <v>165</v>
      </c>
      <c r="F3216" s="328"/>
    </row>
    <row r="3217" spans="1:6" ht="15">
      <c r="A3217" s="332">
        <v>34361</v>
      </c>
      <c r="B3217" s="332" t="s">
        <v>6114</v>
      </c>
      <c r="C3217" s="332" t="s">
        <v>2825</v>
      </c>
      <c r="D3217" s="330" t="s">
        <v>15243</v>
      </c>
      <c r="E3217" s="332" t="s">
        <v>96</v>
      </c>
      <c r="F3217" s="328"/>
    </row>
    <row r="3218" spans="1:6" ht="15">
      <c r="A3218" s="332">
        <v>36512</v>
      </c>
      <c r="B3218" s="332" t="s">
        <v>6115</v>
      </c>
      <c r="C3218" s="332" t="s">
        <v>2821</v>
      </c>
      <c r="D3218" s="330" t="s">
        <v>15244</v>
      </c>
      <c r="E3218" s="332" t="s">
        <v>96</v>
      </c>
      <c r="F3218" s="328"/>
    </row>
    <row r="3219" spans="1:6" ht="15">
      <c r="A3219" s="332">
        <v>44478</v>
      </c>
      <c r="B3219" s="332" t="s">
        <v>12392</v>
      </c>
      <c r="C3219" s="332" t="s">
        <v>2825</v>
      </c>
      <c r="D3219" s="330" t="s">
        <v>15245</v>
      </c>
      <c r="E3219" s="332" t="s">
        <v>96</v>
      </c>
      <c r="F3219" s="328"/>
    </row>
    <row r="3220" spans="1:6" ht="15">
      <c r="A3220" s="332">
        <v>44477</v>
      </c>
      <c r="B3220" s="332" t="s">
        <v>12393</v>
      </c>
      <c r="C3220" s="332" t="s">
        <v>2825</v>
      </c>
      <c r="D3220" s="330" t="s">
        <v>15245</v>
      </c>
      <c r="E3220" s="332" t="s">
        <v>96</v>
      </c>
      <c r="F3220" s="328"/>
    </row>
    <row r="3221" spans="1:6" ht="15">
      <c r="A3221" s="332">
        <v>11697</v>
      </c>
      <c r="B3221" s="332" t="s">
        <v>6116</v>
      </c>
      <c r="C3221" s="332" t="s">
        <v>2821</v>
      </c>
      <c r="D3221" s="330" t="s">
        <v>15246</v>
      </c>
      <c r="E3221" s="332" t="s">
        <v>96</v>
      </c>
      <c r="F3221" s="328"/>
    </row>
    <row r="3222" spans="1:6" ht="15">
      <c r="A3222" s="332">
        <v>11698</v>
      </c>
      <c r="B3222" s="332" t="s">
        <v>6117</v>
      </c>
      <c r="C3222" s="332" t="s">
        <v>2821</v>
      </c>
      <c r="D3222" s="330" t="s">
        <v>15247</v>
      </c>
      <c r="E3222" s="332" t="s">
        <v>96</v>
      </c>
      <c r="F3222" s="328"/>
    </row>
    <row r="3223" spans="1:6" ht="15">
      <c r="A3223" s="332">
        <v>10432</v>
      </c>
      <c r="B3223" s="332" t="s">
        <v>12394</v>
      </c>
      <c r="C3223" s="332" t="s">
        <v>2821</v>
      </c>
      <c r="D3223" s="330" t="s">
        <v>15248</v>
      </c>
      <c r="E3223" s="332" t="s">
        <v>96</v>
      </c>
      <c r="F3223" s="328"/>
    </row>
    <row r="3224" spans="1:6" ht="15">
      <c r="A3224" s="332">
        <v>11699</v>
      </c>
      <c r="B3224" s="332" t="s">
        <v>6118</v>
      </c>
      <c r="C3224" s="332" t="s">
        <v>2821</v>
      </c>
      <c r="D3224" s="330" t="s">
        <v>15249</v>
      </c>
      <c r="E3224" s="332" t="s">
        <v>96</v>
      </c>
      <c r="F3224" s="328"/>
    </row>
    <row r="3225" spans="1:6" ht="15">
      <c r="A3225" s="332">
        <v>44020</v>
      </c>
      <c r="B3225" s="332" t="s">
        <v>12395</v>
      </c>
      <c r="C3225" s="332" t="s">
        <v>2821</v>
      </c>
      <c r="D3225" s="330" t="s">
        <v>15250</v>
      </c>
      <c r="E3225" s="332" t="s">
        <v>96</v>
      </c>
      <c r="F3225" s="328"/>
    </row>
    <row r="3226" spans="1:6" ht="15">
      <c r="A3226" s="332">
        <v>41420</v>
      </c>
      <c r="B3226" s="332" t="s">
        <v>12396</v>
      </c>
      <c r="C3226" s="332" t="s">
        <v>2821</v>
      </c>
      <c r="D3226" s="330" t="s">
        <v>15251</v>
      </c>
      <c r="E3226" s="332" t="s">
        <v>96</v>
      </c>
      <c r="F3226" s="328"/>
    </row>
    <row r="3227" spans="1:6" ht="15">
      <c r="A3227" s="332">
        <v>41422</v>
      </c>
      <c r="B3227" s="332" t="s">
        <v>12397</v>
      </c>
      <c r="C3227" s="332" t="s">
        <v>2821</v>
      </c>
      <c r="D3227" s="330" t="s">
        <v>15252</v>
      </c>
      <c r="E3227" s="332" t="s">
        <v>96</v>
      </c>
      <c r="F3227" s="328"/>
    </row>
    <row r="3228" spans="1:6" ht="15">
      <c r="A3228" s="332">
        <v>41425</v>
      </c>
      <c r="B3228" s="332" t="s">
        <v>12398</v>
      </c>
      <c r="C3228" s="332" t="s">
        <v>2821</v>
      </c>
      <c r="D3228" s="330" t="s">
        <v>12994</v>
      </c>
      <c r="E3228" s="332" t="s">
        <v>96</v>
      </c>
      <c r="F3228" s="328"/>
    </row>
    <row r="3229" spans="1:6" ht="15">
      <c r="A3229" s="332">
        <v>41426</v>
      </c>
      <c r="B3229" s="332" t="s">
        <v>12399</v>
      </c>
      <c r="C3229" s="332" t="s">
        <v>2821</v>
      </c>
      <c r="D3229" s="330" t="s">
        <v>15253</v>
      </c>
      <c r="E3229" s="332" t="s">
        <v>96</v>
      </c>
      <c r="F3229" s="328"/>
    </row>
    <row r="3230" spans="1:6" ht="15">
      <c r="A3230" s="332">
        <v>41419</v>
      </c>
      <c r="B3230" s="332" t="s">
        <v>12400</v>
      </c>
      <c r="C3230" s="332" t="s">
        <v>2821</v>
      </c>
      <c r="D3230" s="330" t="s">
        <v>15254</v>
      </c>
      <c r="E3230" s="332" t="s">
        <v>96</v>
      </c>
      <c r="F3230" s="328"/>
    </row>
    <row r="3231" spans="1:6" ht="15">
      <c r="A3231" s="332">
        <v>41421</v>
      </c>
      <c r="B3231" s="332" t="s">
        <v>12401</v>
      </c>
      <c r="C3231" s="332" t="s">
        <v>2821</v>
      </c>
      <c r="D3231" s="330" t="s">
        <v>15255</v>
      </c>
      <c r="E3231" s="332" t="s">
        <v>96</v>
      </c>
      <c r="F3231" s="328"/>
    </row>
    <row r="3232" spans="1:6" ht="15">
      <c r="A3232" s="332">
        <v>41414</v>
      </c>
      <c r="B3232" s="332" t="s">
        <v>12402</v>
      </c>
      <c r="C3232" s="332" t="s">
        <v>2821</v>
      </c>
      <c r="D3232" s="330" t="s">
        <v>15094</v>
      </c>
      <c r="E3232" s="332" t="s">
        <v>96</v>
      </c>
      <c r="F3232" s="328"/>
    </row>
    <row r="3233" spans="1:6" ht="15">
      <c r="A3233" s="332">
        <v>41415</v>
      </c>
      <c r="B3233" s="332" t="s">
        <v>12403</v>
      </c>
      <c r="C3233" s="332" t="s">
        <v>2821</v>
      </c>
      <c r="D3233" s="330" t="s">
        <v>15256</v>
      </c>
      <c r="E3233" s="332" t="s">
        <v>96</v>
      </c>
      <c r="F3233" s="328"/>
    </row>
    <row r="3234" spans="1:6" ht="15">
      <c r="A3234" s="332">
        <v>37514</v>
      </c>
      <c r="B3234" s="332" t="s">
        <v>6119</v>
      </c>
      <c r="C3234" s="332" t="s">
        <v>2821</v>
      </c>
      <c r="D3234" s="330" t="s">
        <v>15257</v>
      </c>
      <c r="E3234" s="332" t="s">
        <v>96</v>
      </c>
      <c r="F3234" s="328"/>
    </row>
    <row r="3235" spans="1:6" ht="15">
      <c r="A3235" s="332">
        <v>37519</v>
      </c>
      <c r="B3235" s="332" t="s">
        <v>6120</v>
      </c>
      <c r="C3235" s="332" t="s">
        <v>2821</v>
      </c>
      <c r="D3235" s="330" t="s">
        <v>15258</v>
      </c>
      <c r="E3235" s="332" t="s">
        <v>96</v>
      </c>
      <c r="F3235" s="328"/>
    </row>
    <row r="3236" spans="1:6" ht="15">
      <c r="A3236" s="332">
        <v>37520</v>
      </c>
      <c r="B3236" s="332" t="s">
        <v>6121</v>
      </c>
      <c r="C3236" s="332" t="s">
        <v>2821</v>
      </c>
      <c r="D3236" s="330" t="s">
        <v>15259</v>
      </c>
      <c r="E3236" s="332" t="s">
        <v>96</v>
      </c>
      <c r="F3236" s="328"/>
    </row>
    <row r="3237" spans="1:6" ht="15">
      <c r="A3237" s="332">
        <v>37521</v>
      </c>
      <c r="B3237" s="332" t="s">
        <v>6122</v>
      </c>
      <c r="C3237" s="332" t="s">
        <v>2821</v>
      </c>
      <c r="D3237" s="330" t="s">
        <v>15260</v>
      </c>
      <c r="E3237" s="332" t="s">
        <v>96</v>
      </c>
      <c r="F3237" s="328"/>
    </row>
    <row r="3238" spans="1:6" ht="15">
      <c r="A3238" s="332">
        <v>37522</v>
      </c>
      <c r="B3238" s="332" t="s">
        <v>6123</v>
      </c>
      <c r="C3238" s="332" t="s">
        <v>2821</v>
      </c>
      <c r="D3238" s="330" t="s">
        <v>15261</v>
      </c>
      <c r="E3238" s="332" t="s">
        <v>96</v>
      </c>
      <c r="F3238" s="328"/>
    </row>
    <row r="3239" spans="1:6" ht="15">
      <c r="A3239" s="332">
        <v>21109</v>
      </c>
      <c r="B3239" s="332" t="s">
        <v>6124</v>
      </c>
      <c r="C3239" s="332" t="s">
        <v>2821</v>
      </c>
      <c r="D3239" s="330" t="s">
        <v>15262</v>
      </c>
      <c r="E3239" s="332" t="s">
        <v>96</v>
      </c>
      <c r="F3239" s="328"/>
    </row>
    <row r="3240" spans="1:6" ht="15">
      <c r="A3240" s="332">
        <v>37546</v>
      </c>
      <c r="B3240" s="332" t="s">
        <v>6125</v>
      </c>
      <c r="C3240" s="332" t="s">
        <v>2821</v>
      </c>
      <c r="D3240" s="330" t="s">
        <v>15263</v>
      </c>
      <c r="E3240" s="332" t="s">
        <v>96</v>
      </c>
      <c r="F3240" s="328"/>
    </row>
    <row r="3241" spans="1:6" ht="15">
      <c r="A3241" s="332">
        <v>37544</v>
      </c>
      <c r="B3241" s="332" t="s">
        <v>6126</v>
      </c>
      <c r="C3241" s="332" t="s">
        <v>2821</v>
      </c>
      <c r="D3241" s="330" t="s">
        <v>15264</v>
      </c>
      <c r="E3241" s="332" t="s">
        <v>96</v>
      </c>
      <c r="F3241" s="328"/>
    </row>
    <row r="3242" spans="1:6" ht="15">
      <c r="A3242" s="332">
        <v>37545</v>
      </c>
      <c r="B3242" s="332" t="s">
        <v>6127</v>
      </c>
      <c r="C3242" s="332" t="s">
        <v>2821</v>
      </c>
      <c r="D3242" s="330" t="s">
        <v>15265</v>
      </c>
      <c r="E3242" s="332" t="s">
        <v>96</v>
      </c>
      <c r="F3242" s="328"/>
    </row>
    <row r="3243" spans="1:6" ht="15">
      <c r="A3243" s="332">
        <v>36793</v>
      </c>
      <c r="B3243" s="332" t="s">
        <v>15266</v>
      </c>
      <c r="C3243" s="332" t="s">
        <v>2821</v>
      </c>
      <c r="D3243" s="330" t="s">
        <v>15267</v>
      </c>
      <c r="E3243" s="332" t="s">
        <v>96</v>
      </c>
      <c r="F3243" s="328"/>
    </row>
    <row r="3244" spans="1:6" ht="15">
      <c r="A3244" s="332">
        <v>11769</v>
      </c>
      <c r="B3244" s="332" t="s">
        <v>15268</v>
      </c>
      <c r="C3244" s="332" t="s">
        <v>2821</v>
      </c>
      <c r="D3244" s="330" t="s">
        <v>15269</v>
      </c>
      <c r="E3244" s="332" t="s">
        <v>96</v>
      </c>
      <c r="F3244" s="328"/>
    </row>
    <row r="3245" spans="1:6" ht="15">
      <c r="A3245" s="332">
        <v>11771</v>
      </c>
      <c r="B3245" s="332" t="s">
        <v>15270</v>
      </c>
      <c r="C3245" s="332" t="s">
        <v>2821</v>
      </c>
      <c r="D3245" s="330" t="s">
        <v>15271</v>
      </c>
      <c r="E3245" s="332" t="s">
        <v>96</v>
      </c>
      <c r="F3245" s="328"/>
    </row>
    <row r="3246" spans="1:6" ht="15">
      <c r="A3246" s="332">
        <v>39919</v>
      </c>
      <c r="B3246" s="332" t="s">
        <v>6128</v>
      </c>
      <c r="C3246" s="332" t="s">
        <v>2821</v>
      </c>
      <c r="D3246" s="330" t="s">
        <v>15272</v>
      </c>
      <c r="E3246" s="332" t="s">
        <v>96</v>
      </c>
      <c r="F3246" s="328"/>
    </row>
    <row r="3247" spans="1:6" ht="15">
      <c r="A3247" s="332">
        <v>38385</v>
      </c>
      <c r="B3247" s="332" t="s">
        <v>6129</v>
      </c>
      <c r="C3247" s="332" t="s">
        <v>2821</v>
      </c>
      <c r="D3247" s="330" t="s">
        <v>15273</v>
      </c>
      <c r="E3247" s="332" t="s">
        <v>96</v>
      </c>
      <c r="F3247" s="328"/>
    </row>
    <row r="3248" spans="1:6" ht="15">
      <c r="A3248" s="332">
        <v>36800</v>
      </c>
      <c r="B3248" s="332" t="s">
        <v>15274</v>
      </c>
      <c r="C3248" s="332" t="s">
        <v>2821</v>
      </c>
      <c r="D3248" s="330" t="s">
        <v>15275</v>
      </c>
      <c r="E3248" s="332" t="s">
        <v>96</v>
      </c>
      <c r="F3248" s="328"/>
    </row>
    <row r="3249" spans="1:6" ht="15">
      <c r="A3249" s="332">
        <v>37587</v>
      </c>
      <c r="B3249" s="332" t="s">
        <v>15276</v>
      </c>
      <c r="C3249" s="332" t="s">
        <v>2821</v>
      </c>
      <c r="D3249" s="330" t="s">
        <v>15277</v>
      </c>
      <c r="E3249" s="332" t="s">
        <v>96</v>
      </c>
      <c r="F3249" s="328"/>
    </row>
    <row r="3250" spans="1:6" ht="15">
      <c r="A3250" s="332">
        <v>11561</v>
      </c>
      <c r="B3250" s="332" t="s">
        <v>11210</v>
      </c>
      <c r="C3250" s="332" t="s">
        <v>2821</v>
      </c>
      <c r="D3250" s="330" t="s">
        <v>15278</v>
      </c>
      <c r="E3250" s="332" t="s">
        <v>96</v>
      </c>
      <c r="F3250" s="328"/>
    </row>
    <row r="3251" spans="1:6" ht="15">
      <c r="A3251" s="332">
        <v>43604</v>
      </c>
      <c r="B3251" s="332" t="s">
        <v>11211</v>
      </c>
      <c r="C3251" s="332" t="s">
        <v>2821</v>
      </c>
      <c r="D3251" s="330" t="s">
        <v>15279</v>
      </c>
      <c r="E3251" s="332" t="s">
        <v>96</v>
      </c>
      <c r="F3251" s="328"/>
    </row>
    <row r="3252" spans="1:6" ht="15">
      <c r="A3252" s="332">
        <v>11560</v>
      </c>
      <c r="B3252" s="332" t="s">
        <v>11212</v>
      </c>
      <c r="C3252" s="332" t="s">
        <v>2821</v>
      </c>
      <c r="D3252" s="330" t="s">
        <v>15280</v>
      </c>
      <c r="E3252" s="332" t="s">
        <v>96</v>
      </c>
      <c r="F3252" s="328"/>
    </row>
    <row r="3253" spans="1:6" ht="15">
      <c r="A3253" s="332">
        <v>11499</v>
      </c>
      <c r="B3253" s="332" t="s">
        <v>11213</v>
      </c>
      <c r="C3253" s="332" t="s">
        <v>2821</v>
      </c>
      <c r="D3253" s="330" t="s">
        <v>15281</v>
      </c>
      <c r="E3253" s="332" t="s">
        <v>96</v>
      </c>
      <c r="F3253" s="328"/>
    </row>
    <row r="3254" spans="1:6" ht="15">
      <c r="A3254" s="332">
        <v>34761</v>
      </c>
      <c r="B3254" s="332" t="s">
        <v>6130</v>
      </c>
      <c r="C3254" s="332" t="s">
        <v>2820</v>
      </c>
      <c r="D3254" s="330" t="s">
        <v>12771</v>
      </c>
      <c r="E3254" s="332" t="s">
        <v>165</v>
      </c>
      <c r="F3254" s="328"/>
    </row>
    <row r="3255" spans="1:6" ht="15">
      <c r="A3255" s="332">
        <v>40924</v>
      </c>
      <c r="B3255" s="332" t="s">
        <v>6131</v>
      </c>
      <c r="C3255" s="332" t="s">
        <v>2827</v>
      </c>
      <c r="D3255" s="330" t="s">
        <v>17981</v>
      </c>
      <c r="E3255" s="332" t="s">
        <v>165</v>
      </c>
      <c r="F3255" s="328"/>
    </row>
    <row r="3256" spans="1:6" ht="15">
      <c r="A3256" s="332">
        <v>40983</v>
      </c>
      <c r="B3256" s="332" t="s">
        <v>6132</v>
      </c>
      <c r="C3256" s="332" t="s">
        <v>2827</v>
      </c>
      <c r="D3256" s="330" t="s">
        <v>17982</v>
      </c>
      <c r="E3256" s="332" t="s">
        <v>165</v>
      </c>
      <c r="F3256" s="328"/>
    </row>
    <row r="3257" spans="1:6" ht="15">
      <c r="A3257" s="332">
        <v>44497</v>
      </c>
      <c r="B3257" s="332" t="s">
        <v>12404</v>
      </c>
      <c r="C3257" s="332" t="s">
        <v>2820</v>
      </c>
      <c r="D3257" s="330" t="s">
        <v>15883</v>
      </c>
      <c r="E3257" s="332" t="s">
        <v>165</v>
      </c>
      <c r="F3257" s="328"/>
    </row>
    <row r="3258" spans="1:6" ht="15">
      <c r="A3258" s="332">
        <v>2437</v>
      </c>
      <c r="B3258" s="332" t="s">
        <v>6133</v>
      </c>
      <c r="C3258" s="332" t="s">
        <v>2820</v>
      </c>
      <c r="D3258" s="330" t="s">
        <v>17614</v>
      </c>
      <c r="E3258" s="332" t="s">
        <v>165</v>
      </c>
      <c r="F3258" s="328"/>
    </row>
    <row r="3259" spans="1:6" ht="15">
      <c r="A3259" s="332">
        <v>40921</v>
      </c>
      <c r="B3259" s="332" t="s">
        <v>6134</v>
      </c>
      <c r="C3259" s="332" t="s">
        <v>2827</v>
      </c>
      <c r="D3259" s="330" t="s">
        <v>17983</v>
      </c>
      <c r="E3259" s="332" t="s">
        <v>165</v>
      </c>
      <c r="F3259" s="328"/>
    </row>
    <row r="3260" spans="1:6" ht="15">
      <c r="A3260" s="332">
        <v>14252</v>
      </c>
      <c r="B3260" s="332" t="s">
        <v>6135</v>
      </c>
      <c r="C3260" s="332" t="s">
        <v>2821</v>
      </c>
      <c r="D3260" s="330" t="s">
        <v>15282</v>
      </c>
      <c r="E3260" s="332" t="s">
        <v>96</v>
      </c>
      <c r="F3260" s="328"/>
    </row>
    <row r="3261" spans="1:6" ht="15">
      <c r="A3261" s="332">
        <v>730</v>
      </c>
      <c r="B3261" s="332" t="s">
        <v>6136</v>
      </c>
      <c r="C3261" s="332" t="s">
        <v>2821</v>
      </c>
      <c r="D3261" s="330" t="s">
        <v>15283</v>
      </c>
      <c r="E3261" s="332" t="s">
        <v>96</v>
      </c>
      <c r="F3261" s="328"/>
    </row>
    <row r="3262" spans="1:6" ht="15">
      <c r="A3262" s="332">
        <v>723</v>
      </c>
      <c r="B3262" s="332" t="s">
        <v>6137</v>
      </c>
      <c r="C3262" s="332" t="s">
        <v>2821</v>
      </c>
      <c r="D3262" s="330" t="s">
        <v>15284</v>
      </c>
      <c r="E3262" s="332" t="s">
        <v>96</v>
      </c>
      <c r="F3262" s="328"/>
    </row>
    <row r="3263" spans="1:6" ht="15">
      <c r="A3263" s="332">
        <v>36502</v>
      </c>
      <c r="B3263" s="332" t="s">
        <v>6138</v>
      </c>
      <c r="C3263" s="332" t="s">
        <v>2821</v>
      </c>
      <c r="D3263" s="330" t="s">
        <v>15285</v>
      </c>
      <c r="E3263" s="332" t="s">
        <v>96</v>
      </c>
      <c r="F3263" s="328"/>
    </row>
    <row r="3264" spans="1:6" ht="15">
      <c r="A3264" s="332">
        <v>36503</v>
      </c>
      <c r="B3264" s="332" t="s">
        <v>6139</v>
      </c>
      <c r="C3264" s="332" t="s">
        <v>2821</v>
      </c>
      <c r="D3264" s="330" t="s">
        <v>15286</v>
      </c>
      <c r="E3264" s="332" t="s">
        <v>96</v>
      </c>
      <c r="F3264" s="328"/>
    </row>
    <row r="3265" spans="1:6" ht="15">
      <c r="A3265" s="332">
        <v>4090</v>
      </c>
      <c r="B3265" s="332" t="s">
        <v>6140</v>
      </c>
      <c r="C3265" s="332" t="s">
        <v>2821</v>
      </c>
      <c r="D3265" s="330" t="s">
        <v>15287</v>
      </c>
      <c r="E3265" s="332" t="s">
        <v>96</v>
      </c>
      <c r="F3265" s="328"/>
    </row>
    <row r="3266" spans="1:6" ht="15">
      <c r="A3266" s="332">
        <v>13227</v>
      </c>
      <c r="B3266" s="332" t="s">
        <v>6141</v>
      </c>
      <c r="C3266" s="332" t="s">
        <v>2821</v>
      </c>
      <c r="D3266" s="330" t="s">
        <v>15288</v>
      </c>
      <c r="E3266" s="332" t="s">
        <v>96</v>
      </c>
      <c r="F3266" s="328"/>
    </row>
    <row r="3267" spans="1:6" ht="15">
      <c r="A3267" s="332">
        <v>10597</v>
      </c>
      <c r="B3267" s="332" t="s">
        <v>6142</v>
      </c>
      <c r="C3267" s="332" t="s">
        <v>2821</v>
      </c>
      <c r="D3267" s="330" t="s">
        <v>15289</v>
      </c>
      <c r="E3267" s="332" t="s">
        <v>96</v>
      </c>
      <c r="F3267" s="328"/>
    </row>
    <row r="3268" spans="1:6" ht="15">
      <c r="A3268" s="332">
        <v>39628</v>
      </c>
      <c r="B3268" s="332" t="s">
        <v>6143</v>
      </c>
      <c r="C3268" s="332" t="s">
        <v>2821</v>
      </c>
      <c r="D3268" s="330" t="s">
        <v>15290</v>
      </c>
      <c r="E3268" s="332" t="s">
        <v>96</v>
      </c>
      <c r="F3268" s="328"/>
    </row>
    <row r="3269" spans="1:6" ht="15">
      <c r="A3269" s="332">
        <v>39404</v>
      </c>
      <c r="B3269" s="332" t="s">
        <v>6144</v>
      </c>
      <c r="C3269" s="332" t="s">
        <v>2821</v>
      </c>
      <c r="D3269" s="330" t="s">
        <v>15291</v>
      </c>
      <c r="E3269" s="332" t="s">
        <v>96</v>
      </c>
      <c r="F3269" s="328"/>
    </row>
    <row r="3270" spans="1:6" ht="15">
      <c r="A3270" s="332">
        <v>39402</v>
      </c>
      <c r="B3270" s="332" t="s">
        <v>6145</v>
      </c>
      <c r="C3270" s="332" t="s">
        <v>2821</v>
      </c>
      <c r="D3270" s="330" t="s">
        <v>15292</v>
      </c>
      <c r="E3270" s="332" t="s">
        <v>96</v>
      </c>
      <c r="F3270" s="328"/>
    </row>
    <row r="3271" spans="1:6" ht="15">
      <c r="A3271" s="332">
        <v>39403</v>
      </c>
      <c r="B3271" s="332" t="s">
        <v>6146</v>
      </c>
      <c r="C3271" s="332" t="s">
        <v>2821</v>
      </c>
      <c r="D3271" s="330" t="s">
        <v>15293</v>
      </c>
      <c r="E3271" s="332" t="s">
        <v>96</v>
      </c>
      <c r="F3271" s="328"/>
    </row>
    <row r="3272" spans="1:6" ht="15">
      <c r="A3272" s="332">
        <v>4093</v>
      </c>
      <c r="B3272" s="332" t="s">
        <v>6147</v>
      </c>
      <c r="C3272" s="332" t="s">
        <v>2820</v>
      </c>
      <c r="D3272" s="330" t="s">
        <v>17984</v>
      </c>
      <c r="E3272" s="332" t="s">
        <v>165</v>
      </c>
      <c r="F3272" s="328"/>
    </row>
    <row r="3273" spans="1:6" ht="15">
      <c r="A3273" s="332">
        <v>10512</v>
      </c>
      <c r="B3273" s="332" t="s">
        <v>6148</v>
      </c>
      <c r="C3273" s="332" t="s">
        <v>2827</v>
      </c>
      <c r="D3273" s="330" t="s">
        <v>17985</v>
      </c>
      <c r="E3273" s="332" t="s">
        <v>165</v>
      </c>
      <c r="F3273" s="328"/>
    </row>
    <row r="3274" spans="1:6" ht="15">
      <c r="A3274" s="332">
        <v>20020</v>
      </c>
      <c r="B3274" s="332" t="s">
        <v>6149</v>
      </c>
      <c r="C3274" s="332" t="s">
        <v>2820</v>
      </c>
      <c r="D3274" s="330" t="s">
        <v>17355</v>
      </c>
      <c r="E3274" s="332" t="s">
        <v>165</v>
      </c>
      <c r="F3274" s="328"/>
    </row>
    <row r="3275" spans="1:6" ht="15">
      <c r="A3275" s="332">
        <v>41038</v>
      </c>
      <c r="B3275" s="332" t="s">
        <v>6150</v>
      </c>
      <c r="C3275" s="332" t="s">
        <v>2827</v>
      </c>
      <c r="D3275" s="330" t="s">
        <v>17986</v>
      </c>
      <c r="E3275" s="332" t="s">
        <v>165</v>
      </c>
      <c r="F3275" s="328"/>
    </row>
    <row r="3276" spans="1:6" ht="15">
      <c r="A3276" s="332">
        <v>4094</v>
      </c>
      <c r="B3276" s="332" t="s">
        <v>6151</v>
      </c>
      <c r="C3276" s="332" t="s">
        <v>2820</v>
      </c>
      <c r="D3276" s="330" t="s">
        <v>17570</v>
      </c>
      <c r="E3276" s="332" t="s">
        <v>165</v>
      </c>
      <c r="F3276" s="328"/>
    </row>
    <row r="3277" spans="1:6" ht="15">
      <c r="A3277" s="332">
        <v>40988</v>
      </c>
      <c r="B3277" s="332" t="s">
        <v>6152</v>
      </c>
      <c r="C3277" s="332" t="s">
        <v>2827</v>
      </c>
      <c r="D3277" s="330" t="s">
        <v>17987</v>
      </c>
      <c r="E3277" s="332" t="s">
        <v>165</v>
      </c>
      <c r="F3277" s="328"/>
    </row>
    <row r="3278" spans="1:6" ht="15">
      <c r="A3278" s="332">
        <v>4095</v>
      </c>
      <c r="B3278" s="332" t="s">
        <v>6153</v>
      </c>
      <c r="C3278" s="332" t="s">
        <v>2820</v>
      </c>
      <c r="D3278" s="330" t="s">
        <v>17338</v>
      </c>
      <c r="E3278" s="332" t="s">
        <v>165</v>
      </c>
      <c r="F3278" s="328"/>
    </row>
    <row r="3279" spans="1:6" ht="15">
      <c r="A3279" s="332">
        <v>40990</v>
      </c>
      <c r="B3279" s="332" t="s">
        <v>6154</v>
      </c>
      <c r="C3279" s="332" t="s">
        <v>2827</v>
      </c>
      <c r="D3279" s="330" t="s">
        <v>17939</v>
      </c>
      <c r="E3279" s="332" t="s">
        <v>165</v>
      </c>
      <c r="F3279" s="328"/>
    </row>
    <row r="3280" spans="1:6" ht="15">
      <c r="A3280" s="332">
        <v>4097</v>
      </c>
      <c r="B3280" s="332" t="s">
        <v>6155</v>
      </c>
      <c r="C3280" s="332" t="s">
        <v>2820</v>
      </c>
      <c r="D3280" s="330" t="s">
        <v>14420</v>
      </c>
      <c r="E3280" s="332" t="s">
        <v>165</v>
      </c>
      <c r="F3280" s="328"/>
    </row>
    <row r="3281" spans="1:6" ht="15">
      <c r="A3281" s="332">
        <v>40994</v>
      </c>
      <c r="B3281" s="332" t="s">
        <v>6156</v>
      </c>
      <c r="C3281" s="332" t="s">
        <v>2827</v>
      </c>
      <c r="D3281" s="330" t="s">
        <v>17988</v>
      </c>
      <c r="E3281" s="332" t="s">
        <v>165</v>
      </c>
      <c r="F3281" s="328"/>
    </row>
    <row r="3282" spans="1:6" ht="15">
      <c r="A3282" s="332">
        <v>4096</v>
      </c>
      <c r="B3282" s="332" t="s">
        <v>6157</v>
      </c>
      <c r="C3282" s="332" t="s">
        <v>2820</v>
      </c>
      <c r="D3282" s="330" t="s">
        <v>17338</v>
      </c>
      <c r="E3282" s="332" t="s">
        <v>165</v>
      </c>
      <c r="F3282" s="328"/>
    </row>
    <row r="3283" spans="1:6" ht="15">
      <c r="A3283" s="332">
        <v>40992</v>
      </c>
      <c r="B3283" s="332" t="s">
        <v>6158</v>
      </c>
      <c r="C3283" s="332" t="s">
        <v>2827</v>
      </c>
      <c r="D3283" s="330" t="s">
        <v>17939</v>
      </c>
      <c r="E3283" s="332" t="s">
        <v>165</v>
      </c>
      <c r="F3283" s="328"/>
    </row>
    <row r="3284" spans="1:6" ht="15">
      <c r="A3284" s="332">
        <v>4114</v>
      </c>
      <c r="B3284" s="332" t="s">
        <v>6159</v>
      </c>
      <c r="C3284" s="332" t="s">
        <v>2821</v>
      </c>
      <c r="D3284" s="330" t="s">
        <v>15296</v>
      </c>
      <c r="E3284" s="332" t="s">
        <v>96</v>
      </c>
      <c r="F3284" s="328"/>
    </row>
    <row r="3285" spans="1:6" ht="15">
      <c r="A3285" s="332">
        <v>36797</v>
      </c>
      <c r="B3285" s="332" t="s">
        <v>11214</v>
      </c>
      <c r="C3285" s="332" t="s">
        <v>2821</v>
      </c>
      <c r="D3285" s="330" t="s">
        <v>15297</v>
      </c>
      <c r="E3285" s="332" t="s">
        <v>96</v>
      </c>
      <c r="F3285" s="328"/>
    </row>
    <row r="3286" spans="1:6" ht="15">
      <c r="A3286" s="332">
        <v>4107</v>
      </c>
      <c r="B3286" s="332" t="s">
        <v>11215</v>
      </c>
      <c r="C3286" s="332" t="s">
        <v>2821</v>
      </c>
      <c r="D3286" s="330" t="s">
        <v>13828</v>
      </c>
      <c r="E3286" s="332" t="s">
        <v>96</v>
      </c>
      <c r="F3286" s="328"/>
    </row>
    <row r="3287" spans="1:6" ht="15">
      <c r="A3287" s="332">
        <v>4102</v>
      </c>
      <c r="B3287" s="332" t="s">
        <v>11216</v>
      </c>
      <c r="C3287" s="332" t="s">
        <v>2821</v>
      </c>
      <c r="D3287" s="330" t="s">
        <v>15298</v>
      </c>
      <c r="E3287" s="332" t="s">
        <v>96</v>
      </c>
      <c r="F3287" s="328"/>
    </row>
    <row r="3288" spans="1:6" ht="15">
      <c r="A3288" s="332">
        <v>36799</v>
      </c>
      <c r="B3288" s="332" t="s">
        <v>6160</v>
      </c>
      <c r="C3288" s="332" t="s">
        <v>2821</v>
      </c>
      <c r="D3288" s="330" t="s">
        <v>15299</v>
      </c>
      <c r="E3288" s="332" t="s">
        <v>96</v>
      </c>
      <c r="F3288" s="328"/>
    </row>
    <row r="3289" spans="1:6" ht="15">
      <c r="A3289" s="332">
        <v>2747</v>
      </c>
      <c r="B3289" s="332" t="s">
        <v>11217</v>
      </c>
      <c r="C3289" s="332" t="s">
        <v>2824</v>
      </c>
      <c r="D3289" s="330" t="s">
        <v>15300</v>
      </c>
      <c r="E3289" s="332" t="s">
        <v>96</v>
      </c>
      <c r="F3289" s="328"/>
    </row>
    <row r="3290" spans="1:6" ht="15">
      <c r="A3290" s="332">
        <v>21138</v>
      </c>
      <c r="B3290" s="332" t="s">
        <v>11218</v>
      </c>
      <c r="C3290" s="332" t="s">
        <v>2824</v>
      </c>
      <c r="D3290" s="330" t="s">
        <v>12611</v>
      </c>
      <c r="E3290" s="332" t="s">
        <v>96</v>
      </c>
      <c r="F3290" s="328"/>
    </row>
    <row r="3291" spans="1:6" ht="15">
      <c r="A3291" s="332">
        <v>10826</v>
      </c>
      <c r="B3291" s="332" t="s">
        <v>6161</v>
      </c>
      <c r="C3291" s="332" t="s">
        <v>2821</v>
      </c>
      <c r="D3291" s="330" t="s">
        <v>15301</v>
      </c>
      <c r="E3291" s="332" t="s">
        <v>96</v>
      </c>
      <c r="F3291" s="328"/>
    </row>
    <row r="3292" spans="1:6" ht="15">
      <c r="A3292" s="332">
        <v>365</v>
      </c>
      <c r="B3292" s="332" t="s">
        <v>6162</v>
      </c>
      <c r="C3292" s="332" t="s">
        <v>2821</v>
      </c>
      <c r="D3292" s="330" t="s">
        <v>15302</v>
      </c>
      <c r="E3292" s="332" t="s">
        <v>96</v>
      </c>
      <c r="F3292" s="328"/>
    </row>
    <row r="3293" spans="1:6" ht="15">
      <c r="A3293" s="332">
        <v>38639</v>
      </c>
      <c r="B3293" s="332" t="s">
        <v>6163</v>
      </c>
      <c r="C3293" s="332" t="s">
        <v>2821</v>
      </c>
      <c r="D3293" s="330" t="s">
        <v>15303</v>
      </c>
      <c r="E3293" s="332" t="s">
        <v>96</v>
      </c>
      <c r="F3293" s="328"/>
    </row>
    <row r="3294" spans="1:6" ht="15">
      <c r="A3294" s="332">
        <v>38640</v>
      </c>
      <c r="B3294" s="332" t="s">
        <v>6164</v>
      </c>
      <c r="C3294" s="332" t="s">
        <v>2821</v>
      </c>
      <c r="D3294" s="330" t="s">
        <v>15304</v>
      </c>
      <c r="E3294" s="332" t="s">
        <v>96</v>
      </c>
      <c r="F3294" s="328"/>
    </row>
    <row r="3295" spans="1:6" ht="15">
      <c r="A3295" s="332">
        <v>358</v>
      </c>
      <c r="B3295" s="332" t="s">
        <v>6165</v>
      </c>
      <c r="C3295" s="332" t="s">
        <v>2821</v>
      </c>
      <c r="D3295" s="330" t="s">
        <v>15305</v>
      </c>
      <c r="E3295" s="332" t="s">
        <v>96</v>
      </c>
      <c r="F3295" s="328"/>
    </row>
    <row r="3296" spans="1:6" ht="15">
      <c r="A3296" s="332">
        <v>359</v>
      </c>
      <c r="B3296" s="332" t="s">
        <v>6166</v>
      </c>
      <c r="C3296" s="332" t="s">
        <v>2821</v>
      </c>
      <c r="D3296" s="330" t="s">
        <v>15306</v>
      </c>
      <c r="E3296" s="332" t="s">
        <v>96</v>
      </c>
      <c r="F3296" s="328"/>
    </row>
    <row r="3297" spans="1:6" ht="15">
      <c r="A3297" s="332">
        <v>38641</v>
      </c>
      <c r="B3297" s="332" t="s">
        <v>6167</v>
      </c>
      <c r="C3297" s="332" t="s">
        <v>2821</v>
      </c>
      <c r="D3297" s="330" t="s">
        <v>15307</v>
      </c>
      <c r="E3297" s="332" t="s">
        <v>96</v>
      </c>
      <c r="F3297" s="328"/>
    </row>
    <row r="3298" spans="1:6" ht="15">
      <c r="A3298" s="332">
        <v>360</v>
      </c>
      <c r="B3298" s="332" t="s">
        <v>6168</v>
      </c>
      <c r="C3298" s="332" t="s">
        <v>2821</v>
      </c>
      <c r="D3298" s="330" t="s">
        <v>14484</v>
      </c>
      <c r="E3298" s="332" t="s">
        <v>96</v>
      </c>
      <c r="F3298" s="328"/>
    </row>
    <row r="3299" spans="1:6" ht="15">
      <c r="A3299" s="332">
        <v>42430</v>
      </c>
      <c r="B3299" s="332" t="s">
        <v>7747</v>
      </c>
      <c r="C3299" s="332" t="s">
        <v>2821</v>
      </c>
      <c r="D3299" s="330" t="s">
        <v>15308</v>
      </c>
      <c r="E3299" s="332" t="s">
        <v>96</v>
      </c>
      <c r="F3299" s="328"/>
    </row>
    <row r="3300" spans="1:6" ht="15">
      <c r="A3300" s="332">
        <v>4214</v>
      </c>
      <c r="B3300" s="332" t="s">
        <v>6169</v>
      </c>
      <c r="C3300" s="332" t="s">
        <v>2821</v>
      </c>
      <c r="D3300" s="330" t="s">
        <v>15309</v>
      </c>
      <c r="E3300" s="332" t="s">
        <v>96</v>
      </c>
      <c r="F3300" s="328"/>
    </row>
    <row r="3301" spans="1:6" ht="15">
      <c r="A3301" s="332">
        <v>4215</v>
      </c>
      <c r="B3301" s="332" t="s">
        <v>6170</v>
      </c>
      <c r="C3301" s="332" t="s">
        <v>2821</v>
      </c>
      <c r="D3301" s="330" t="s">
        <v>15310</v>
      </c>
      <c r="E3301" s="332" t="s">
        <v>96</v>
      </c>
      <c r="F3301" s="328"/>
    </row>
    <row r="3302" spans="1:6" ht="15">
      <c r="A3302" s="332">
        <v>4210</v>
      </c>
      <c r="B3302" s="332" t="s">
        <v>6171</v>
      </c>
      <c r="C3302" s="332" t="s">
        <v>2821</v>
      </c>
      <c r="D3302" s="330" t="s">
        <v>14858</v>
      </c>
      <c r="E3302" s="332" t="s">
        <v>96</v>
      </c>
      <c r="F3302" s="328"/>
    </row>
    <row r="3303" spans="1:6" ht="15">
      <c r="A3303" s="332">
        <v>4212</v>
      </c>
      <c r="B3303" s="332" t="s">
        <v>6172</v>
      </c>
      <c r="C3303" s="332" t="s">
        <v>2821</v>
      </c>
      <c r="D3303" s="330" t="s">
        <v>15311</v>
      </c>
      <c r="E3303" s="332" t="s">
        <v>96</v>
      </c>
      <c r="F3303" s="328"/>
    </row>
    <row r="3304" spans="1:6" ht="15">
      <c r="A3304" s="332">
        <v>4213</v>
      </c>
      <c r="B3304" s="332" t="s">
        <v>6173</v>
      </c>
      <c r="C3304" s="332" t="s">
        <v>2821</v>
      </c>
      <c r="D3304" s="330" t="s">
        <v>15312</v>
      </c>
      <c r="E3304" s="332" t="s">
        <v>96</v>
      </c>
      <c r="F3304" s="328"/>
    </row>
    <row r="3305" spans="1:6" ht="15">
      <c r="A3305" s="332">
        <v>4211</v>
      </c>
      <c r="B3305" s="332" t="s">
        <v>6174</v>
      </c>
      <c r="C3305" s="332" t="s">
        <v>2821</v>
      </c>
      <c r="D3305" s="330" t="s">
        <v>13847</v>
      </c>
      <c r="E3305" s="332" t="s">
        <v>96</v>
      </c>
      <c r="F3305" s="328"/>
    </row>
    <row r="3306" spans="1:6" ht="15">
      <c r="A3306" s="332">
        <v>4209</v>
      </c>
      <c r="B3306" s="332" t="s">
        <v>6175</v>
      </c>
      <c r="C3306" s="332" t="s">
        <v>2821</v>
      </c>
      <c r="D3306" s="330" t="s">
        <v>15313</v>
      </c>
      <c r="E3306" s="332" t="s">
        <v>96</v>
      </c>
      <c r="F3306" s="328"/>
    </row>
    <row r="3307" spans="1:6" ht="15">
      <c r="A3307" s="332">
        <v>4180</v>
      </c>
      <c r="B3307" s="332" t="s">
        <v>6176</v>
      </c>
      <c r="C3307" s="332" t="s">
        <v>2821</v>
      </c>
      <c r="D3307" s="330" t="s">
        <v>13860</v>
      </c>
      <c r="E3307" s="332" t="s">
        <v>96</v>
      </c>
      <c r="F3307" s="328"/>
    </row>
    <row r="3308" spans="1:6" ht="15">
      <c r="A3308" s="332">
        <v>4177</v>
      </c>
      <c r="B3308" s="332" t="s">
        <v>6177</v>
      </c>
      <c r="C3308" s="332" t="s">
        <v>2821</v>
      </c>
      <c r="D3308" s="330" t="s">
        <v>15314</v>
      </c>
      <c r="E3308" s="332" t="s">
        <v>96</v>
      </c>
      <c r="F3308" s="328"/>
    </row>
    <row r="3309" spans="1:6" ht="15">
      <c r="A3309" s="332">
        <v>4179</v>
      </c>
      <c r="B3309" s="332" t="s">
        <v>6178</v>
      </c>
      <c r="C3309" s="332" t="s">
        <v>2821</v>
      </c>
      <c r="D3309" s="330" t="s">
        <v>15315</v>
      </c>
      <c r="E3309" s="332" t="s">
        <v>96</v>
      </c>
      <c r="F3309" s="328"/>
    </row>
    <row r="3310" spans="1:6" ht="15">
      <c r="A3310" s="332">
        <v>4208</v>
      </c>
      <c r="B3310" s="332" t="s">
        <v>6179</v>
      </c>
      <c r="C3310" s="332" t="s">
        <v>2821</v>
      </c>
      <c r="D3310" s="330" t="s">
        <v>15316</v>
      </c>
      <c r="E3310" s="332" t="s">
        <v>96</v>
      </c>
      <c r="F3310" s="328"/>
    </row>
    <row r="3311" spans="1:6" ht="15">
      <c r="A3311" s="332">
        <v>4181</v>
      </c>
      <c r="B3311" s="332" t="s">
        <v>6180</v>
      </c>
      <c r="C3311" s="332" t="s">
        <v>2821</v>
      </c>
      <c r="D3311" s="330" t="s">
        <v>15317</v>
      </c>
      <c r="E3311" s="332" t="s">
        <v>96</v>
      </c>
      <c r="F3311" s="328"/>
    </row>
    <row r="3312" spans="1:6" ht="15">
      <c r="A3312" s="332">
        <v>4178</v>
      </c>
      <c r="B3312" s="332" t="s">
        <v>6181</v>
      </c>
      <c r="C3312" s="332" t="s">
        <v>2821</v>
      </c>
      <c r="D3312" s="330" t="s">
        <v>12790</v>
      </c>
      <c r="E3312" s="332" t="s">
        <v>96</v>
      </c>
      <c r="F3312" s="328"/>
    </row>
    <row r="3313" spans="1:6" ht="15">
      <c r="A3313" s="332">
        <v>4182</v>
      </c>
      <c r="B3313" s="332" t="s">
        <v>6182</v>
      </c>
      <c r="C3313" s="332" t="s">
        <v>2821</v>
      </c>
      <c r="D3313" s="330" t="s">
        <v>15318</v>
      </c>
      <c r="E3313" s="332" t="s">
        <v>96</v>
      </c>
      <c r="F3313" s="328"/>
    </row>
    <row r="3314" spans="1:6" ht="15">
      <c r="A3314" s="332">
        <v>4183</v>
      </c>
      <c r="B3314" s="332" t="s">
        <v>6183</v>
      </c>
      <c r="C3314" s="332" t="s">
        <v>2821</v>
      </c>
      <c r="D3314" s="330" t="s">
        <v>15319</v>
      </c>
      <c r="E3314" s="332" t="s">
        <v>96</v>
      </c>
      <c r="F3314" s="328"/>
    </row>
    <row r="3315" spans="1:6" ht="15">
      <c r="A3315" s="332">
        <v>4184</v>
      </c>
      <c r="B3315" s="332" t="s">
        <v>6184</v>
      </c>
      <c r="C3315" s="332" t="s">
        <v>2821</v>
      </c>
      <c r="D3315" s="330" t="s">
        <v>15320</v>
      </c>
      <c r="E3315" s="332" t="s">
        <v>96</v>
      </c>
      <c r="F3315" s="328"/>
    </row>
    <row r="3316" spans="1:6" ht="15">
      <c r="A3316" s="332">
        <v>4185</v>
      </c>
      <c r="B3316" s="332" t="s">
        <v>6185</v>
      </c>
      <c r="C3316" s="332" t="s">
        <v>2821</v>
      </c>
      <c r="D3316" s="330" t="s">
        <v>15321</v>
      </c>
      <c r="E3316" s="332" t="s">
        <v>96</v>
      </c>
      <c r="F3316" s="328"/>
    </row>
    <row r="3317" spans="1:6" ht="15">
      <c r="A3317" s="332">
        <v>4205</v>
      </c>
      <c r="B3317" s="332" t="s">
        <v>6186</v>
      </c>
      <c r="C3317" s="332" t="s">
        <v>2821</v>
      </c>
      <c r="D3317" s="330" t="s">
        <v>15322</v>
      </c>
      <c r="E3317" s="332" t="s">
        <v>96</v>
      </c>
      <c r="F3317" s="328"/>
    </row>
    <row r="3318" spans="1:6" ht="15">
      <c r="A3318" s="332">
        <v>4192</v>
      </c>
      <c r="B3318" s="332" t="s">
        <v>6187</v>
      </c>
      <c r="C3318" s="332" t="s">
        <v>2821</v>
      </c>
      <c r="D3318" s="330" t="s">
        <v>15322</v>
      </c>
      <c r="E3318" s="332" t="s">
        <v>96</v>
      </c>
      <c r="F3318" s="328"/>
    </row>
    <row r="3319" spans="1:6" ht="15">
      <c r="A3319" s="332">
        <v>4191</v>
      </c>
      <c r="B3319" s="332" t="s">
        <v>6188</v>
      </c>
      <c r="C3319" s="332" t="s">
        <v>2821</v>
      </c>
      <c r="D3319" s="330" t="s">
        <v>15322</v>
      </c>
      <c r="E3319" s="332" t="s">
        <v>96</v>
      </c>
      <c r="F3319" s="328"/>
    </row>
    <row r="3320" spans="1:6" ht="15">
      <c r="A3320" s="332">
        <v>4207</v>
      </c>
      <c r="B3320" s="332" t="s">
        <v>6189</v>
      </c>
      <c r="C3320" s="332" t="s">
        <v>2821</v>
      </c>
      <c r="D3320" s="330" t="s">
        <v>15323</v>
      </c>
      <c r="E3320" s="332" t="s">
        <v>96</v>
      </c>
      <c r="F3320" s="328"/>
    </row>
    <row r="3321" spans="1:6" ht="15">
      <c r="A3321" s="332">
        <v>4206</v>
      </c>
      <c r="B3321" s="332" t="s">
        <v>6190</v>
      </c>
      <c r="C3321" s="332" t="s">
        <v>2821</v>
      </c>
      <c r="D3321" s="330" t="s">
        <v>15324</v>
      </c>
      <c r="E3321" s="332" t="s">
        <v>96</v>
      </c>
      <c r="F3321" s="328"/>
    </row>
    <row r="3322" spans="1:6" ht="15">
      <c r="A3322" s="332">
        <v>4190</v>
      </c>
      <c r="B3322" s="332" t="s">
        <v>6191</v>
      </c>
      <c r="C3322" s="332" t="s">
        <v>2821</v>
      </c>
      <c r="D3322" s="330" t="s">
        <v>15324</v>
      </c>
      <c r="E3322" s="332" t="s">
        <v>96</v>
      </c>
      <c r="F3322" s="328"/>
    </row>
    <row r="3323" spans="1:6" ht="15">
      <c r="A3323" s="332">
        <v>4186</v>
      </c>
      <c r="B3323" s="332" t="s">
        <v>6192</v>
      </c>
      <c r="C3323" s="332" t="s">
        <v>2821</v>
      </c>
      <c r="D3323" s="330" t="s">
        <v>15325</v>
      </c>
      <c r="E3323" s="332" t="s">
        <v>96</v>
      </c>
      <c r="F3323" s="328"/>
    </row>
    <row r="3324" spans="1:6" ht="15">
      <c r="A3324" s="332">
        <v>4188</v>
      </c>
      <c r="B3324" s="332" t="s">
        <v>6193</v>
      </c>
      <c r="C3324" s="332" t="s">
        <v>2821</v>
      </c>
      <c r="D3324" s="330" t="s">
        <v>12676</v>
      </c>
      <c r="E3324" s="332" t="s">
        <v>96</v>
      </c>
      <c r="F3324" s="328"/>
    </row>
    <row r="3325" spans="1:6" ht="15">
      <c r="A3325" s="332">
        <v>4189</v>
      </c>
      <c r="B3325" s="332" t="s">
        <v>6194</v>
      </c>
      <c r="C3325" s="332" t="s">
        <v>2821</v>
      </c>
      <c r="D3325" s="330" t="s">
        <v>12676</v>
      </c>
      <c r="E3325" s="332" t="s">
        <v>96</v>
      </c>
      <c r="F3325" s="328"/>
    </row>
    <row r="3326" spans="1:6" ht="15">
      <c r="A3326" s="332">
        <v>4197</v>
      </c>
      <c r="B3326" s="332" t="s">
        <v>6195</v>
      </c>
      <c r="C3326" s="332" t="s">
        <v>2821</v>
      </c>
      <c r="D3326" s="330" t="s">
        <v>15326</v>
      </c>
      <c r="E3326" s="332" t="s">
        <v>96</v>
      </c>
      <c r="F3326" s="328"/>
    </row>
    <row r="3327" spans="1:6" ht="15">
      <c r="A3327" s="332">
        <v>4194</v>
      </c>
      <c r="B3327" s="332" t="s">
        <v>6196</v>
      </c>
      <c r="C3327" s="332" t="s">
        <v>2821</v>
      </c>
      <c r="D3327" s="330" t="s">
        <v>15327</v>
      </c>
      <c r="E3327" s="332" t="s">
        <v>96</v>
      </c>
      <c r="F3327" s="328"/>
    </row>
    <row r="3328" spans="1:6" ht="15">
      <c r="A3328" s="332">
        <v>4193</v>
      </c>
      <c r="B3328" s="332" t="s">
        <v>6197</v>
      </c>
      <c r="C3328" s="332" t="s">
        <v>2821</v>
      </c>
      <c r="D3328" s="330" t="s">
        <v>15327</v>
      </c>
      <c r="E3328" s="332" t="s">
        <v>96</v>
      </c>
      <c r="F3328" s="328"/>
    </row>
    <row r="3329" spans="1:6" ht="15">
      <c r="A3329" s="332">
        <v>4204</v>
      </c>
      <c r="B3329" s="332" t="s">
        <v>6198</v>
      </c>
      <c r="C3329" s="332" t="s">
        <v>2821</v>
      </c>
      <c r="D3329" s="330" t="s">
        <v>15327</v>
      </c>
      <c r="E3329" s="332" t="s">
        <v>96</v>
      </c>
      <c r="F3329" s="328"/>
    </row>
    <row r="3330" spans="1:6" ht="15">
      <c r="A3330" s="332">
        <v>4187</v>
      </c>
      <c r="B3330" s="332" t="s">
        <v>6199</v>
      </c>
      <c r="C3330" s="332" t="s">
        <v>2821</v>
      </c>
      <c r="D3330" s="330" t="s">
        <v>12732</v>
      </c>
      <c r="E3330" s="332" t="s">
        <v>96</v>
      </c>
      <c r="F3330" s="328"/>
    </row>
    <row r="3331" spans="1:6" ht="15">
      <c r="A3331" s="332">
        <v>4202</v>
      </c>
      <c r="B3331" s="332" t="s">
        <v>6200</v>
      </c>
      <c r="C3331" s="332" t="s">
        <v>2821</v>
      </c>
      <c r="D3331" s="330" t="s">
        <v>15328</v>
      </c>
      <c r="E3331" s="332" t="s">
        <v>96</v>
      </c>
      <c r="F3331" s="328"/>
    </row>
    <row r="3332" spans="1:6" ht="15">
      <c r="A3332" s="332">
        <v>4203</v>
      </c>
      <c r="B3332" s="332" t="s">
        <v>6201</v>
      </c>
      <c r="C3332" s="332" t="s">
        <v>2821</v>
      </c>
      <c r="D3332" s="330" t="s">
        <v>15329</v>
      </c>
      <c r="E3332" s="332" t="s">
        <v>96</v>
      </c>
      <c r="F3332" s="328"/>
    </row>
    <row r="3333" spans="1:6" ht="15">
      <c r="A3333" s="332">
        <v>40368</v>
      </c>
      <c r="B3333" s="332" t="s">
        <v>6202</v>
      </c>
      <c r="C3333" s="332" t="s">
        <v>2821</v>
      </c>
      <c r="D3333" s="330" t="s">
        <v>15330</v>
      </c>
      <c r="E3333" s="332" t="s">
        <v>96</v>
      </c>
      <c r="F3333" s="328"/>
    </row>
    <row r="3334" spans="1:6" ht="15">
      <c r="A3334" s="332">
        <v>40365</v>
      </c>
      <c r="B3334" s="332" t="s">
        <v>6203</v>
      </c>
      <c r="C3334" s="332" t="s">
        <v>2821</v>
      </c>
      <c r="D3334" s="330" t="s">
        <v>15331</v>
      </c>
      <c r="E3334" s="332" t="s">
        <v>96</v>
      </c>
      <c r="F3334" s="328"/>
    </row>
    <row r="3335" spans="1:6" ht="15">
      <c r="A3335" s="332">
        <v>40356</v>
      </c>
      <c r="B3335" s="332" t="s">
        <v>6204</v>
      </c>
      <c r="C3335" s="332" t="s">
        <v>2821</v>
      </c>
      <c r="D3335" s="330" t="s">
        <v>13829</v>
      </c>
      <c r="E3335" s="332" t="s">
        <v>96</v>
      </c>
      <c r="F3335" s="328"/>
    </row>
    <row r="3336" spans="1:6" ht="15">
      <c r="A3336" s="332">
        <v>40362</v>
      </c>
      <c r="B3336" s="332" t="s">
        <v>6205</v>
      </c>
      <c r="C3336" s="332" t="s">
        <v>2821</v>
      </c>
      <c r="D3336" s="330" t="s">
        <v>15332</v>
      </c>
      <c r="E3336" s="332" t="s">
        <v>96</v>
      </c>
      <c r="F3336" s="328"/>
    </row>
    <row r="3337" spans="1:6" ht="15">
      <c r="A3337" s="332">
        <v>40374</v>
      </c>
      <c r="B3337" s="332" t="s">
        <v>6206</v>
      </c>
      <c r="C3337" s="332" t="s">
        <v>2821</v>
      </c>
      <c r="D3337" s="330" t="s">
        <v>15333</v>
      </c>
      <c r="E3337" s="332" t="s">
        <v>96</v>
      </c>
      <c r="F3337" s="328"/>
    </row>
    <row r="3338" spans="1:6" ht="15">
      <c r="A3338" s="332">
        <v>40371</v>
      </c>
      <c r="B3338" s="332" t="s">
        <v>6207</v>
      </c>
      <c r="C3338" s="332" t="s">
        <v>2821</v>
      </c>
      <c r="D3338" s="330" t="s">
        <v>15334</v>
      </c>
      <c r="E3338" s="332" t="s">
        <v>96</v>
      </c>
      <c r="F3338" s="328"/>
    </row>
    <row r="3339" spans="1:6" ht="15">
      <c r="A3339" s="332">
        <v>40359</v>
      </c>
      <c r="B3339" s="332" t="s">
        <v>6208</v>
      </c>
      <c r="C3339" s="332" t="s">
        <v>2821</v>
      </c>
      <c r="D3339" s="330" t="s">
        <v>14507</v>
      </c>
      <c r="E3339" s="332" t="s">
        <v>96</v>
      </c>
      <c r="F3339" s="328"/>
    </row>
    <row r="3340" spans="1:6" ht="15">
      <c r="A3340" s="332">
        <v>7595</v>
      </c>
      <c r="B3340" s="332" t="s">
        <v>6209</v>
      </c>
      <c r="C3340" s="332" t="s">
        <v>2820</v>
      </c>
      <c r="D3340" s="330" t="s">
        <v>17989</v>
      </c>
      <c r="E3340" s="332" t="s">
        <v>165</v>
      </c>
      <c r="F3340" s="328"/>
    </row>
    <row r="3341" spans="1:6" ht="15">
      <c r="A3341" s="332">
        <v>41094</v>
      </c>
      <c r="B3341" s="332" t="s">
        <v>6210</v>
      </c>
      <c r="C3341" s="332" t="s">
        <v>2827</v>
      </c>
      <c r="D3341" s="330" t="s">
        <v>17990</v>
      </c>
      <c r="E3341" s="332" t="s">
        <v>165</v>
      </c>
      <c r="F3341" s="328"/>
    </row>
    <row r="3342" spans="1:6" ht="15">
      <c r="A3342" s="332">
        <v>39609</v>
      </c>
      <c r="B3342" s="332" t="s">
        <v>11219</v>
      </c>
      <c r="C3342" s="332" t="s">
        <v>2821</v>
      </c>
      <c r="D3342" s="330" t="s">
        <v>15335</v>
      </c>
      <c r="E3342" s="332" t="s">
        <v>96</v>
      </c>
      <c r="F3342" s="328"/>
    </row>
    <row r="3343" spans="1:6" ht="15">
      <c r="A3343" s="332">
        <v>39610</v>
      </c>
      <c r="B3343" s="332" t="s">
        <v>11220</v>
      </c>
      <c r="C3343" s="332" t="s">
        <v>2821</v>
      </c>
      <c r="D3343" s="330" t="s">
        <v>15336</v>
      </c>
      <c r="E3343" s="332" t="s">
        <v>96</v>
      </c>
      <c r="F3343" s="328"/>
    </row>
    <row r="3344" spans="1:6" ht="15">
      <c r="A3344" s="332">
        <v>39611</v>
      </c>
      <c r="B3344" s="332" t="s">
        <v>11221</v>
      </c>
      <c r="C3344" s="332" t="s">
        <v>2821</v>
      </c>
      <c r="D3344" s="330" t="s">
        <v>15337</v>
      </c>
      <c r="E3344" s="332" t="s">
        <v>96</v>
      </c>
      <c r="F3344" s="328"/>
    </row>
    <row r="3345" spans="1:6" ht="15">
      <c r="A3345" s="332">
        <v>39612</v>
      </c>
      <c r="B3345" s="332" t="s">
        <v>11222</v>
      </c>
      <c r="C3345" s="332" t="s">
        <v>2821</v>
      </c>
      <c r="D3345" s="330" t="s">
        <v>15338</v>
      </c>
      <c r="E3345" s="332" t="s">
        <v>96</v>
      </c>
      <c r="F3345" s="328"/>
    </row>
    <row r="3346" spans="1:6" ht="15">
      <c r="A3346" s="332">
        <v>39608</v>
      </c>
      <c r="B3346" s="332" t="s">
        <v>11223</v>
      </c>
      <c r="C3346" s="332" t="s">
        <v>2821</v>
      </c>
      <c r="D3346" s="330" t="s">
        <v>15339</v>
      </c>
      <c r="E3346" s="332" t="s">
        <v>96</v>
      </c>
      <c r="F3346" s="328"/>
    </row>
    <row r="3347" spans="1:6" ht="15">
      <c r="A3347" s="332">
        <v>38175</v>
      </c>
      <c r="B3347" s="332" t="s">
        <v>11224</v>
      </c>
      <c r="C3347" s="332" t="s">
        <v>2821</v>
      </c>
      <c r="D3347" s="330" t="s">
        <v>13975</v>
      </c>
      <c r="E3347" s="332" t="s">
        <v>96</v>
      </c>
      <c r="F3347" s="328"/>
    </row>
    <row r="3348" spans="1:6" ht="15">
      <c r="A3348" s="332">
        <v>38176</v>
      </c>
      <c r="B3348" s="332" t="s">
        <v>11225</v>
      </c>
      <c r="C3348" s="332" t="s">
        <v>2821</v>
      </c>
      <c r="D3348" s="330" t="s">
        <v>15340</v>
      </c>
      <c r="E3348" s="332" t="s">
        <v>96</v>
      </c>
      <c r="F3348" s="328"/>
    </row>
    <row r="3349" spans="1:6" ht="15">
      <c r="A3349" s="332">
        <v>36152</v>
      </c>
      <c r="B3349" s="332" t="s">
        <v>6211</v>
      </c>
      <c r="C3349" s="332" t="s">
        <v>2821</v>
      </c>
      <c r="D3349" s="330" t="s">
        <v>12994</v>
      </c>
      <c r="E3349" s="332" t="s">
        <v>96</v>
      </c>
      <c r="F3349" s="328"/>
    </row>
    <row r="3350" spans="1:6" ht="15">
      <c r="A3350" s="332">
        <v>11138</v>
      </c>
      <c r="B3350" s="332" t="s">
        <v>6212</v>
      </c>
      <c r="C3350" s="332" t="s">
        <v>2826</v>
      </c>
      <c r="D3350" s="330" t="s">
        <v>13059</v>
      </c>
      <c r="E3350" s="332" t="s">
        <v>96</v>
      </c>
      <c r="F3350" s="328"/>
    </row>
    <row r="3351" spans="1:6" ht="15">
      <c r="A3351" s="332">
        <v>4221</v>
      </c>
      <c r="B3351" s="332" t="s">
        <v>6213</v>
      </c>
      <c r="C3351" s="332" t="s">
        <v>2826</v>
      </c>
      <c r="D3351" s="330" t="s">
        <v>15341</v>
      </c>
      <c r="E3351" s="332" t="s">
        <v>96</v>
      </c>
      <c r="F3351" s="328"/>
    </row>
    <row r="3352" spans="1:6" ht="15">
      <c r="A3352" s="332">
        <v>4227</v>
      </c>
      <c r="B3352" s="332" t="s">
        <v>6214</v>
      </c>
      <c r="C3352" s="332" t="s">
        <v>2826</v>
      </c>
      <c r="D3352" s="330" t="s">
        <v>15101</v>
      </c>
      <c r="E3352" s="332" t="s">
        <v>96</v>
      </c>
      <c r="F3352" s="328"/>
    </row>
    <row r="3353" spans="1:6" ht="15">
      <c r="A3353" s="332">
        <v>38170</v>
      </c>
      <c r="B3353" s="332" t="s">
        <v>11226</v>
      </c>
      <c r="C3353" s="332" t="s">
        <v>2821</v>
      </c>
      <c r="D3353" s="330" t="s">
        <v>15342</v>
      </c>
      <c r="E3353" s="332" t="s">
        <v>96</v>
      </c>
      <c r="F3353" s="328"/>
    </row>
    <row r="3354" spans="1:6" ht="15">
      <c r="A3354" s="332">
        <v>4252</v>
      </c>
      <c r="B3354" s="332" t="s">
        <v>6215</v>
      </c>
      <c r="C3354" s="332" t="s">
        <v>2820</v>
      </c>
      <c r="D3354" s="330" t="s">
        <v>16159</v>
      </c>
      <c r="E3354" s="332" t="s">
        <v>165</v>
      </c>
      <c r="F3354" s="328"/>
    </row>
    <row r="3355" spans="1:6" ht="15">
      <c r="A3355" s="332">
        <v>40980</v>
      </c>
      <c r="B3355" s="332" t="s">
        <v>6216</v>
      </c>
      <c r="C3355" s="332" t="s">
        <v>2827</v>
      </c>
      <c r="D3355" s="330" t="s">
        <v>17991</v>
      </c>
      <c r="E3355" s="332" t="s">
        <v>165</v>
      </c>
      <c r="F3355" s="328"/>
    </row>
    <row r="3356" spans="1:6" ht="15">
      <c r="A3356" s="332">
        <v>4243</v>
      </c>
      <c r="B3356" s="332" t="s">
        <v>6217</v>
      </c>
      <c r="C3356" s="332" t="s">
        <v>2820</v>
      </c>
      <c r="D3356" s="330" t="s">
        <v>13611</v>
      </c>
      <c r="E3356" s="332" t="s">
        <v>165</v>
      </c>
      <c r="F3356" s="328"/>
    </row>
    <row r="3357" spans="1:6" ht="15">
      <c r="A3357" s="332">
        <v>41031</v>
      </c>
      <c r="B3357" s="332" t="s">
        <v>6218</v>
      </c>
      <c r="C3357" s="332" t="s">
        <v>2827</v>
      </c>
      <c r="D3357" s="330" t="s">
        <v>17992</v>
      </c>
      <c r="E3357" s="332" t="s">
        <v>165</v>
      </c>
      <c r="F3357" s="328"/>
    </row>
    <row r="3358" spans="1:6" ht="15">
      <c r="A3358" s="332">
        <v>37666</v>
      </c>
      <c r="B3358" s="332" t="s">
        <v>11227</v>
      </c>
      <c r="C3358" s="332" t="s">
        <v>2820</v>
      </c>
      <c r="D3358" s="330" t="s">
        <v>17993</v>
      </c>
      <c r="E3358" s="332" t="s">
        <v>165</v>
      </c>
      <c r="F3358" s="328"/>
    </row>
    <row r="3359" spans="1:6" ht="15">
      <c r="A3359" s="332">
        <v>40986</v>
      </c>
      <c r="B3359" s="332" t="s">
        <v>6219</v>
      </c>
      <c r="C3359" s="332" t="s">
        <v>2827</v>
      </c>
      <c r="D3359" s="330" t="s">
        <v>17994</v>
      </c>
      <c r="E3359" s="332" t="s">
        <v>165</v>
      </c>
      <c r="F3359" s="328"/>
    </row>
    <row r="3360" spans="1:6" ht="15">
      <c r="A3360" s="332">
        <v>4250</v>
      </c>
      <c r="B3360" s="332" t="s">
        <v>6220</v>
      </c>
      <c r="C3360" s="332" t="s">
        <v>2820</v>
      </c>
      <c r="D3360" s="330" t="s">
        <v>17381</v>
      </c>
      <c r="E3360" s="332" t="s">
        <v>165</v>
      </c>
      <c r="F3360" s="328"/>
    </row>
    <row r="3361" spans="1:6" ht="15">
      <c r="A3361" s="332">
        <v>40978</v>
      </c>
      <c r="B3361" s="332" t="s">
        <v>6221</v>
      </c>
      <c r="C3361" s="332" t="s">
        <v>2827</v>
      </c>
      <c r="D3361" s="330" t="s">
        <v>17995</v>
      </c>
      <c r="E3361" s="332" t="s">
        <v>165</v>
      </c>
      <c r="F3361" s="328"/>
    </row>
    <row r="3362" spans="1:6" ht="15">
      <c r="A3362" s="332">
        <v>41043</v>
      </c>
      <c r="B3362" s="332" t="s">
        <v>6222</v>
      </c>
      <c r="C3362" s="332" t="s">
        <v>2827</v>
      </c>
      <c r="D3362" s="330" t="s">
        <v>17996</v>
      </c>
      <c r="E3362" s="332" t="s">
        <v>165</v>
      </c>
      <c r="F3362" s="328"/>
    </row>
    <row r="3363" spans="1:6" ht="15">
      <c r="A3363" s="332">
        <v>44501</v>
      </c>
      <c r="B3363" s="332" t="s">
        <v>12405</v>
      </c>
      <c r="C3363" s="332" t="s">
        <v>2820</v>
      </c>
      <c r="D3363" s="330" t="s">
        <v>17997</v>
      </c>
      <c r="E3363" s="332" t="s">
        <v>165</v>
      </c>
      <c r="F3363" s="328"/>
    </row>
    <row r="3364" spans="1:6" ht="15">
      <c r="A3364" s="332">
        <v>4234</v>
      </c>
      <c r="B3364" s="332" t="s">
        <v>6223</v>
      </c>
      <c r="C3364" s="332" t="s">
        <v>2820</v>
      </c>
      <c r="D3364" s="330" t="s">
        <v>13854</v>
      </c>
      <c r="E3364" s="332" t="s">
        <v>165</v>
      </c>
      <c r="F3364" s="328"/>
    </row>
    <row r="3365" spans="1:6" ht="15">
      <c r="A3365" s="332">
        <v>40987</v>
      </c>
      <c r="B3365" s="332" t="s">
        <v>6224</v>
      </c>
      <c r="C3365" s="332" t="s">
        <v>2827</v>
      </c>
      <c r="D3365" s="330" t="s">
        <v>17931</v>
      </c>
      <c r="E3365" s="332" t="s">
        <v>165</v>
      </c>
      <c r="F3365" s="328"/>
    </row>
    <row r="3366" spans="1:6" ht="15">
      <c r="A3366" s="332">
        <v>4253</v>
      </c>
      <c r="B3366" s="332" t="s">
        <v>11228</v>
      </c>
      <c r="C3366" s="332" t="s">
        <v>2820</v>
      </c>
      <c r="D3366" s="330" t="s">
        <v>17338</v>
      </c>
      <c r="E3366" s="332" t="s">
        <v>165</v>
      </c>
      <c r="F3366" s="328"/>
    </row>
    <row r="3367" spans="1:6" ht="15">
      <c r="A3367" s="332">
        <v>40981</v>
      </c>
      <c r="B3367" s="332" t="s">
        <v>6225</v>
      </c>
      <c r="C3367" s="332" t="s">
        <v>2827</v>
      </c>
      <c r="D3367" s="330" t="s">
        <v>17939</v>
      </c>
      <c r="E3367" s="332" t="s">
        <v>165</v>
      </c>
      <c r="F3367" s="328"/>
    </row>
    <row r="3368" spans="1:6" ht="15">
      <c r="A3368" s="332">
        <v>4254</v>
      </c>
      <c r="B3368" s="332" t="s">
        <v>6226</v>
      </c>
      <c r="C3368" s="332" t="s">
        <v>2820</v>
      </c>
      <c r="D3368" s="330" t="s">
        <v>17338</v>
      </c>
      <c r="E3368" s="332" t="s">
        <v>165</v>
      </c>
      <c r="F3368" s="328"/>
    </row>
    <row r="3369" spans="1:6" ht="15">
      <c r="A3369" s="332">
        <v>41036</v>
      </c>
      <c r="B3369" s="332" t="s">
        <v>6227</v>
      </c>
      <c r="C3369" s="332" t="s">
        <v>2827</v>
      </c>
      <c r="D3369" s="330" t="s">
        <v>17939</v>
      </c>
      <c r="E3369" s="332" t="s">
        <v>165</v>
      </c>
      <c r="F3369" s="328"/>
    </row>
    <row r="3370" spans="1:6" ht="15">
      <c r="A3370" s="332">
        <v>4251</v>
      </c>
      <c r="B3370" s="332" t="s">
        <v>6228</v>
      </c>
      <c r="C3370" s="332" t="s">
        <v>2820</v>
      </c>
      <c r="D3370" s="330" t="s">
        <v>13798</v>
      </c>
      <c r="E3370" s="332" t="s">
        <v>165</v>
      </c>
      <c r="F3370" s="328"/>
    </row>
    <row r="3371" spans="1:6" ht="15">
      <c r="A3371" s="332">
        <v>40979</v>
      </c>
      <c r="B3371" s="332" t="s">
        <v>6229</v>
      </c>
      <c r="C3371" s="332" t="s">
        <v>2827</v>
      </c>
      <c r="D3371" s="330" t="s">
        <v>17998</v>
      </c>
      <c r="E3371" s="332" t="s">
        <v>165</v>
      </c>
      <c r="F3371" s="328"/>
    </row>
    <row r="3372" spans="1:6" ht="15">
      <c r="A3372" s="332">
        <v>4230</v>
      </c>
      <c r="B3372" s="332" t="s">
        <v>6230</v>
      </c>
      <c r="C3372" s="332" t="s">
        <v>2820</v>
      </c>
      <c r="D3372" s="330" t="s">
        <v>17381</v>
      </c>
      <c r="E3372" s="332" t="s">
        <v>165</v>
      </c>
      <c r="F3372" s="328"/>
    </row>
    <row r="3373" spans="1:6" ht="15">
      <c r="A3373" s="332">
        <v>40998</v>
      </c>
      <c r="B3373" s="332" t="s">
        <v>6231</v>
      </c>
      <c r="C3373" s="332" t="s">
        <v>2827</v>
      </c>
      <c r="D3373" s="330" t="s">
        <v>17999</v>
      </c>
      <c r="E3373" s="332" t="s">
        <v>165</v>
      </c>
      <c r="F3373" s="328"/>
    </row>
    <row r="3374" spans="1:6" ht="15">
      <c r="A3374" s="332">
        <v>4257</v>
      </c>
      <c r="B3374" s="332" t="s">
        <v>6232</v>
      </c>
      <c r="C3374" s="332" t="s">
        <v>2820</v>
      </c>
      <c r="D3374" s="330" t="s">
        <v>15388</v>
      </c>
      <c r="E3374" s="332" t="s">
        <v>165</v>
      </c>
      <c r="F3374" s="328"/>
    </row>
    <row r="3375" spans="1:6" ht="15">
      <c r="A3375" s="332">
        <v>40982</v>
      </c>
      <c r="B3375" s="332" t="s">
        <v>6233</v>
      </c>
      <c r="C3375" s="332" t="s">
        <v>2827</v>
      </c>
      <c r="D3375" s="330" t="s">
        <v>18000</v>
      </c>
      <c r="E3375" s="332" t="s">
        <v>165</v>
      </c>
      <c r="F3375" s="328"/>
    </row>
    <row r="3376" spans="1:6" ht="15">
      <c r="A3376" s="332">
        <v>4240</v>
      </c>
      <c r="B3376" s="332" t="s">
        <v>6234</v>
      </c>
      <c r="C3376" s="332" t="s">
        <v>2820</v>
      </c>
      <c r="D3376" s="330" t="s">
        <v>15091</v>
      </c>
      <c r="E3376" s="332" t="s">
        <v>165</v>
      </c>
      <c r="F3376" s="328"/>
    </row>
    <row r="3377" spans="1:6" ht="15">
      <c r="A3377" s="332">
        <v>41026</v>
      </c>
      <c r="B3377" s="332" t="s">
        <v>6235</v>
      </c>
      <c r="C3377" s="332" t="s">
        <v>2827</v>
      </c>
      <c r="D3377" s="330" t="s">
        <v>18001</v>
      </c>
      <c r="E3377" s="332" t="s">
        <v>165</v>
      </c>
      <c r="F3377" s="328"/>
    </row>
    <row r="3378" spans="1:6" ht="15">
      <c r="A3378" s="332">
        <v>4239</v>
      </c>
      <c r="B3378" s="332" t="s">
        <v>6236</v>
      </c>
      <c r="C3378" s="332" t="s">
        <v>2820</v>
      </c>
      <c r="D3378" s="330" t="s">
        <v>17298</v>
      </c>
      <c r="E3378" s="332" t="s">
        <v>165</v>
      </c>
      <c r="F3378" s="328"/>
    </row>
    <row r="3379" spans="1:6" ht="15">
      <c r="A3379" s="332">
        <v>41024</v>
      </c>
      <c r="B3379" s="332" t="s">
        <v>6237</v>
      </c>
      <c r="C3379" s="332" t="s">
        <v>2827</v>
      </c>
      <c r="D3379" s="330" t="s">
        <v>18002</v>
      </c>
      <c r="E3379" s="332" t="s">
        <v>165</v>
      </c>
      <c r="F3379" s="328"/>
    </row>
    <row r="3380" spans="1:6" ht="15">
      <c r="A3380" s="332">
        <v>4248</v>
      </c>
      <c r="B3380" s="332" t="s">
        <v>6238</v>
      </c>
      <c r="C3380" s="332" t="s">
        <v>2820</v>
      </c>
      <c r="D3380" s="330" t="s">
        <v>13929</v>
      </c>
      <c r="E3380" s="332" t="s">
        <v>165</v>
      </c>
      <c r="F3380" s="328"/>
    </row>
    <row r="3381" spans="1:6" ht="15">
      <c r="A3381" s="332">
        <v>41033</v>
      </c>
      <c r="B3381" s="332" t="s">
        <v>6239</v>
      </c>
      <c r="C3381" s="332" t="s">
        <v>2827</v>
      </c>
      <c r="D3381" s="330" t="s">
        <v>18003</v>
      </c>
      <c r="E3381" s="332" t="s">
        <v>165</v>
      </c>
      <c r="F3381" s="328"/>
    </row>
    <row r="3382" spans="1:6" ht="15">
      <c r="A3382" s="332">
        <v>41040</v>
      </c>
      <c r="B3382" s="332" t="s">
        <v>11229</v>
      </c>
      <c r="C3382" s="332" t="s">
        <v>2827</v>
      </c>
      <c r="D3382" s="330" t="s">
        <v>18004</v>
      </c>
      <c r="E3382" s="332" t="s">
        <v>165</v>
      </c>
      <c r="F3382" s="328"/>
    </row>
    <row r="3383" spans="1:6" ht="15">
      <c r="A3383" s="332">
        <v>44500</v>
      </c>
      <c r="B3383" s="332" t="s">
        <v>12406</v>
      </c>
      <c r="C3383" s="332" t="s">
        <v>2820</v>
      </c>
      <c r="D3383" s="330" t="s">
        <v>14809</v>
      </c>
      <c r="E3383" s="332" t="s">
        <v>165</v>
      </c>
      <c r="F3383" s="328"/>
    </row>
    <row r="3384" spans="1:6" ht="15">
      <c r="A3384" s="332">
        <v>4238</v>
      </c>
      <c r="B3384" s="332" t="s">
        <v>6240</v>
      </c>
      <c r="C3384" s="332" t="s">
        <v>2820</v>
      </c>
      <c r="D3384" s="330" t="s">
        <v>17565</v>
      </c>
      <c r="E3384" s="332" t="s">
        <v>165</v>
      </c>
      <c r="F3384" s="328"/>
    </row>
    <row r="3385" spans="1:6" ht="15">
      <c r="A3385" s="332">
        <v>41012</v>
      </c>
      <c r="B3385" s="332" t="s">
        <v>6241</v>
      </c>
      <c r="C3385" s="332" t="s">
        <v>2827</v>
      </c>
      <c r="D3385" s="330" t="s">
        <v>18005</v>
      </c>
      <c r="E3385" s="332" t="s">
        <v>165</v>
      </c>
      <c r="F3385" s="328"/>
    </row>
    <row r="3386" spans="1:6" ht="15">
      <c r="A3386" s="332">
        <v>4237</v>
      </c>
      <c r="B3386" s="332" t="s">
        <v>6242</v>
      </c>
      <c r="C3386" s="332" t="s">
        <v>2820</v>
      </c>
      <c r="D3386" s="330" t="s">
        <v>17338</v>
      </c>
      <c r="E3386" s="332" t="s">
        <v>165</v>
      </c>
      <c r="F3386" s="328"/>
    </row>
    <row r="3387" spans="1:6" ht="15">
      <c r="A3387" s="332">
        <v>41002</v>
      </c>
      <c r="B3387" s="332" t="s">
        <v>6243</v>
      </c>
      <c r="C3387" s="332" t="s">
        <v>2827</v>
      </c>
      <c r="D3387" s="330" t="s">
        <v>17939</v>
      </c>
      <c r="E3387" s="332" t="s">
        <v>165</v>
      </c>
      <c r="F3387" s="328"/>
    </row>
    <row r="3388" spans="1:6" ht="15">
      <c r="A3388" s="332">
        <v>4233</v>
      </c>
      <c r="B3388" s="332" t="s">
        <v>6244</v>
      </c>
      <c r="C3388" s="332" t="s">
        <v>2820</v>
      </c>
      <c r="D3388" s="330" t="s">
        <v>17984</v>
      </c>
      <c r="E3388" s="332" t="s">
        <v>165</v>
      </c>
      <c r="F3388" s="328"/>
    </row>
    <row r="3389" spans="1:6" ht="15">
      <c r="A3389" s="332">
        <v>41001</v>
      </c>
      <c r="B3389" s="332" t="s">
        <v>6245</v>
      </c>
      <c r="C3389" s="332" t="s">
        <v>2827</v>
      </c>
      <c r="D3389" s="330" t="s">
        <v>18006</v>
      </c>
      <c r="E3389" s="332" t="s">
        <v>165</v>
      </c>
      <c r="F3389" s="328"/>
    </row>
    <row r="3390" spans="1:6" ht="15">
      <c r="A3390" s="332">
        <v>2</v>
      </c>
      <c r="B3390" s="332" t="s">
        <v>6246</v>
      </c>
      <c r="C3390" s="332" t="s">
        <v>2822</v>
      </c>
      <c r="D3390" s="330" t="s">
        <v>15349</v>
      </c>
      <c r="E3390" s="332" t="s">
        <v>96</v>
      </c>
      <c r="F3390" s="328"/>
    </row>
    <row r="3391" spans="1:6" ht="15">
      <c r="A3391" s="332">
        <v>36517</v>
      </c>
      <c r="B3391" s="332" t="s">
        <v>11230</v>
      </c>
      <c r="C3391" s="332" t="s">
        <v>2821</v>
      </c>
      <c r="D3391" s="330" t="s">
        <v>15350</v>
      </c>
      <c r="E3391" s="332" t="s">
        <v>96</v>
      </c>
      <c r="F3391" s="328"/>
    </row>
    <row r="3392" spans="1:6" ht="15">
      <c r="A3392" s="332">
        <v>4262</v>
      </c>
      <c r="B3392" s="332" t="s">
        <v>11231</v>
      </c>
      <c r="C3392" s="332" t="s">
        <v>2821</v>
      </c>
      <c r="D3392" s="330" t="s">
        <v>15351</v>
      </c>
      <c r="E3392" s="332" t="s">
        <v>96</v>
      </c>
      <c r="F3392" s="328"/>
    </row>
    <row r="3393" spans="1:6" ht="15">
      <c r="A3393" s="332">
        <v>4263</v>
      </c>
      <c r="B3393" s="332" t="s">
        <v>11232</v>
      </c>
      <c r="C3393" s="332" t="s">
        <v>2821</v>
      </c>
      <c r="D3393" s="330" t="s">
        <v>15352</v>
      </c>
      <c r="E3393" s="332" t="s">
        <v>96</v>
      </c>
      <c r="F3393" s="328"/>
    </row>
    <row r="3394" spans="1:6" ht="15">
      <c r="A3394" s="332">
        <v>36518</v>
      </c>
      <c r="B3394" s="332" t="s">
        <v>11233</v>
      </c>
      <c r="C3394" s="332" t="s">
        <v>2821</v>
      </c>
      <c r="D3394" s="330" t="s">
        <v>15353</v>
      </c>
      <c r="E3394" s="332" t="s">
        <v>96</v>
      </c>
      <c r="F3394" s="328"/>
    </row>
    <row r="3395" spans="1:6" ht="15">
      <c r="A3395" s="332">
        <v>14221</v>
      </c>
      <c r="B3395" s="332" t="s">
        <v>11234</v>
      </c>
      <c r="C3395" s="332" t="s">
        <v>2821</v>
      </c>
      <c r="D3395" s="330" t="s">
        <v>15354</v>
      </c>
      <c r="E3395" s="332" t="s">
        <v>96</v>
      </c>
      <c r="F3395" s="328"/>
    </row>
    <row r="3396" spans="1:6" ht="15">
      <c r="A3396" s="332">
        <v>38402</v>
      </c>
      <c r="B3396" s="332" t="s">
        <v>6247</v>
      </c>
      <c r="C3396" s="332" t="s">
        <v>2821</v>
      </c>
      <c r="D3396" s="330" t="s">
        <v>15355</v>
      </c>
      <c r="E3396" s="332" t="s">
        <v>96</v>
      </c>
      <c r="F3396" s="328"/>
    </row>
    <row r="3397" spans="1:6" ht="15">
      <c r="A3397" s="332">
        <v>3412</v>
      </c>
      <c r="B3397" s="332" t="s">
        <v>6248</v>
      </c>
      <c r="C3397" s="332" t="s">
        <v>2823</v>
      </c>
      <c r="D3397" s="330" t="s">
        <v>15356</v>
      </c>
      <c r="E3397" s="332" t="s">
        <v>96</v>
      </c>
      <c r="F3397" s="328"/>
    </row>
    <row r="3398" spans="1:6" ht="15">
      <c r="A3398" s="332">
        <v>3413</v>
      </c>
      <c r="B3398" s="332" t="s">
        <v>6249</v>
      </c>
      <c r="C3398" s="332" t="s">
        <v>2823</v>
      </c>
      <c r="D3398" s="330" t="s">
        <v>15357</v>
      </c>
      <c r="E3398" s="332" t="s">
        <v>96</v>
      </c>
      <c r="F3398" s="328"/>
    </row>
    <row r="3399" spans="1:6" ht="15">
      <c r="A3399" s="332">
        <v>39744</v>
      </c>
      <c r="B3399" s="332" t="s">
        <v>6250</v>
      </c>
      <c r="C3399" s="332" t="s">
        <v>2823</v>
      </c>
      <c r="D3399" s="330" t="s">
        <v>15358</v>
      </c>
      <c r="E3399" s="332" t="s">
        <v>96</v>
      </c>
      <c r="F3399" s="328"/>
    </row>
    <row r="3400" spans="1:6" ht="15">
      <c r="A3400" s="332">
        <v>39745</v>
      </c>
      <c r="B3400" s="332" t="s">
        <v>6251</v>
      </c>
      <c r="C3400" s="332" t="s">
        <v>2823</v>
      </c>
      <c r="D3400" s="330" t="s">
        <v>15359</v>
      </c>
      <c r="E3400" s="332" t="s">
        <v>96</v>
      </c>
      <c r="F3400" s="328"/>
    </row>
    <row r="3401" spans="1:6" ht="15">
      <c r="A3401" s="332">
        <v>39637</v>
      </c>
      <c r="B3401" s="332" t="s">
        <v>6252</v>
      </c>
      <c r="C3401" s="332" t="s">
        <v>2823</v>
      </c>
      <c r="D3401" s="330" t="s">
        <v>15360</v>
      </c>
      <c r="E3401" s="332" t="s">
        <v>96</v>
      </c>
      <c r="F3401" s="328"/>
    </row>
    <row r="3402" spans="1:6" ht="15">
      <c r="A3402" s="332">
        <v>39638</v>
      </c>
      <c r="B3402" s="332" t="s">
        <v>6253</v>
      </c>
      <c r="C3402" s="332" t="s">
        <v>2823</v>
      </c>
      <c r="D3402" s="330" t="s">
        <v>15361</v>
      </c>
      <c r="E3402" s="332" t="s">
        <v>96</v>
      </c>
      <c r="F3402" s="328"/>
    </row>
    <row r="3403" spans="1:6" ht="15">
      <c r="A3403" s="332">
        <v>39639</v>
      </c>
      <c r="B3403" s="332" t="s">
        <v>6254</v>
      </c>
      <c r="C3403" s="332" t="s">
        <v>2823</v>
      </c>
      <c r="D3403" s="330" t="s">
        <v>15362</v>
      </c>
      <c r="E3403" s="332" t="s">
        <v>96</v>
      </c>
      <c r="F3403" s="328"/>
    </row>
    <row r="3404" spans="1:6" ht="15">
      <c r="A3404" s="332">
        <v>39517</v>
      </c>
      <c r="B3404" s="332" t="s">
        <v>11235</v>
      </c>
      <c r="C3404" s="332" t="s">
        <v>2823</v>
      </c>
      <c r="D3404" s="330" t="s">
        <v>15363</v>
      </c>
      <c r="E3404" s="332" t="s">
        <v>96</v>
      </c>
      <c r="F3404" s="328"/>
    </row>
    <row r="3405" spans="1:6" ht="15">
      <c r="A3405" s="332">
        <v>39518</v>
      </c>
      <c r="B3405" s="332" t="s">
        <v>11236</v>
      </c>
      <c r="C3405" s="332" t="s">
        <v>2823</v>
      </c>
      <c r="D3405" s="330" t="s">
        <v>15364</v>
      </c>
      <c r="E3405" s="332" t="s">
        <v>96</v>
      </c>
      <c r="F3405" s="328"/>
    </row>
    <row r="3406" spans="1:6" ht="15">
      <c r="A3406" s="332">
        <v>38366</v>
      </c>
      <c r="B3406" s="332" t="s">
        <v>6255</v>
      </c>
      <c r="C3406" s="332" t="s">
        <v>2823</v>
      </c>
      <c r="D3406" s="330" t="s">
        <v>15365</v>
      </c>
      <c r="E3406" s="332" t="s">
        <v>96</v>
      </c>
      <c r="F3406" s="328"/>
    </row>
    <row r="3407" spans="1:6" ht="15">
      <c r="A3407" s="332">
        <v>11703</v>
      </c>
      <c r="B3407" s="332" t="s">
        <v>6256</v>
      </c>
      <c r="C3407" s="332" t="s">
        <v>2821</v>
      </c>
      <c r="D3407" s="330" t="s">
        <v>15366</v>
      </c>
      <c r="E3407" s="332" t="s">
        <v>96</v>
      </c>
      <c r="F3407" s="328"/>
    </row>
    <row r="3408" spans="1:6" ht="15">
      <c r="A3408" s="332">
        <v>37400</v>
      </c>
      <c r="B3408" s="332" t="s">
        <v>6257</v>
      </c>
      <c r="C3408" s="332" t="s">
        <v>2821</v>
      </c>
      <c r="D3408" s="330" t="s">
        <v>15367</v>
      </c>
      <c r="E3408" s="332" t="s">
        <v>96</v>
      </c>
      <c r="F3408" s="328"/>
    </row>
    <row r="3409" spans="1:6" ht="15">
      <c r="A3409" s="332">
        <v>25400</v>
      </c>
      <c r="B3409" s="332" t="s">
        <v>12407</v>
      </c>
      <c r="C3409" s="332" t="s">
        <v>2821</v>
      </c>
      <c r="D3409" s="330" t="s">
        <v>15368</v>
      </c>
      <c r="E3409" s="332" t="s">
        <v>96</v>
      </c>
      <c r="F3409" s="328"/>
    </row>
    <row r="3410" spans="1:6" ht="15">
      <c r="A3410" s="332">
        <v>4276</v>
      </c>
      <c r="B3410" s="332" t="s">
        <v>6258</v>
      </c>
      <c r="C3410" s="332" t="s">
        <v>2821</v>
      </c>
      <c r="D3410" s="330" t="s">
        <v>15369</v>
      </c>
      <c r="E3410" s="332" t="s">
        <v>96</v>
      </c>
      <c r="F3410" s="328"/>
    </row>
    <row r="3411" spans="1:6" ht="15">
      <c r="A3411" s="332">
        <v>4273</v>
      </c>
      <c r="B3411" s="332" t="s">
        <v>6259</v>
      </c>
      <c r="C3411" s="332" t="s">
        <v>2821</v>
      </c>
      <c r="D3411" s="330" t="s">
        <v>15370</v>
      </c>
      <c r="E3411" s="332" t="s">
        <v>96</v>
      </c>
      <c r="F3411" s="328"/>
    </row>
    <row r="3412" spans="1:6" ht="15">
      <c r="A3412" s="332">
        <v>4274</v>
      </c>
      <c r="B3412" s="332" t="s">
        <v>6260</v>
      </c>
      <c r="C3412" s="332" t="s">
        <v>2821</v>
      </c>
      <c r="D3412" s="330" t="s">
        <v>13565</v>
      </c>
      <c r="E3412" s="332" t="s">
        <v>96</v>
      </c>
      <c r="F3412" s="328"/>
    </row>
    <row r="3413" spans="1:6" ht="15">
      <c r="A3413" s="332">
        <v>39438</v>
      </c>
      <c r="B3413" s="332" t="s">
        <v>6261</v>
      </c>
      <c r="C3413" s="332" t="s">
        <v>2821</v>
      </c>
      <c r="D3413" s="330" t="s">
        <v>15371</v>
      </c>
      <c r="E3413" s="332" t="s">
        <v>96</v>
      </c>
      <c r="F3413" s="328"/>
    </row>
    <row r="3414" spans="1:6" ht="15">
      <c r="A3414" s="332">
        <v>11963</v>
      </c>
      <c r="B3414" s="332" t="s">
        <v>6262</v>
      </c>
      <c r="C3414" s="332" t="s">
        <v>2821</v>
      </c>
      <c r="D3414" s="330" t="s">
        <v>12575</v>
      </c>
      <c r="E3414" s="332" t="s">
        <v>96</v>
      </c>
      <c r="F3414" s="328"/>
    </row>
    <row r="3415" spans="1:6" ht="15">
      <c r="A3415" s="332">
        <v>11964</v>
      </c>
      <c r="B3415" s="332" t="s">
        <v>6263</v>
      </c>
      <c r="C3415" s="332" t="s">
        <v>2821</v>
      </c>
      <c r="D3415" s="330" t="s">
        <v>13290</v>
      </c>
      <c r="E3415" s="332" t="s">
        <v>96</v>
      </c>
      <c r="F3415" s="328"/>
    </row>
    <row r="3416" spans="1:6" ht="15">
      <c r="A3416" s="332">
        <v>4379</v>
      </c>
      <c r="B3416" s="332" t="s">
        <v>6264</v>
      </c>
      <c r="C3416" s="332" t="s">
        <v>2821</v>
      </c>
      <c r="D3416" s="330" t="s">
        <v>14443</v>
      </c>
      <c r="E3416" s="332" t="s">
        <v>96</v>
      </c>
      <c r="F3416" s="328"/>
    </row>
    <row r="3417" spans="1:6" ht="15">
      <c r="A3417" s="332">
        <v>4377</v>
      </c>
      <c r="B3417" s="332" t="s">
        <v>6265</v>
      </c>
      <c r="C3417" s="332" t="s">
        <v>2821</v>
      </c>
      <c r="D3417" s="330" t="s">
        <v>15372</v>
      </c>
      <c r="E3417" s="332" t="s">
        <v>96</v>
      </c>
      <c r="F3417" s="328"/>
    </row>
    <row r="3418" spans="1:6" ht="15">
      <c r="A3418" s="332">
        <v>4356</v>
      </c>
      <c r="B3418" s="332" t="s">
        <v>6266</v>
      </c>
      <c r="C3418" s="332" t="s">
        <v>2821</v>
      </c>
      <c r="D3418" s="330" t="s">
        <v>15371</v>
      </c>
      <c r="E3418" s="332" t="s">
        <v>96</v>
      </c>
      <c r="F3418" s="328"/>
    </row>
    <row r="3419" spans="1:6" ht="15">
      <c r="A3419" s="332">
        <v>13246</v>
      </c>
      <c r="B3419" s="332" t="s">
        <v>6267</v>
      </c>
      <c r="C3419" s="332" t="s">
        <v>2821</v>
      </c>
      <c r="D3419" s="330" t="s">
        <v>15373</v>
      </c>
      <c r="E3419" s="332" t="s">
        <v>96</v>
      </c>
      <c r="F3419" s="328"/>
    </row>
    <row r="3420" spans="1:6" ht="15">
      <c r="A3420" s="332">
        <v>4346</v>
      </c>
      <c r="B3420" s="332" t="s">
        <v>6268</v>
      </c>
      <c r="C3420" s="332" t="s">
        <v>2821</v>
      </c>
      <c r="D3420" s="330" t="s">
        <v>14802</v>
      </c>
      <c r="E3420" s="332" t="s">
        <v>96</v>
      </c>
      <c r="F3420" s="328"/>
    </row>
    <row r="3421" spans="1:6" ht="15">
      <c r="A3421" s="332">
        <v>11955</v>
      </c>
      <c r="B3421" s="332" t="s">
        <v>6269</v>
      </c>
      <c r="C3421" s="332" t="s">
        <v>2821</v>
      </c>
      <c r="D3421" s="330" t="s">
        <v>15374</v>
      </c>
      <c r="E3421" s="332" t="s">
        <v>96</v>
      </c>
      <c r="F3421" s="328"/>
    </row>
    <row r="3422" spans="1:6" ht="15">
      <c r="A3422" s="332">
        <v>11960</v>
      </c>
      <c r="B3422" s="332" t="s">
        <v>6270</v>
      </c>
      <c r="C3422" s="332" t="s">
        <v>2821</v>
      </c>
      <c r="D3422" s="330" t="s">
        <v>15375</v>
      </c>
      <c r="E3422" s="332" t="s">
        <v>96</v>
      </c>
      <c r="F3422" s="328"/>
    </row>
    <row r="3423" spans="1:6" ht="15">
      <c r="A3423" s="332">
        <v>4333</v>
      </c>
      <c r="B3423" s="332" t="s">
        <v>6271</v>
      </c>
      <c r="C3423" s="332" t="s">
        <v>2821</v>
      </c>
      <c r="D3423" s="330" t="s">
        <v>15371</v>
      </c>
      <c r="E3423" s="332" t="s">
        <v>96</v>
      </c>
      <c r="F3423" s="328"/>
    </row>
    <row r="3424" spans="1:6" ht="15">
      <c r="A3424" s="332">
        <v>4358</v>
      </c>
      <c r="B3424" s="332" t="s">
        <v>6272</v>
      </c>
      <c r="C3424" s="332" t="s">
        <v>2821</v>
      </c>
      <c r="D3424" s="330" t="s">
        <v>15156</v>
      </c>
      <c r="E3424" s="332" t="s">
        <v>96</v>
      </c>
      <c r="F3424" s="328"/>
    </row>
    <row r="3425" spans="1:6" ht="15">
      <c r="A3425" s="332">
        <v>39435</v>
      </c>
      <c r="B3425" s="332" t="s">
        <v>6273</v>
      </c>
      <c r="C3425" s="332" t="s">
        <v>2821</v>
      </c>
      <c r="D3425" s="330" t="s">
        <v>12591</v>
      </c>
      <c r="E3425" s="332" t="s">
        <v>96</v>
      </c>
      <c r="F3425" s="328"/>
    </row>
    <row r="3426" spans="1:6" ht="15">
      <c r="A3426" s="332">
        <v>39436</v>
      </c>
      <c r="B3426" s="332" t="s">
        <v>6274</v>
      </c>
      <c r="C3426" s="332" t="s">
        <v>2821</v>
      </c>
      <c r="D3426" s="330" t="s">
        <v>13127</v>
      </c>
      <c r="E3426" s="332" t="s">
        <v>96</v>
      </c>
      <c r="F3426" s="328"/>
    </row>
    <row r="3427" spans="1:6" ht="15">
      <c r="A3427" s="332">
        <v>39437</v>
      </c>
      <c r="B3427" s="332" t="s">
        <v>6275</v>
      </c>
      <c r="C3427" s="332" t="s">
        <v>2821</v>
      </c>
      <c r="D3427" s="330" t="s">
        <v>15376</v>
      </c>
      <c r="E3427" s="332" t="s">
        <v>96</v>
      </c>
      <c r="F3427" s="328"/>
    </row>
    <row r="3428" spans="1:6" ht="15">
      <c r="A3428" s="332">
        <v>39439</v>
      </c>
      <c r="B3428" s="332" t="s">
        <v>6276</v>
      </c>
      <c r="C3428" s="332" t="s">
        <v>2821</v>
      </c>
      <c r="D3428" s="330" t="s">
        <v>15377</v>
      </c>
      <c r="E3428" s="332" t="s">
        <v>96</v>
      </c>
      <c r="F3428" s="328"/>
    </row>
    <row r="3429" spans="1:6" ht="15">
      <c r="A3429" s="332">
        <v>39440</v>
      </c>
      <c r="B3429" s="332" t="s">
        <v>6277</v>
      </c>
      <c r="C3429" s="332" t="s">
        <v>2821</v>
      </c>
      <c r="D3429" s="330" t="s">
        <v>15378</v>
      </c>
      <c r="E3429" s="332" t="s">
        <v>96</v>
      </c>
      <c r="F3429" s="328"/>
    </row>
    <row r="3430" spans="1:6" ht="15">
      <c r="A3430" s="332">
        <v>39441</v>
      </c>
      <c r="B3430" s="332" t="s">
        <v>6278</v>
      </c>
      <c r="C3430" s="332" t="s">
        <v>2821</v>
      </c>
      <c r="D3430" s="330" t="s">
        <v>14483</v>
      </c>
      <c r="E3430" s="332" t="s">
        <v>96</v>
      </c>
      <c r="F3430" s="328"/>
    </row>
    <row r="3431" spans="1:6" ht="15">
      <c r="A3431" s="332">
        <v>39442</v>
      </c>
      <c r="B3431" s="332" t="s">
        <v>6279</v>
      </c>
      <c r="C3431" s="332" t="s">
        <v>2821</v>
      </c>
      <c r="D3431" s="330" t="s">
        <v>15372</v>
      </c>
      <c r="E3431" s="332" t="s">
        <v>96</v>
      </c>
      <c r="F3431" s="328"/>
    </row>
    <row r="3432" spans="1:6" ht="15">
      <c r="A3432" s="332">
        <v>39443</v>
      </c>
      <c r="B3432" s="332" t="s">
        <v>6280</v>
      </c>
      <c r="C3432" s="332" t="s">
        <v>2821</v>
      </c>
      <c r="D3432" s="330" t="s">
        <v>15379</v>
      </c>
      <c r="E3432" s="332" t="s">
        <v>96</v>
      </c>
      <c r="F3432" s="328"/>
    </row>
    <row r="3433" spans="1:6" ht="15">
      <c r="A3433" s="332">
        <v>4329</v>
      </c>
      <c r="B3433" s="332" t="s">
        <v>6281</v>
      </c>
      <c r="C3433" s="332" t="s">
        <v>2821</v>
      </c>
      <c r="D3433" s="330" t="s">
        <v>13323</v>
      </c>
      <c r="E3433" s="332" t="s">
        <v>96</v>
      </c>
      <c r="F3433" s="328"/>
    </row>
    <row r="3434" spans="1:6" ht="15">
      <c r="A3434" s="332">
        <v>4383</v>
      </c>
      <c r="B3434" s="332" t="s">
        <v>6282</v>
      </c>
      <c r="C3434" s="332" t="s">
        <v>2821</v>
      </c>
      <c r="D3434" s="330" t="s">
        <v>15347</v>
      </c>
      <c r="E3434" s="332" t="s">
        <v>96</v>
      </c>
      <c r="F3434" s="328"/>
    </row>
    <row r="3435" spans="1:6" ht="15">
      <c r="A3435" s="332">
        <v>4344</v>
      </c>
      <c r="B3435" s="332" t="s">
        <v>6283</v>
      </c>
      <c r="C3435" s="332" t="s">
        <v>2821</v>
      </c>
      <c r="D3435" s="330" t="s">
        <v>15380</v>
      </c>
      <c r="E3435" s="332" t="s">
        <v>96</v>
      </c>
      <c r="F3435" s="328"/>
    </row>
    <row r="3436" spans="1:6" ht="15">
      <c r="A3436" s="332">
        <v>436</v>
      </c>
      <c r="B3436" s="332" t="s">
        <v>6284</v>
      </c>
      <c r="C3436" s="332" t="s">
        <v>2821</v>
      </c>
      <c r="D3436" s="330" t="s">
        <v>15381</v>
      </c>
      <c r="E3436" s="332" t="s">
        <v>96</v>
      </c>
      <c r="F3436" s="328"/>
    </row>
    <row r="3437" spans="1:6" ht="15">
      <c r="A3437" s="332">
        <v>442</v>
      </c>
      <c r="B3437" s="332" t="s">
        <v>6285</v>
      </c>
      <c r="C3437" s="332" t="s">
        <v>2821</v>
      </c>
      <c r="D3437" s="330" t="s">
        <v>12750</v>
      </c>
      <c r="E3437" s="332" t="s">
        <v>96</v>
      </c>
      <c r="F3437" s="328"/>
    </row>
    <row r="3438" spans="1:6" ht="15">
      <c r="A3438" s="332">
        <v>11953</v>
      </c>
      <c r="B3438" s="332" t="s">
        <v>6286</v>
      </c>
      <c r="C3438" s="332" t="s">
        <v>2821</v>
      </c>
      <c r="D3438" s="330" t="s">
        <v>15382</v>
      </c>
      <c r="E3438" s="332" t="s">
        <v>96</v>
      </c>
      <c r="F3438" s="328"/>
    </row>
    <row r="3439" spans="1:6" ht="15">
      <c r="A3439" s="332">
        <v>4335</v>
      </c>
      <c r="B3439" s="332" t="s">
        <v>6287</v>
      </c>
      <c r="C3439" s="332" t="s">
        <v>2821</v>
      </c>
      <c r="D3439" s="330" t="s">
        <v>15091</v>
      </c>
      <c r="E3439" s="332" t="s">
        <v>96</v>
      </c>
      <c r="F3439" s="328"/>
    </row>
    <row r="3440" spans="1:6" ht="15">
      <c r="A3440" s="332">
        <v>4334</v>
      </c>
      <c r="B3440" s="332" t="s">
        <v>6288</v>
      </c>
      <c r="C3440" s="332" t="s">
        <v>2821</v>
      </c>
      <c r="D3440" s="330" t="s">
        <v>13175</v>
      </c>
      <c r="E3440" s="332" t="s">
        <v>96</v>
      </c>
      <c r="F3440" s="328"/>
    </row>
    <row r="3441" spans="1:6" ht="15">
      <c r="A3441" s="332">
        <v>4343</v>
      </c>
      <c r="B3441" s="332" t="s">
        <v>6289</v>
      </c>
      <c r="C3441" s="332" t="s">
        <v>2821</v>
      </c>
      <c r="D3441" s="330" t="s">
        <v>15383</v>
      </c>
      <c r="E3441" s="332" t="s">
        <v>96</v>
      </c>
      <c r="F3441" s="328"/>
    </row>
    <row r="3442" spans="1:6" ht="15">
      <c r="A3442" s="332">
        <v>430</v>
      </c>
      <c r="B3442" s="332" t="s">
        <v>6290</v>
      </c>
      <c r="C3442" s="332" t="s">
        <v>2821</v>
      </c>
      <c r="D3442" s="330" t="s">
        <v>13978</v>
      </c>
      <c r="E3442" s="332" t="s">
        <v>96</v>
      </c>
      <c r="F3442" s="328"/>
    </row>
    <row r="3443" spans="1:6" ht="15">
      <c r="A3443" s="332">
        <v>441</v>
      </c>
      <c r="B3443" s="332" t="s">
        <v>6291</v>
      </c>
      <c r="C3443" s="332" t="s">
        <v>2821</v>
      </c>
      <c r="D3443" s="330" t="s">
        <v>15384</v>
      </c>
      <c r="E3443" s="332" t="s">
        <v>96</v>
      </c>
      <c r="F3443" s="328"/>
    </row>
    <row r="3444" spans="1:6" ht="15">
      <c r="A3444" s="332">
        <v>431</v>
      </c>
      <c r="B3444" s="332" t="s">
        <v>6292</v>
      </c>
      <c r="C3444" s="332" t="s">
        <v>2821</v>
      </c>
      <c r="D3444" s="330" t="s">
        <v>15385</v>
      </c>
      <c r="E3444" s="332" t="s">
        <v>96</v>
      </c>
      <c r="F3444" s="328"/>
    </row>
    <row r="3445" spans="1:6" ht="15">
      <c r="A3445" s="332">
        <v>432</v>
      </c>
      <c r="B3445" s="332" t="s">
        <v>6293</v>
      </c>
      <c r="C3445" s="332" t="s">
        <v>2821</v>
      </c>
      <c r="D3445" s="330" t="s">
        <v>15386</v>
      </c>
      <c r="E3445" s="332" t="s">
        <v>96</v>
      </c>
      <c r="F3445" s="328"/>
    </row>
    <row r="3446" spans="1:6" ht="15">
      <c r="A3446" s="332">
        <v>429</v>
      </c>
      <c r="B3446" s="332" t="s">
        <v>6294</v>
      </c>
      <c r="C3446" s="332" t="s">
        <v>2821</v>
      </c>
      <c r="D3446" s="330" t="s">
        <v>15387</v>
      </c>
      <c r="E3446" s="332" t="s">
        <v>96</v>
      </c>
      <c r="F3446" s="328"/>
    </row>
    <row r="3447" spans="1:6" ht="15">
      <c r="A3447" s="332">
        <v>439</v>
      </c>
      <c r="B3447" s="332" t="s">
        <v>6295</v>
      </c>
      <c r="C3447" s="332" t="s">
        <v>2821</v>
      </c>
      <c r="D3447" s="330" t="s">
        <v>13920</v>
      </c>
      <c r="E3447" s="332" t="s">
        <v>96</v>
      </c>
      <c r="F3447" s="328"/>
    </row>
    <row r="3448" spans="1:6" ht="15">
      <c r="A3448" s="332">
        <v>433</v>
      </c>
      <c r="B3448" s="332" t="s">
        <v>6296</v>
      </c>
      <c r="C3448" s="332" t="s">
        <v>2821</v>
      </c>
      <c r="D3448" s="330" t="s">
        <v>15388</v>
      </c>
      <c r="E3448" s="332" t="s">
        <v>96</v>
      </c>
      <c r="F3448" s="328"/>
    </row>
    <row r="3449" spans="1:6" ht="15">
      <c r="A3449" s="332">
        <v>437</v>
      </c>
      <c r="B3449" s="332" t="s">
        <v>6297</v>
      </c>
      <c r="C3449" s="332" t="s">
        <v>2821</v>
      </c>
      <c r="D3449" s="330" t="s">
        <v>15389</v>
      </c>
      <c r="E3449" s="332" t="s">
        <v>96</v>
      </c>
      <c r="F3449" s="328"/>
    </row>
    <row r="3450" spans="1:6" ht="15">
      <c r="A3450" s="332">
        <v>11790</v>
      </c>
      <c r="B3450" s="332" t="s">
        <v>6298</v>
      </c>
      <c r="C3450" s="332" t="s">
        <v>2821</v>
      </c>
      <c r="D3450" s="330" t="s">
        <v>15390</v>
      </c>
      <c r="E3450" s="332" t="s">
        <v>96</v>
      </c>
      <c r="F3450" s="328"/>
    </row>
    <row r="3451" spans="1:6" ht="15">
      <c r="A3451" s="332">
        <v>428</v>
      </c>
      <c r="B3451" s="332" t="s">
        <v>6299</v>
      </c>
      <c r="C3451" s="332" t="s">
        <v>2821</v>
      </c>
      <c r="D3451" s="330" t="s">
        <v>15391</v>
      </c>
      <c r="E3451" s="332" t="s">
        <v>96</v>
      </c>
      <c r="F3451" s="328"/>
    </row>
    <row r="3452" spans="1:6" ht="15">
      <c r="A3452" s="332">
        <v>4384</v>
      </c>
      <c r="B3452" s="332" t="s">
        <v>6300</v>
      </c>
      <c r="C3452" s="332" t="s">
        <v>2821</v>
      </c>
      <c r="D3452" s="330" t="s">
        <v>15392</v>
      </c>
      <c r="E3452" s="332" t="s">
        <v>96</v>
      </c>
      <c r="F3452" s="328"/>
    </row>
    <row r="3453" spans="1:6" ht="15">
      <c r="A3453" s="332">
        <v>4351</v>
      </c>
      <c r="B3453" s="332" t="s">
        <v>6301</v>
      </c>
      <c r="C3453" s="332" t="s">
        <v>2821</v>
      </c>
      <c r="D3453" s="330" t="s">
        <v>15393</v>
      </c>
      <c r="E3453" s="332" t="s">
        <v>96</v>
      </c>
      <c r="F3453" s="328"/>
    </row>
    <row r="3454" spans="1:6" ht="15">
      <c r="A3454" s="332">
        <v>11054</v>
      </c>
      <c r="B3454" s="332" t="s">
        <v>6302</v>
      </c>
      <c r="C3454" s="332" t="s">
        <v>2821</v>
      </c>
      <c r="D3454" s="330" t="s">
        <v>14443</v>
      </c>
      <c r="E3454" s="332" t="s">
        <v>96</v>
      </c>
      <c r="F3454" s="328"/>
    </row>
    <row r="3455" spans="1:6" ht="15">
      <c r="A3455" s="332">
        <v>11055</v>
      </c>
      <c r="B3455" s="332" t="s">
        <v>6303</v>
      </c>
      <c r="C3455" s="332" t="s">
        <v>2821</v>
      </c>
      <c r="D3455" s="330" t="s">
        <v>15394</v>
      </c>
      <c r="E3455" s="332" t="s">
        <v>96</v>
      </c>
      <c r="F3455" s="328"/>
    </row>
    <row r="3456" spans="1:6" ht="15">
      <c r="A3456" s="332">
        <v>11056</v>
      </c>
      <c r="B3456" s="332" t="s">
        <v>6304</v>
      </c>
      <c r="C3456" s="332" t="s">
        <v>2821</v>
      </c>
      <c r="D3456" s="330" t="s">
        <v>15394</v>
      </c>
      <c r="E3456" s="332" t="s">
        <v>96</v>
      </c>
      <c r="F3456" s="328"/>
    </row>
    <row r="3457" spans="1:6" ht="15">
      <c r="A3457" s="332">
        <v>11057</v>
      </c>
      <c r="B3457" s="332" t="s">
        <v>6305</v>
      </c>
      <c r="C3457" s="332" t="s">
        <v>2821</v>
      </c>
      <c r="D3457" s="330" t="s">
        <v>15372</v>
      </c>
      <c r="E3457" s="332" t="s">
        <v>96</v>
      </c>
      <c r="F3457" s="328"/>
    </row>
    <row r="3458" spans="1:6" ht="15">
      <c r="A3458" s="332">
        <v>11059</v>
      </c>
      <c r="B3458" s="332" t="s">
        <v>6306</v>
      </c>
      <c r="C3458" s="332" t="s">
        <v>2821</v>
      </c>
      <c r="D3458" s="330" t="s">
        <v>15395</v>
      </c>
      <c r="E3458" s="332" t="s">
        <v>96</v>
      </c>
      <c r="F3458" s="328"/>
    </row>
    <row r="3459" spans="1:6" ht="15">
      <c r="A3459" s="332">
        <v>11058</v>
      </c>
      <c r="B3459" s="332" t="s">
        <v>6307</v>
      </c>
      <c r="C3459" s="332" t="s">
        <v>2821</v>
      </c>
      <c r="D3459" s="330" t="s">
        <v>15396</v>
      </c>
      <c r="E3459" s="332" t="s">
        <v>96</v>
      </c>
      <c r="F3459" s="328"/>
    </row>
    <row r="3460" spans="1:6" ht="15">
      <c r="A3460" s="332">
        <v>4380</v>
      </c>
      <c r="B3460" s="332" t="s">
        <v>6308</v>
      </c>
      <c r="C3460" s="332" t="s">
        <v>2821</v>
      </c>
      <c r="D3460" s="330" t="s">
        <v>15232</v>
      </c>
      <c r="E3460" s="332" t="s">
        <v>96</v>
      </c>
      <c r="F3460" s="328"/>
    </row>
    <row r="3461" spans="1:6" ht="15">
      <c r="A3461" s="332">
        <v>4299</v>
      </c>
      <c r="B3461" s="332" t="s">
        <v>6309</v>
      </c>
      <c r="C3461" s="332" t="s">
        <v>2821</v>
      </c>
      <c r="D3461" s="330" t="s">
        <v>15397</v>
      </c>
      <c r="E3461" s="332" t="s">
        <v>96</v>
      </c>
      <c r="F3461" s="328"/>
    </row>
    <row r="3462" spans="1:6" ht="15">
      <c r="A3462" s="332">
        <v>4304</v>
      </c>
      <c r="B3462" s="332" t="s">
        <v>6310</v>
      </c>
      <c r="C3462" s="332" t="s">
        <v>2821</v>
      </c>
      <c r="D3462" s="330" t="s">
        <v>15398</v>
      </c>
      <c r="E3462" s="332" t="s">
        <v>96</v>
      </c>
      <c r="F3462" s="328"/>
    </row>
    <row r="3463" spans="1:6" ht="15">
      <c r="A3463" s="332">
        <v>4305</v>
      </c>
      <c r="B3463" s="332" t="s">
        <v>6311</v>
      </c>
      <c r="C3463" s="332" t="s">
        <v>2821</v>
      </c>
      <c r="D3463" s="330" t="s">
        <v>14495</v>
      </c>
      <c r="E3463" s="332" t="s">
        <v>96</v>
      </c>
      <c r="F3463" s="328"/>
    </row>
    <row r="3464" spans="1:6" ht="15">
      <c r="A3464" s="332">
        <v>4306</v>
      </c>
      <c r="B3464" s="332" t="s">
        <v>6312</v>
      </c>
      <c r="C3464" s="332" t="s">
        <v>2821</v>
      </c>
      <c r="D3464" s="330" t="s">
        <v>14286</v>
      </c>
      <c r="E3464" s="332" t="s">
        <v>96</v>
      </c>
      <c r="F3464" s="328"/>
    </row>
    <row r="3465" spans="1:6" ht="15">
      <c r="A3465" s="332">
        <v>4308</v>
      </c>
      <c r="B3465" s="332" t="s">
        <v>6313</v>
      </c>
      <c r="C3465" s="332" t="s">
        <v>2821</v>
      </c>
      <c r="D3465" s="330" t="s">
        <v>15399</v>
      </c>
      <c r="E3465" s="332" t="s">
        <v>96</v>
      </c>
      <c r="F3465" s="328"/>
    </row>
    <row r="3466" spans="1:6" ht="15">
      <c r="A3466" s="332">
        <v>4302</v>
      </c>
      <c r="B3466" s="332" t="s">
        <v>6314</v>
      </c>
      <c r="C3466" s="332" t="s">
        <v>2821</v>
      </c>
      <c r="D3466" s="330" t="s">
        <v>15400</v>
      </c>
      <c r="E3466" s="332" t="s">
        <v>96</v>
      </c>
      <c r="F3466" s="328"/>
    </row>
    <row r="3467" spans="1:6" ht="15">
      <c r="A3467" s="332">
        <v>4300</v>
      </c>
      <c r="B3467" s="332" t="s">
        <v>6315</v>
      </c>
      <c r="C3467" s="332" t="s">
        <v>2821</v>
      </c>
      <c r="D3467" s="330" t="s">
        <v>14328</v>
      </c>
      <c r="E3467" s="332" t="s">
        <v>96</v>
      </c>
      <c r="F3467" s="328"/>
    </row>
    <row r="3468" spans="1:6" ht="15">
      <c r="A3468" s="332">
        <v>4301</v>
      </c>
      <c r="B3468" s="332" t="s">
        <v>6316</v>
      </c>
      <c r="C3468" s="332" t="s">
        <v>2821</v>
      </c>
      <c r="D3468" s="330" t="s">
        <v>15401</v>
      </c>
      <c r="E3468" s="332" t="s">
        <v>96</v>
      </c>
      <c r="F3468" s="328"/>
    </row>
    <row r="3469" spans="1:6" ht="15">
      <c r="A3469" s="332">
        <v>4320</v>
      </c>
      <c r="B3469" s="332" t="s">
        <v>6317</v>
      </c>
      <c r="C3469" s="332" t="s">
        <v>2821</v>
      </c>
      <c r="D3469" s="330" t="s">
        <v>13848</v>
      </c>
      <c r="E3469" s="332" t="s">
        <v>96</v>
      </c>
      <c r="F3469" s="328"/>
    </row>
    <row r="3470" spans="1:6" ht="15">
      <c r="A3470" s="332">
        <v>4318</v>
      </c>
      <c r="B3470" s="332" t="s">
        <v>6318</v>
      </c>
      <c r="C3470" s="332" t="s">
        <v>2821</v>
      </c>
      <c r="D3470" s="330" t="s">
        <v>15402</v>
      </c>
      <c r="E3470" s="332" t="s">
        <v>96</v>
      </c>
      <c r="F3470" s="328"/>
    </row>
    <row r="3471" spans="1:6" ht="15">
      <c r="A3471" s="332">
        <v>40547</v>
      </c>
      <c r="B3471" s="332" t="s">
        <v>11237</v>
      </c>
      <c r="C3471" s="332" t="s">
        <v>2835</v>
      </c>
      <c r="D3471" s="330" t="s">
        <v>13475</v>
      </c>
      <c r="E3471" s="332" t="s">
        <v>96</v>
      </c>
      <c r="F3471" s="328"/>
    </row>
    <row r="3472" spans="1:6" ht="15">
      <c r="A3472" s="332">
        <v>11962</v>
      </c>
      <c r="B3472" s="332" t="s">
        <v>6319</v>
      </c>
      <c r="C3472" s="332" t="s">
        <v>2821</v>
      </c>
      <c r="D3472" s="330" t="s">
        <v>15403</v>
      </c>
      <c r="E3472" s="332" t="s">
        <v>96</v>
      </c>
      <c r="F3472" s="328"/>
    </row>
    <row r="3473" spans="1:6" ht="15">
      <c r="A3473" s="332">
        <v>4332</v>
      </c>
      <c r="B3473" s="332" t="s">
        <v>6320</v>
      </c>
      <c r="C3473" s="332" t="s">
        <v>2821</v>
      </c>
      <c r="D3473" s="330" t="s">
        <v>15404</v>
      </c>
      <c r="E3473" s="332" t="s">
        <v>96</v>
      </c>
      <c r="F3473" s="328"/>
    </row>
    <row r="3474" spans="1:6" ht="15">
      <c r="A3474" s="332">
        <v>4331</v>
      </c>
      <c r="B3474" s="332" t="s">
        <v>6321</v>
      </c>
      <c r="C3474" s="332" t="s">
        <v>2821</v>
      </c>
      <c r="D3474" s="330" t="s">
        <v>13977</v>
      </c>
      <c r="E3474" s="332" t="s">
        <v>96</v>
      </c>
      <c r="F3474" s="328"/>
    </row>
    <row r="3475" spans="1:6" ht="15">
      <c r="A3475" s="332">
        <v>4336</v>
      </c>
      <c r="B3475" s="332" t="s">
        <v>6322</v>
      </c>
      <c r="C3475" s="332" t="s">
        <v>2821</v>
      </c>
      <c r="D3475" s="330" t="s">
        <v>14058</v>
      </c>
      <c r="E3475" s="332" t="s">
        <v>96</v>
      </c>
      <c r="F3475" s="328"/>
    </row>
    <row r="3476" spans="1:6" ht="15">
      <c r="A3476" s="332">
        <v>13294</v>
      </c>
      <c r="B3476" s="332" t="s">
        <v>6323</v>
      </c>
      <c r="C3476" s="332" t="s">
        <v>2821</v>
      </c>
      <c r="D3476" s="330" t="s">
        <v>13204</v>
      </c>
      <c r="E3476" s="332" t="s">
        <v>96</v>
      </c>
      <c r="F3476" s="328"/>
    </row>
    <row r="3477" spans="1:6" ht="15">
      <c r="A3477" s="332">
        <v>11948</v>
      </c>
      <c r="B3477" s="332" t="s">
        <v>6324</v>
      </c>
      <c r="C3477" s="332" t="s">
        <v>2821</v>
      </c>
      <c r="D3477" s="330" t="s">
        <v>15405</v>
      </c>
      <c r="E3477" s="332" t="s">
        <v>96</v>
      </c>
      <c r="F3477" s="328"/>
    </row>
    <row r="3478" spans="1:6" ht="15">
      <c r="A3478" s="332">
        <v>4382</v>
      </c>
      <c r="B3478" s="332" t="s">
        <v>6325</v>
      </c>
      <c r="C3478" s="332" t="s">
        <v>2821</v>
      </c>
      <c r="D3478" s="330" t="s">
        <v>13152</v>
      </c>
      <c r="E3478" s="332" t="s">
        <v>96</v>
      </c>
      <c r="F3478" s="328"/>
    </row>
    <row r="3479" spans="1:6" ht="15">
      <c r="A3479" s="332">
        <v>4354</v>
      </c>
      <c r="B3479" s="332" t="s">
        <v>6326</v>
      </c>
      <c r="C3479" s="332" t="s">
        <v>2821</v>
      </c>
      <c r="D3479" s="330" t="s">
        <v>15406</v>
      </c>
      <c r="E3479" s="332" t="s">
        <v>96</v>
      </c>
      <c r="F3479" s="328"/>
    </row>
    <row r="3480" spans="1:6" ht="15">
      <c r="A3480" s="332">
        <v>40839</v>
      </c>
      <c r="B3480" s="332" t="s">
        <v>6327</v>
      </c>
      <c r="C3480" s="332" t="s">
        <v>2835</v>
      </c>
      <c r="D3480" s="330" t="s">
        <v>15407</v>
      </c>
      <c r="E3480" s="332" t="s">
        <v>96</v>
      </c>
      <c r="F3480" s="328"/>
    </row>
    <row r="3481" spans="1:6" ht="15">
      <c r="A3481" s="332">
        <v>40552</v>
      </c>
      <c r="B3481" s="332" t="s">
        <v>6328</v>
      </c>
      <c r="C3481" s="332" t="s">
        <v>2835</v>
      </c>
      <c r="D3481" s="330" t="s">
        <v>15408</v>
      </c>
      <c r="E3481" s="332" t="s">
        <v>96</v>
      </c>
      <c r="F3481" s="328"/>
    </row>
    <row r="3482" spans="1:6" ht="15">
      <c r="A3482" s="332">
        <v>40549</v>
      </c>
      <c r="B3482" s="332" t="s">
        <v>6329</v>
      </c>
      <c r="C3482" s="332" t="s">
        <v>2835</v>
      </c>
      <c r="D3482" s="330" t="s">
        <v>15409</v>
      </c>
      <c r="E3482" s="332" t="s">
        <v>96</v>
      </c>
      <c r="F3482" s="328"/>
    </row>
    <row r="3483" spans="1:6" ht="15">
      <c r="A3483" s="332">
        <v>4385</v>
      </c>
      <c r="B3483" s="332" t="s">
        <v>11238</v>
      </c>
      <c r="C3483" s="332" t="s">
        <v>2830</v>
      </c>
      <c r="D3483" s="330" t="s">
        <v>15410</v>
      </c>
      <c r="E3483" s="332" t="s">
        <v>96</v>
      </c>
      <c r="F3483" s="328"/>
    </row>
    <row r="3484" spans="1:6" ht="15">
      <c r="A3484" s="332">
        <v>20078</v>
      </c>
      <c r="B3484" s="332" t="s">
        <v>12408</v>
      </c>
      <c r="C3484" s="332" t="s">
        <v>2821</v>
      </c>
      <c r="D3484" s="330" t="s">
        <v>15411</v>
      </c>
      <c r="E3484" s="332" t="s">
        <v>96</v>
      </c>
      <c r="F3484" s="328"/>
    </row>
    <row r="3485" spans="1:6" ht="15">
      <c r="A3485" s="332">
        <v>39897</v>
      </c>
      <c r="B3485" s="332" t="s">
        <v>6330</v>
      </c>
      <c r="C3485" s="332" t="s">
        <v>2821</v>
      </c>
      <c r="D3485" s="330" t="s">
        <v>15412</v>
      </c>
      <c r="E3485" s="332" t="s">
        <v>96</v>
      </c>
      <c r="F3485" s="328"/>
    </row>
    <row r="3486" spans="1:6" ht="15">
      <c r="A3486" s="332">
        <v>118</v>
      </c>
      <c r="B3486" s="332" t="s">
        <v>12409</v>
      </c>
      <c r="C3486" s="332" t="s">
        <v>2821</v>
      </c>
      <c r="D3486" s="330" t="s">
        <v>15413</v>
      </c>
      <c r="E3486" s="332" t="s">
        <v>96</v>
      </c>
      <c r="F3486" s="328"/>
    </row>
    <row r="3487" spans="1:6" ht="15">
      <c r="A3487" s="332">
        <v>4396</v>
      </c>
      <c r="B3487" s="332" t="s">
        <v>12410</v>
      </c>
      <c r="C3487" s="332" t="s">
        <v>2823</v>
      </c>
      <c r="D3487" s="330" t="s">
        <v>15414</v>
      </c>
      <c r="E3487" s="332" t="s">
        <v>96</v>
      </c>
      <c r="F3487" s="328"/>
    </row>
    <row r="3488" spans="1:6" ht="15">
      <c r="A3488" s="332">
        <v>36881</v>
      </c>
      <c r="B3488" s="332" t="s">
        <v>12411</v>
      </c>
      <c r="C3488" s="332" t="s">
        <v>2823</v>
      </c>
      <c r="D3488" s="330" t="s">
        <v>15415</v>
      </c>
      <c r="E3488" s="332" t="s">
        <v>96</v>
      </c>
      <c r="F3488" s="328"/>
    </row>
    <row r="3489" spans="1:6" ht="15">
      <c r="A3489" s="332">
        <v>4397</v>
      </c>
      <c r="B3489" s="332" t="s">
        <v>12412</v>
      </c>
      <c r="C3489" s="332" t="s">
        <v>2823</v>
      </c>
      <c r="D3489" s="330" t="s">
        <v>15416</v>
      </c>
      <c r="E3489" s="332" t="s">
        <v>96</v>
      </c>
      <c r="F3489" s="328"/>
    </row>
    <row r="3490" spans="1:6" ht="15">
      <c r="A3490" s="332">
        <v>36882</v>
      </c>
      <c r="B3490" s="332" t="s">
        <v>12413</v>
      </c>
      <c r="C3490" s="332" t="s">
        <v>2823</v>
      </c>
      <c r="D3490" s="330" t="s">
        <v>15417</v>
      </c>
      <c r="E3490" s="332" t="s">
        <v>96</v>
      </c>
      <c r="F3490" s="328"/>
    </row>
    <row r="3491" spans="1:6" ht="15">
      <c r="A3491" s="332">
        <v>4751</v>
      </c>
      <c r="B3491" s="332" t="s">
        <v>15418</v>
      </c>
      <c r="C3491" s="332" t="s">
        <v>2820</v>
      </c>
      <c r="D3491" s="330" t="s">
        <v>13854</v>
      </c>
      <c r="E3491" s="332" t="s">
        <v>165</v>
      </c>
      <c r="F3491" s="328"/>
    </row>
    <row r="3492" spans="1:6" ht="15">
      <c r="A3492" s="332">
        <v>41066</v>
      </c>
      <c r="B3492" s="332" t="s">
        <v>6331</v>
      </c>
      <c r="C3492" s="332" t="s">
        <v>2827</v>
      </c>
      <c r="D3492" s="330" t="s">
        <v>17931</v>
      </c>
      <c r="E3492" s="332" t="s">
        <v>165</v>
      </c>
      <c r="F3492" s="328"/>
    </row>
    <row r="3493" spans="1:6" ht="15">
      <c r="A3493" s="332">
        <v>39604</v>
      </c>
      <c r="B3493" s="332" t="s">
        <v>6332</v>
      </c>
      <c r="C3493" s="332" t="s">
        <v>2821</v>
      </c>
      <c r="D3493" s="330" t="s">
        <v>15419</v>
      </c>
      <c r="E3493" s="332" t="s">
        <v>96</v>
      </c>
      <c r="F3493" s="328"/>
    </row>
    <row r="3494" spans="1:6" ht="15">
      <c r="A3494" s="332">
        <v>39605</v>
      </c>
      <c r="B3494" s="332" t="s">
        <v>6333</v>
      </c>
      <c r="C3494" s="332" t="s">
        <v>2821</v>
      </c>
      <c r="D3494" s="330" t="s">
        <v>15190</v>
      </c>
      <c r="E3494" s="332" t="s">
        <v>96</v>
      </c>
      <c r="F3494" s="328"/>
    </row>
    <row r="3495" spans="1:6" ht="15">
      <c r="A3495" s="332">
        <v>39606</v>
      </c>
      <c r="B3495" s="332" t="s">
        <v>6334</v>
      </c>
      <c r="C3495" s="332" t="s">
        <v>2821</v>
      </c>
      <c r="D3495" s="330" t="s">
        <v>15420</v>
      </c>
      <c r="E3495" s="332" t="s">
        <v>96</v>
      </c>
      <c r="F3495" s="328"/>
    </row>
    <row r="3496" spans="1:6" ht="15">
      <c r="A3496" s="332">
        <v>39607</v>
      </c>
      <c r="B3496" s="332" t="s">
        <v>6335</v>
      </c>
      <c r="C3496" s="332" t="s">
        <v>2821</v>
      </c>
      <c r="D3496" s="330" t="s">
        <v>15421</v>
      </c>
      <c r="E3496" s="332" t="s">
        <v>96</v>
      </c>
      <c r="F3496" s="328"/>
    </row>
    <row r="3497" spans="1:6" ht="15">
      <c r="A3497" s="332">
        <v>39594</v>
      </c>
      <c r="B3497" s="332" t="s">
        <v>6336</v>
      </c>
      <c r="C3497" s="332" t="s">
        <v>2821</v>
      </c>
      <c r="D3497" s="330" t="s">
        <v>15422</v>
      </c>
      <c r="E3497" s="332" t="s">
        <v>96</v>
      </c>
      <c r="F3497" s="328"/>
    </row>
    <row r="3498" spans="1:6" ht="15">
      <c r="A3498" s="332">
        <v>39596</v>
      </c>
      <c r="B3498" s="332" t="s">
        <v>6337</v>
      </c>
      <c r="C3498" s="332" t="s">
        <v>2821</v>
      </c>
      <c r="D3498" s="330" t="s">
        <v>15423</v>
      </c>
      <c r="E3498" s="332" t="s">
        <v>96</v>
      </c>
      <c r="F3498" s="328"/>
    </row>
    <row r="3499" spans="1:6" ht="15">
      <c r="A3499" s="332">
        <v>39595</v>
      </c>
      <c r="B3499" s="332" t="s">
        <v>6338</v>
      </c>
      <c r="C3499" s="332" t="s">
        <v>2821</v>
      </c>
      <c r="D3499" s="330" t="s">
        <v>15424</v>
      </c>
      <c r="E3499" s="332" t="s">
        <v>96</v>
      </c>
      <c r="F3499" s="328"/>
    </row>
    <row r="3500" spans="1:6" ht="15">
      <c r="A3500" s="332">
        <v>39597</v>
      </c>
      <c r="B3500" s="332" t="s">
        <v>6339</v>
      </c>
      <c r="C3500" s="332" t="s">
        <v>2821</v>
      </c>
      <c r="D3500" s="330" t="s">
        <v>15425</v>
      </c>
      <c r="E3500" s="332" t="s">
        <v>96</v>
      </c>
      <c r="F3500" s="328"/>
    </row>
    <row r="3501" spans="1:6" ht="15">
      <c r="A3501" s="332">
        <v>10731</v>
      </c>
      <c r="B3501" s="332" t="s">
        <v>6340</v>
      </c>
      <c r="C3501" s="332" t="s">
        <v>2823</v>
      </c>
      <c r="D3501" s="330" t="s">
        <v>15426</v>
      </c>
      <c r="E3501" s="332" t="s">
        <v>96</v>
      </c>
      <c r="F3501" s="328"/>
    </row>
    <row r="3502" spans="1:6" ht="15">
      <c r="A3502" s="332">
        <v>4704</v>
      </c>
      <c r="B3502" s="332" t="s">
        <v>6341</v>
      </c>
      <c r="C3502" s="332" t="s">
        <v>2823</v>
      </c>
      <c r="D3502" s="330" t="s">
        <v>15427</v>
      </c>
      <c r="E3502" s="332" t="s">
        <v>96</v>
      </c>
      <c r="F3502" s="328"/>
    </row>
    <row r="3503" spans="1:6" ht="15">
      <c r="A3503" s="332">
        <v>10730</v>
      </c>
      <c r="B3503" s="332" t="s">
        <v>6342</v>
      </c>
      <c r="C3503" s="332" t="s">
        <v>2823</v>
      </c>
      <c r="D3503" s="330" t="s">
        <v>15428</v>
      </c>
      <c r="E3503" s="332" t="s">
        <v>96</v>
      </c>
      <c r="F3503" s="328"/>
    </row>
    <row r="3504" spans="1:6" ht="15">
      <c r="A3504" s="332">
        <v>4729</v>
      </c>
      <c r="B3504" s="332" t="s">
        <v>6343</v>
      </c>
      <c r="C3504" s="332" t="s">
        <v>2822</v>
      </c>
      <c r="D3504" s="330" t="s">
        <v>15429</v>
      </c>
      <c r="E3504" s="332" t="s">
        <v>96</v>
      </c>
      <c r="F3504" s="328"/>
    </row>
    <row r="3505" spans="1:6" ht="15">
      <c r="A3505" s="332">
        <v>4720</v>
      </c>
      <c r="B3505" s="332" t="s">
        <v>6344</v>
      </c>
      <c r="C3505" s="332" t="s">
        <v>2822</v>
      </c>
      <c r="D3505" s="330" t="s">
        <v>15430</v>
      </c>
      <c r="E3505" s="332" t="s">
        <v>96</v>
      </c>
      <c r="F3505" s="328"/>
    </row>
    <row r="3506" spans="1:6" ht="15">
      <c r="A3506" s="332">
        <v>4721</v>
      </c>
      <c r="B3506" s="332" t="s">
        <v>6345</v>
      </c>
      <c r="C3506" s="332" t="s">
        <v>2822</v>
      </c>
      <c r="D3506" s="330" t="s">
        <v>15431</v>
      </c>
      <c r="E3506" s="332" t="s">
        <v>96</v>
      </c>
      <c r="F3506" s="328"/>
    </row>
    <row r="3507" spans="1:6" ht="15">
      <c r="A3507" s="332">
        <v>4718</v>
      </c>
      <c r="B3507" s="332" t="s">
        <v>6346</v>
      </c>
      <c r="C3507" s="332" t="s">
        <v>2822</v>
      </c>
      <c r="D3507" s="330" t="s">
        <v>15432</v>
      </c>
      <c r="E3507" s="332" t="s">
        <v>96</v>
      </c>
      <c r="F3507" s="328"/>
    </row>
    <row r="3508" spans="1:6" ht="15">
      <c r="A3508" s="332">
        <v>4722</v>
      </c>
      <c r="B3508" s="332" t="s">
        <v>6347</v>
      </c>
      <c r="C3508" s="332" t="s">
        <v>2822</v>
      </c>
      <c r="D3508" s="330" t="s">
        <v>15433</v>
      </c>
      <c r="E3508" s="332" t="s">
        <v>96</v>
      </c>
      <c r="F3508" s="328"/>
    </row>
    <row r="3509" spans="1:6" ht="15">
      <c r="A3509" s="332">
        <v>4723</v>
      </c>
      <c r="B3509" s="332" t="s">
        <v>6348</v>
      </c>
      <c r="C3509" s="332" t="s">
        <v>2822</v>
      </c>
      <c r="D3509" s="330" t="s">
        <v>15434</v>
      </c>
      <c r="E3509" s="332" t="s">
        <v>96</v>
      </c>
      <c r="F3509" s="328"/>
    </row>
    <row r="3510" spans="1:6" ht="15">
      <c r="A3510" s="332">
        <v>4727</v>
      </c>
      <c r="B3510" s="332" t="s">
        <v>6349</v>
      </c>
      <c r="C3510" s="332" t="s">
        <v>2822</v>
      </c>
      <c r="D3510" s="330" t="s">
        <v>15435</v>
      </c>
      <c r="E3510" s="332" t="s">
        <v>96</v>
      </c>
      <c r="F3510" s="328"/>
    </row>
    <row r="3511" spans="1:6" ht="15">
      <c r="A3511" s="332">
        <v>4748</v>
      </c>
      <c r="B3511" s="332" t="s">
        <v>6350</v>
      </c>
      <c r="C3511" s="332" t="s">
        <v>2822</v>
      </c>
      <c r="D3511" s="330" t="s">
        <v>15436</v>
      </c>
      <c r="E3511" s="332" t="s">
        <v>96</v>
      </c>
      <c r="F3511" s="328"/>
    </row>
    <row r="3512" spans="1:6" ht="15">
      <c r="A3512" s="332">
        <v>4730</v>
      </c>
      <c r="B3512" s="332" t="s">
        <v>6351</v>
      </c>
      <c r="C3512" s="332" t="s">
        <v>2822</v>
      </c>
      <c r="D3512" s="330" t="s">
        <v>15437</v>
      </c>
      <c r="E3512" s="332" t="s">
        <v>96</v>
      </c>
      <c r="F3512" s="328"/>
    </row>
    <row r="3513" spans="1:6" ht="15">
      <c r="A3513" s="332">
        <v>13186</v>
      </c>
      <c r="B3513" s="332" t="s">
        <v>6352</v>
      </c>
      <c r="C3513" s="332" t="s">
        <v>2822</v>
      </c>
      <c r="D3513" s="330" t="s">
        <v>15438</v>
      </c>
      <c r="E3513" s="332" t="s">
        <v>96</v>
      </c>
      <c r="F3513" s="328"/>
    </row>
    <row r="3514" spans="1:6" ht="15">
      <c r="A3514" s="332">
        <v>10737</v>
      </c>
      <c r="B3514" s="332" t="s">
        <v>6353</v>
      </c>
      <c r="C3514" s="332" t="s">
        <v>2823</v>
      </c>
      <c r="D3514" s="330" t="s">
        <v>15439</v>
      </c>
      <c r="E3514" s="332" t="s">
        <v>96</v>
      </c>
      <c r="F3514" s="328"/>
    </row>
    <row r="3515" spans="1:6" ht="15">
      <c r="A3515" s="332">
        <v>10734</v>
      </c>
      <c r="B3515" s="332" t="s">
        <v>6354</v>
      </c>
      <c r="C3515" s="332" t="s">
        <v>2823</v>
      </c>
      <c r="D3515" s="330" t="s">
        <v>15440</v>
      </c>
      <c r="E3515" s="332" t="s">
        <v>96</v>
      </c>
      <c r="F3515" s="328"/>
    </row>
    <row r="3516" spans="1:6" ht="15">
      <c r="A3516" s="332">
        <v>4708</v>
      </c>
      <c r="B3516" s="332" t="s">
        <v>6355</v>
      </c>
      <c r="C3516" s="332" t="s">
        <v>2823</v>
      </c>
      <c r="D3516" s="330" t="s">
        <v>15441</v>
      </c>
      <c r="E3516" s="332" t="s">
        <v>96</v>
      </c>
      <c r="F3516" s="328"/>
    </row>
    <row r="3517" spans="1:6" ht="15">
      <c r="A3517" s="332">
        <v>4712</v>
      </c>
      <c r="B3517" s="332" t="s">
        <v>6356</v>
      </c>
      <c r="C3517" s="332" t="s">
        <v>2823</v>
      </c>
      <c r="D3517" s="330" t="s">
        <v>15442</v>
      </c>
      <c r="E3517" s="332" t="s">
        <v>96</v>
      </c>
      <c r="F3517" s="328"/>
    </row>
    <row r="3518" spans="1:6" ht="15">
      <c r="A3518" s="332">
        <v>4710</v>
      </c>
      <c r="B3518" s="332" t="s">
        <v>6357</v>
      </c>
      <c r="C3518" s="332" t="s">
        <v>2823</v>
      </c>
      <c r="D3518" s="330" t="s">
        <v>15443</v>
      </c>
      <c r="E3518" s="332" t="s">
        <v>96</v>
      </c>
      <c r="F3518" s="328"/>
    </row>
    <row r="3519" spans="1:6" ht="15">
      <c r="A3519" s="332">
        <v>4746</v>
      </c>
      <c r="B3519" s="332" t="s">
        <v>6358</v>
      </c>
      <c r="C3519" s="332" t="s">
        <v>2822</v>
      </c>
      <c r="D3519" s="330" t="s">
        <v>15444</v>
      </c>
      <c r="E3519" s="332" t="s">
        <v>96</v>
      </c>
      <c r="F3519" s="328"/>
    </row>
    <row r="3520" spans="1:6" ht="15">
      <c r="A3520" s="332">
        <v>4750</v>
      </c>
      <c r="B3520" s="332" t="s">
        <v>15445</v>
      </c>
      <c r="C3520" s="332" t="s">
        <v>2820</v>
      </c>
      <c r="D3520" s="330" t="s">
        <v>13854</v>
      </c>
      <c r="E3520" s="332" t="s">
        <v>165</v>
      </c>
      <c r="F3520" s="328"/>
    </row>
    <row r="3521" spans="1:6" ht="15">
      <c r="A3521" s="332">
        <v>41065</v>
      </c>
      <c r="B3521" s="332" t="s">
        <v>6359</v>
      </c>
      <c r="C3521" s="332" t="s">
        <v>2827</v>
      </c>
      <c r="D3521" s="330" t="s">
        <v>17931</v>
      </c>
      <c r="E3521" s="332" t="s">
        <v>165</v>
      </c>
      <c r="F3521" s="328"/>
    </row>
    <row r="3522" spans="1:6" ht="15">
      <c r="A3522" s="332">
        <v>34747</v>
      </c>
      <c r="B3522" s="332" t="s">
        <v>6360</v>
      </c>
      <c r="C3522" s="332" t="s">
        <v>2824</v>
      </c>
      <c r="D3522" s="330" t="s">
        <v>15446</v>
      </c>
      <c r="E3522" s="332" t="s">
        <v>96</v>
      </c>
      <c r="F3522" s="328"/>
    </row>
    <row r="3523" spans="1:6" ht="15">
      <c r="A3523" s="332">
        <v>4826</v>
      </c>
      <c r="B3523" s="332" t="s">
        <v>6361</v>
      </c>
      <c r="C3523" s="332" t="s">
        <v>2824</v>
      </c>
      <c r="D3523" s="330" t="s">
        <v>15447</v>
      </c>
      <c r="E3523" s="332" t="s">
        <v>96</v>
      </c>
      <c r="F3523" s="328"/>
    </row>
    <row r="3524" spans="1:6" ht="15">
      <c r="A3524" s="332">
        <v>41975</v>
      </c>
      <c r="B3524" s="332" t="s">
        <v>6362</v>
      </c>
      <c r="C3524" s="332" t="s">
        <v>2823</v>
      </c>
      <c r="D3524" s="330" t="s">
        <v>15448</v>
      </c>
      <c r="E3524" s="332" t="s">
        <v>96</v>
      </c>
      <c r="F3524" s="328"/>
    </row>
    <row r="3525" spans="1:6" ht="15">
      <c r="A3525" s="332">
        <v>4825</v>
      </c>
      <c r="B3525" s="332" t="s">
        <v>6363</v>
      </c>
      <c r="C3525" s="332" t="s">
        <v>2824</v>
      </c>
      <c r="D3525" s="330" t="s">
        <v>15449</v>
      </c>
      <c r="E3525" s="332" t="s">
        <v>96</v>
      </c>
      <c r="F3525" s="328"/>
    </row>
    <row r="3526" spans="1:6" ht="15">
      <c r="A3526" s="332">
        <v>34744</v>
      </c>
      <c r="B3526" s="332" t="s">
        <v>6364</v>
      </c>
      <c r="C3526" s="332" t="s">
        <v>2823</v>
      </c>
      <c r="D3526" s="330" t="s">
        <v>15450</v>
      </c>
      <c r="E3526" s="332" t="s">
        <v>96</v>
      </c>
      <c r="F3526" s="328"/>
    </row>
    <row r="3527" spans="1:6" ht="15">
      <c r="A3527" s="332">
        <v>39430</v>
      </c>
      <c r="B3527" s="332" t="s">
        <v>6365</v>
      </c>
      <c r="C3527" s="332" t="s">
        <v>2821</v>
      </c>
      <c r="D3527" s="330" t="s">
        <v>13068</v>
      </c>
      <c r="E3527" s="332" t="s">
        <v>96</v>
      </c>
      <c r="F3527" s="328"/>
    </row>
    <row r="3528" spans="1:6" ht="15">
      <c r="A3528" s="332">
        <v>39573</v>
      </c>
      <c r="B3528" s="332" t="s">
        <v>6366</v>
      </c>
      <c r="C3528" s="332" t="s">
        <v>2821</v>
      </c>
      <c r="D3528" s="330" t="s">
        <v>13832</v>
      </c>
      <c r="E3528" s="332" t="s">
        <v>96</v>
      </c>
      <c r="F3528" s="328"/>
    </row>
    <row r="3529" spans="1:6" ht="15">
      <c r="A3529" s="332">
        <v>38410</v>
      </c>
      <c r="B3529" s="332" t="s">
        <v>6367</v>
      </c>
      <c r="C3529" s="332" t="s">
        <v>2821</v>
      </c>
      <c r="D3529" s="330" t="s">
        <v>15451</v>
      </c>
      <c r="E3529" s="332" t="s">
        <v>96</v>
      </c>
      <c r="F3529" s="328"/>
    </row>
    <row r="3530" spans="1:6" ht="15">
      <c r="A3530" s="332">
        <v>41596</v>
      </c>
      <c r="B3530" s="332" t="s">
        <v>11239</v>
      </c>
      <c r="C3530" s="332" t="s">
        <v>2825</v>
      </c>
      <c r="D3530" s="330" t="s">
        <v>15452</v>
      </c>
      <c r="E3530" s="332" t="s">
        <v>96</v>
      </c>
      <c r="F3530" s="328"/>
    </row>
    <row r="3531" spans="1:6" ht="15">
      <c r="A3531" s="332">
        <v>41598</v>
      </c>
      <c r="B3531" s="332" t="s">
        <v>11240</v>
      </c>
      <c r="C3531" s="332" t="s">
        <v>2825</v>
      </c>
      <c r="D3531" s="330" t="s">
        <v>15452</v>
      </c>
      <c r="E3531" s="332" t="s">
        <v>96</v>
      </c>
      <c r="F3531" s="328"/>
    </row>
    <row r="3532" spans="1:6" ht="15">
      <c r="A3532" s="332">
        <v>41594</v>
      </c>
      <c r="B3532" s="332" t="s">
        <v>11241</v>
      </c>
      <c r="C3532" s="332" t="s">
        <v>2825</v>
      </c>
      <c r="D3532" s="330" t="s">
        <v>15453</v>
      </c>
      <c r="E3532" s="332" t="s">
        <v>96</v>
      </c>
      <c r="F3532" s="328"/>
    </row>
    <row r="3533" spans="1:6" ht="15">
      <c r="A3533" s="332">
        <v>43663</v>
      </c>
      <c r="B3533" s="332" t="s">
        <v>11242</v>
      </c>
      <c r="C3533" s="332" t="s">
        <v>2825</v>
      </c>
      <c r="D3533" s="330" t="s">
        <v>15060</v>
      </c>
      <c r="E3533" s="332" t="s">
        <v>96</v>
      </c>
      <c r="F3533" s="328"/>
    </row>
    <row r="3534" spans="1:6" ht="15">
      <c r="A3534" s="332">
        <v>4766</v>
      </c>
      <c r="B3534" s="332" t="s">
        <v>11243</v>
      </c>
      <c r="C3534" s="332" t="s">
        <v>2825</v>
      </c>
      <c r="D3534" s="330" t="s">
        <v>15454</v>
      </c>
      <c r="E3534" s="332" t="s">
        <v>96</v>
      </c>
      <c r="F3534" s="328"/>
    </row>
    <row r="3535" spans="1:6" ht="15">
      <c r="A3535" s="332">
        <v>43664</v>
      </c>
      <c r="B3535" s="332" t="s">
        <v>11244</v>
      </c>
      <c r="C3535" s="332" t="s">
        <v>2825</v>
      </c>
      <c r="D3535" s="330" t="s">
        <v>15455</v>
      </c>
      <c r="E3535" s="332" t="s">
        <v>96</v>
      </c>
      <c r="F3535" s="328"/>
    </row>
    <row r="3536" spans="1:6" ht="15">
      <c r="A3536" s="332">
        <v>43082</v>
      </c>
      <c r="B3536" s="332" t="s">
        <v>11245</v>
      </c>
      <c r="C3536" s="332" t="s">
        <v>2825</v>
      </c>
      <c r="D3536" s="330" t="s">
        <v>13543</v>
      </c>
      <c r="E3536" s="332" t="s">
        <v>96</v>
      </c>
      <c r="F3536" s="328"/>
    </row>
    <row r="3537" spans="1:6" ht="15">
      <c r="A3537" s="332">
        <v>43665</v>
      </c>
      <c r="B3537" s="332" t="s">
        <v>6368</v>
      </c>
      <c r="C3537" s="332" t="s">
        <v>2825</v>
      </c>
      <c r="D3537" s="330" t="s">
        <v>15454</v>
      </c>
      <c r="E3537" s="332" t="s">
        <v>96</v>
      </c>
      <c r="F3537" s="328"/>
    </row>
    <row r="3538" spans="1:6" ht="15">
      <c r="A3538" s="332">
        <v>10966</v>
      </c>
      <c r="B3538" s="332" t="s">
        <v>6369</v>
      </c>
      <c r="C3538" s="332" t="s">
        <v>2825</v>
      </c>
      <c r="D3538" s="330" t="s">
        <v>15060</v>
      </c>
      <c r="E3538" s="332" t="s">
        <v>96</v>
      </c>
      <c r="F3538" s="328"/>
    </row>
    <row r="3539" spans="1:6" ht="15">
      <c r="A3539" s="332">
        <v>43692</v>
      </c>
      <c r="B3539" s="332" t="s">
        <v>11246</v>
      </c>
      <c r="C3539" s="332" t="s">
        <v>2825</v>
      </c>
      <c r="D3539" s="330" t="s">
        <v>15060</v>
      </c>
      <c r="E3539" s="332" t="s">
        <v>96</v>
      </c>
      <c r="F3539" s="328"/>
    </row>
    <row r="3540" spans="1:6" ht="15">
      <c r="A3540" s="332">
        <v>43083</v>
      </c>
      <c r="B3540" s="332" t="s">
        <v>11247</v>
      </c>
      <c r="C3540" s="332" t="s">
        <v>2825</v>
      </c>
      <c r="D3540" s="330" t="s">
        <v>15456</v>
      </c>
      <c r="E3540" s="332" t="s">
        <v>96</v>
      </c>
      <c r="F3540" s="328"/>
    </row>
    <row r="3541" spans="1:6" ht="15">
      <c r="A3541" s="332">
        <v>40535</v>
      </c>
      <c r="B3541" s="332" t="s">
        <v>6370</v>
      </c>
      <c r="C3541" s="332" t="s">
        <v>2825</v>
      </c>
      <c r="D3541" s="330" t="s">
        <v>15456</v>
      </c>
      <c r="E3541" s="332" t="s">
        <v>96</v>
      </c>
      <c r="F3541" s="328"/>
    </row>
    <row r="3542" spans="1:6" ht="15">
      <c r="A3542" s="332">
        <v>39427</v>
      </c>
      <c r="B3542" s="332" t="s">
        <v>6371</v>
      </c>
      <c r="C3542" s="332" t="s">
        <v>2824</v>
      </c>
      <c r="D3542" s="330" t="s">
        <v>13928</v>
      </c>
      <c r="E3542" s="332" t="s">
        <v>96</v>
      </c>
      <c r="F3542" s="328"/>
    </row>
    <row r="3543" spans="1:6" ht="15">
      <c r="A3543" s="332">
        <v>39424</v>
      </c>
      <c r="B3543" s="332" t="s">
        <v>6372</v>
      </c>
      <c r="C3543" s="332" t="s">
        <v>2824</v>
      </c>
      <c r="D3543" s="330" t="s">
        <v>12786</v>
      </c>
      <c r="E3543" s="332" t="s">
        <v>96</v>
      </c>
      <c r="F3543" s="328"/>
    </row>
    <row r="3544" spans="1:6" ht="15">
      <c r="A3544" s="332">
        <v>39425</v>
      </c>
      <c r="B3544" s="332" t="s">
        <v>6373</v>
      </c>
      <c r="C3544" s="332" t="s">
        <v>2824</v>
      </c>
      <c r="D3544" s="330" t="s">
        <v>14496</v>
      </c>
      <c r="E3544" s="332" t="s">
        <v>96</v>
      </c>
      <c r="F3544" s="328"/>
    </row>
    <row r="3545" spans="1:6" ht="15">
      <c r="A3545" s="332">
        <v>40664</v>
      </c>
      <c r="B3545" s="332" t="s">
        <v>6374</v>
      </c>
      <c r="C3545" s="332" t="s">
        <v>2825</v>
      </c>
      <c r="D3545" s="330" t="s">
        <v>14771</v>
      </c>
      <c r="E3545" s="332" t="s">
        <v>96</v>
      </c>
      <c r="F3545" s="328"/>
    </row>
    <row r="3546" spans="1:6" ht="15">
      <c r="A3546" s="332">
        <v>34360</v>
      </c>
      <c r="B3546" s="332" t="s">
        <v>6375</v>
      </c>
      <c r="C3546" s="332" t="s">
        <v>2825</v>
      </c>
      <c r="D3546" s="330" t="s">
        <v>13555</v>
      </c>
      <c r="E3546" s="332" t="s">
        <v>96</v>
      </c>
      <c r="F3546" s="328"/>
    </row>
    <row r="3547" spans="1:6" ht="15">
      <c r="A3547" s="332">
        <v>20259</v>
      </c>
      <c r="B3547" s="332" t="s">
        <v>6376</v>
      </c>
      <c r="C3547" s="332" t="s">
        <v>2824</v>
      </c>
      <c r="D3547" s="330" t="s">
        <v>15457</v>
      </c>
      <c r="E3547" s="332" t="s">
        <v>96</v>
      </c>
      <c r="F3547" s="328"/>
    </row>
    <row r="3548" spans="1:6" ht="15">
      <c r="A3548" s="332">
        <v>14077</v>
      </c>
      <c r="B3548" s="332" t="s">
        <v>6377</v>
      </c>
      <c r="C3548" s="332" t="s">
        <v>2824</v>
      </c>
      <c r="D3548" s="330" t="s">
        <v>15458</v>
      </c>
      <c r="E3548" s="332" t="s">
        <v>96</v>
      </c>
      <c r="F3548" s="328"/>
    </row>
    <row r="3549" spans="1:6" ht="15">
      <c r="A3549" s="332">
        <v>3678</v>
      </c>
      <c r="B3549" s="332" t="s">
        <v>6378</v>
      </c>
      <c r="C3549" s="332" t="s">
        <v>2824</v>
      </c>
      <c r="D3549" s="330" t="s">
        <v>15459</v>
      </c>
      <c r="E3549" s="332" t="s">
        <v>96</v>
      </c>
      <c r="F3549" s="328"/>
    </row>
    <row r="3550" spans="1:6" ht="15">
      <c r="A3550" s="332">
        <v>39418</v>
      </c>
      <c r="B3550" s="332" t="s">
        <v>6379</v>
      </c>
      <c r="C3550" s="332" t="s">
        <v>2824</v>
      </c>
      <c r="D3550" s="330" t="s">
        <v>15460</v>
      </c>
      <c r="E3550" s="332" t="s">
        <v>96</v>
      </c>
      <c r="F3550" s="328"/>
    </row>
    <row r="3551" spans="1:6" ht="15">
      <c r="A3551" s="332">
        <v>39419</v>
      </c>
      <c r="B3551" s="332" t="s">
        <v>6380</v>
      </c>
      <c r="C3551" s="332" t="s">
        <v>2824</v>
      </c>
      <c r="D3551" s="330" t="s">
        <v>12624</v>
      </c>
      <c r="E3551" s="332" t="s">
        <v>96</v>
      </c>
      <c r="F3551" s="328"/>
    </row>
    <row r="3552" spans="1:6" ht="15">
      <c r="A3552" s="332">
        <v>39420</v>
      </c>
      <c r="B3552" s="332" t="s">
        <v>6381</v>
      </c>
      <c r="C3552" s="332" t="s">
        <v>2824</v>
      </c>
      <c r="D3552" s="330" t="s">
        <v>12930</v>
      </c>
      <c r="E3552" s="332" t="s">
        <v>96</v>
      </c>
      <c r="F3552" s="328"/>
    </row>
    <row r="3553" spans="1:6" ht="15">
      <c r="A3553" s="332">
        <v>39571</v>
      </c>
      <c r="B3553" s="332" t="s">
        <v>12414</v>
      </c>
      <c r="C3553" s="332" t="s">
        <v>2824</v>
      </c>
      <c r="D3553" s="330" t="s">
        <v>15461</v>
      </c>
      <c r="E3553" s="332" t="s">
        <v>96</v>
      </c>
      <c r="F3553" s="328"/>
    </row>
    <row r="3554" spans="1:6" ht="15">
      <c r="A3554" s="332">
        <v>39421</v>
      </c>
      <c r="B3554" s="332" t="s">
        <v>6382</v>
      </c>
      <c r="C3554" s="332" t="s">
        <v>2824</v>
      </c>
      <c r="D3554" s="330" t="s">
        <v>12727</v>
      </c>
      <c r="E3554" s="332" t="s">
        <v>96</v>
      </c>
      <c r="F3554" s="328"/>
    </row>
    <row r="3555" spans="1:6" ht="15">
      <c r="A3555" s="332">
        <v>39422</v>
      </c>
      <c r="B3555" s="332" t="s">
        <v>6383</v>
      </c>
      <c r="C3555" s="332" t="s">
        <v>2824</v>
      </c>
      <c r="D3555" s="330" t="s">
        <v>13526</v>
      </c>
      <c r="E3555" s="332" t="s">
        <v>96</v>
      </c>
      <c r="F3555" s="328"/>
    </row>
    <row r="3556" spans="1:6" ht="15">
      <c r="A3556" s="332">
        <v>39423</v>
      </c>
      <c r="B3556" s="332" t="s">
        <v>6384</v>
      </c>
      <c r="C3556" s="332" t="s">
        <v>2824</v>
      </c>
      <c r="D3556" s="330" t="s">
        <v>15462</v>
      </c>
      <c r="E3556" s="332" t="s">
        <v>96</v>
      </c>
      <c r="F3556" s="328"/>
    </row>
    <row r="3557" spans="1:6" ht="15">
      <c r="A3557" s="332">
        <v>39426</v>
      </c>
      <c r="B3557" s="332" t="s">
        <v>6385</v>
      </c>
      <c r="C3557" s="332" t="s">
        <v>2824</v>
      </c>
      <c r="D3557" s="330" t="s">
        <v>15463</v>
      </c>
      <c r="E3557" s="332" t="s">
        <v>96</v>
      </c>
      <c r="F3557" s="328"/>
    </row>
    <row r="3558" spans="1:6" ht="15">
      <c r="A3558" s="332">
        <v>39429</v>
      </c>
      <c r="B3558" s="332" t="s">
        <v>6386</v>
      </c>
      <c r="C3558" s="332" t="s">
        <v>2824</v>
      </c>
      <c r="D3558" s="330" t="s">
        <v>14170</v>
      </c>
      <c r="E3558" s="332" t="s">
        <v>96</v>
      </c>
      <c r="F3558" s="328"/>
    </row>
    <row r="3559" spans="1:6" ht="15">
      <c r="A3559" s="332">
        <v>39428</v>
      </c>
      <c r="B3559" s="332" t="s">
        <v>6387</v>
      </c>
      <c r="C3559" s="332" t="s">
        <v>2824</v>
      </c>
      <c r="D3559" s="330" t="s">
        <v>14735</v>
      </c>
      <c r="E3559" s="332" t="s">
        <v>96</v>
      </c>
      <c r="F3559" s="328"/>
    </row>
    <row r="3560" spans="1:6" ht="15">
      <c r="A3560" s="332">
        <v>39572</v>
      </c>
      <c r="B3560" s="332" t="s">
        <v>6388</v>
      </c>
      <c r="C3560" s="332" t="s">
        <v>2824</v>
      </c>
      <c r="D3560" s="330" t="s">
        <v>15464</v>
      </c>
      <c r="E3560" s="332" t="s">
        <v>96</v>
      </c>
      <c r="F3560" s="328"/>
    </row>
    <row r="3561" spans="1:6" ht="15">
      <c r="A3561" s="332">
        <v>39570</v>
      </c>
      <c r="B3561" s="332" t="s">
        <v>6389</v>
      </c>
      <c r="C3561" s="332" t="s">
        <v>2824</v>
      </c>
      <c r="D3561" s="330" t="s">
        <v>15465</v>
      </c>
      <c r="E3561" s="332" t="s">
        <v>96</v>
      </c>
      <c r="F3561" s="328"/>
    </row>
    <row r="3562" spans="1:6" ht="15">
      <c r="A3562" s="332">
        <v>39569</v>
      </c>
      <c r="B3562" s="332" t="s">
        <v>6390</v>
      </c>
      <c r="C3562" s="332" t="s">
        <v>2824</v>
      </c>
      <c r="D3562" s="330" t="s">
        <v>15466</v>
      </c>
      <c r="E3562" s="332" t="s">
        <v>96</v>
      </c>
      <c r="F3562" s="328"/>
    </row>
    <row r="3563" spans="1:6" ht="15">
      <c r="A3563" s="332">
        <v>11552</v>
      </c>
      <c r="B3563" s="332" t="s">
        <v>11248</v>
      </c>
      <c r="C3563" s="332" t="s">
        <v>2824</v>
      </c>
      <c r="D3563" s="330" t="s">
        <v>13218</v>
      </c>
      <c r="E3563" s="332" t="s">
        <v>96</v>
      </c>
      <c r="F3563" s="328"/>
    </row>
    <row r="3564" spans="1:6" ht="15">
      <c r="A3564" s="332">
        <v>40598</v>
      </c>
      <c r="B3564" s="332" t="s">
        <v>6391</v>
      </c>
      <c r="C3564" s="332" t="s">
        <v>2825</v>
      </c>
      <c r="D3564" s="330" t="s">
        <v>14968</v>
      </c>
      <c r="E3564" s="332" t="s">
        <v>96</v>
      </c>
      <c r="F3564" s="328"/>
    </row>
    <row r="3565" spans="1:6" ht="15">
      <c r="A3565" s="332">
        <v>39029</v>
      </c>
      <c r="B3565" s="332" t="s">
        <v>6392</v>
      </c>
      <c r="C3565" s="332" t="s">
        <v>2824</v>
      </c>
      <c r="D3565" s="330" t="s">
        <v>15467</v>
      </c>
      <c r="E3565" s="332" t="s">
        <v>96</v>
      </c>
      <c r="F3565" s="328"/>
    </row>
    <row r="3566" spans="1:6" ht="15">
      <c r="A3566" s="332">
        <v>39028</v>
      </c>
      <c r="B3566" s="332" t="s">
        <v>6393</v>
      </c>
      <c r="C3566" s="332" t="s">
        <v>2824</v>
      </c>
      <c r="D3566" s="330" t="s">
        <v>12660</v>
      </c>
      <c r="E3566" s="332" t="s">
        <v>96</v>
      </c>
      <c r="F3566" s="328"/>
    </row>
    <row r="3567" spans="1:6" ht="15">
      <c r="A3567" s="332">
        <v>39328</v>
      </c>
      <c r="B3567" s="332" t="s">
        <v>6394</v>
      </c>
      <c r="C3567" s="332" t="s">
        <v>2824</v>
      </c>
      <c r="D3567" s="330" t="s">
        <v>15468</v>
      </c>
      <c r="E3567" s="332" t="s">
        <v>96</v>
      </c>
      <c r="F3567" s="328"/>
    </row>
    <row r="3568" spans="1:6" ht="15">
      <c r="A3568" s="332">
        <v>38541</v>
      </c>
      <c r="B3568" s="332" t="s">
        <v>6395</v>
      </c>
      <c r="C3568" s="332" t="s">
        <v>2821</v>
      </c>
      <c r="D3568" s="330" t="s">
        <v>15469</v>
      </c>
      <c r="E3568" s="332" t="s">
        <v>96</v>
      </c>
      <c r="F3568" s="328"/>
    </row>
    <row r="3569" spans="1:6" ht="15">
      <c r="A3569" s="332">
        <v>38542</v>
      </c>
      <c r="B3569" s="332" t="s">
        <v>6396</v>
      </c>
      <c r="C3569" s="332" t="s">
        <v>2821</v>
      </c>
      <c r="D3569" s="330" t="s">
        <v>15470</v>
      </c>
      <c r="E3569" s="332" t="s">
        <v>96</v>
      </c>
      <c r="F3569" s="328"/>
    </row>
    <row r="3570" spans="1:6" ht="15">
      <c r="A3570" s="332">
        <v>38543</v>
      </c>
      <c r="B3570" s="332" t="s">
        <v>6397</v>
      </c>
      <c r="C3570" s="332" t="s">
        <v>2821</v>
      </c>
      <c r="D3570" s="330" t="s">
        <v>15471</v>
      </c>
      <c r="E3570" s="332" t="s">
        <v>96</v>
      </c>
      <c r="F3570" s="328"/>
    </row>
    <row r="3571" spans="1:6" ht="15">
      <c r="A3571" s="332">
        <v>40406</v>
      </c>
      <c r="B3571" s="332" t="s">
        <v>6398</v>
      </c>
      <c r="C3571" s="332" t="s">
        <v>2821</v>
      </c>
      <c r="D3571" s="330" t="s">
        <v>15472</v>
      </c>
      <c r="E3571" s="332" t="s">
        <v>96</v>
      </c>
      <c r="F3571" s="328"/>
    </row>
    <row r="3572" spans="1:6" ht="15">
      <c r="A3572" s="332">
        <v>40789</v>
      </c>
      <c r="B3572" s="332" t="s">
        <v>6399</v>
      </c>
      <c r="C3572" s="332" t="s">
        <v>2821</v>
      </c>
      <c r="D3572" s="330" t="s">
        <v>15473</v>
      </c>
      <c r="E3572" s="332" t="s">
        <v>96</v>
      </c>
      <c r="F3572" s="328"/>
    </row>
    <row r="3573" spans="1:6" ht="15">
      <c r="A3573" s="332">
        <v>40791</v>
      </c>
      <c r="B3573" s="332" t="s">
        <v>6400</v>
      </c>
      <c r="C3573" s="332" t="s">
        <v>2821</v>
      </c>
      <c r="D3573" s="330" t="s">
        <v>15474</v>
      </c>
      <c r="E3573" s="332" t="s">
        <v>96</v>
      </c>
      <c r="F3573" s="328"/>
    </row>
    <row r="3574" spans="1:6" ht="15">
      <c r="A3574" s="332">
        <v>11651</v>
      </c>
      <c r="B3574" s="332" t="s">
        <v>6401</v>
      </c>
      <c r="C3574" s="332" t="s">
        <v>2821</v>
      </c>
      <c r="D3574" s="330" t="s">
        <v>15475</v>
      </c>
      <c r="E3574" s="332" t="s">
        <v>96</v>
      </c>
      <c r="F3574" s="328"/>
    </row>
    <row r="3575" spans="1:6" ht="15">
      <c r="A3575" s="332">
        <v>40435</v>
      </c>
      <c r="B3575" s="332" t="s">
        <v>6402</v>
      </c>
      <c r="C3575" s="332" t="s">
        <v>2821</v>
      </c>
      <c r="D3575" s="330" t="s">
        <v>15476</v>
      </c>
      <c r="E3575" s="332" t="s">
        <v>96</v>
      </c>
      <c r="F3575" s="328"/>
    </row>
    <row r="3576" spans="1:6" ht="15">
      <c r="A3576" s="332">
        <v>39012</v>
      </c>
      <c r="B3576" s="332" t="s">
        <v>6403</v>
      </c>
      <c r="C3576" s="332" t="s">
        <v>2821</v>
      </c>
      <c r="D3576" s="330" t="s">
        <v>15477</v>
      </c>
      <c r="E3576" s="332" t="s">
        <v>96</v>
      </c>
      <c r="F3576" s="328"/>
    </row>
    <row r="3577" spans="1:6" ht="15">
      <c r="A3577" s="332">
        <v>13617</v>
      </c>
      <c r="B3577" s="332" t="s">
        <v>11249</v>
      </c>
      <c r="C3577" s="332" t="s">
        <v>2821</v>
      </c>
      <c r="D3577" s="330" t="s">
        <v>15478</v>
      </c>
      <c r="E3577" s="332" t="s">
        <v>96</v>
      </c>
      <c r="F3577" s="328"/>
    </row>
    <row r="3578" spans="1:6" ht="15">
      <c r="A3578" s="332">
        <v>35274</v>
      </c>
      <c r="B3578" s="332" t="s">
        <v>11250</v>
      </c>
      <c r="C3578" s="332" t="s">
        <v>2824</v>
      </c>
      <c r="D3578" s="330" t="s">
        <v>15479</v>
      </c>
      <c r="E3578" s="332" t="s">
        <v>96</v>
      </c>
      <c r="F3578" s="328"/>
    </row>
    <row r="3579" spans="1:6" ht="15">
      <c r="A3579" s="332">
        <v>35275</v>
      </c>
      <c r="B3579" s="332" t="s">
        <v>11251</v>
      </c>
      <c r="C3579" s="332" t="s">
        <v>2824</v>
      </c>
      <c r="D3579" s="330" t="s">
        <v>15480</v>
      </c>
      <c r="E3579" s="332" t="s">
        <v>96</v>
      </c>
      <c r="F3579" s="328"/>
    </row>
    <row r="3580" spans="1:6" ht="15">
      <c r="A3580" s="332">
        <v>35276</v>
      </c>
      <c r="B3580" s="332" t="s">
        <v>11252</v>
      </c>
      <c r="C3580" s="332" t="s">
        <v>2824</v>
      </c>
      <c r="D3580" s="330" t="s">
        <v>15481</v>
      </c>
      <c r="E3580" s="332" t="s">
        <v>96</v>
      </c>
      <c r="F3580" s="328"/>
    </row>
    <row r="3581" spans="1:6" ht="15">
      <c r="A3581" s="332">
        <v>38386</v>
      </c>
      <c r="B3581" s="332" t="s">
        <v>6404</v>
      </c>
      <c r="C3581" s="332" t="s">
        <v>2821</v>
      </c>
      <c r="D3581" s="330" t="s">
        <v>15482</v>
      </c>
      <c r="E3581" s="332" t="s">
        <v>96</v>
      </c>
      <c r="F3581" s="328"/>
    </row>
    <row r="3582" spans="1:6" ht="15">
      <c r="A3582" s="332">
        <v>11091</v>
      </c>
      <c r="B3582" s="332" t="s">
        <v>6405</v>
      </c>
      <c r="C3582" s="332" t="s">
        <v>2821</v>
      </c>
      <c r="D3582" s="330" t="s">
        <v>15483</v>
      </c>
      <c r="E3582" s="332" t="s">
        <v>96</v>
      </c>
      <c r="F3582" s="328"/>
    </row>
    <row r="3583" spans="1:6" ht="15">
      <c r="A3583" s="332">
        <v>37586</v>
      </c>
      <c r="B3583" s="332" t="s">
        <v>6406</v>
      </c>
      <c r="C3583" s="332" t="s">
        <v>2835</v>
      </c>
      <c r="D3583" s="330" t="s">
        <v>15484</v>
      </c>
      <c r="E3583" s="332" t="s">
        <v>96</v>
      </c>
      <c r="F3583" s="328"/>
    </row>
    <row r="3584" spans="1:6" ht="15">
      <c r="A3584" s="332">
        <v>37395</v>
      </c>
      <c r="B3584" s="332" t="s">
        <v>6407</v>
      </c>
      <c r="C3584" s="332" t="s">
        <v>2835</v>
      </c>
      <c r="D3584" s="330" t="s">
        <v>12709</v>
      </c>
      <c r="E3584" s="332" t="s">
        <v>96</v>
      </c>
      <c r="F3584" s="328"/>
    </row>
    <row r="3585" spans="1:6" ht="15">
      <c r="A3585" s="332">
        <v>14147</v>
      </c>
      <c r="B3585" s="332" t="s">
        <v>6408</v>
      </c>
      <c r="C3585" s="332" t="s">
        <v>2835</v>
      </c>
      <c r="D3585" s="330" t="s">
        <v>15485</v>
      </c>
      <c r="E3585" s="332" t="s">
        <v>96</v>
      </c>
      <c r="F3585" s="328"/>
    </row>
    <row r="3586" spans="1:6" ht="15">
      <c r="A3586" s="332">
        <v>37396</v>
      </c>
      <c r="B3586" s="332" t="s">
        <v>6409</v>
      </c>
      <c r="C3586" s="332" t="s">
        <v>2835</v>
      </c>
      <c r="D3586" s="330" t="s">
        <v>15486</v>
      </c>
      <c r="E3586" s="332" t="s">
        <v>96</v>
      </c>
      <c r="F3586" s="328"/>
    </row>
    <row r="3587" spans="1:6" ht="15">
      <c r="A3587" s="332">
        <v>37397</v>
      </c>
      <c r="B3587" s="332" t="s">
        <v>6410</v>
      </c>
      <c r="C3587" s="332" t="s">
        <v>2835</v>
      </c>
      <c r="D3587" s="330" t="s">
        <v>15487</v>
      </c>
      <c r="E3587" s="332" t="s">
        <v>96</v>
      </c>
      <c r="F3587" s="328"/>
    </row>
    <row r="3588" spans="1:6" ht="15">
      <c r="A3588" s="332">
        <v>43606</v>
      </c>
      <c r="B3588" s="332" t="s">
        <v>11253</v>
      </c>
      <c r="C3588" s="332" t="s">
        <v>2821</v>
      </c>
      <c r="D3588" s="330" t="s">
        <v>15488</v>
      </c>
      <c r="E3588" s="332" t="s">
        <v>96</v>
      </c>
      <c r="F3588" s="328"/>
    </row>
    <row r="3589" spans="1:6" ht="15">
      <c r="A3589" s="332">
        <v>444</v>
      </c>
      <c r="B3589" s="332" t="s">
        <v>6411</v>
      </c>
      <c r="C3589" s="332" t="s">
        <v>2821</v>
      </c>
      <c r="D3589" s="330" t="s">
        <v>12800</v>
      </c>
      <c r="E3589" s="332" t="s">
        <v>96</v>
      </c>
      <c r="F3589" s="328"/>
    </row>
    <row r="3590" spans="1:6" ht="15">
      <c r="A3590" s="332">
        <v>445</v>
      </c>
      <c r="B3590" s="332" t="s">
        <v>6412</v>
      </c>
      <c r="C3590" s="332" t="s">
        <v>2821</v>
      </c>
      <c r="D3590" s="330" t="s">
        <v>15489</v>
      </c>
      <c r="E3590" s="332" t="s">
        <v>96</v>
      </c>
      <c r="F3590" s="328"/>
    </row>
    <row r="3591" spans="1:6" ht="15">
      <c r="A3591" s="332">
        <v>4783</v>
      </c>
      <c r="B3591" s="332" t="s">
        <v>6413</v>
      </c>
      <c r="C3591" s="332" t="s">
        <v>2820</v>
      </c>
      <c r="D3591" s="330" t="s">
        <v>13854</v>
      </c>
      <c r="E3591" s="332" t="s">
        <v>165</v>
      </c>
      <c r="F3591" s="328"/>
    </row>
    <row r="3592" spans="1:6" ht="15">
      <c r="A3592" s="332">
        <v>41079</v>
      </c>
      <c r="B3592" s="332" t="s">
        <v>6414</v>
      </c>
      <c r="C3592" s="332" t="s">
        <v>2827</v>
      </c>
      <c r="D3592" s="330" t="s">
        <v>17931</v>
      </c>
      <c r="E3592" s="332" t="s">
        <v>165</v>
      </c>
      <c r="F3592" s="328"/>
    </row>
    <row r="3593" spans="1:6" ht="15">
      <c r="A3593" s="332">
        <v>12874</v>
      </c>
      <c r="B3593" s="332" t="s">
        <v>6415</v>
      </c>
      <c r="C3593" s="332" t="s">
        <v>2820</v>
      </c>
      <c r="D3593" s="330" t="s">
        <v>18007</v>
      </c>
      <c r="E3593" s="332" t="s">
        <v>165</v>
      </c>
      <c r="F3593" s="328"/>
    </row>
    <row r="3594" spans="1:6" ht="15">
      <c r="A3594" s="332">
        <v>41082</v>
      </c>
      <c r="B3594" s="332" t="s">
        <v>6416</v>
      </c>
      <c r="C3594" s="332" t="s">
        <v>2827</v>
      </c>
      <c r="D3594" s="330" t="s">
        <v>18008</v>
      </c>
      <c r="E3594" s="332" t="s">
        <v>165</v>
      </c>
      <c r="F3594" s="328"/>
    </row>
    <row r="3595" spans="1:6" ht="15">
      <c r="A3595" s="332">
        <v>4785</v>
      </c>
      <c r="B3595" s="332" t="s">
        <v>6417</v>
      </c>
      <c r="C3595" s="332" t="s">
        <v>2820</v>
      </c>
      <c r="D3595" s="330" t="s">
        <v>16152</v>
      </c>
      <c r="E3595" s="332" t="s">
        <v>165</v>
      </c>
      <c r="F3595" s="328"/>
    </row>
    <row r="3596" spans="1:6" ht="15">
      <c r="A3596" s="332">
        <v>41081</v>
      </c>
      <c r="B3596" s="332" t="s">
        <v>6418</v>
      </c>
      <c r="C3596" s="332" t="s">
        <v>2827</v>
      </c>
      <c r="D3596" s="330" t="s">
        <v>18009</v>
      </c>
      <c r="E3596" s="332" t="s">
        <v>165</v>
      </c>
      <c r="F3596" s="328"/>
    </row>
    <row r="3597" spans="1:6" ht="15">
      <c r="A3597" s="332">
        <v>4801</v>
      </c>
      <c r="B3597" s="332" t="s">
        <v>6419</v>
      </c>
      <c r="C3597" s="332" t="s">
        <v>2823</v>
      </c>
      <c r="D3597" s="330" t="s">
        <v>15491</v>
      </c>
      <c r="E3597" s="332" t="s">
        <v>96</v>
      </c>
      <c r="F3597" s="328"/>
    </row>
    <row r="3598" spans="1:6" ht="15">
      <c r="A3598" s="332">
        <v>4794</v>
      </c>
      <c r="B3598" s="332" t="s">
        <v>6420</v>
      </c>
      <c r="C3598" s="332" t="s">
        <v>2823</v>
      </c>
      <c r="D3598" s="330" t="s">
        <v>15492</v>
      </c>
      <c r="E3598" s="332" t="s">
        <v>96</v>
      </c>
      <c r="F3598" s="328"/>
    </row>
    <row r="3599" spans="1:6" ht="15">
      <c r="A3599" s="332">
        <v>4796</v>
      </c>
      <c r="B3599" s="332" t="s">
        <v>6421</v>
      </c>
      <c r="C3599" s="332" t="s">
        <v>2823</v>
      </c>
      <c r="D3599" s="330" t="s">
        <v>15493</v>
      </c>
      <c r="E3599" s="332" t="s">
        <v>96</v>
      </c>
      <c r="F3599" s="328"/>
    </row>
    <row r="3600" spans="1:6" ht="15">
      <c r="A3600" s="332">
        <v>4800</v>
      </c>
      <c r="B3600" s="332" t="s">
        <v>6422</v>
      </c>
      <c r="C3600" s="332" t="s">
        <v>2823</v>
      </c>
      <c r="D3600" s="330" t="s">
        <v>15494</v>
      </c>
      <c r="E3600" s="332" t="s">
        <v>96</v>
      </c>
      <c r="F3600" s="328"/>
    </row>
    <row r="3601" spans="1:6" ht="15">
      <c r="A3601" s="332">
        <v>4795</v>
      </c>
      <c r="B3601" s="332" t="s">
        <v>6423</v>
      </c>
      <c r="C3601" s="332" t="s">
        <v>2823</v>
      </c>
      <c r="D3601" s="330" t="s">
        <v>15495</v>
      </c>
      <c r="E3601" s="332" t="s">
        <v>96</v>
      </c>
      <c r="F3601" s="328"/>
    </row>
    <row r="3602" spans="1:6" ht="15">
      <c r="A3602" s="332">
        <v>39694</v>
      </c>
      <c r="B3602" s="332" t="s">
        <v>6424</v>
      </c>
      <c r="C3602" s="332" t="s">
        <v>2823</v>
      </c>
      <c r="D3602" s="330" t="s">
        <v>15496</v>
      </c>
      <c r="E3602" s="332" t="s">
        <v>96</v>
      </c>
      <c r="F3602" s="328"/>
    </row>
    <row r="3603" spans="1:6" ht="15">
      <c r="A3603" s="332">
        <v>1292</v>
      </c>
      <c r="B3603" s="332" t="s">
        <v>6425</v>
      </c>
      <c r="C3603" s="332" t="s">
        <v>2823</v>
      </c>
      <c r="D3603" s="330" t="s">
        <v>15497</v>
      </c>
      <c r="E3603" s="332" t="s">
        <v>96</v>
      </c>
      <c r="F3603" s="328"/>
    </row>
    <row r="3604" spans="1:6" ht="15">
      <c r="A3604" s="332">
        <v>1287</v>
      </c>
      <c r="B3604" s="332" t="s">
        <v>6426</v>
      </c>
      <c r="C3604" s="332" t="s">
        <v>2823</v>
      </c>
      <c r="D3604" s="330" t="s">
        <v>12775</v>
      </c>
      <c r="E3604" s="332" t="s">
        <v>96</v>
      </c>
      <c r="F3604" s="328"/>
    </row>
    <row r="3605" spans="1:6" ht="15">
      <c r="A3605" s="332">
        <v>1297</v>
      </c>
      <c r="B3605" s="332" t="s">
        <v>6427</v>
      </c>
      <c r="C3605" s="332" t="s">
        <v>2823</v>
      </c>
      <c r="D3605" s="330" t="s">
        <v>13815</v>
      </c>
      <c r="E3605" s="332" t="s">
        <v>96</v>
      </c>
      <c r="F3605" s="328"/>
    </row>
    <row r="3606" spans="1:6" ht="15">
      <c r="A3606" s="332">
        <v>4786</v>
      </c>
      <c r="B3606" s="332" t="s">
        <v>6428</v>
      </c>
      <c r="C3606" s="332" t="s">
        <v>2823</v>
      </c>
      <c r="D3606" s="330" t="s">
        <v>15498</v>
      </c>
      <c r="E3606" s="332" t="s">
        <v>96</v>
      </c>
      <c r="F3606" s="328"/>
    </row>
    <row r="3607" spans="1:6" ht="15">
      <c r="A3607" s="332">
        <v>10840</v>
      </c>
      <c r="B3607" s="332" t="s">
        <v>6429</v>
      </c>
      <c r="C3607" s="332" t="s">
        <v>2823</v>
      </c>
      <c r="D3607" s="330" t="s">
        <v>15499</v>
      </c>
      <c r="E3607" s="332" t="s">
        <v>96</v>
      </c>
      <c r="F3607" s="328"/>
    </row>
    <row r="3608" spans="1:6" ht="15">
      <c r="A3608" s="332">
        <v>10841</v>
      </c>
      <c r="B3608" s="332" t="s">
        <v>6430</v>
      </c>
      <c r="C3608" s="332" t="s">
        <v>2823</v>
      </c>
      <c r="D3608" s="330" t="s">
        <v>15500</v>
      </c>
      <c r="E3608" s="332" t="s">
        <v>96</v>
      </c>
      <c r="F3608" s="328"/>
    </row>
    <row r="3609" spans="1:6" ht="15">
      <c r="A3609" s="332">
        <v>44540</v>
      </c>
      <c r="B3609" s="332" t="s">
        <v>12415</v>
      </c>
      <c r="C3609" s="332" t="s">
        <v>2823</v>
      </c>
      <c r="D3609" s="330" t="s">
        <v>15501</v>
      </c>
      <c r="E3609" s="332" t="s">
        <v>96</v>
      </c>
      <c r="F3609" s="328"/>
    </row>
    <row r="3610" spans="1:6" ht="15">
      <c r="A3610" s="332">
        <v>10842</v>
      </c>
      <c r="B3610" s="332" t="s">
        <v>6431</v>
      </c>
      <c r="C3610" s="332" t="s">
        <v>2823</v>
      </c>
      <c r="D3610" s="330" t="s">
        <v>14220</v>
      </c>
      <c r="E3610" s="332" t="s">
        <v>96</v>
      </c>
      <c r="F3610" s="328"/>
    </row>
    <row r="3611" spans="1:6" ht="15">
      <c r="A3611" s="332">
        <v>21108</v>
      </c>
      <c r="B3611" s="332" t="s">
        <v>6432</v>
      </c>
      <c r="C3611" s="332" t="s">
        <v>2823</v>
      </c>
      <c r="D3611" s="330" t="s">
        <v>15502</v>
      </c>
      <c r="E3611" s="332" t="s">
        <v>96</v>
      </c>
      <c r="F3611" s="328"/>
    </row>
    <row r="3612" spans="1:6" ht="15">
      <c r="A3612" s="332">
        <v>38180</v>
      </c>
      <c r="B3612" s="332" t="s">
        <v>6433</v>
      </c>
      <c r="C3612" s="332" t="s">
        <v>2823</v>
      </c>
      <c r="D3612" s="330" t="s">
        <v>15503</v>
      </c>
      <c r="E3612" s="332" t="s">
        <v>96</v>
      </c>
      <c r="F3612" s="328"/>
    </row>
    <row r="3613" spans="1:6" ht="15">
      <c r="A3613" s="332">
        <v>40648</v>
      </c>
      <c r="B3613" s="332" t="s">
        <v>6434</v>
      </c>
      <c r="C3613" s="332" t="s">
        <v>2823</v>
      </c>
      <c r="D3613" s="330" t="s">
        <v>15504</v>
      </c>
      <c r="E3613" s="332" t="s">
        <v>96</v>
      </c>
      <c r="F3613" s="328"/>
    </row>
    <row r="3614" spans="1:6" ht="15">
      <c r="A3614" s="332">
        <v>40649</v>
      </c>
      <c r="B3614" s="332" t="s">
        <v>6435</v>
      </c>
      <c r="C3614" s="332" t="s">
        <v>2823</v>
      </c>
      <c r="D3614" s="330" t="s">
        <v>15505</v>
      </c>
      <c r="E3614" s="332" t="s">
        <v>96</v>
      </c>
      <c r="F3614" s="328"/>
    </row>
    <row r="3615" spans="1:6" ht="15">
      <c r="A3615" s="332">
        <v>40650</v>
      </c>
      <c r="B3615" s="332" t="s">
        <v>12416</v>
      </c>
      <c r="C3615" s="332" t="s">
        <v>2823</v>
      </c>
      <c r="D3615" s="330" t="s">
        <v>15506</v>
      </c>
      <c r="E3615" s="332" t="s">
        <v>96</v>
      </c>
      <c r="F3615" s="328"/>
    </row>
    <row r="3616" spans="1:6" ht="15">
      <c r="A3616" s="332">
        <v>40651</v>
      </c>
      <c r="B3616" s="332" t="s">
        <v>12417</v>
      </c>
      <c r="C3616" s="332" t="s">
        <v>2823</v>
      </c>
      <c r="D3616" s="330" t="s">
        <v>15507</v>
      </c>
      <c r="E3616" s="332" t="s">
        <v>96</v>
      </c>
      <c r="F3616" s="328"/>
    </row>
    <row r="3617" spans="1:6" ht="15">
      <c r="A3617" s="332">
        <v>40652</v>
      </c>
      <c r="B3617" s="332" t="s">
        <v>6436</v>
      </c>
      <c r="C3617" s="332" t="s">
        <v>2823</v>
      </c>
      <c r="D3617" s="330" t="s">
        <v>15508</v>
      </c>
      <c r="E3617" s="332" t="s">
        <v>96</v>
      </c>
      <c r="F3617" s="328"/>
    </row>
    <row r="3618" spans="1:6" ht="15">
      <c r="A3618" s="332">
        <v>40647</v>
      </c>
      <c r="B3618" s="332" t="s">
        <v>6437</v>
      </c>
      <c r="C3618" s="332" t="s">
        <v>2823</v>
      </c>
      <c r="D3618" s="330" t="s">
        <v>15509</v>
      </c>
      <c r="E3618" s="332" t="s">
        <v>96</v>
      </c>
      <c r="F3618" s="328"/>
    </row>
    <row r="3619" spans="1:6" ht="15">
      <c r="A3619" s="332">
        <v>40653</v>
      </c>
      <c r="B3619" s="332" t="s">
        <v>6438</v>
      </c>
      <c r="C3619" s="332" t="s">
        <v>2823</v>
      </c>
      <c r="D3619" s="330" t="s">
        <v>15510</v>
      </c>
      <c r="E3619" s="332" t="s">
        <v>96</v>
      </c>
      <c r="F3619" s="328"/>
    </row>
    <row r="3620" spans="1:6" ht="15">
      <c r="A3620" s="332">
        <v>36178</v>
      </c>
      <c r="B3620" s="332" t="s">
        <v>6439</v>
      </c>
      <c r="C3620" s="332" t="s">
        <v>2821</v>
      </c>
      <c r="D3620" s="330" t="s">
        <v>15511</v>
      </c>
      <c r="E3620" s="332" t="s">
        <v>96</v>
      </c>
      <c r="F3620" s="328"/>
    </row>
    <row r="3621" spans="1:6" ht="15">
      <c r="A3621" s="332">
        <v>38195</v>
      </c>
      <c r="B3621" s="332" t="s">
        <v>6440</v>
      </c>
      <c r="C3621" s="332" t="s">
        <v>2823</v>
      </c>
      <c r="D3621" s="330" t="s">
        <v>15512</v>
      </c>
      <c r="E3621" s="332" t="s">
        <v>96</v>
      </c>
      <c r="F3621" s="328"/>
    </row>
    <row r="3622" spans="1:6" ht="15">
      <c r="A3622" s="332">
        <v>38181</v>
      </c>
      <c r="B3622" s="332" t="s">
        <v>6441</v>
      </c>
      <c r="C3622" s="332" t="s">
        <v>2823</v>
      </c>
      <c r="D3622" s="330" t="s">
        <v>15513</v>
      </c>
      <c r="E3622" s="332" t="s">
        <v>96</v>
      </c>
      <c r="F3622" s="328"/>
    </row>
    <row r="3623" spans="1:6" ht="15">
      <c r="A3623" s="332">
        <v>38182</v>
      </c>
      <c r="B3623" s="332" t="s">
        <v>6442</v>
      </c>
      <c r="C3623" s="332" t="s">
        <v>2823</v>
      </c>
      <c r="D3623" s="330" t="s">
        <v>15514</v>
      </c>
      <c r="E3623" s="332" t="s">
        <v>96</v>
      </c>
      <c r="F3623" s="328"/>
    </row>
    <row r="3624" spans="1:6" ht="15">
      <c r="A3624" s="332">
        <v>38186</v>
      </c>
      <c r="B3624" s="332" t="s">
        <v>6443</v>
      </c>
      <c r="C3624" s="332" t="s">
        <v>2823</v>
      </c>
      <c r="D3624" s="330" t="s">
        <v>15515</v>
      </c>
      <c r="E3624" s="332" t="s">
        <v>96</v>
      </c>
      <c r="F3624" s="328"/>
    </row>
    <row r="3625" spans="1:6" ht="15">
      <c r="A3625" s="332">
        <v>38185</v>
      </c>
      <c r="B3625" s="332" t="s">
        <v>6444</v>
      </c>
      <c r="C3625" s="332" t="s">
        <v>2823</v>
      </c>
      <c r="D3625" s="330" t="s">
        <v>15516</v>
      </c>
      <c r="E3625" s="332" t="s">
        <v>96</v>
      </c>
      <c r="F3625" s="328"/>
    </row>
    <row r="3626" spans="1:6" ht="15">
      <c r="A3626" s="332">
        <v>40654</v>
      </c>
      <c r="B3626" s="332" t="s">
        <v>6445</v>
      </c>
      <c r="C3626" s="332" t="s">
        <v>2823</v>
      </c>
      <c r="D3626" s="330" t="s">
        <v>15517</v>
      </c>
      <c r="E3626" s="332" t="s">
        <v>96</v>
      </c>
      <c r="F3626" s="328"/>
    </row>
    <row r="3627" spans="1:6" ht="15">
      <c r="A3627" s="332">
        <v>44541</v>
      </c>
      <c r="B3627" s="332" t="s">
        <v>12418</v>
      </c>
      <c r="C3627" s="332" t="s">
        <v>2823</v>
      </c>
      <c r="D3627" s="330" t="s">
        <v>15518</v>
      </c>
      <c r="E3627" s="332" t="s">
        <v>96</v>
      </c>
      <c r="F3627" s="328"/>
    </row>
    <row r="3628" spans="1:6" ht="15">
      <c r="A3628" s="332">
        <v>4822</v>
      </c>
      <c r="B3628" s="332" t="s">
        <v>6446</v>
      </c>
      <c r="C3628" s="332" t="s">
        <v>2823</v>
      </c>
      <c r="D3628" s="330" t="s">
        <v>15519</v>
      </c>
      <c r="E3628" s="332" t="s">
        <v>96</v>
      </c>
      <c r="F3628" s="328"/>
    </row>
    <row r="3629" spans="1:6" ht="15">
      <c r="A3629" s="332">
        <v>4818</v>
      </c>
      <c r="B3629" s="332" t="s">
        <v>6447</v>
      </c>
      <c r="C3629" s="332" t="s">
        <v>2823</v>
      </c>
      <c r="D3629" s="330" t="s">
        <v>15520</v>
      </c>
      <c r="E3629" s="332" t="s">
        <v>96</v>
      </c>
      <c r="F3629" s="328"/>
    </row>
    <row r="3630" spans="1:6" ht="15">
      <c r="A3630" s="332">
        <v>39567</v>
      </c>
      <c r="B3630" s="332" t="s">
        <v>11254</v>
      </c>
      <c r="C3630" s="332" t="s">
        <v>2823</v>
      </c>
      <c r="D3630" s="330" t="s">
        <v>15521</v>
      </c>
      <c r="E3630" s="332" t="s">
        <v>96</v>
      </c>
      <c r="F3630" s="328"/>
    </row>
    <row r="3631" spans="1:6" ht="15">
      <c r="A3631" s="332">
        <v>39566</v>
      </c>
      <c r="B3631" s="332" t="s">
        <v>11255</v>
      </c>
      <c r="C3631" s="332" t="s">
        <v>2823</v>
      </c>
      <c r="D3631" s="330" t="s">
        <v>15522</v>
      </c>
      <c r="E3631" s="332" t="s">
        <v>96</v>
      </c>
      <c r="F3631" s="328"/>
    </row>
    <row r="3632" spans="1:6" ht="15">
      <c r="A3632" s="332">
        <v>39416</v>
      </c>
      <c r="B3632" s="332" t="s">
        <v>11256</v>
      </c>
      <c r="C3632" s="332" t="s">
        <v>2823</v>
      </c>
      <c r="D3632" s="330" t="s">
        <v>15523</v>
      </c>
      <c r="E3632" s="332" t="s">
        <v>96</v>
      </c>
      <c r="F3632" s="328"/>
    </row>
    <row r="3633" spans="1:6" ht="15">
      <c r="A3633" s="332">
        <v>39417</v>
      </c>
      <c r="B3633" s="332" t="s">
        <v>11257</v>
      </c>
      <c r="C3633" s="332" t="s">
        <v>2823</v>
      </c>
      <c r="D3633" s="330" t="s">
        <v>13518</v>
      </c>
      <c r="E3633" s="332" t="s">
        <v>96</v>
      </c>
      <c r="F3633" s="328"/>
    </row>
    <row r="3634" spans="1:6" ht="15">
      <c r="A3634" s="332">
        <v>43742</v>
      </c>
      <c r="B3634" s="332" t="s">
        <v>12419</v>
      </c>
      <c r="C3634" s="332" t="s">
        <v>2823</v>
      </c>
      <c r="D3634" s="330" t="s">
        <v>15524</v>
      </c>
      <c r="E3634" s="332" t="s">
        <v>96</v>
      </c>
      <c r="F3634" s="328"/>
    </row>
    <row r="3635" spans="1:6" ht="15">
      <c r="A3635" s="332">
        <v>39414</v>
      </c>
      <c r="B3635" s="332" t="s">
        <v>11258</v>
      </c>
      <c r="C3635" s="332" t="s">
        <v>2823</v>
      </c>
      <c r="D3635" s="330" t="s">
        <v>15525</v>
      </c>
      <c r="E3635" s="332" t="s">
        <v>96</v>
      </c>
      <c r="F3635" s="328"/>
    </row>
    <row r="3636" spans="1:6" ht="15">
      <c r="A3636" s="332">
        <v>39415</v>
      </c>
      <c r="B3636" s="332" t="s">
        <v>11259</v>
      </c>
      <c r="C3636" s="332" t="s">
        <v>2823</v>
      </c>
      <c r="D3636" s="330" t="s">
        <v>15526</v>
      </c>
      <c r="E3636" s="332" t="s">
        <v>96</v>
      </c>
      <c r="F3636" s="328"/>
    </row>
    <row r="3637" spans="1:6" ht="15">
      <c r="A3637" s="332">
        <v>43740</v>
      </c>
      <c r="B3637" s="332" t="s">
        <v>12420</v>
      </c>
      <c r="C3637" s="332" t="s">
        <v>2823</v>
      </c>
      <c r="D3637" s="330" t="s">
        <v>15527</v>
      </c>
      <c r="E3637" s="332" t="s">
        <v>96</v>
      </c>
      <c r="F3637" s="328"/>
    </row>
    <row r="3638" spans="1:6" ht="15">
      <c r="A3638" s="332">
        <v>39412</v>
      </c>
      <c r="B3638" s="332" t="s">
        <v>11260</v>
      </c>
      <c r="C3638" s="332" t="s">
        <v>2823</v>
      </c>
      <c r="D3638" s="330" t="s">
        <v>15528</v>
      </c>
      <c r="E3638" s="332" t="s">
        <v>96</v>
      </c>
      <c r="F3638" s="328"/>
    </row>
    <row r="3639" spans="1:6" ht="15">
      <c r="A3639" s="332">
        <v>39413</v>
      </c>
      <c r="B3639" s="332" t="s">
        <v>11261</v>
      </c>
      <c r="C3639" s="332" t="s">
        <v>2823</v>
      </c>
      <c r="D3639" s="330" t="s">
        <v>15467</v>
      </c>
      <c r="E3639" s="332" t="s">
        <v>96</v>
      </c>
      <c r="F3639" s="328"/>
    </row>
    <row r="3640" spans="1:6" ht="15">
      <c r="A3640" s="332">
        <v>43741</v>
      </c>
      <c r="B3640" s="332" t="s">
        <v>12421</v>
      </c>
      <c r="C3640" s="332" t="s">
        <v>2823</v>
      </c>
      <c r="D3640" s="330" t="s">
        <v>15529</v>
      </c>
      <c r="E3640" s="332" t="s">
        <v>96</v>
      </c>
      <c r="F3640" s="328"/>
    </row>
    <row r="3641" spans="1:6" ht="15">
      <c r="A3641" s="332">
        <v>11062</v>
      </c>
      <c r="B3641" s="332" t="s">
        <v>12422</v>
      </c>
      <c r="C3641" s="332" t="s">
        <v>2823</v>
      </c>
      <c r="D3641" s="330" t="s">
        <v>15530</v>
      </c>
      <c r="E3641" s="332" t="s">
        <v>96</v>
      </c>
      <c r="F3641" s="328"/>
    </row>
    <row r="3642" spans="1:6" ht="15">
      <c r="A3642" s="332">
        <v>11063</v>
      </c>
      <c r="B3642" s="332" t="s">
        <v>12423</v>
      </c>
      <c r="C3642" s="332" t="s">
        <v>2823</v>
      </c>
      <c r="D3642" s="330" t="s">
        <v>15531</v>
      </c>
      <c r="E3642" s="332" t="s">
        <v>96</v>
      </c>
      <c r="F3642" s="328"/>
    </row>
    <row r="3643" spans="1:6" ht="15">
      <c r="A3643" s="332">
        <v>13521</v>
      </c>
      <c r="B3643" s="332" t="s">
        <v>6448</v>
      </c>
      <c r="C3643" s="332" t="s">
        <v>2821</v>
      </c>
      <c r="D3643" s="330" t="s">
        <v>15532</v>
      </c>
      <c r="E3643" s="332" t="s">
        <v>96</v>
      </c>
      <c r="F3643" s="328"/>
    </row>
    <row r="3644" spans="1:6" ht="15">
      <c r="A3644" s="332">
        <v>10851</v>
      </c>
      <c r="B3644" s="332" t="s">
        <v>6449</v>
      </c>
      <c r="C3644" s="332" t="s">
        <v>2821</v>
      </c>
      <c r="D3644" s="330" t="s">
        <v>15533</v>
      </c>
      <c r="E3644" s="332" t="s">
        <v>96</v>
      </c>
      <c r="F3644" s="328"/>
    </row>
    <row r="3645" spans="1:6" ht="15">
      <c r="A3645" s="332">
        <v>39515</v>
      </c>
      <c r="B3645" s="332" t="s">
        <v>6450</v>
      </c>
      <c r="C3645" s="332" t="s">
        <v>2821</v>
      </c>
      <c r="D3645" s="330" t="s">
        <v>15534</v>
      </c>
      <c r="E3645" s="332" t="s">
        <v>96</v>
      </c>
      <c r="F3645" s="328"/>
    </row>
    <row r="3646" spans="1:6" ht="15">
      <c r="A3646" s="332">
        <v>39516</v>
      </c>
      <c r="B3646" s="332" t="s">
        <v>6451</v>
      </c>
      <c r="C3646" s="332" t="s">
        <v>2821</v>
      </c>
      <c r="D3646" s="330" t="s">
        <v>15535</v>
      </c>
      <c r="E3646" s="332" t="s">
        <v>96</v>
      </c>
      <c r="F3646" s="328"/>
    </row>
    <row r="3647" spans="1:6" ht="15">
      <c r="A3647" s="332">
        <v>39514</v>
      </c>
      <c r="B3647" s="332" t="s">
        <v>6452</v>
      </c>
      <c r="C3647" s="332" t="s">
        <v>2821</v>
      </c>
      <c r="D3647" s="330" t="s">
        <v>15536</v>
      </c>
      <c r="E3647" s="332" t="s">
        <v>96</v>
      </c>
      <c r="F3647" s="328"/>
    </row>
    <row r="3648" spans="1:6" ht="15">
      <c r="A3648" s="332">
        <v>4812</v>
      </c>
      <c r="B3648" s="332" t="s">
        <v>11262</v>
      </c>
      <c r="C3648" s="332" t="s">
        <v>2823</v>
      </c>
      <c r="D3648" s="330" t="s">
        <v>15537</v>
      </c>
      <c r="E3648" s="332" t="s">
        <v>96</v>
      </c>
      <c r="F3648" s="328"/>
    </row>
    <row r="3649" spans="1:6" ht="15">
      <c r="A3649" s="332">
        <v>10849</v>
      </c>
      <c r="B3649" s="332" t="s">
        <v>6453</v>
      </c>
      <c r="C3649" s="332" t="s">
        <v>2821</v>
      </c>
      <c r="D3649" s="330" t="s">
        <v>15538</v>
      </c>
      <c r="E3649" s="332" t="s">
        <v>96</v>
      </c>
      <c r="F3649" s="328"/>
    </row>
    <row r="3650" spans="1:6" ht="15">
      <c r="A3650" s="332">
        <v>10848</v>
      </c>
      <c r="B3650" s="332" t="s">
        <v>6454</v>
      </c>
      <c r="C3650" s="332" t="s">
        <v>2821</v>
      </c>
      <c r="D3650" s="330" t="s">
        <v>15539</v>
      </c>
      <c r="E3650" s="332" t="s">
        <v>96</v>
      </c>
      <c r="F3650" s="328"/>
    </row>
    <row r="3651" spans="1:6" ht="15">
      <c r="A3651" s="332">
        <v>4813</v>
      </c>
      <c r="B3651" s="332" t="s">
        <v>12424</v>
      </c>
      <c r="C3651" s="332" t="s">
        <v>2823</v>
      </c>
      <c r="D3651" s="330" t="s">
        <v>15540</v>
      </c>
      <c r="E3651" s="332" t="s">
        <v>96</v>
      </c>
      <c r="F3651" s="328"/>
    </row>
    <row r="3652" spans="1:6" ht="15">
      <c r="A3652" s="332">
        <v>37560</v>
      </c>
      <c r="B3652" s="332" t="s">
        <v>11263</v>
      </c>
      <c r="C3652" s="332" t="s">
        <v>2821</v>
      </c>
      <c r="D3652" s="330" t="s">
        <v>15541</v>
      </c>
      <c r="E3652" s="332" t="s">
        <v>96</v>
      </c>
      <c r="F3652" s="328"/>
    </row>
    <row r="3653" spans="1:6" ht="15">
      <c r="A3653" s="332">
        <v>37557</v>
      </c>
      <c r="B3653" s="332" t="s">
        <v>11264</v>
      </c>
      <c r="C3653" s="332" t="s">
        <v>2821</v>
      </c>
      <c r="D3653" s="330" t="s">
        <v>15542</v>
      </c>
      <c r="E3653" s="332" t="s">
        <v>96</v>
      </c>
      <c r="F3653" s="328"/>
    </row>
    <row r="3654" spans="1:6" ht="15">
      <c r="A3654" s="332">
        <v>37556</v>
      </c>
      <c r="B3654" s="332" t="s">
        <v>11265</v>
      </c>
      <c r="C3654" s="332" t="s">
        <v>2821</v>
      </c>
      <c r="D3654" s="330" t="s">
        <v>15543</v>
      </c>
      <c r="E3654" s="332" t="s">
        <v>96</v>
      </c>
      <c r="F3654" s="328"/>
    </row>
    <row r="3655" spans="1:6" ht="15">
      <c r="A3655" s="332">
        <v>37559</v>
      </c>
      <c r="B3655" s="332" t="s">
        <v>11266</v>
      </c>
      <c r="C3655" s="332" t="s">
        <v>2821</v>
      </c>
      <c r="D3655" s="330" t="s">
        <v>15544</v>
      </c>
      <c r="E3655" s="332" t="s">
        <v>96</v>
      </c>
      <c r="F3655" s="328"/>
    </row>
    <row r="3656" spans="1:6" ht="15">
      <c r="A3656" s="332">
        <v>37539</v>
      </c>
      <c r="B3656" s="332" t="s">
        <v>11267</v>
      </c>
      <c r="C3656" s="332" t="s">
        <v>2821</v>
      </c>
      <c r="D3656" s="330" t="s">
        <v>15545</v>
      </c>
      <c r="E3656" s="332" t="s">
        <v>96</v>
      </c>
      <c r="F3656" s="328"/>
    </row>
    <row r="3657" spans="1:6" ht="15">
      <c r="A3657" s="332">
        <v>37558</v>
      </c>
      <c r="B3657" s="332" t="s">
        <v>11268</v>
      </c>
      <c r="C3657" s="332" t="s">
        <v>2821</v>
      </c>
      <c r="D3657" s="330" t="s">
        <v>15546</v>
      </c>
      <c r="E3657" s="332" t="s">
        <v>96</v>
      </c>
      <c r="F3657" s="328"/>
    </row>
    <row r="3658" spans="1:6" ht="15">
      <c r="A3658" s="332">
        <v>34723</v>
      </c>
      <c r="B3658" s="332" t="s">
        <v>6455</v>
      </c>
      <c r="C3658" s="332" t="s">
        <v>2823</v>
      </c>
      <c r="D3658" s="330" t="s">
        <v>15547</v>
      </c>
      <c r="E3658" s="332" t="s">
        <v>96</v>
      </c>
      <c r="F3658" s="328"/>
    </row>
    <row r="3659" spans="1:6" ht="15">
      <c r="A3659" s="332">
        <v>34721</v>
      </c>
      <c r="B3659" s="332" t="s">
        <v>6456</v>
      </c>
      <c r="C3659" s="332" t="s">
        <v>2823</v>
      </c>
      <c r="D3659" s="330" t="s">
        <v>15548</v>
      </c>
      <c r="E3659" s="332" t="s">
        <v>96</v>
      </c>
      <c r="F3659" s="328"/>
    </row>
    <row r="3660" spans="1:6" ht="15">
      <c r="A3660" s="332">
        <v>4309</v>
      </c>
      <c r="B3660" s="332" t="s">
        <v>6457</v>
      </c>
      <c r="C3660" s="332" t="s">
        <v>2821</v>
      </c>
      <c r="D3660" s="330" t="s">
        <v>15063</v>
      </c>
      <c r="E3660" s="332" t="s">
        <v>96</v>
      </c>
      <c r="F3660" s="328"/>
    </row>
    <row r="3661" spans="1:6" ht="15">
      <c r="A3661" s="332">
        <v>4307</v>
      </c>
      <c r="B3661" s="332" t="s">
        <v>6458</v>
      </c>
      <c r="C3661" s="332" t="s">
        <v>2821</v>
      </c>
      <c r="D3661" s="330" t="s">
        <v>13803</v>
      </c>
      <c r="E3661" s="332" t="s">
        <v>96</v>
      </c>
      <c r="F3661" s="328"/>
    </row>
    <row r="3662" spans="1:6" ht="15">
      <c r="A3662" s="332">
        <v>10850</v>
      </c>
      <c r="B3662" s="332" t="s">
        <v>6459</v>
      </c>
      <c r="C3662" s="332" t="s">
        <v>2821</v>
      </c>
      <c r="D3662" s="330" t="s">
        <v>15549</v>
      </c>
      <c r="E3662" s="332" t="s">
        <v>96</v>
      </c>
      <c r="F3662" s="328"/>
    </row>
    <row r="3663" spans="1:6" ht="15">
      <c r="A3663" s="332">
        <v>42438</v>
      </c>
      <c r="B3663" s="332" t="s">
        <v>7748</v>
      </c>
      <c r="C3663" s="332" t="s">
        <v>2821</v>
      </c>
      <c r="D3663" s="330" t="s">
        <v>15550</v>
      </c>
      <c r="E3663" s="332" t="s">
        <v>96</v>
      </c>
      <c r="F3663" s="328"/>
    </row>
    <row r="3664" spans="1:6" ht="15">
      <c r="A3664" s="332">
        <v>4792</v>
      </c>
      <c r="B3664" s="332" t="s">
        <v>6460</v>
      </c>
      <c r="C3664" s="332" t="s">
        <v>2823</v>
      </c>
      <c r="D3664" s="330" t="s">
        <v>15551</v>
      </c>
      <c r="E3664" s="332" t="s">
        <v>96</v>
      </c>
      <c r="F3664" s="328"/>
    </row>
    <row r="3665" spans="1:6" ht="15">
      <c r="A3665" s="332">
        <v>4790</v>
      </c>
      <c r="B3665" s="332" t="s">
        <v>6461</v>
      </c>
      <c r="C3665" s="332" t="s">
        <v>2823</v>
      </c>
      <c r="D3665" s="330" t="s">
        <v>15552</v>
      </c>
      <c r="E3665" s="332" t="s">
        <v>96</v>
      </c>
      <c r="F3665" s="328"/>
    </row>
    <row r="3666" spans="1:6" ht="15">
      <c r="A3666" s="332">
        <v>40671</v>
      </c>
      <c r="B3666" s="332" t="s">
        <v>6462</v>
      </c>
      <c r="C3666" s="332" t="s">
        <v>2823</v>
      </c>
      <c r="D3666" s="330" t="s">
        <v>15553</v>
      </c>
      <c r="E3666" s="332" t="s">
        <v>96</v>
      </c>
      <c r="F3666" s="328"/>
    </row>
    <row r="3667" spans="1:6" ht="15">
      <c r="A3667" s="332">
        <v>7552</v>
      </c>
      <c r="B3667" s="332" t="s">
        <v>6463</v>
      </c>
      <c r="C3667" s="332" t="s">
        <v>2821</v>
      </c>
      <c r="D3667" s="330" t="s">
        <v>15554</v>
      </c>
      <c r="E3667" s="332" t="s">
        <v>96</v>
      </c>
      <c r="F3667" s="328"/>
    </row>
    <row r="3668" spans="1:6" ht="15">
      <c r="A3668" s="332">
        <v>4893</v>
      </c>
      <c r="B3668" s="332" t="s">
        <v>6464</v>
      </c>
      <c r="C3668" s="332" t="s">
        <v>2821</v>
      </c>
      <c r="D3668" s="330" t="s">
        <v>12941</v>
      </c>
      <c r="E3668" s="332" t="s">
        <v>96</v>
      </c>
      <c r="F3668" s="328"/>
    </row>
    <row r="3669" spans="1:6" ht="15">
      <c r="A3669" s="332">
        <v>4894</v>
      </c>
      <c r="B3669" s="332" t="s">
        <v>6465</v>
      </c>
      <c r="C3669" s="332" t="s">
        <v>2821</v>
      </c>
      <c r="D3669" s="330" t="s">
        <v>12656</v>
      </c>
      <c r="E3669" s="332" t="s">
        <v>96</v>
      </c>
      <c r="F3669" s="328"/>
    </row>
    <row r="3670" spans="1:6" ht="15">
      <c r="A3670" s="332">
        <v>4888</v>
      </c>
      <c r="B3670" s="332" t="s">
        <v>6466</v>
      </c>
      <c r="C3670" s="332" t="s">
        <v>2821</v>
      </c>
      <c r="D3670" s="330" t="s">
        <v>12595</v>
      </c>
      <c r="E3670" s="332" t="s">
        <v>96</v>
      </c>
      <c r="F3670" s="328"/>
    </row>
    <row r="3671" spans="1:6" ht="15">
      <c r="A3671" s="332">
        <v>4890</v>
      </c>
      <c r="B3671" s="332" t="s">
        <v>6467</v>
      </c>
      <c r="C3671" s="332" t="s">
        <v>2821</v>
      </c>
      <c r="D3671" s="330" t="s">
        <v>15555</v>
      </c>
      <c r="E3671" s="332" t="s">
        <v>96</v>
      </c>
      <c r="F3671" s="328"/>
    </row>
    <row r="3672" spans="1:6" ht="15">
      <c r="A3672" s="332">
        <v>12411</v>
      </c>
      <c r="B3672" s="332" t="s">
        <v>6468</v>
      </c>
      <c r="C3672" s="332" t="s">
        <v>2821</v>
      </c>
      <c r="D3672" s="330" t="s">
        <v>15556</v>
      </c>
      <c r="E3672" s="332" t="s">
        <v>96</v>
      </c>
      <c r="F3672" s="328"/>
    </row>
    <row r="3673" spans="1:6" ht="15">
      <c r="A3673" s="332">
        <v>4891</v>
      </c>
      <c r="B3673" s="332" t="s">
        <v>6469</v>
      </c>
      <c r="C3673" s="332" t="s">
        <v>2821</v>
      </c>
      <c r="D3673" s="330" t="s">
        <v>15557</v>
      </c>
      <c r="E3673" s="332" t="s">
        <v>96</v>
      </c>
      <c r="F3673" s="328"/>
    </row>
    <row r="3674" spans="1:6" ht="15">
      <c r="A3674" s="332">
        <v>4889</v>
      </c>
      <c r="B3674" s="332" t="s">
        <v>6470</v>
      </c>
      <c r="C3674" s="332" t="s">
        <v>2821</v>
      </c>
      <c r="D3674" s="330" t="s">
        <v>12658</v>
      </c>
      <c r="E3674" s="332" t="s">
        <v>96</v>
      </c>
      <c r="F3674" s="328"/>
    </row>
    <row r="3675" spans="1:6" ht="15">
      <c r="A3675" s="332">
        <v>4892</v>
      </c>
      <c r="B3675" s="332" t="s">
        <v>6471</v>
      </c>
      <c r="C3675" s="332" t="s">
        <v>2821</v>
      </c>
      <c r="D3675" s="330" t="s">
        <v>15558</v>
      </c>
      <c r="E3675" s="332" t="s">
        <v>96</v>
      </c>
      <c r="F3675" s="328"/>
    </row>
    <row r="3676" spans="1:6" ht="15">
      <c r="A3676" s="332">
        <v>12412</v>
      </c>
      <c r="B3676" s="332" t="s">
        <v>6472</v>
      </c>
      <c r="C3676" s="332" t="s">
        <v>2821</v>
      </c>
      <c r="D3676" s="330" t="s">
        <v>15559</v>
      </c>
      <c r="E3676" s="332" t="s">
        <v>96</v>
      </c>
      <c r="F3676" s="328"/>
    </row>
    <row r="3677" spans="1:6" ht="15">
      <c r="A3677" s="332">
        <v>11073</v>
      </c>
      <c r="B3677" s="332" t="s">
        <v>6473</v>
      </c>
      <c r="C3677" s="332" t="s">
        <v>2821</v>
      </c>
      <c r="D3677" s="330" t="s">
        <v>15560</v>
      </c>
      <c r="E3677" s="332" t="s">
        <v>96</v>
      </c>
      <c r="F3677" s="328"/>
    </row>
    <row r="3678" spans="1:6" ht="15">
      <c r="A3678" s="332">
        <v>11071</v>
      </c>
      <c r="B3678" s="332" t="s">
        <v>6474</v>
      </c>
      <c r="C3678" s="332" t="s">
        <v>2821</v>
      </c>
      <c r="D3678" s="330" t="s">
        <v>14802</v>
      </c>
      <c r="E3678" s="332" t="s">
        <v>96</v>
      </c>
      <c r="F3678" s="328"/>
    </row>
    <row r="3679" spans="1:6" ht="15">
      <c r="A3679" s="332">
        <v>11072</v>
      </c>
      <c r="B3679" s="332" t="s">
        <v>6475</v>
      </c>
      <c r="C3679" s="332" t="s">
        <v>2821</v>
      </c>
      <c r="D3679" s="330" t="s">
        <v>15561</v>
      </c>
      <c r="E3679" s="332" t="s">
        <v>96</v>
      </c>
      <c r="F3679" s="328"/>
    </row>
    <row r="3680" spans="1:6" ht="15">
      <c r="A3680" s="332">
        <v>4895</v>
      </c>
      <c r="B3680" s="332" t="s">
        <v>6476</v>
      </c>
      <c r="C3680" s="332" t="s">
        <v>2821</v>
      </c>
      <c r="D3680" s="330" t="s">
        <v>13283</v>
      </c>
      <c r="E3680" s="332" t="s">
        <v>96</v>
      </c>
      <c r="F3680" s="328"/>
    </row>
    <row r="3681" spans="1:6" ht="15">
      <c r="A3681" s="332">
        <v>4907</v>
      </c>
      <c r="B3681" s="332" t="s">
        <v>6477</v>
      </c>
      <c r="C3681" s="332" t="s">
        <v>2821</v>
      </c>
      <c r="D3681" s="330" t="s">
        <v>15562</v>
      </c>
      <c r="E3681" s="332" t="s">
        <v>96</v>
      </c>
      <c r="F3681" s="328"/>
    </row>
    <row r="3682" spans="1:6" ht="15">
      <c r="A3682" s="332">
        <v>4902</v>
      </c>
      <c r="B3682" s="332" t="s">
        <v>6478</v>
      </c>
      <c r="C3682" s="332" t="s">
        <v>2821</v>
      </c>
      <c r="D3682" s="330" t="s">
        <v>15563</v>
      </c>
      <c r="E3682" s="332" t="s">
        <v>96</v>
      </c>
      <c r="F3682" s="328"/>
    </row>
    <row r="3683" spans="1:6" ht="15">
      <c r="A3683" s="332">
        <v>4908</v>
      </c>
      <c r="B3683" s="332" t="s">
        <v>6479</v>
      </c>
      <c r="C3683" s="332" t="s">
        <v>2821</v>
      </c>
      <c r="D3683" s="330" t="s">
        <v>15564</v>
      </c>
      <c r="E3683" s="332" t="s">
        <v>96</v>
      </c>
      <c r="F3683" s="328"/>
    </row>
    <row r="3684" spans="1:6" ht="15">
      <c r="A3684" s="332">
        <v>4909</v>
      </c>
      <c r="B3684" s="332" t="s">
        <v>6480</v>
      </c>
      <c r="C3684" s="332" t="s">
        <v>2821</v>
      </c>
      <c r="D3684" s="330" t="s">
        <v>15565</v>
      </c>
      <c r="E3684" s="332" t="s">
        <v>96</v>
      </c>
      <c r="F3684" s="328"/>
    </row>
    <row r="3685" spans="1:6" ht="15">
      <c r="A3685" s="332">
        <v>4903</v>
      </c>
      <c r="B3685" s="332" t="s">
        <v>6481</v>
      </c>
      <c r="C3685" s="332" t="s">
        <v>2821</v>
      </c>
      <c r="D3685" s="330" t="s">
        <v>15566</v>
      </c>
      <c r="E3685" s="332" t="s">
        <v>96</v>
      </c>
      <c r="F3685" s="328"/>
    </row>
    <row r="3686" spans="1:6" ht="15">
      <c r="A3686" s="332">
        <v>4897</v>
      </c>
      <c r="B3686" s="332" t="s">
        <v>6482</v>
      </c>
      <c r="C3686" s="332" t="s">
        <v>2821</v>
      </c>
      <c r="D3686" s="330" t="s">
        <v>15124</v>
      </c>
      <c r="E3686" s="332" t="s">
        <v>96</v>
      </c>
      <c r="F3686" s="328"/>
    </row>
    <row r="3687" spans="1:6" ht="15">
      <c r="A3687" s="332">
        <v>4896</v>
      </c>
      <c r="B3687" s="332" t="s">
        <v>6483</v>
      </c>
      <c r="C3687" s="332" t="s">
        <v>2821</v>
      </c>
      <c r="D3687" s="330" t="s">
        <v>14328</v>
      </c>
      <c r="E3687" s="332" t="s">
        <v>96</v>
      </c>
      <c r="F3687" s="328"/>
    </row>
    <row r="3688" spans="1:6" ht="15">
      <c r="A3688" s="332">
        <v>4900</v>
      </c>
      <c r="B3688" s="332" t="s">
        <v>6484</v>
      </c>
      <c r="C3688" s="332" t="s">
        <v>2821</v>
      </c>
      <c r="D3688" s="330" t="s">
        <v>13139</v>
      </c>
      <c r="E3688" s="332" t="s">
        <v>96</v>
      </c>
      <c r="F3688" s="328"/>
    </row>
    <row r="3689" spans="1:6" ht="15">
      <c r="A3689" s="332">
        <v>4898</v>
      </c>
      <c r="B3689" s="332" t="s">
        <v>6485</v>
      </c>
      <c r="C3689" s="332" t="s">
        <v>2821</v>
      </c>
      <c r="D3689" s="330" t="s">
        <v>15567</v>
      </c>
      <c r="E3689" s="332" t="s">
        <v>96</v>
      </c>
      <c r="F3689" s="328"/>
    </row>
    <row r="3690" spans="1:6" ht="15">
      <c r="A3690" s="332">
        <v>4899</v>
      </c>
      <c r="B3690" s="332" t="s">
        <v>6486</v>
      </c>
      <c r="C3690" s="332" t="s">
        <v>2821</v>
      </c>
      <c r="D3690" s="330" t="s">
        <v>15568</v>
      </c>
      <c r="E3690" s="332" t="s">
        <v>96</v>
      </c>
      <c r="F3690" s="328"/>
    </row>
    <row r="3691" spans="1:6" ht="15">
      <c r="A3691" s="332">
        <v>11096</v>
      </c>
      <c r="B3691" s="332" t="s">
        <v>6487</v>
      </c>
      <c r="C3691" s="332" t="s">
        <v>2825</v>
      </c>
      <c r="D3691" s="330" t="s">
        <v>14859</v>
      </c>
      <c r="E3691" s="332" t="s">
        <v>96</v>
      </c>
      <c r="F3691" s="328"/>
    </row>
    <row r="3692" spans="1:6" ht="15">
      <c r="A3692" s="332">
        <v>4741</v>
      </c>
      <c r="B3692" s="332" t="s">
        <v>6488</v>
      </c>
      <c r="C3692" s="332" t="s">
        <v>2822</v>
      </c>
      <c r="D3692" s="330" t="s">
        <v>15433</v>
      </c>
      <c r="E3692" s="332" t="s">
        <v>96</v>
      </c>
      <c r="F3692" s="328"/>
    </row>
    <row r="3693" spans="1:6" ht="15">
      <c r="A3693" s="332">
        <v>4752</v>
      </c>
      <c r="B3693" s="332" t="s">
        <v>6489</v>
      </c>
      <c r="C3693" s="332" t="s">
        <v>2820</v>
      </c>
      <c r="D3693" s="330" t="s">
        <v>18010</v>
      </c>
      <c r="E3693" s="332" t="s">
        <v>165</v>
      </c>
      <c r="F3693" s="328"/>
    </row>
    <row r="3694" spans="1:6" ht="15">
      <c r="A3694" s="332">
        <v>41091</v>
      </c>
      <c r="B3694" s="332" t="s">
        <v>6490</v>
      </c>
      <c r="C3694" s="332" t="s">
        <v>2827</v>
      </c>
      <c r="D3694" s="330" t="s">
        <v>18011</v>
      </c>
      <c r="E3694" s="332" t="s">
        <v>165</v>
      </c>
      <c r="F3694" s="328"/>
    </row>
    <row r="3695" spans="1:6" ht="15">
      <c r="A3695" s="332">
        <v>13954</v>
      </c>
      <c r="B3695" s="332" t="s">
        <v>6491</v>
      </c>
      <c r="C3695" s="332" t="s">
        <v>2821</v>
      </c>
      <c r="D3695" s="330" t="s">
        <v>15570</v>
      </c>
      <c r="E3695" s="332" t="s">
        <v>96</v>
      </c>
      <c r="F3695" s="328"/>
    </row>
    <row r="3696" spans="1:6" ht="15">
      <c r="A3696" s="332">
        <v>3411</v>
      </c>
      <c r="B3696" s="332" t="s">
        <v>6492</v>
      </c>
      <c r="C3696" s="332" t="s">
        <v>2825</v>
      </c>
      <c r="D3696" s="330" t="s">
        <v>15571</v>
      </c>
      <c r="E3696" s="332" t="s">
        <v>96</v>
      </c>
      <c r="F3696" s="328"/>
    </row>
    <row r="3697" spans="1:6" ht="15">
      <c r="A3697" s="332">
        <v>39995</v>
      </c>
      <c r="B3697" s="332" t="s">
        <v>6493</v>
      </c>
      <c r="C3697" s="332" t="s">
        <v>2822</v>
      </c>
      <c r="D3697" s="330" t="s">
        <v>15572</v>
      </c>
      <c r="E3697" s="332" t="s">
        <v>96</v>
      </c>
      <c r="F3697" s="328"/>
    </row>
    <row r="3698" spans="1:6" ht="15">
      <c r="A3698" s="332">
        <v>11615</v>
      </c>
      <c r="B3698" s="332" t="s">
        <v>6494</v>
      </c>
      <c r="C3698" s="332" t="s">
        <v>2823</v>
      </c>
      <c r="D3698" s="330" t="s">
        <v>15573</v>
      </c>
      <c r="E3698" s="332" t="s">
        <v>96</v>
      </c>
      <c r="F3698" s="328"/>
    </row>
    <row r="3699" spans="1:6" ht="15">
      <c r="A3699" s="332">
        <v>3408</v>
      </c>
      <c r="B3699" s="332" t="s">
        <v>6495</v>
      </c>
      <c r="C3699" s="332" t="s">
        <v>2823</v>
      </c>
      <c r="D3699" s="330" t="s">
        <v>15574</v>
      </c>
      <c r="E3699" s="332" t="s">
        <v>96</v>
      </c>
      <c r="F3699" s="328"/>
    </row>
    <row r="3700" spans="1:6" ht="15">
      <c r="A3700" s="332">
        <v>3409</v>
      </c>
      <c r="B3700" s="332" t="s">
        <v>6496</v>
      </c>
      <c r="C3700" s="332" t="s">
        <v>2823</v>
      </c>
      <c r="D3700" s="330" t="s">
        <v>15575</v>
      </c>
      <c r="E3700" s="332" t="s">
        <v>96</v>
      </c>
      <c r="F3700" s="328"/>
    </row>
    <row r="3701" spans="1:6" ht="15">
      <c r="A3701" s="332">
        <v>11427</v>
      </c>
      <c r="B3701" s="332" t="s">
        <v>6497</v>
      </c>
      <c r="C3701" s="332" t="s">
        <v>2825</v>
      </c>
      <c r="D3701" s="330" t="s">
        <v>15576</v>
      </c>
      <c r="E3701" s="332" t="s">
        <v>96</v>
      </c>
      <c r="F3701" s="328"/>
    </row>
    <row r="3702" spans="1:6" ht="15">
      <c r="A3702" s="332">
        <v>4491</v>
      </c>
      <c r="B3702" s="332" t="s">
        <v>11269</v>
      </c>
      <c r="C3702" s="332" t="s">
        <v>2824</v>
      </c>
      <c r="D3702" s="330" t="s">
        <v>15577</v>
      </c>
      <c r="E3702" s="332" t="s">
        <v>96</v>
      </c>
      <c r="F3702" s="328"/>
    </row>
    <row r="3703" spans="1:6" ht="15">
      <c r="A3703" s="332">
        <v>2745</v>
      </c>
      <c r="B3703" s="332" t="s">
        <v>11270</v>
      </c>
      <c r="C3703" s="332" t="s">
        <v>2824</v>
      </c>
      <c r="D3703" s="330" t="s">
        <v>15578</v>
      </c>
      <c r="E3703" s="332" t="s">
        <v>96</v>
      </c>
      <c r="F3703" s="328"/>
    </row>
    <row r="3704" spans="1:6" ht="15">
      <c r="A3704" s="332">
        <v>14439</v>
      </c>
      <c r="B3704" s="332" t="s">
        <v>11271</v>
      </c>
      <c r="C3704" s="332" t="s">
        <v>2824</v>
      </c>
      <c r="D3704" s="330" t="s">
        <v>14320</v>
      </c>
      <c r="E3704" s="332" t="s">
        <v>96</v>
      </c>
      <c r="F3704" s="328"/>
    </row>
    <row r="3705" spans="1:6" ht="15">
      <c r="A3705" s="332">
        <v>44496</v>
      </c>
      <c r="B3705" s="332" t="s">
        <v>12425</v>
      </c>
      <c r="C3705" s="332" t="s">
        <v>2821</v>
      </c>
      <c r="D3705" s="330" t="s">
        <v>15579</v>
      </c>
      <c r="E3705" s="332" t="s">
        <v>96</v>
      </c>
      <c r="F3705" s="328"/>
    </row>
    <row r="3706" spans="1:6" ht="15">
      <c r="A3706" s="332">
        <v>12362</v>
      </c>
      <c r="B3706" s="332" t="s">
        <v>6498</v>
      </c>
      <c r="C3706" s="332" t="s">
        <v>2821</v>
      </c>
      <c r="D3706" s="330" t="s">
        <v>15580</v>
      </c>
      <c r="E3706" s="332" t="s">
        <v>96</v>
      </c>
      <c r="F3706" s="328"/>
    </row>
    <row r="3707" spans="1:6" ht="15">
      <c r="A3707" s="332">
        <v>421</v>
      </c>
      <c r="B3707" s="332" t="s">
        <v>11272</v>
      </c>
      <c r="C3707" s="332" t="s">
        <v>2821</v>
      </c>
      <c r="D3707" s="330" t="s">
        <v>15569</v>
      </c>
      <c r="E3707" s="332" t="s">
        <v>96</v>
      </c>
      <c r="F3707" s="328"/>
    </row>
    <row r="3708" spans="1:6" ht="15">
      <c r="A3708" s="332">
        <v>14148</v>
      </c>
      <c r="B3708" s="332" t="s">
        <v>6499</v>
      </c>
      <c r="C3708" s="332" t="s">
        <v>2821</v>
      </c>
      <c r="D3708" s="330" t="s">
        <v>15581</v>
      </c>
      <c r="E3708" s="332" t="s">
        <v>96</v>
      </c>
      <c r="F3708" s="328"/>
    </row>
    <row r="3709" spans="1:6" ht="15">
      <c r="A3709" s="332">
        <v>4341</v>
      </c>
      <c r="B3709" s="332" t="s">
        <v>6500</v>
      </c>
      <c r="C3709" s="332" t="s">
        <v>2821</v>
      </c>
      <c r="D3709" s="330" t="s">
        <v>15582</v>
      </c>
      <c r="E3709" s="332" t="s">
        <v>96</v>
      </c>
      <c r="F3709" s="328"/>
    </row>
    <row r="3710" spans="1:6" ht="15">
      <c r="A3710" s="332">
        <v>4337</v>
      </c>
      <c r="B3710" s="332" t="s">
        <v>6501</v>
      </c>
      <c r="C3710" s="332" t="s">
        <v>2821</v>
      </c>
      <c r="D3710" s="330" t="s">
        <v>12772</v>
      </c>
      <c r="E3710" s="332" t="s">
        <v>96</v>
      </c>
      <c r="F3710" s="328"/>
    </row>
    <row r="3711" spans="1:6" ht="15">
      <c r="A3711" s="332">
        <v>4339</v>
      </c>
      <c r="B3711" s="332" t="s">
        <v>6502</v>
      </c>
      <c r="C3711" s="332" t="s">
        <v>2821</v>
      </c>
      <c r="D3711" s="330" t="s">
        <v>13151</v>
      </c>
      <c r="E3711" s="332" t="s">
        <v>96</v>
      </c>
      <c r="F3711" s="328"/>
    </row>
    <row r="3712" spans="1:6" ht="15">
      <c r="A3712" s="332">
        <v>39997</v>
      </c>
      <c r="B3712" s="332" t="s">
        <v>6503</v>
      </c>
      <c r="C3712" s="332" t="s">
        <v>2821</v>
      </c>
      <c r="D3712" s="330" t="s">
        <v>15583</v>
      </c>
      <c r="E3712" s="332" t="s">
        <v>96</v>
      </c>
      <c r="F3712" s="328"/>
    </row>
    <row r="3713" spans="1:6" ht="15">
      <c r="A3713" s="332">
        <v>11971</v>
      </c>
      <c r="B3713" s="332" t="s">
        <v>6504</v>
      </c>
      <c r="C3713" s="332" t="s">
        <v>2821</v>
      </c>
      <c r="D3713" s="330" t="s">
        <v>15584</v>
      </c>
      <c r="E3713" s="332" t="s">
        <v>96</v>
      </c>
      <c r="F3713" s="328"/>
    </row>
    <row r="3714" spans="1:6" ht="15">
      <c r="A3714" s="332">
        <v>4342</v>
      </c>
      <c r="B3714" s="332" t="s">
        <v>6505</v>
      </c>
      <c r="C3714" s="332" t="s">
        <v>2821</v>
      </c>
      <c r="D3714" s="330" t="s">
        <v>15403</v>
      </c>
      <c r="E3714" s="332" t="s">
        <v>96</v>
      </c>
      <c r="F3714" s="328"/>
    </row>
    <row r="3715" spans="1:6" ht="15">
      <c r="A3715" s="332">
        <v>4330</v>
      </c>
      <c r="B3715" s="332" t="s">
        <v>6506</v>
      </c>
      <c r="C3715" s="332" t="s">
        <v>2821</v>
      </c>
      <c r="D3715" s="330" t="s">
        <v>15375</v>
      </c>
      <c r="E3715" s="332" t="s">
        <v>96</v>
      </c>
      <c r="F3715" s="328"/>
    </row>
    <row r="3716" spans="1:6" ht="15">
      <c r="A3716" s="332">
        <v>4340</v>
      </c>
      <c r="B3716" s="332" t="s">
        <v>6507</v>
      </c>
      <c r="C3716" s="332" t="s">
        <v>2821</v>
      </c>
      <c r="D3716" s="330" t="s">
        <v>14971</v>
      </c>
      <c r="E3716" s="332" t="s">
        <v>96</v>
      </c>
      <c r="F3716" s="328"/>
    </row>
    <row r="3717" spans="1:6" ht="15">
      <c r="A3717" s="332">
        <v>5088</v>
      </c>
      <c r="B3717" s="332" t="s">
        <v>11273</v>
      </c>
      <c r="C3717" s="332" t="s">
        <v>2821</v>
      </c>
      <c r="D3717" s="330" t="s">
        <v>15585</v>
      </c>
      <c r="E3717" s="332" t="s">
        <v>96</v>
      </c>
      <c r="F3717" s="328"/>
    </row>
    <row r="3718" spans="1:6" ht="15">
      <c r="A3718" s="332">
        <v>11154</v>
      </c>
      <c r="B3718" s="332" t="s">
        <v>6508</v>
      </c>
      <c r="C3718" s="332" t="s">
        <v>2821</v>
      </c>
      <c r="D3718" s="330" t="s">
        <v>15586</v>
      </c>
      <c r="E3718" s="332" t="s">
        <v>96</v>
      </c>
      <c r="F3718" s="328"/>
    </row>
    <row r="3719" spans="1:6" ht="15">
      <c r="A3719" s="332">
        <v>4989</v>
      </c>
      <c r="B3719" s="332" t="s">
        <v>11274</v>
      </c>
      <c r="C3719" s="332" t="s">
        <v>2821</v>
      </c>
      <c r="D3719" s="330" t="s">
        <v>15587</v>
      </c>
      <c r="E3719" s="332" t="s">
        <v>96</v>
      </c>
      <c r="F3719" s="328"/>
    </row>
    <row r="3720" spans="1:6" ht="15">
      <c r="A3720" s="332">
        <v>4982</v>
      </c>
      <c r="B3720" s="332" t="s">
        <v>11275</v>
      </c>
      <c r="C3720" s="332" t="s">
        <v>2821</v>
      </c>
      <c r="D3720" s="330" t="s">
        <v>15588</v>
      </c>
      <c r="E3720" s="332" t="s">
        <v>96</v>
      </c>
      <c r="F3720" s="328"/>
    </row>
    <row r="3721" spans="1:6" ht="15">
      <c r="A3721" s="332">
        <v>4962</v>
      </c>
      <c r="B3721" s="332" t="s">
        <v>11276</v>
      </c>
      <c r="C3721" s="332" t="s">
        <v>2821</v>
      </c>
      <c r="D3721" s="330" t="s">
        <v>15589</v>
      </c>
      <c r="E3721" s="332" t="s">
        <v>96</v>
      </c>
      <c r="F3721" s="328"/>
    </row>
    <row r="3722" spans="1:6" ht="15">
      <c r="A3722" s="332">
        <v>4981</v>
      </c>
      <c r="B3722" s="332" t="s">
        <v>11277</v>
      </c>
      <c r="C3722" s="332" t="s">
        <v>2821</v>
      </c>
      <c r="D3722" s="330" t="s">
        <v>15590</v>
      </c>
      <c r="E3722" s="332" t="s">
        <v>96</v>
      </c>
      <c r="F3722" s="328"/>
    </row>
    <row r="3723" spans="1:6" ht="15">
      <c r="A3723" s="332">
        <v>4964</v>
      </c>
      <c r="B3723" s="332" t="s">
        <v>11278</v>
      </c>
      <c r="C3723" s="332" t="s">
        <v>2821</v>
      </c>
      <c r="D3723" s="330" t="s">
        <v>15591</v>
      </c>
      <c r="E3723" s="332" t="s">
        <v>96</v>
      </c>
      <c r="F3723" s="328"/>
    </row>
    <row r="3724" spans="1:6" ht="15">
      <c r="A3724" s="332">
        <v>4992</v>
      </c>
      <c r="B3724" s="332" t="s">
        <v>11279</v>
      </c>
      <c r="C3724" s="332" t="s">
        <v>2821</v>
      </c>
      <c r="D3724" s="330" t="s">
        <v>15592</v>
      </c>
      <c r="E3724" s="332" t="s">
        <v>96</v>
      </c>
      <c r="F3724" s="328"/>
    </row>
    <row r="3725" spans="1:6" ht="15">
      <c r="A3725" s="332">
        <v>4987</v>
      </c>
      <c r="B3725" s="332" t="s">
        <v>11280</v>
      </c>
      <c r="C3725" s="332" t="s">
        <v>2821</v>
      </c>
      <c r="D3725" s="330" t="s">
        <v>15593</v>
      </c>
      <c r="E3725" s="332" t="s">
        <v>96</v>
      </c>
      <c r="F3725" s="328"/>
    </row>
    <row r="3726" spans="1:6" ht="15">
      <c r="A3726" s="332">
        <v>4930</v>
      </c>
      <c r="B3726" s="332" t="s">
        <v>12426</v>
      </c>
      <c r="C3726" s="332" t="s">
        <v>2823</v>
      </c>
      <c r="D3726" s="330" t="s">
        <v>15594</v>
      </c>
      <c r="E3726" s="332" t="s">
        <v>96</v>
      </c>
      <c r="F3726" s="328"/>
    </row>
    <row r="3727" spans="1:6" ht="15">
      <c r="A3727" s="332">
        <v>39021</v>
      </c>
      <c r="B3727" s="332" t="s">
        <v>12427</v>
      </c>
      <c r="C3727" s="332" t="s">
        <v>2821</v>
      </c>
      <c r="D3727" s="330" t="s">
        <v>15595</v>
      </c>
      <c r="E3727" s="332" t="s">
        <v>96</v>
      </c>
      <c r="F3727" s="328"/>
    </row>
    <row r="3728" spans="1:6" ht="15">
      <c r="A3728" s="332">
        <v>39022</v>
      </c>
      <c r="B3728" s="332" t="s">
        <v>12428</v>
      </c>
      <c r="C3728" s="332" t="s">
        <v>2821</v>
      </c>
      <c r="D3728" s="330" t="s">
        <v>15596</v>
      </c>
      <c r="E3728" s="332" t="s">
        <v>96</v>
      </c>
      <c r="F3728" s="328"/>
    </row>
    <row r="3729" spans="1:6" ht="15">
      <c r="A3729" s="332">
        <v>39024</v>
      </c>
      <c r="B3729" s="332" t="s">
        <v>6509</v>
      </c>
      <c r="C3729" s="332" t="s">
        <v>2821</v>
      </c>
      <c r="D3729" s="330" t="s">
        <v>15597</v>
      </c>
      <c r="E3729" s="332" t="s">
        <v>96</v>
      </c>
      <c r="F3729" s="328"/>
    </row>
    <row r="3730" spans="1:6" ht="15">
      <c r="A3730" s="332">
        <v>4914</v>
      </c>
      <c r="B3730" s="332" t="s">
        <v>6510</v>
      </c>
      <c r="C3730" s="332" t="s">
        <v>2823</v>
      </c>
      <c r="D3730" s="330" t="s">
        <v>15598</v>
      </c>
      <c r="E3730" s="332" t="s">
        <v>96</v>
      </c>
      <c r="F3730" s="328"/>
    </row>
    <row r="3731" spans="1:6" ht="15">
      <c r="A3731" s="332">
        <v>4917</v>
      </c>
      <c r="B3731" s="332" t="s">
        <v>6511</v>
      </c>
      <c r="C3731" s="332" t="s">
        <v>2823</v>
      </c>
      <c r="D3731" s="330" t="s">
        <v>15599</v>
      </c>
      <c r="E3731" s="332" t="s">
        <v>96</v>
      </c>
      <c r="F3731" s="328"/>
    </row>
    <row r="3732" spans="1:6" ht="15">
      <c r="A3732" s="332">
        <v>39025</v>
      </c>
      <c r="B3732" s="332" t="s">
        <v>6512</v>
      </c>
      <c r="C3732" s="332" t="s">
        <v>2821</v>
      </c>
      <c r="D3732" s="330" t="s">
        <v>15600</v>
      </c>
      <c r="E3732" s="332" t="s">
        <v>96</v>
      </c>
      <c r="F3732" s="328"/>
    </row>
    <row r="3733" spans="1:6" ht="15">
      <c r="A3733" s="332">
        <v>4922</v>
      </c>
      <c r="B3733" s="332" t="s">
        <v>6513</v>
      </c>
      <c r="C3733" s="332" t="s">
        <v>2823</v>
      </c>
      <c r="D3733" s="330" t="s">
        <v>15601</v>
      </c>
      <c r="E3733" s="332" t="s">
        <v>96</v>
      </c>
      <c r="F3733" s="328"/>
    </row>
    <row r="3734" spans="1:6" ht="15">
      <c r="A3734" s="332">
        <v>4911</v>
      </c>
      <c r="B3734" s="332" t="s">
        <v>6514</v>
      </c>
      <c r="C3734" s="332" t="s">
        <v>2823</v>
      </c>
      <c r="D3734" s="330" t="s">
        <v>15602</v>
      </c>
      <c r="E3734" s="332" t="s">
        <v>96</v>
      </c>
      <c r="F3734" s="328"/>
    </row>
    <row r="3735" spans="1:6" ht="15">
      <c r="A3735" s="332">
        <v>37518</v>
      </c>
      <c r="B3735" s="332" t="s">
        <v>6515</v>
      </c>
      <c r="C3735" s="332" t="s">
        <v>2823</v>
      </c>
      <c r="D3735" s="330" t="s">
        <v>15603</v>
      </c>
      <c r="E3735" s="332" t="s">
        <v>96</v>
      </c>
      <c r="F3735" s="328"/>
    </row>
    <row r="3736" spans="1:6" ht="15">
      <c r="A3736" s="332">
        <v>4910</v>
      </c>
      <c r="B3736" s="332" t="s">
        <v>6516</v>
      </c>
      <c r="C3736" s="332" t="s">
        <v>2823</v>
      </c>
      <c r="D3736" s="330" t="s">
        <v>15604</v>
      </c>
      <c r="E3736" s="332" t="s">
        <v>96</v>
      </c>
      <c r="F3736" s="328"/>
    </row>
    <row r="3737" spans="1:6" ht="15">
      <c r="A3737" s="332">
        <v>4943</v>
      </c>
      <c r="B3737" s="332" t="s">
        <v>6517</v>
      </c>
      <c r="C3737" s="332" t="s">
        <v>2823</v>
      </c>
      <c r="D3737" s="330" t="s">
        <v>15605</v>
      </c>
      <c r="E3737" s="332" t="s">
        <v>96</v>
      </c>
      <c r="F3737" s="328"/>
    </row>
    <row r="3738" spans="1:6" ht="15">
      <c r="A3738" s="332">
        <v>5002</v>
      </c>
      <c r="B3738" s="332" t="s">
        <v>6518</v>
      </c>
      <c r="C3738" s="332" t="s">
        <v>2823</v>
      </c>
      <c r="D3738" s="330" t="s">
        <v>15606</v>
      </c>
      <c r="E3738" s="332" t="s">
        <v>96</v>
      </c>
      <c r="F3738" s="328"/>
    </row>
    <row r="3739" spans="1:6" ht="15">
      <c r="A3739" s="332">
        <v>4977</v>
      </c>
      <c r="B3739" s="332" t="s">
        <v>6519</v>
      </c>
      <c r="C3739" s="332" t="s">
        <v>2823</v>
      </c>
      <c r="D3739" s="330" t="s">
        <v>15607</v>
      </c>
      <c r="E3739" s="332" t="s">
        <v>96</v>
      </c>
      <c r="F3739" s="328"/>
    </row>
    <row r="3740" spans="1:6" ht="15">
      <c r="A3740" s="332">
        <v>5028</v>
      </c>
      <c r="B3740" s="332" t="s">
        <v>6520</v>
      </c>
      <c r="C3740" s="332" t="s">
        <v>2823</v>
      </c>
      <c r="D3740" s="330" t="s">
        <v>15608</v>
      </c>
      <c r="E3740" s="332" t="s">
        <v>96</v>
      </c>
      <c r="F3740" s="328"/>
    </row>
    <row r="3741" spans="1:6" ht="15">
      <c r="A3741" s="332">
        <v>4998</v>
      </c>
      <c r="B3741" s="332" t="s">
        <v>6521</v>
      </c>
      <c r="C3741" s="332" t="s">
        <v>2823</v>
      </c>
      <c r="D3741" s="330" t="s">
        <v>15609</v>
      </c>
      <c r="E3741" s="332" t="s">
        <v>96</v>
      </c>
      <c r="F3741" s="328"/>
    </row>
    <row r="3742" spans="1:6" ht="15">
      <c r="A3742" s="332">
        <v>4969</v>
      </c>
      <c r="B3742" s="332" t="s">
        <v>6522</v>
      </c>
      <c r="C3742" s="332" t="s">
        <v>2823</v>
      </c>
      <c r="D3742" s="330" t="s">
        <v>15610</v>
      </c>
      <c r="E3742" s="332" t="s">
        <v>96</v>
      </c>
      <c r="F3742" s="328"/>
    </row>
    <row r="3743" spans="1:6" ht="15">
      <c r="A3743" s="332">
        <v>11364</v>
      </c>
      <c r="B3743" s="332" t="s">
        <v>11281</v>
      </c>
      <c r="C3743" s="332" t="s">
        <v>2821</v>
      </c>
      <c r="D3743" s="330" t="s">
        <v>15611</v>
      </c>
      <c r="E3743" s="332" t="s">
        <v>96</v>
      </c>
      <c r="F3743" s="328"/>
    </row>
    <row r="3744" spans="1:6" ht="15">
      <c r="A3744" s="332">
        <v>11365</v>
      </c>
      <c r="B3744" s="332" t="s">
        <v>11282</v>
      </c>
      <c r="C3744" s="332" t="s">
        <v>2821</v>
      </c>
      <c r="D3744" s="330" t="s">
        <v>15612</v>
      </c>
      <c r="E3744" s="332" t="s">
        <v>96</v>
      </c>
      <c r="F3744" s="328"/>
    </row>
    <row r="3745" spans="1:6" ht="15">
      <c r="A3745" s="332">
        <v>11366</v>
      </c>
      <c r="B3745" s="332" t="s">
        <v>11283</v>
      </c>
      <c r="C3745" s="332" t="s">
        <v>2821</v>
      </c>
      <c r="D3745" s="330" t="s">
        <v>15613</v>
      </c>
      <c r="E3745" s="332" t="s">
        <v>96</v>
      </c>
      <c r="F3745" s="328"/>
    </row>
    <row r="3746" spans="1:6" ht="15">
      <c r="A3746" s="332">
        <v>43777</v>
      </c>
      <c r="B3746" s="332" t="s">
        <v>11284</v>
      </c>
      <c r="C3746" s="332" t="s">
        <v>2821</v>
      </c>
      <c r="D3746" s="330" t="s">
        <v>15614</v>
      </c>
      <c r="E3746" s="332" t="s">
        <v>96</v>
      </c>
      <c r="F3746" s="328"/>
    </row>
    <row r="3747" spans="1:6" ht="15">
      <c r="A3747" s="332">
        <v>20322</v>
      </c>
      <c r="B3747" s="332" t="s">
        <v>11285</v>
      </c>
      <c r="C3747" s="332" t="s">
        <v>2821</v>
      </c>
      <c r="D3747" s="330" t="s">
        <v>15615</v>
      </c>
      <c r="E3747" s="332" t="s">
        <v>96</v>
      </c>
      <c r="F3747" s="328"/>
    </row>
    <row r="3748" spans="1:6" ht="15">
      <c r="A3748" s="332">
        <v>10553</v>
      </c>
      <c r="B3748" s="332" t="s">
        <v>11286</v>
      </c>
      <c r="C3748" s="332" t="s">
        <v>2821</v>
      </c>
      <c r="D3748" s="330" t="s">
        <v>15616</v>
      </c>
      <c r="E3748" s="332" t="s">
        <v>96</v>
      </c>
      <c r="F3748" s="328"/>
    </row>
    <row r="3749" spans="1:6" ht="15">
      <c r="A3749" s="332">
        <v>5020</v>
      </c>
      <c r="B3749" s="332" t="s">
        <v>11287</v>
      </c>
      <c r="C3749" s="332" t="s">
        <v>2821</v>
      </c>
      <c r="D3749" s="330" t="s">
        <v>15617</v>
      </c>
      <c r="E3749" s="332" t="s">
        <v>96</v>
      </c>
      <c r="F3749" s="328"/>
    </row>
    <row r="3750" spans="1:6" ht="15">
      <c r="A3750" s="332">
        <v>10554</v>
      </c>
      <c r="B3750" s="332" t="s">
        <v>11288</v>
      </c>
      <c r="C3750" s="332" t="s">
        <v>2821</v>
      </c>
      <c r="D3750" s="330" t="s">
        <v>15618</v>
      </c>
      <c r="E3750" s="332" t="s">
        <v>96</v>
      </c>
      <c r="F3750" s="328"/>
    </row>
    <row r="3751" spans="1:6" ht="15">
      <c r="A3751" s="332">
        <v>10555</v>
      </c>
      <c r="B3751" s="332" t="s">
        <v>11289</v>
      </c>
      <c r="C3751" s="332" t="s">
        <v>2821</v>
      </c>
      <c r="D3751" s="330" t="s">
        <v>15619</v>
      </c>
      <c r="E3751" s="332" t="s">
        <v>96</v>
      </c>
      <c r="F3751" s="328"/>
    </row>
    <row r="3752" spans="1:6" ht="15">
      <c r="A3752" s="332">
        <v>10556</v>
      </c>
      <c r="B3752" s="332" t="s">
        <v>11290</v>
      </c>
      <c r="C3752" s="332" t="s">
        <v>2821</v>
      </c>
      <c r="D3752" s="330" t="s">
        <v>15620</v>
      </c>
      <c r="E3752" s="332" t="s">
        <v>96</v>
      </c>
      <c r="F3752" s="328"/>
    </row>
    <row r="3753" spans="1:6" ht="15">
      <c r="A3753" s="332">
        <v>39502</v>
      </c>
      <c r="B3753" s="332" t="s">
        <v>11291</v>
      </c>
      <c r="C3753" s="332" t="s">
        <v>2821</v>
      </c>
      <c r="D3753" s="330" t="s">
        <v>15621</v>
      </c>
      <c r="E3753" s="332" t="s">
        <v>96</v>
      </c>
      <c r="F3753" s="328"/>
    </row>
    <row r="3754" spans="1:6" ht="15">
      <c r="A3754" s="332">
        <v>39504</v>
      </c>
      <c r="B3754" s="332" t="s">
        <v>11292</v>
      </c>
      <c r="C3754" s="332" t="s">
        <v>2821</v>
      </c>
      <c r="D3754" s="330" t="s">
        <v>15622</v>
      </c>
      <c r="E3754" s="332" t="s">
        <v>96</v>
      </c>
      <c r="F3754" s="328"/>
    </row>
    <row r="3755" spans="1:6" ht="15">
      <c r="A3755" s="332">
        <v>39503</v>
      </c>
      <c r="B3755" s="332" t="s">
        <v>11293</v>
      </c>
      <c r="C3755" s="332" t="s">
        <v>2821</v>
      </c>
      <c r="D3755" s="330" t="s">
        <v>15623</v>
      </c>
      <c r="E3755" s="332" t="s">
        <v>96</v>
      </c>
      <c r="F3755" s="328"/>
    </row>
    <row r="3756" spans="1:6" ht="15">
      <c r="A3756" s="332">
        <v>39505</v>
      </c>
      <c r="B3756" s="332" t="s">
        <v>11294</v>
      </c>
      <c r="C3756" s="332" t="s">
        <v>2821</v>
      </c>
      <c r="D3756" s="330" t="s">
        <v>15624</v>
      </c>
      <c r="E3756" s="332" t="s">
        <v>96</v>
      </c>
      <c r="F3756" s="328"/>
    </row>
    <row r="3757" spans="1:6" ht="15">
      <c r="A3757" s="332">
        <v>44471</v>
      </c>
      <c r="B3757" s="332" t="s">
        <v>12429</v>
      </c>
      <c r="C3757" s="332" t="s">
        <v>2821</v>
      </c>
      <c r="D3757" s="330" t="s">
        <v>15625</v>
      </c>
      <c r="E3757" s="332" t="s">
        <v>96</v>
      </c>
      <c r="F3757" s="328"/>
    </row>
    <row r="3758" spans="1:6" ht="15">
      <c r="A3758" s="332">
        <v>4944</v>
      </c>
      <c r="B3758" s="332" t="s">
        <v>6523</v>
      </c>
      <c r="C3758" s="332" t="s">
        <v>2823</v>
      </c>
      <c r="D3758" s="330" t="s">
        <v>15626</v>
      </c>
      <c r="E3758" s="332" t="s">
        <v>96</v>
      </c>
      <c r="F3758" s="328"/>
    </row>
    <row r="3759" spans="1:6" ht="15">
      <c r="A3759" s="332">
        <v>21102</v>
      </c>
      <c r="B3759" s="332" t="s">
        <v>6524</v>
      </c>
      <c r="C3759" s="332" t="s">
        <v>2821</v>
      </c>
      <c r="D3759" s="330" t="s">
        <v>15627</v>
      </c>
      <c r="E3759" s="332" t="s">
        <v>96</v>
      </c>
      <c r="F3759" s="328"/>
    </row>
    <row r="3760" spans="1:6" ht="15">
      <c r="A3760" s="332">
        <v>21101</v>
      </c>
      <c r="B3760" s="332" t="s">
        <v>6525</v>
      </c>
      <c r="C3760" s="332" t="s">
        <v>2821</v>
      </c>
      <c r="D3760" s="330" t="s">
        <v>15628</v>
      </c>
      <c r="E3760" s="332" t="s">
        <v>96</v>
      </c>
      <c r="F3760" s="328"/>
    </row>
    <row r="3761" spans="1:6" ht="15">
      <c r="A3761" s="332">
        <v>34713</v>
      </c>
      <c r="B3761" s="332" t="s">
        <v>6526</v>
      </c>
      <c r="C3761" s="332" t="s">
        <v>2823</v>
      </c>
      <c r="D3761" s="330" t="s">
        <v>15629</v>
      </c>
      <c r="E3761" s="332" t="s">
        <v>96</v>
      </c>
      <c r="F3761" s="328"/>
    </row>
    <row r="3762" spans="1:6" ht="15">
      <c r="A3762" s="332">
        <v>37563</v>
      </c>
      <c r="B3762" s="332" t="s">
        <v>12430</v>
      </c>
      <c r="C3762" s="332" t="s">
        <v>2823</v>
      </c>
      <c r="D3762" s="330" t="s">
        <v>15630</v>
      </c>
      <c r="E3762" s="332" t="s">
        <v>96</v>
      </c>
      <c r="F3762" s="328"/>
    </row>
    <row r="3763" spans="1:6" ht="15">
      <c r="A3763" s="332">
        <v>4948</v>
      </c>
      <c r="B3763" s="332" t="s">
        <v>12431</v>
      </c>
      <c r="C3763" s="332" t="s">
        <v>2823</v>
      </c>
      <c r="D3763" s="330" t="s">
        <v>15631</v>
      </c>
      <c r="E3763" s="332" t="s">
        <v>96</v>
      </c>
      <c r="F3763" s="328"/>
    </row>
    <row r="3764" spans="1:6" ht="15">
      <c r="A3764" s="332">
        <v>37561</v>
      </c>
      <c r="B3764" s="332" t="s">
        <v>6527</v>
      </c>
      <c r="C3764" s="332" t="s">
        <v>2823</v>
      </c>
      <c r="D3764" s="330" t="s">
        <v>15632</v>
      </c>
      <c r="E3764" s="332" t="s">
        <v>96</v>
      </c>
      <c r="F3764" s="328"/>
    </row>
    <row r="3765" spans="1:6" ht="15">
      <c r="A3765" s="332">
        <v>37562</v>
      </c>
      <c r="B3765" s="332" t="s">
        <v>6528</v>
      </c>
      <c r="C3765" s="332" t="s">
        <v>2823</v>
      </c>
      <c r="D3765" s="330" t="s">
        <v>15633</v>
      </c>
      <c r="E3765" s="332" t="s">
        <v>96</v>
      </c>
      <c r="F3765" s="328"/>
    </row>
    <row r="3766" spans="1:6" ht="15">
      <c r="A3766" s="332">
        <v>14164</v>
      </c>
      <c r="B3766" s="332" t="s">
        <v>6529</v>
      </c>
      <c r="C3766" s="332" t="s">
        <v>2821</v>
      </c>
      <c r="D3766" s="330" t="s">
        <v>15634</v>
      </c>
      <c r="E3766" s="332" t="s">
        <v>96</v>
      </c>
      <c r="F3766" s="328"/>
    </row>
    <row r="3767" spans="1:6" ht="15">
      <c r="A3767" s="332">
        <v>14163</v>
      </c>
      <c r="B3767" s="332" t="s">
        <v>6530</v>
      </c>
      <c r="C3767" s="332" t="s">
        <v>2821</v>
      </c>
      <c r="D3767" s="330" t="s">
        <v>15635</v>
      </c>
      <c r="E3767" s="332" t="s">
        <v>96</v>
      </c>
      <c r="F3767" s="328"/>
    </row>
    <row r="3768" spans="1:6" ht="15">
      <c r="A3768" s="332">
        <v>5051</v>
      </c>
      <c r="B3768" s="332" t="s">
        <v>6531</v>
      </c>
      <c r="C3768" s="332" t="s">
        <v>2821</v>
      </c>
      <c r="D3768" s="330" t="s">
        <v>15636</v>
      </c>
      <c r="E3768" s="332" t="s">
        <v>96</v>
      </c>
      <c r="F3768" s="328"/>
    </row>
    <row r="3769" spans="1:6" ht="15">
      <c r="A3769" s="332">
        <v>14162</v>
      </c>
      <c r="B3769" s="332" t="s">
        <v>6532</v>
      </c>
      <c r="C3769" s="332" t="s">
        <v>2821</v>
      </c>
      <c r="D3769" s="330" t="s">
        <v>15637</v>
      </c>
      <c r="E3769" s="332" t="s">
        <v>96</v>
      </c>
      <c r="F3769" s="328"/>
    </row>
    <row r="3770" spans="1:6" ht="15">
      <c r="A3770" s="332">
        <v>5052</v>
      </c>
      <c r="B3770" s="332" t="s">
        <v>6533</v>
      </c>
      <c r="C3770" s="332" t="s">
        <v>2821</v>
      </c>
      <c r="D3770" s="330" t="s">
        <v>15638</v>
      </c>
      <c r="E3770" s="332" t="s">
        <v>96</v>
      </c>
      <c r="F3770" s="328"/>
    </row>
    <row r="3771" spans="1:6" ht="15">
      <c r="A3771" s="332">
        <v>14166</v>
      </c>
      <c r="B3771" s="332" t="s">
        <v>6534</v>
      </c>
      <c r="C3771" s="332" t="s">
        <v>2821</v>
      </c>
      <c r="D3771" s="330" t="s">
        <v>15639</v>
      </c>
      <c r="E3771" s="332" t="s">
        <v>96</v>
      </c>
      <c r="F3771" s="328"/>
    </row>
    <row r="3772" spans="1:6" ht="15">
      <c r="A3772" s="332">
        <v>14165</v>
      </c>
      <c r="B3772" s="332" t="s">
        <v>6535</v>
      </c>
      <c r="C3772" s="332" t="s">
        <v>2821</v>
      </c>
      <c r="D3772" s="330" t="s">
        <v>15640</v>
      </c>
      <c r="E3772" s="332" t="s">
        <v>96</v>
      </c>
      <c r="F3772" s="328"/>
    </row>
    <row r="3773" spans="1:6" ht="15">
      <c r="A3773" s="332">
        <v>5050</v>
      </c>
      <c r="B3773" s="332" t="s">
        <v>6536</v>
      </c>
      <c r="C3773" s="332" t="s">
        <v>2821</v>
      </c>
      <c r="D3773" s="330" t="s">
        <v>15641</v>
      </c>
      <c r="E3773" s="332" t="s">
        <v>96</v>
      </c>
      <c r="F3773" s="328"/>
    </row>
    <row r="3774" spans="1:6" ht="15">
      <c r="A3774" s="332">
        <v>12366</v>
      </c>
      <c r="B3774" s="332" t="s">
        <v>12432</v>
      </c>
      <c r="C3774" s="332" t="s">
        <v>2821</v>
      </c>
      <c r="D3774" s="330" t="s">
        <v>15642</v>
      </c>
      <c r="E3774" s="332" t="s">
        <v>96</v>
      </c>
      <c r="F3774" s="328"/>
    </row>
    <row r="3775" spans="1:6" ht="15">
      <c r="A3775" s="332">
        <v>5045</v>
      </c>
      <c r="B3775" s="332" t="s">
        <v>12433</v>
      </c>
      <c r="C3775" s="332" t="s">
        <v>2821</v>
      </c>
      <c r="D3775" s="330" t="s">
        <v>15643</v>
      </c>
      <c r="E3775" s="332" t="s">
        <v>96</v>
      </c>
      <c r="F3775" s="328"/>
    </row>
    <row r="3776" spans="1:6" ht="15">
      <c r="A3776" s="332">
        <v>5035</v>
      </c>
      <c r="B3776" s="332" t="s">
        <v>12434</v>
      </c>
      <c r="C3776" s="332" t="s">
        <v>2821</v>
      </c>
      <c r="D3776" s="330" t="s">
        <v>15644</v>
      </c>
      <c r="E3776" s="332" t="s">
        <v>96</v>
      </c>
      <c r="F3776" s="328"/>
    </row>
    <row r="3777" spans="1:6" ht="15">
      <c r="A3777" s="332">
        <v>41180</v>
      </c>
      <c r="B3777" s="332" t="s">
        <v>12435</v>
      </c>
      <c r="C3777" s="332" t="s">
        <v>2821</v>
      </c>
      <c r="D3777" s="330" t="s">
        <v>15645</v>
      </c>
      <c r="E3777" s="332" t="s">
        <v>96</v>
      </c>
      <c r="F3777" s="328"/>
    </row>
    <row r="3778" spans="1:6" ht="15">
      <c r="A3778" s="332">
        <v>41181</v>
      </c>
      <c r="B3778" s="332" t="s">
        <v>12436</v>
      </c>
      <c r="C3778" s="332" t="s">
        <v>2821</v>
      </c>
      <c r="D3778" s="330" t="s">
        <v>15646</v>
      </c>
      <c r="E3778" s="332" t="s">
        <v>96</v>
      </c>
      <c r="F3778" s="328"/>
    </row>
    <row r="3779" spans="1:6" ht="15">
      <c r="A3779" s="332">
        <v>41182</v>
      </c>
      <c r="B3779" s="332" t="s">
        <v>12437</v>
      </c>
      <c r="C3779" s="332" t="s">
        <v>2821</v>
      </c>
      <c r="D3779" s="330" t="s">
        <v>15647</v>
      </c>
      <c r="E3779" s="332" t="s">
        <v>96</v>
      </c>
      <c r="F3779" s="328"/>
    </row>
    <row r="3780" spans="1:6" ht="15">
      <c r="A3780" s="332">
        <v>41183</v>
      </c>
      <c r="B3780" s="332" t="s">
        <v>12438</v>
      </c>
      <c r="C3780" s="332" t="s">
        <v>2821</v>
      </c>
      <c r="D3780" s="330" t="s">
        <v>15648</v>
      </c>
      <c r="E3780" s="332" t="s">
        <v>96</v>
      </c>
      <c r="F3780" s="328"/>
    </row>
    <row r="3781" spans="1:6" ht="15">
      <c r="A3781" s="332">
        <v>41184</v>
      </c>
      <c r="B3781" s="332" t="s">
        <v>12439</v>
      </c>
      <c r="C3781" s="332" t="s">
        <v>2821</v>
      </c>
      <c r="D3781" s="330" t="s">
        <v>15649</v>
      </c>
      <c r="E3781" s="332" t="s">
        <v>96</v>
      </c>
      <c r="F3781" s="328"/>
    </row>
    <row r="3782" spans="1:6" ht="15">
      <c r="A3782" s="332">
        <v>41185</v>
      </c>
      <c r="B3782" s="332" t="s">
        <v>12440</v>
      </c>
      <c r="C3782" s="332" t="s">
        <v>2821</v>
      </c>
      <c r="D3782" s="330" t="s">
        <v>15650</v>
      </c>
      <c r="E3782" s="332" t="s">
        <v>96</v>
      </c>
      <c r="F3782" s="328"/>
    </row>
    <row r="3783" spans="1:6" ht="15">
      <c r="A3783" s="332">
        <v>41186</v>
      </c>
      <c r="B3783" s="332" t="s">
        <v>12441</v>
      </c>
      <c r="C3783" s="332" t="s">
        <v>2821</v>
      </c>
      <c r="D3783" s="330" t="s">
        <v>15651</v>
      </c>
      <c r="E3783" s="332" t="s">
        <v>96</v>
      </c>
      <c r="F3783" s="328"/>
    </row>
    <row r="3784" spans="1:6" ht="15">
      <c r="A3784" s="332">
        <v>41187</v>
      </c>
      <c r="B3784" s="332" t="s">
        <v>12442</v>
      </c>
      <c r="C3784" s="332" t="s">
        <v>2821</v>
      </c>
      <c r="D3784" s="330" t="s">
        <v>15652</v>
      </c>
      <c r="E3784" s="332" t="s">
        <v>96</v>
      </c>
      <c r="F3784" s="328"/>
    </row>
    <row r="3785" spans="1:6" ht="15">
      <c r="A3785" s="332">
        <v>41188</v>
      </c>
      <c r="B3785" s="332" t="s">
        <v>12443</v>
      </c>
      <c r="C3785" s="332" t="s">
        <v>2821</v>
      </c>
      <c r="D3785" s="330" t="s">
        <v>15653</v>
      </c>
      <c r="E3785" s="332" t="s">
        <v>96</v>
      </c>
      <c r="F3785" s="328"/>
    </row>
    <row r="3786" spans="1:6" ht="15">
      <c r="A3786" s="332">
        <v>5036</v>
      </c>
      <c r="B3786" s="332" t="s">
        <v>12444</v>
      </c>
      <c r="C3786" s="332" t="s">
        <v>2821</v>
      </c>
      <c r="D3786" s="330" t="s">
        <v>15654</v>
      </c>
      <c r="E3786" s="332" t="s">
        <v>96</v>
      </c>
      <c r="F3786" s="328"/>
    </row>
    <row r="3787" spans="1:6" ht="15">
      <c r="A3787" s="332">
        <v>41189</v>
      </c>
      <c r="B3787" s="332" t="s">
        <v>12445</v>
      </c>
      <c r="C3787" s="332" t="s">
        <v>2821</v>
      </c>
      <c r="D3787" s="330" t="s">
        <v>15655</v>
      </c>
      <c r="E3787" s="332" t="s">
        <v>96</v>
      </c>
      <c r="F3787" s="328"/>
    </row>
    <row r="3788" spans="1:6" ht="15">
      <c r="A3788" s="332">
        <v>41190</v>
      </c>
      <c r="B3788" s="332" t="s">
        <v>12446</v>
      </c>
      <c r="C3788" s="332" t="s">
        <v>2821</v>
      </c>
      <c r="D3788" s="330" t="s">
        <v>15656</v>
      </c>
      <c r="E3788" s="332" t="s">
        <v>96</v>
      </c>
      <c r="F3788" s="328"/>
    </row>
    <row r="3789" spans="1:6" ht="15">
      <c r="A3789" s="332">
        <v>41191</v>
      </c>
      <c r="B3789" s="332" t="s">
        <v>12447</v>
      </c>
      <c r="C3789" s="332" t="s">
        <v>2821</v>
      </c>
      <c r="D3789" s="330" t="s">
        <v>15657</v>
      </c>
      <c r="E3789" s="332" t="s">
        <v>96</v>
      </c>
      <c r="F3789" s="328"/>
    </row>
    <row r="3790" spans="1:6" ht="15">
      <c r="A3790" s="332">
        <v>41192</v>
      </c>
      <c r="B3790" s="332" t="s">
        <v>12448</v>
      </c>
      <c r="C3790" s="332" t="s">
        <v>2821</v>
      </c>
      <c r="D3790" s="330" t="s">
        <v>15658</v>
      </c>
      <c r="E3790" s="332" t="s">
        <v>96</v>
      </c>
      <c r="F3790" s="328"/>
    </row>
    <row r="3791" spans="1:6" ht="15">
      <c r="A3791" s="332">
        <v>41193</v>
      </c>
      <c r="B3791" s="332" t="s">
        <v>12449</v>
      </c>
      <c r="C3791" s="332" t="s">
        <v>2821</v>
      </c>
      <c r="D3791" s="330" t="s">
        <v>15659</v>
      </c>
      <c r="E3791" s="332" t="s">
        <v>96</v>
      </c>
      <c r="F3791" s="328"/>
    </row>
    <row r="3792" spans="1:6" ht="15">
      <c r="A3792" s="332">
        <v>41194</v>
      </c>
      <c r="B3792" s="332" t="s">
        <v>12450</v>
      </c>
      <c r="C3792" s="332" t="s">
        <v>2821</v>
      </c>
      <c r="D3792" s="330" t="s">
        <v>15660</v>
      </c>
      <c r="E3792" s="332" t="s">
        <v>96</v>
      </c>
      <c r="F3792" s="328"/>
    </row>
    <row r="3793" spans="1:6" ht="15">
      <c r="A3793" s="332">
        <v>5044</v>
      </c>
      <c r="B3793" s="332" t="s">
        <v>12451</v>
      </c>
      <c r="C3793" s="332" t="s">
        <v>2821</v>
      </c>
      <c r="D3793" s="330" t="s">
        <v>15661</v>
      </c>
      <c r="E3793" s="332" t="s">
        <v>96</v>
      </c>
      <c r="F3793" s="328"/>
    </row>
    <row r="3794" spans="1:6" ht="15">
      <c r="A3794" s="332">
        <v>5059</v>
      </c>
      <c r="B3794" s="332" t="s">
        <v>12452</v>
      </c>
      <c r="C3794" s="332" t="s">
        <v>2821</v>
      </c>
      <c r="D3794" s="330" t="s">
        <v>15662</v>
      </c>
      <c r="E3794" s="332" t="s">
        <v>96</v>
      </c>
      <c r="F3794" s="328"/>
    </row>
    <row r="3795" spans="1:6" ht="15">
      <c r="A3795" s="332">
        <v>41201</v>
      </c>
      <c r="B3795" s="332" t="s">
        <v>12453</v>
      </c>
      <c r="C3795" s="332" t="s">
        <v>2821</v>
      </c>
      <c r="D3795" s="330" t="s">
        <v>15663</v>
      </c>
      <c r="E3795" s="332" t="s">
        <v>96</v>
      </c>
      <c r="F3795" s="328"/>
    </row>
    <row r="3796" spans="1:6" ht="15">
      <c r="A3796" s="332">
        <v>41199</v>
      </c>
      <c r="B3796" s="332" t="s">
        <v>12454</v>
      </c>
      <c r="C3796" s="332" t="s">
        <v>2821</v>
      </c>
      <c r="D3796" s="330" t="s">
        <v>15664</v>
      </c>
      <c r="E3796" s="332" t="s">
        <v>96</v>
      </c>
      <c r="F3796" s="328"/>
    </row>
    <row r="3797" spans="1:6" ht="15">
      <c r="A3797" s="332">
        <v>5057</v>
      </c>
      <c r="B3797" s="332" t="s">
        <v>12455</v>
      </c>
      <c r="C3797" s="332" t="s">
        <v>2821</v>
      </c>
      <c r="D3797" s="330" t="s">
        <v>15665</v>
      </c>
      <c r="E3797" s="332" t="s">
        <v>96</v>
      </c>
      <c r="F3797" s="328"/>
    </row>
    <row r="3798" spans="1:6" ht="15">
      <c r="A3798" s="332">
        <v>41200</v>
      </c>
      <c r="B3798" s="332" t="s">
        <v>12456</v>
      </c>
      <c r="C3798" s="332" t="s">
        <v>2821</v>
      </c>
      <c r="D3798" s="330" t="s">
        <v>15666</v>
      </c>
      <c r="E3798" s="332" t="s">
        <v>96</v>
      </c>
      <c r="F3798" s="328"/>
    </row>
    <row r="3799" spans="1:6" ht="15">
      <c r="A3799" s="332">
        <v>41205</v>
      </c>
      <c r="B3799" s="332" t="s">
        <v>12457</v>
      </c>
      <c r="C3799" s="332" t="s">
        <v>2821</v>
      </c>
      <c r="D3799" s="330" t="s">
        <v>15667</v>
      </c>
      <c r="E3799" s="332" t="s">
        <v>96</v>
      </c>
      <c r="F3799" s="328"/>
    </row>
    <row r="3800" spans="1:6" ht="15">
      <c r="A3800" s="332">
        <v>41202</v>
      </c>
      <c r="B3800" s="332" t="s">
        <v>12458</v>
      </c>
      <c r="C3800" s="332" t="s">
        <v>2821</v>
      </c>
      <c r="D3800" s="330" t="s">
        <v>15668</v>
      </c>
      <c r="E3800" s="332" t="s">
        <v>96</v>
      </c>
      <c r="F3800" s="328"/>
    </row>
    <row r="3801" spans="1:6" ht="15">
      <c r="A3801" s="332">
        <v>41206</v>
      </c>
      <c r="B3801" s="332" t="s">
        <v>12459</v>
      </c>
      <c r="C3801" s="332" t="s">
        <v>2821</v>
      </c>
      <c r="D3801" s="330" t="s">
        <v>15669</v>
      </c>
      <c r="E3801" s="332" t="s">
        <v>96</v>
      </c>
      <c r="F3801" s="328"/>
    </row>
    <row r="3802" spans="1:6" ht="15">
      <c r="A3802" s="332">
        <v>12372</v>
      </c>
      <c r="B3802" s="332" t="s">
        <v>12460</v>
      </c>
      <c r="C3802" s="332" t="s">
        <v>2821</v>
      </c>
      <c r="D3802" s="330" t="s">
        <v>15670</v>
      </c>
      <c r="E3802" s="332" t="s">
        <v>96</v>
      </c>
      <c r="F3802" s="328"/>
    </row>
    <row r="3803" spans="1:6" ht="15">
      <c r="A3803" s="332">
        <v>41207</v>
      </c>
      <c r="B3803" s="332" t="s">
        <v>12461</v>
      </c>
      <c r="C3803" s="332" t="s">
        <v>2821</v>
      </c>
      <c r="D3803" s="330" t="s">
        <v>15671</v>
      </c>
      <c r="E3803" s="332" t="s">
        <v>96</v>
      </c>
      <c r="F3803" s="328"/>
    </row>
    <row r="3804" spans="1:6" ht="15">
      <c r="A3804" s="332">
        <v>41203</v>
      </c>
      <c r="B3804" s="332" t="s">
        <v>12462</v>
      </c>
      <c r="C3804" s="332" t="s">
        <v>2821</v>
      </c>
      <c r="D3804" s="330" t="s">
        <v>15672</v>
      </c>
      <c r="E3804" s="332" t="s">
        <v>96</v>
      </c>
      <c r="F3804" s="328"/>
    </row>
    <row r="3805" spans="1:6" ht="15">
      <c r="A3805" s="332">
        <v>41204</v>
      </c>
      <c r="B3805" s="332" t="s">
        <v>12463</v>
      </c>
      <c r="C3805" s="332" t="s">
        <v>2821</v>
      </c>
      <c r="D3805" s="330" t="s">
        <v>15673</v>
      </c>
      <c r="E3805" s="332" t="s">
        <v>96</v>
      </c>
      <c r="F3805" s="328"/>
    </row>
    <row r="3806" spans="1:6" ht="15">
      <c r="A3806" s="332">
        <v>41210</v>
      </c>
      <c r="B3806" s="332" t="s">
        <v>12464</v>
      </c>
      <c r="C3806" s="332" t="s">
        <v>2821</v>
      </c>
      <c r="D3806" s="330" t="s">
        <v>15674</v>
      </c>
      <c r="E3806" s="332" t="s">
        <v>96</v>
      </c>
      <c r="F3806" s="328"/>
    </row>
    <row r="3807" spans="1:6" ht="15">
      <c r="A3807" s="332">
        <v>41208</v>
      </c>
      <c r="B3807" s="332" t="s">
        <v>12465</v>
      </c>
      <c r="C3807" s="332" t="s">
        <v>2821</v>
      </c>
      <c r="D3807" s="330" t="s">
        <v>15675</v>
      </c>
      <c r="E3807" s="332" t="s">
        <v>96</v>
      </c>
      <c r="F3807" s="328"/>
    </row>
    <row r="3808" spans="1:6" ht="15">
      <c r="A3808" s="332">
        <v>41211</v>
      </c>
      <c r="B3808" s="332" t="s">
        <v>12466</v>
      </c>
      <c r="C3808" s="332" t="s">
        <v>2821</v>
      </c>
      <c r="D3808" s="330" t="s">
        <v>15676</v>
      </c>
      <c r="E3808" s="332" t="s">
        <v>96</v>
      </c>
      <c r="F3808" s="328"/>
    </row>
    <row r="3809" spans="1:6" ht="15">
      <c r="A3809" s="332">
        <v>13339</v>
      </c>
      <c r="B3809" s="332" t="s">
        <v>12467</v>
      </c>
      <c r="C3809" s="332" t="s">
        <v>2821</v>
      </c>
      <c r="D3809" s="330" t="s">
        <v>15677</v>
      </c>
      <c r="E3809" s="332" t="s">
        <v>96</v>
      </c>
      <c r="F3809" s="328"/>
    </row>
    <row r="3810" spans="1:6" ht="15">
      <c r="A3810" s="332">
        <v>41213</v>
      </c>
      <c r="B3810" s="332" t="s">
        <v>12468</v>
      </c>
      <c r="C3810" s="332" t="s">
        <v>2821</v>
      </c>
      <c r="D3810" s="330" t="s">
        <v>15678</v>
      </c>
      <c r="E3810" s="332" t="s">
        <v>96</v>
      </c>
      <c r="F3810" s="328"/>
    </row>
    <row r="3811" spans="1:6" ht="15">
      <c r="A3811" s="332">
        <v>41209</v>
      </c>
      <c r="B3811" s="332" t="s">
        <v>12469</v>
      </c>
      <c r="C3811" s="332" t="s">
        <v>2821</v>
      </c>
      <c r="D3811" s="330" t="s">
        <v>15679</v>
      </c>
      <c r="E3811" s="332" t="s">
        <v>96</v>
      </c>
      <c r="F3811" s="328"/>
    </row>
    <row r="3812" spans="1:6" ht="15">
      <c r="A3812" s="332">
        <v>41216</v>
      </c>
      <c r="B3812" s="332" t="s">
        <v>12470</v>
      </c>
      <c r="C3812" s="332" t="s">
        <v>2821</v>
      </c>
      <c r="D3812" s="330" t="s">
        <v>15680</v>
      </c>
      <c r="E3812" s="332" t="s">
        <v>96</v>
      </c>
      <c r="F3812" s="328"/>
    </row>
    <row r="3813" spans="1:6" ht="15">
      <c r="A3813" s="332">
        <v>41217</v>
      </c>
      <c r="B3813" s="332" t="s">
        <v>12471</v>
      </c>
      <c r="C3813" s="332" t="s">
        <v>2821</v>
      </c>
      <c r="D3813" s="330" t="s">
        <v>15681</v>
      </c>
      <c r="E3813" s="332" t="s">
        <v>96</v>
      </c>
      <c r="F3813" s="328"/>
    </row>
    <row r="3814" spans="1:6" ht="15">
      <c r="A3814" s="332">
        <v>41218</v>
      </c>
      <c r="B3814" s="332" t="s">
        <v>12472</v>
      </c>
      <c r="C3814" s="332" t="s">
        <v>2821</v>
      </c>
      <c r="D3814" s="330" t="s">
        <v>15682</v>
      </c>
      <c r="E3814" s="332" t="s">
        <v>96</v>
      </c>
      <c r="F3814" s="328"/>
    </row>
    <row r="3815" spans="1:6" ht="15">
      <c r="A3815" s="332">
        <v>41214</v>
      </c>
      <c r="B3815" s="332" t="s">
        <v>12473</v>
      </c>
      <c r="C3815" s="332" t="s">
        <v>2821</v>
      </c>
      <c r="D3815" s="330" t="s">
        <v>15683</v>
      </c>
      <c r="E3815" s="332" t="s">
        <v>96</v>
      </c>
      <c r="F3815" s="328"/>
    </row>
    <row r="3816" spans="1:6" ht="15">
      <c r="A3816" s="332">
        <v>41215</v>
      </c>
      <c r="B3816" s="332" t="s">
        <v>12474</v>
      </c>
      <c r="C3816" s="332" t="s">
        <v>2821</v>
      </c>
      <c r="D3816" s="330" t="s">
        <v>15684</v>
      </c>
      <c r="E3816" s="332" t="s">
        <v>96</v>
      </c>
      <c r="F3816" s="328"/>
    </row>
    <row r="3817" spans="1:6" ht="15">
      <c r="A3817" s="332">
        <v>41221</v>
      </c>
      <c r="B3817" s="332" t="s">
        <v>12475</v>
      </c>
      <c r="C3817" s="332" t="s">
        <v>2821</v>
      </c>
      <c r="D3817" s="330" t="s">
        <v>15685</v>
      </c>
      <c r="E3817" s="332" t="s">
        <v>96</v>
      </c>
      <c r="F3817" s="328"/>
    </row>
    <row r="3818" spans="1:6" ht="15">
      <c r="A3818" s="332">
        <v>41222</v>
      </c>
      <c r="B3818" s="332" t="s">
        <v>12476</v>
      </c>
      <c r="C3818" s="332" t="s">
        <v>2821</v>
      </c>
      <c r="D3818" s="330" t="s">
        <v>15686</v>
      </c>
      <c r="E3818" s="332" t="s">
        <v>96</v>
      </c>
      <c r="F3818" s="328"/>
    </row>
    <row r="3819" spans="1:6" ht="15">
      <c r="A3819" s="332">
        <v>41195</v>
      </c>
      <c r="B3819" s="332" t="s">
        <v>12477</v>
      </c>
      <c r="C3819" s="332" t="s">
        <v>2821</v>
      </c>
      <c r="D3819" s="330" t="s">
        <v>15687</v>
      </c>
      <c r="E3819" s="332" t="s">
        <v>96</v>
      </c>
      <c r="F3819" s="328"/>
    </row>
    <row r="3820" spans="1:6" ht="15">
      <c r="A3820" s="332">
        <v>41198</v>
      </c>
      <c r="B3820" s="332" t="s">
        <v>12478</v>
      </c>
      <c r="C3820" s="332" t="s">
        <v>2821</v>
      </c>
      <c r="D3820" s="330" t="s">
        <v>15688</v>
      </c>
      <c r="E3820" s="332" t="s">
        <v>96</v>
      </c>
      <c r="F3820" s="328"/>
    </row>
    <row r="3821" spans="1:6" ht="15">
      <c r="A3821" s="332">
        <v>41196</v>
      </c>
      <c r="B3821" s="332" t="s">
        <v>12479</v>
      </c>
      <c r="C3821" s="332" t="s">
        <v>2821</v>
      </c>
      <c r="D3821" s="330" t="s">
        <v>15689</v>
      </c>
      <c r="E3821" s="332" t="s">
        <v>96</v>
      </c>
      <c r="F3821" s="328"/>
    </row>
    <row r="3822" spans="1:6" ht="15">
      <c r="A3822" s="332">
        <v>5033</v>
      </c>
      <c r="B3822" s="332" t="s">
        <v>12480</v>
      </c>
      <c r="C3822" s="332" t="s">
        <v>2821</v>
      </c>
      <c r="D3822" s="330" t="s">
        <v>15690</v>
      </c>
      <c r="E3822" s="332" t="s">
        <v>96</v>
      </c>
      <c r="F3822" s="328"/>
    </row>
    <row r="3823" spans="1:6" ht="15">
      <c r="A3823" s="332">
        <v>41197</v>
      </c>
      <c r="B3823" s="332" t="s">
        <v>12481</v>
      </c>
      <c r="C3823" s="332" t="s">
        <v>2821</v>
      </c>
      <c r="D3823" s="330" t="s">
        <v>15691</v>
      </c>
      <c r="E3823" s="332" t="s">
        <v>96</v>
      </c>
      <c r="F3823" s="328"/>
    </row>
    <row r="3824" spans="1:6" ht="15">
      <c r="A3824" s="332">
        <v>12388</v>
      </c>
      <c r="B3824" s="332" t="s">
        <v>6537</v>
      </c>
      <c r="C3824" s="332" t="s">
        <v>2821</v>
      </c>
      <c r="D3824" s="330" t="s">
        <v>15692</v>
      </c>
      <c r="E3824" s="332" t="s">
        <v>96</v>
      </c>
      <c r="F3824" s="328"/>
    </row>
    <row r="3825" spans="1:6" ht="15">
      <c r="A3825" s="332">
        <v>2731</v>
      </c>
      <c r="B3825" s="332" t="s">
        <v>11295</v>
      </c>
      <c r="C3825" s="332" t="s">
        <v>2824</v>
      </c>
      <c r="D3825" s="330" t="s">
        <v>15693</v>
      </c>
      <c r="E3825" s="332" t="s">
        <v>96</v>
      </c>
      <c r="F3825" s="328"/>
    </row>
    <row r="3826" spans="1:6" ht="15">
      <c r="A3826" s="332">
        <v>41457</v>
      </c>
      <c r="B3826" s="332" t="s">
        <v>12482</v>
      </c>
      <c r="C3826" s="332" t="s">
        <v>2821</v>
      </c>
      <c r="D3826" s="330" t="s">
        <v>15694</v>
      </c>
      <c r="E3826" s="332" t="s">
        <v>96</v>
      </c>
      <c r="F3826" s="328"/>
    </row>
    <row r="3827" spans="1:6" ht="15">
      <c r="A3827" s="332">
        <v>41458</v>
      </c>
      <c r="B3827" s="332" t="s">
        <v>12483</v>
      </c>
      <c r="C3827" s="332" t="s">
        <v>2821</v>
      </c>
      <c r="D3827" s="330" t="s">
        <v>15695</v>
      </c>
      <c r="E3827" s="332" t="s">
        <v>96</v>
      </c>
      <c r="F3827" s="328"/>
    </row>
    <row r="3828" spans="1:6" ht="15">
      <c r="A3828" s="332">
        <v>41459</v>
      </c>
      <c r="B3828" s="332" t="s">
        <v>12484</v>
      </c>
      <c r="C3828" s="332" t="s">
        <v>2821</v>
      </c>
      <c r="D3828" s="330" t="s">
        <v>15696</v>
      </c>
      <c r="E3828" s="332" t="s">
        <v>96</v>
      </c>
      <c r="F3828" s="328"/>
    </row>
    <row r="3829" spans="1:6" ht="15">
      <c r="A3829" s="332">
        <v>41461</v>
      </c>
      <c r="B3829" s="332" t="s">
        <v>12485</v>
      </c>
      <c r="C3829" s="332" t="s">
        <v>2821</v>
      </c>
      <c r="D3829" s="330" t="s">
        <v>15697</v>
      </c>
      <c r="E3829" s="332" t="s">
        <v>96</v>
      </c>
      <c r="F3829" s="328"/>
    </row>
    <row r="3830" spans="1:6" ht="15">
      <c r="A3830" s="332">
        <v>44537</v>
      </c>
      <c r="B3830" s="332" t="s">
        <v>12486</v>
      </c>
      <c r="C3830" s="332" t="s">
        <v>2831</v>
      </c>
      <c r="D3830" s="330" t="s">
        <v>15698</v>
      </c>
      <c r="E3830" s="332" t="s">
        <v>96</v>
      </c>
      <c r="F3830" s="328"/>
    </row>
    <row r="3831" spans="1:6" ht="15">
      <c r="A3831" s="332">
        <v>11844</v>
      </c>
      <c r="B3831" s="332" t="s">
        <v>11296</v>
      </c>
      <c r="C3831" s="332" t="s">
        <v>2824</v>
      </c>
      <c r="D3831" s="330" t="s">
        <v>15699</v>
      </c>
      <c r="E3831" s="332" t="s">
        <v>96</v>
      </c>
      <c r="F3831" s="328"/>
    </row>
    <row r="3832" spans="1:6" ht="15">
      <c r="A3832" s="332">
        <v>4465</v>
      </c>
      <c r="B3832" s="332" t="s">
        <v>11297</v>
      </c>
      <c r="C3832" s="332" t="s">
        <v>2824</v>
      </c>
      <c r="D3832" s="330" t="s">
        <v>15700</v>
      </c>
      <c r="E3832" s="332" t="s">
        <v>96</v>
      </c>
      <c r="F3832" s="328"/>
    </row>
    <row r="3833" spans="1:6" ht="15">
      <c r="A3833" s="332">
        <v>35273</v>
      </c>
      <c r="B3833" s="332" t="s">
        <v>11298</v>
      </c>
      <c r="C3833" s="332" t="s">
        <v>2824</v>
      </c>
      <c r="D3833" s="330" t="s">
        <v>15701</v>
      </c>
      <c r="E3833" s="332" t="s">
        <v>96</v>
      </c>
      <c r="F3833" s="328"/>
    </row>
    <row r="3834" spans="1:6" ht="15">
      <c r="A3834" s="332">
        <v>4470</v>
      </c>
      <c r="B3834" s="332" t="s">
        <v>11299</v>
      </c>
      <c r="C3834" s="332" t="s">
        <v>2824</v>
      </c>
      <c r="D3834" s="330" t="s">
        <v>15702</v>
      </c>
      <c r="E3834" s="332" t="s">
        <v>96</v>
      </c>
      <c r="F3834" s="328"/>
    </row>
    <row r="3835" spans="1:6" ht="15">
      <c r="A3835" s="332">
        <v>20208</v>
      </c>
      <c r="B3835" s="332" t="s">
        <v>11300</v>
      </c>
      <c r="C3835" s="332" t="s">
        <v>2824</v>
      </c>
      <c r="D3835" s="330" t="s">
        <v>15703</v>
      </c>
      <c r="E3835" s="332" t="s">
        <v>96</v>
      </c>
      <c r="F3835" s="328"/>
    </row>
    <row r="3836" spans="1:6" ht="15">
      <c r="A3836" s="332">
        <v>20204</v>
      </c>
      <c r="B3836" s="332" t="s">
        <v>11301</v>
      </c>
      <c r="C3836" s="332" t="s">
        <v>2824</v>
      </c>
      <c r="D3836" s="330" t="s">
        <v>15704</v>
      </c>
      <c r="E3836" s="332" t="s">
        <v>96</v>
      </c>
      <c r="F3836" s="328"/>
    </row>
    <row r="3837" spans="1:6" ht="15">
      <c r="A3837" s="332">
        <v>4437</v>
      </c>
      <c r="B3837" s="332" t="s">
        <v>11302</v>
      </c>
      <c r="C3837" s="332" t="s">
        <v>2824</v>
      </c>
      <c r="D3837" s="330" t="s">
        <v>15705</v>
      </c>
      <c r="E3837" s="332" t="s">
        <v>96</v>
      </c>
      <c r="F3837" s="328"/>
    </row>
    <row r="3838" spans="1:6" ht="15">
      <c r="A3838" s="332">
        <v>14580</v>
      </c>
      <c r="B3838" s="332" t="s">
        <v>11303</v>
      </c>
      <c r="C3838" s="332" t="s">
        <v>2824</v>
      </c>
      <c r="D3838" s="330" t="s">
        <v>15705</v>
      </c>
      <c r="E3838" s="332" t="s">
        <v>96</v>
      </c>
      <c r="F3838" s="328"/>
    </row>
    <row r="3839" spans="1:6" ht="15">
      <c r="A3839" s="332">
        <v>40304</v>
      </c>
      <c r="B3839" s="332" t="s">
        <v>6538</v>
      </c>
      <c r="C3839" s="332" t="s">
        <v>2825</v>
      </c>
      <c r="D3839" s="330" t="s">
        <v>15706</v>
      </c>
      <c r="E3839" s="332" t="s">
        <v>96</v>
      </c>
      <c r="F3839" s="328"/>
    </row>
    <row r="3840" spans="1:6" ht="15">
      <c r="A3840" s="332">
        <v>5065</v>
      </c>
      <c r="B3840" s="332" t="s">
        <v>6539</v>
      </c>
      <c r="C3840" s="332" t="s">
        <v>2825</v>
      </c>
      <c r="D3840" s="330" t="s">
        <v>14146</v>
      </c>
      <c r="E3840" s="332" t="s">
        <v>96</v>
      </c>
      <c r="F3840" s="328"/>
    </row>
    <row r="3841" spans="1:6" ht="15">
      <c r="A3841" s="332">
        <v>5072</v>
      </c>
      <c r="B3841" s="332" t="s">
        <v>6540</v>
      </c>
      <c r="C3841" s="332" t="s">
        <v>2825</v>
      </c>
      <c r="D3841" s="330" t="s">
        <v>15707</v>
      </c>
      <c r="E3841" s="332" t="s">
        <v>96</v>
      </c>
      <c r="F3841" s="328"/>
    </row>
    <row r="3842" spans="1:6" ht="15">
      <c r="A3842" s="332">
        <v>5066</v>
      </c>
      <c r="B3842" s="332" t="s">
        <v>6541</v>
      </c>
      <c r="C3842" s="332" t="s">
        <v>2825</v>
      </c>
      <c r="D3842" s="330" t="s">
        <v>15708</v>
      </c>
      <c r="E3842" s="332" t="s">
        <v>96</v>
      </c>
      <c r="F3842" s="328"/>
    </row>
    <row r="3843" spans="1:6" ht="15">
      <c r="A3843" s="332">
        <v>5063</v>
      </c>
      <c r="B3843" s="332" t="s">
        <v>6542</v>
      </c>
      <c r="C3843" s="332" t="s">
        <v>2825</v>
      </c>
      <c r="D3843" s="330" t="s">
        <v>15709</v>
      </c>
      <c r="E3843" s="332" t="s">
        <v>96</v>
      </c>
      <c r="F3843" s="328"/>
    </row>
    <row r="3844" spans="1:6" ht="15">
      <c r="A3844" s="332">
        <v>20247</v>
      </c>
      <c r="B3844" s="332" t="s">
        <v>6543</v>
      </c>
      <c r="C3844" s="332" t="s">
        <v>2825</v>
      </c>
      <c r="D3844" s="330" t="s">
        <v>14792</v>
      </c>
      <c r="E3844" s="332" t="s">
        <v>96</v>
      </c>
      <c r="F3844" s="328"/>
    </row>
    <row r="3845" spans="1:6" ht="15">
      <c r="A3845" s="332">
        <v>5074</v>
      </c>
      <c r="B3845" s="332" t="s">
        <v>6544</v>
      </c>
      <c r="C3845" s="332" t="s">
        <v>2825</v>
      </c>
      <c r="D3845" s="330" t="s">
        <v>15710</v>
      </c>
      <c r="E3845" s="332" t="s">
        <v>96</v>
      </c>
      <c r="F3845" s="328"/>
    </row>
    <row r="3846" spans="1:6" ht="15">
      <c r="A3846" s="332">
        <v>5067</v>
      </c>
      <c r="B3846" s="332" t="s">
        <v>6545</v>
      </c>
      <c r="C3846" s="332" t="s">
        <v>2825</v>
      </c>
      <c r="D3846" s="330" t="s">
        <v>15041</v>
      </c>
      <c r="E3846" s="332" t="s">
        <v>96</v>
      </c>
      <c r="F3846" s="328"/>
    </row>
    <row r="3847" spans="1:6" ht="15">
      <c r="A3847" s="332">
        <v>5078</v>
      </c>
      <c r="B3847" s="332" t="s">
        <v>6546</v>
      </c>
      <c r="C3847" s="332" t="s">
        <v>2825</v>
      </c>
      <c r="D3847" s="330" t="s">
        <v>15711</v>
      </c>
      <c r="E3847" s="332" t="s">
        <v>96</v>
      </c>
      <c r="F3847" s="328"/>
    </row>
    <row r="3848" spans="1:6" ht="15">
      <c r="A3848" s="332">
        <v>5068</v>
      </c>
      <c r="B3848" s="332" t="s">
        <v>6547</v>
      </c>
      <c r="C3848" s="332" t="s">
        <v>2825</v>
      </c>
      <c r="D3848" s="330" t="s">
        <v>15712</v>
      </c>
      <c r="E3848" s="332" t="s">
        <v>96</v>
      </c>
      <c r="F3848" s="328"/>
    </row>
    <row r="3849" spans="1:6" ht="15">
      <c r="A3849" s="332">
        <v>5073</v>
      </c>
      <c r="B3849" s="332" t="s">
        <v>6548</v>
      </c>
      <c r="C3849" s="332" t="s">
        <v>2825</v>
      </c>
      <c r="D3849" s="330" t="s">
        <v>14203</v>
      </c>
      <c r="E3849" s="332" t="s">
        <v>96</v>
      </c>
      <c r="F3849" s="328"/>
    </row>
    <row r="3850" spans="1:6" ht="15">
      <c r="A3850" s="332">
        <v>5069</v>
      </c>
      <c r="B3850" s="332" t="s">
        <v>6549</v>
      </c>
      <c r="C3850" s="332" t="s">
        <v>2825</v>
      </c>
      <c r="D3850" s="330" t="s">
        <v>14203</v>
      </c>
      <c r="E3850" s="332" t="s">
        <v>96</v>
      </c>
      <c r="F3850" s="328"/>
    </row>
    <row r="3851" spans="1:6" ht="15">
      <c r="A3851" s="332">
        <v>5070</v>
      </c>
      <c r="B3851" s="332" t="s">
        <v>6550</v>
      </c>
      <c r="C3851" s="332" t="s">
        <v>2825</v>
      </c>
      <c r="D3851" s="330" t="s">
        <v>15713</v>
      </c>
      <c r="E3851" s="332" t="s">
        <v>96</v>
      </c>
      <c r="F3851" s="328"/>
    </row>
    <row r="3852" spans="1:6" ht="15">
      <c r="A3852" s="332">
        <v>5071</v>
      </c>
      <c r="B3852" s="332" t="s">
        <v>6551</v>
      </c>
      <c r="C3852" s="332" t="s">
        <v>2825</v>
      </c>
      <c r="D3852" s="330" t="s">
        <v>15712</v>
      </c>
      <c r="E3852" s="332" t="s">
        <v>96</v>
      </c>
      <c r="F3852" s="328"/>
    </row>
    <row r="3853" spans="1:6" ht="15">
      <c r="A3853" s="332">
        <v>5061</v>
      </c>
      <c r="B3853" s="332" t="s">
        <v>6552</v>
      </c>
      <c r="C3853" s="332" t="s">
        <v>2825</v>
      </c>
      <c r="D3853" s="330" t="s">
        <v>15714</v>
      </c>
      <c r="E3853" s="332" t="s">
        <v>96</v>
      </c>
      <c r="F3853" s="328"/>
    </row>
    <row r="3854" spans="1:6" ht="15">
      <c r="A3854" s="332">
        <v>5075</v>
      </c>
      <c r="B3854" s="332" t="s">
        <v>6553</v>
      </c>
      <c r="C3854" s="332" t="s">
        <v>2825</v>
      </c>
      <c r="D3854" s="330" t="s">
        <v>15712</v>
      </c>
      <c r="E3854" s="332" t="s">
        <v>96</v>
      </c>
      <c r="F3854" s="328"/>
    </row>
    <row r="3855" spans="1:6" ht="15">
      <c r="A3855" s="332">
        <v>39027</v>
      </c>
      <c r="B3855" s="332" t="s">
        <v>6554</v>
      </c>
      <c r="C3855" s="332" t="s">
        <v>2825</v>
      </c>
      <c r="D3855" s="330" t="s">
        <v>15715</v>
      </c>
      <c r="E3855" s="332" t="s">
        <v>96</v>
      </c>
      <c r="F3855" s="328"/>
    </row>
    <row r="3856" spans="1:6" ht="15">
      <c r="A3856" s="332">
        <v>5062</v>
      </c>
      <c r="B3856" s="332" t="s">
        <v>6555</v>
      </c>
      <c r="C3856" s="332" t="s">
        <v>2825</v>
      </c>
      <c r="D3856" s="330" t="s">
        <v>14737</v>
      </c>
      <c r="E3856" s="332" t="s">
        <v>96</v>
      </c>
      <c r="F3856" s="328"/>
    </row>
    <row r="3857" spans="1:6" ht="15">
      <c r="A3857" s="332">
        <v>40568</v>
      </c>
      <c r="B3857" s="332" t="s">
        <v>6556</v>
      </c>
      <c r="C3857" s="332" t="s">
        <v>2825</v>
      </c>
      <c r="D3857" s="330" t="s">
        <v>15716</v>
      </c>
      <c r="E3857" s="332" t="s">
        <v>96</v>
      </c>
      <c r="F3857" s="328"/>
    </row>
    <row r="3858" spans="1:6" ht="15">
      <c r="A3858" s="332">
        <v>39026</v>
      </c>
      <c r="B3858" s="332" t="s">
        <v>6557</v>
      </c>
      <c r="C3858" s="332" t="s">
        <v>2825</v>
      </c>
      <c r="D3858" s="330" t="s">
        <v>15717</v>
      </c>
      <c r="E3858" s="332" t="s">
        <v>96</v>
      </c>
      <c r="F3858" s="328"/>
    </row>
    <row r="3859" spans="1:6" ht="15">
      <c r="A3859" s="332">
        <v>42431</v>
      </c>
      <c r="B3859" s="332" t="s">
        <v>7749</v>
      </c>
      <c r="C3859" s="332" t="s">
        <v>2821</v>
      </c>
      <c r="D3859" s="330" t="s">
        <v>15718</v>
      </c>
      <c r="E3859" s="332" t="s">
        <v>96</v>
      </c>
      <c r="F3859" s="328"/>
    </row>
    <row r="3860" spans="1:6" ht="15">
      <c r="A3860" s="332">
        <v>44074</v>
      </c>
      <c r="B3860" s="332" t="s">
        <v>12487</v>
      </c>
      <c r="C3860" s="332" t="s">
        <v>2826</v>
      </c>
      <c r="D3860" s="330" t="s">
        <v>15719</v>
      </c>
      <c r="E3860" s="332" t="s">
        <v>96</v>
      </c>
      <c r="F3860" s="328"/>
    </row>
    <row r="3861" spans="1:6" ht="15">
      <c r="A3861" s="332">
        <v>44072</v>
      </c>
      <c r="B3861" s="332" t="s">
        <v>12488</v>
      </c>
      <c r="C3861" s="332" t="s">
        <v>2826</v>
      </c>
      <c r="D3861" s="330" t="s">
        <v>15720</v>
      </c>
      <c r="E3861" s="332" t="s">
        <v>96</v>
      </c>
      <c r="F3861" s="328"/>
    </row>
    <row r="3862" spans="1:6" ht="15">
      <c r="A3862" s="332">
        <v>511</v>
      </c>
      <c r="B3862" s="332" t="s">
        <v>6558</v>
      </c>
      <c r="C3862" s="332" t="s">
        <v>2826</v>
      </c>
      <c r="D3862" s="330" t="s">
        <v>15721</v>
      </c>
      <c r="E3862" s="332" t="s">
        <v>96</v>
      </c>
      <c r="F3862" s="328"/>
    </row>
    <row r="3863" spans="1:6" ht="15">
      <c r="A3863" s="332">
        <v>37540</v>
      </c>
      <c r="B3863" s="332" t="s">
        <v>6559</v>
      </c>
      <c r="C3863" s="332" t="s">
        <v>2821</v>
      </c>
      <c r="D3863" s="330" t="s">
        <v>15722</v>
      </c>
      <c r="E3863" s="332" t="s">
        <v>96</v>
      </c>
      <c r="F3863" s="328"/>
    </row>
    <row r="3864" spans="1:6" ht="15">
      <c r="A3864" s="332">
        <v>37548</v>
      </c>
      <c r="B3864" s="332" t="s">
        <v>6560</v>
      </c>
      <c r="C3864" s="332" t="s">
        <v>2821</v>
      </c>
      <c r="D3864" s="330" t="s">
        <v>15723</v>
      </c>
      <c r="E3864" s="332" t="s">
        <v>96</v>
      </c>
      <c r="F3864" s="328"/>
    </row>
    <row r="3865" spans="1:6" ht="15">
      <c r="A3865" s="332">
        <v>39828</v>
      </c>
      <c r="B3865" s="332" t="s">
        <v>6561</v>
      </c>
      <c r="C3865" s="332" t="s">
        <v>2821</v>
      </c>
      <c r="D3865" s="330" t="s">
        <v>15724</v>
      </c>
      <c r="E3865" s="332" t="s">
        <v>96</v>
      </c>
      <c r="F3865" s="328"/>
    </row>
    <row r="3866" spans="1:6" ht="15">
      <c r="A3866" s="332">
        <v>12273</v>
      </c>
      <c r="B3866" s="332" t="s">
        <v>6562</v>
      </c>
      <c r="C3866" s="332" t="s">
        <v>2821</v>
      </c>
      <c r="D3866" s="330" t="s">
        <v>15725</v>
      </c>
      <c r="E3866" s="332" t="s">
        <v>96</v>
      </c>
      <c r="F3866" s="328"/>
    </row>
    <row r="3867" spans="1:6" ht="15">
      <c r="A3867" s="332">
        <v>38392</v>
      </c>
      <c r="B3867" s="332" t="s">
        <v>6563</v>
      </c>
      <c r="C3867" s="332" t="s">
        <v>2821</v>
      </c>
      <c r="D3867" s="330" t="s">
        <v>15726</v>
      </c>
      <c r="E3867" s="332" t="s">
        <v>96</v>
      </c>
      <c r="F3867" s="328"/>
    </row>
    <row r="3868" spans="1:6" ht="15">
      <c r="A3868" s="332">
        <v>11735</v>
      </c>
      <c r="B3868" s="332" t="s">
        <v>12489</v>
      </c>
      <c r="C3868" s="332" t="s">
        <v>2821</v>
      </c>
      <c r="D3868" s="330" t="s">
        <v>15727</v>
      </c>
      <c r="E3868" s="332" t="s">
        <v>96</v>
      </c>
      <c r="F3868" s="328"/>
    </row>
    <row r="3869" spans="1:6" ht="15">
      <c r="A3869" s="332">
        <v>11737</v>
      </c>
      <c r="B3869" s="332" t="s">
        <v>12490</v>
      </c>
      <c r="C3869" s="332" t="s">
        <v>2821</v>
      </c>
      <c r="D3869" s="330" t="s">
        <v>15728</v>
      </c>
      <c r="E3869" s="332" t="s">
        <v>96</v>
      </c>
      <c r="F3869" s="328"/>
    </row>
    <row r="3870" spans="1:6" ht="15">
      <c r="A3870" s="332">
        <v>11738</v>
      </c>
      <c r="B3870" s="332" t="s">
        <v>12491</v>
      </c>
      <c r="C3870" s="332" t="s">
        <v>2821</v>
      </c>
      <c r="D3870" s="330" t="s">
        <v>15729</v>
      </c>
      <c r="E3870" s="332" t="s">
        <v>96</v>
      </c>
      <c r="F3870" s="328"/>
    </row>
    <row r="3871" spans="1:6" ht="15">
      <c r="A3871" s="332">
        <v>36143</v>
      </c>
      <c r="B3871" s="332" t="s">
        <v>6564</v>
      </c>
      <c r="C3871" s="332" t="s">
        <v>2821</v>
      </c>
      <c r="D3871" s="330" t="s">
        <v>15730</v>
      </c>
      <c r="E3871" s="332" t="s">
        <v>96</v>
      </c>
      <c r="F3871" s="328"/>
    </row>
    <row r="3872" spans="1:6" ht="15">
      <c r="A3872" s="332">
        <v>36142</v>
      </c>
      <c r="B3872" s="332" t="s">
        <v>6565</v>
      </c>
      <c r="C3872" s="332" t="s">
        <v>2821</v>
      </c>
      <c r="D3872" s="330" t="s">
        <v>13068</v>
      </c>
      <c r="E3872" s="332" t="s">
        <v>96</v>
      </c>
      <c r="F3872" s="328"/>
    </row>
    <row r="3873" spans="1:6" ht="15">
      <c r="A3873" s="332">
        <v>36146</v>
      </c>
      <c r="B3873" s="332" t="s">
        <v>6566</v>
      </c>
      <c r="C3873" s="332" t="s">
        <v>2821</v>
      </c>
      <c r="D3873" s="330" t="s">
        <v>15731</v>
      </c>
      <c r="E3873" s="332" t="s">
        <v>96</v>
      </c>
      <c r="F3873" s="328"/>
    </row>
    <row r="3874" spans="1:6" ht="15">
      <c r="A3874" s="332">
        <v>39015</v>
      </c>
      <c r="B3874" s="332" t="s">
        <v>6567</v>
      </c>
      <c r="C3874" s="332" t="s">
        <v>2821</v>
      </c>
      <c r="D3874" s="330" t="s">
        <v>13210</v>
      </c>
      <c r="E3874" s="332" t="s">
        <v>96</v>
      </c>
      <c r="F3874" s="328"/>
    </row>
    <row r="3875" spans="1:6" ht="15">
      <c r="A3875" s="332">
        <v>38377</v>
      </c>
      <c r="B3875" s="332" t="s">
        <v>6568</v>
      </c>
      <c r="C3875" s="332" t="s">
        <v>2821</v>
      </c>
      <c r="D3875" s="330" t="s">
        <v>15732</v>
      </c>
      <c r="E3875" s="332" t="s">
        <v>96</v>
      </c>
      <c r="F3875" s="328"/>
    </row>
    <row r="3876" spans="1:6" ht="15">
      <c r="A3876" s="332">
        <v>38376</v>
      </c>
      <c r="B3876" s="332" t="s">
        <v>6569</v>
      </c>
      <c r="C3876" s="332" t="s">
        <v>2821</v>
      </c>
      <c r="D3876" s="330" t="s">
        <v>15733</v>
      </c>
      <c r="E3876" s="332" t="s">
        <v>96</v>
      </c>
      <c r="F3876" s="328"/>
    </row>
    <row r="3877" spans="1:6" ht="15">
      <c r="A3877" s="332">
        <v>38116</v>
      </c>
      <c r="B3877" s="332" t="s">
        <v>6570</v>
      </c>
      <c r="C3877" s="332" t="s">
        <v>2821</v>
      </c>
      <c r="D3877" s="330" t="s">
        <v>15555</v>
      </c>
      <c r="E3877" s="332" t="s">
        <v>96</v>
      </c>
      <c r="F3877" s="328"/>
    </row>
    <row r="3878" spans="1:6" ht="15">
      <c r="A3878" s="332">
        <v>38066</v>
      </c>
      <c r="B3878" s="332" t="s">
        <v>6571</v>
      </c>
      <c r="C3878" s="332" t="s">
        <v>2821</v>
      </c>
      <c r="D3878" s="330" t="s">
        <v>15734</v>
      </c>
      <c r="E3878" s="332" t="s">
        <v>96</v>
      </c>
      <c r="F3878" s="328"/>
    </row>
    <row r="3879" spans="1:6" ht="15">
      <c r="A3879" s="332">
        <v>38117</v>
      </c>
      <c r="B3879" s="332" t="s">
        <v>6572</v>
      </c>
      <c r="C3879" s="332" t="s">
        <v>2821</v>
      </c>
      <c r="D3879" s="330" t="s">
        <v>15735</v>
      </c>
      <c r="E3879" s="332" t="s">
        <v>96</v>
      </c>
      <c r="F3879" s="328"/>
    </row>
    <row r="3880" spans="1:6" ht="15">
      <c r="A3880" s="332">
        <v>38067</v>
      </c>
      <c r="B3880" s="332" t="s">
        <v>6573</v>
      </c>
      <c r="C3880" s="332" t="s">
        <v>2821</v>
      </c>
      <c r="D3880" s="330" t="s">
        <v>13176</v>
      </c>
      <c r="E3880" s="332" t="s">
        <v>96</v>
      </c>
      <c r="F3880" s="328"/>
    </row>
    <row r="3881" spans="1:6" ht="15">
      <c r="A3881" s="332">
        <v>11522</v>
      </c>
      <c r="B3881" s="332" t="s">
        <v>11304</v>
      </c>
      <c r="C3881" s="332" t="s">
        <v>2821</v>
      </c>
      <c r="D3881" s="330" t="s">
        <v>15736</v>
      </c>
      <c r="E3881" s="332" t="s">
        <v>96</v>
      </c>
      <c r="F3881" s="328"/>
    </row>
    <row r="3882" spans="1:6" ht="15">
      <c r="A3882" s="332">
        <v>43600</v>
      </c>
      <c r="B3882" s="332" t="s">
        <v>11305</v>
      </c>
      <c r="C3882" s="332" t="s">
        <v>2821</v>
      </c>
      <c r="D3882" s="330" t="s">
        <v>14421</v>
      </c>
      <c r="E3882" s="332" t="s">
        <v>96</v>
      </c>
      <c r="F3882" s="328"/>
    </row>
    <row r="3883" spans="1:6" ht="15">
      <c r="A3883" s="332">
        <v>5080</v>
      </c>
      <c r="B3883" s="332" t="s">
        <v>11306</v>
      </c>
      <c r="C3883" s="332" t="s">
        <v>2821</v>
      </c>
      <c r="D3883" s="330" t="s">
        <v>15737</v>
      </c>
      <c r="E3883" s="332" t="s">
        <v>96</v>
      </c>
      <c r="F3883" s="328"/>
    </row>
    <row r="3884" spans="1:6" ht="15">
      <c r="A3884" s="332">
        <v>38168</v>
      </c>
      <c r="B3884" s="332" t="s">
        <v>11307</v>
      </c>
      <c r="C3884" s="332" t="s">
        <v>2821</v>
      </c>
      <c r="D3884" s="330" t="s">
        <v>15738</v>
      </c>
      <c r="E3884" s="332" t="s">
        <v>96</v>
      </c>
      <c r="F3884" s="328"/>
    </row>
    <row r="3885" spans="1:6" ht="15">
      <c r="A3885" s="332">
        <v>43601</v>
      </c>
      <c r="B3885" s="332" t="s">
        <v>11308</v>
      </c>
      <c r="C3885" s="332" t="s">
        <v>2821</v>
      </c>
      <c r="D3885" s="330" t="s">
        <v>13662</v>
      </c>
      <c r="E3885" s="332" t="s">
        <v>96</v>
      </c>
      <c r="F3885" s="328"/>
    </row>
    <row r="3886" spans="1:6" ht="15">
      <c r="A3886" s="332">
        <v>13393</v>
      </c>
      <c r="B3886" s="332" t="s">
        <v>6574</v>
      </c>
      <c r="C3886" s="332" t="s">
        <v>2821</v>
      </c>
      <c r="D3886" s="330" t="s">
        <v>15739</v>
      </c>
      <c r="E3886" s="332" t="s">
        <v>96</v>
      </c>
      <c r="F3886" s="328"/>
    </row>
    <row r="3887" spans="1:6" ht="15">
      <c r="A3887" s="332">
        <v>13395</v>
      </c>
      <c r="B3887" s="332" t="s">
        <v>11309</v>
      </c>
      <c r="C3887" s="332" t="s">
        <v>2821</v>
      </c>
      <c r="D3887" s="330" t="s">
        <v>15740</v>
      </c>
      <c r="E3887" s="332" t="s">
        <v>96</v>
      </c>
      <c r="F3887" s="328"/>
    </row>
    <row r="3888" spans="1:6" ht="15">
      <c r="A3888" s="332">
        <v>12039</v>
      </c>
      <c r="B3888" s="332" t="s">
        <v>6575</v>
      </c>
      <c r="C3888" s="332" t="s">
        <v>2821</v>
      </c>
      <c r="D3888" s="330" t="s">
        <v>15741</v>
      </c>
      <c r="E3888" s="332" t="s">
        <v>96</v>
      </c>
      <c r="F3888" s="328"/>
    </row>
    <row r="3889" spans="1:6" ht="15">
      <c r="A3889" s="332">
        <v>13396</v>
      </c>
      <c r="B3889" s="332" t="s">
        <v>6576</v>
      </c>
      <c r="C3889" s="332" t="s">
        <v>2821</v>
      </c>
      <c r="D3889" s="330" t="s">
        <v>15742</v>
      </c>
      <c r="E3889" s="332" t="s">
        <v>96</v>
      </c>
      <c r="F3889" s="328"/>
    </row>
    <row r="3890" spans="1:6" ht="15">
      <c r="A3890" s="332">
        <v>12041</v>
      </c>
      <c r="B3890" s="332" t="s">
        <v>6577</v>
      </c>
      <c r="C3890" s="332" t="s">
        <v>2821</v>
      </c>
      <c r="D3890" s="330" t="s">
        <v>15743</v>
      </c>
      <c r="E3890" s="332" t="s">
        <v>96</v>
      </c>
      <c r="F3890" s="328"/>
    </row>
    <row r="3891" spans="1:6" ht="15">
      <c r="A3891" s="332">
        <v>12043</v>
      </c>
      <c r="B3891" s="332" t="s">
        <v>6578</v>
      </c>
      <c r="C3891" s="332" t="s">
        <v>2821</v>
      </c>
      <c r="D3891" s="330" t="s">
        <v>15744</v>
      </c>
      <c r="E3891" s="332" t="s">
        <v>96</v>
      </c>
      <c r="F3891" s="328"/>
    </row>
    <row r="3892" spans="1:6" ht="15">
      <c r="A3892" s="332">
        <v>39762</v>
      </c>
      <c r="B3892" s="332" t="s">
        <v>6579</v>
      </c>
      <c r="C3892" s="332" t="s">
        <v>2821</v>
      </c>
      <c r="D3892" s="330" t="s">
        <v>15745</v>
      </c>
      <c r="E3892" s="332" t="s">
        <v>96</v>
      </c>
      <c r="F3892" s="328"/>
    </row>
    <row r="3893" spans="1:6" ht="15">
      <c r="A3893" s="332">
        <v>12042</v>
      </c>
      <c r="B3893" s="332" t="s">
        <v>6580</v>
      </c>
      <c r="C3893" s="332" t="s">
        <v>2821</v>
      </c>
      <c r="D3893" s="330" t="s">
        <v>15746</v>
      </c>
      <c r="E3893" s="332" t="s">
        <v>96</v>
      </c>
      <c r="F3893" s="328"/>
    </row>
    <row r="3894" spans="1:6" ht="15">
      <c r="A3894" s="332">
        <v>39763</v>
      </c>
      <c r="B3894" s="332" t="s">
        <v>6581</v>
      </c>
      <c r="C3894" s="332" t="s">
        <v>2821</v>
      </c>
      <c r="D3894" s="330" t="s">
        <v>15747</v>
      </c>
      <c r="E3894" s="332" t="s">
        <v>96</v>
      </c>
      <c r="F3894" s="328"/>
    </row>
    <row r="3895" spans="1:6" ht="15">
      <c r="A3895" s="332">
        <v>39760</v>
      </c>
      <c r="B3895" s="332" t="s">
        <v>11310</v>
      </c>
      <c r="C3895" s="332" t="s">
        <v>2821</v>
      </c>
      <c r="D3895" s="330" t="s">
        <v>15748</v>
      </c>
      <c r="E3895" s="332" t="s">
        <v>96</v>
      </c>
      <c r="F3895" s="328"/>
    </row>
    <row r="3896" spans="1:6" ht="15">
      <c r="A3896" s="332">
        <v>39756</v>
      </c>
      <c r="B3896" s="332" t="s">
        <v>6582</v>
      </c>
      <c r="C3896" s="332" t="s">
        <v>2821</v>
      </c>
      <c r="D3896" s="330" t="s">
        <v>15749</v>
      </c>
      <c r="E3896" s="332" t="s">
        <v>96</v>
      </c>
      <c r="F3896" s="328"/>
    </row>
    <row r="3897" spans="1:6" ht="15">
      <c r="A3897" s="332">
        <v>12038</v>
      </c>
      <c r="B3897" s="332" t="s">
        <v>6583</v>
      </c>
      <c r="C3897" s="332" t="s">
        <v>2821</v>
      </c>
      <c r="D3897" s="330" t="s">
        <v>15750</v>
      </c>
      <c r="E3897" s="332" t="s">
        <v>96</v>
      </c>
      <c r="F3897" s="328"/>
    </row>
    <row r="3898" spans="1:6" ht="15">
      <c r="A3898" s="332">
        <v>39757</v>
      </c>
      <c r="B3898" s="332" t="s">
        <v>6584</v>
      </c>
      <c r="C3898" s="332" t="s">
        <v>2821</v>
      </c>
      <c r="D3898" s="330" t="s">
        <v>15751</v>
      </c>
      <c r="E3898" s="332" t="s">
        <v>96</v>
      </c>
      <c r="F3898" s="328"/>
    </row>
    <row r="3899" spans="1:6" ht="15">
      <c r="A3899" s="332">
        <v>39758</v>
      </c>
      <c r="B3899" s="332" t="s">
        <v>6585</v>
      </c>
      <c r="C3899" s="332" t="s">
        <v>2821</v>
      </c>
      <c r="D3899" s="330" t="s">
        <v>15752</v>
      </c>
      <c r="E3899" s="332" t="s">
        <v>96</v>
      </c>
      <c r="F3899" s="328"/>
    </row>
    <row r="3900" spans="1:6" ht="15">
      <c r="A3900" s="332">
        <v>39759</v>
      </c>
      <c r="B3900" s="332" t="s">
        <v>6586</v>
      </c>
      <c r="C3900" s="332" t="s">
        <v>2821</v>
      </c>
      <c r="D3900" s="330" t="s">
        <v>15753</v>
      </c>
      <c r="E3900" s="332" t="s">
        <v>96</v>
      </c>
      <c r="F3900" s="328"/>
    </row>
    <row r="3901" spans="1:6" ht="15">
      <c r="A3901" s="332">
        <v>39761</v>
      </c>
      <c r="B3901" s="332" t="s">
        <v>6587</v>
      </c>
      <c r="C3901" s="332" t="s">
        <v>2821</v>
      </c>
      <c r="D3901" s="330" t="s">
        <v>15754</v>
      </c>
      <c r="E3901" s="332" t="s">
        <v>96</v>
      </c>
      <c r="F3901" s="328"/>
    </row>
    <row r="3902" spans="1:6" ht="15">
      <c r="A3902" s="332">
        <v>39805</v>
      </c>
      <c r="B3902" s="332" t="s">
        <v>11311</v>
      </c>
      <c r="C3902" s="332" t="s">
        <v>2821</v>
      </c>
      <c r="D3902" s="330" t="s">
        <v>15755</v>
      </c>
      <c r="E3902" s="332" t="s">
        <v>96</v>
      </c>
      <c r="F3902" s="328"/>
    </row>
    <row r="3903" spans="1:6" ht="15">
      <c r="A3903" s="332">
        <v>39806</v>
      </c>
      <c r="B3903" s="332" t="s">
        <v>11312</v>
      </c>
      <c r="C3903" s="332" t="s">
        <v>2821</v>
      </c>
      <c r="D3903" s="330" t="s">
        <v>15756</v>
      </c>
      <c r="E3903" s="332" t="s">
        <v>96</v>
      </c>
      <c r="F3903" s="328"/>
    </row>
    <row r="3904" spans="1:6" ht="15">
      <c r="A3904" s="332">
        <v>39807</v>
      </c>
      <c r="B3904" s="332" t="s">
        <v>11313</v>
      </c>
      <c r="C3904" s="332" t="s">
        <v>2821</v>
      </c>
      <c r="D3904" s="330" t="s">
        <v>15757</v>
      </c>
      <c r="E3904" s="332" t="s">
        <v>96</v>
      </c>
      <c r="F3904" s="328"/>
    </row>
    <row r="3905" spans="1:6" ht="15">
      <c r="A3905" s="332">
        <v>43100</v>
      </c>
      <c r="B3905" s="332" t="s">
        <v>11314</v>
      </c>
      <c r="C3905" s="332" t="s">
        <v>2821</v>
      </c>
      <c r="D3905" s="330" t="s">
        <v>15758</v>
      </c>
      <c r="E3905" s="332" t="s">
        <v>96</v>
      </c>
      <c r="F3905" s="328"/>
    </row>
    <row r="3906" spans="1:6" ht="15">
      <c r="A3906" s="332">
        <v>39804</v>
      </c>
      <c r="B3906" s="332" t="s">
        <v>11315</v>
      </c>
      <c r="C3906" s="332" t="s">
        <v>2821</v>
      </c>
      <c r="D3906" s="330" t="s">
        <v>15759</v>
      </c>
      <c r="E3906" s="332" t="s">
        <v>96</v>
      </c>
      <c r="F3906" s="328"/>
    </row>
    <row r="3907" spans="1:6" ht="15">
      <c r="A3907" s="332">
        <v>39796</v>
      </c>
      <c r="B3907" s="332" t="s">
        <v>11316</v>
      </c>
      <c r="C3907" s="332" t="s">
        <v>2821</v>
      </c>
      <c r="D3907" s="330" t="s">
        <v>15760</v>
      </c>
      <c r="E3907" s="332" t="s">
        <v>96</v>
      </c>
      <c r="F3907" s="328"/>
    </row>
    <row r="3908" spans="1:6" ht="15">
      <c r="A3908" s="332">
        <v>39797</v>
      </c>
      <c r="B3908" s="332" t="s">
        <v>11317</v>
      </c>
      <c r="C3908" s="332" t="s">
        <v>2821</v>
      </c>
      <c r="D3908" s="330" t="s">
        <v>15761</v>
      </c>
      <c r="E3908" s="332" t="s">
        <v>96</v>
      </c>
      <c r="F3908" s="328"/>
    </row>
    <row r="3909" spans="1:6" ht="15">
      <c r="A3909" s="332">
        <v>39798</v>
      </c>
      <c r="B3909" s="332" t="s">
        <v>11318</v>
      </c>
      <c r="C3909" s="332" t="s">
        <v>2821</v>
      </c>
      <c r="D3909" s="330" t="s">
        <v>15762</v>
      </c>
      <c r="E3909" s="332" t="s">
        <v>96</v>
      </c>
      <c r="F3909" s="328"/>
    </row>
    <row r="3910" spans="1:6" ht="15">
      <c r="A3910" s="332">
        <v>39794</v>
      </c>
      <c r="B3910" s="332" t="s">
        <v>11319</v>
      </c>
      <c r="C3910" s="332" t="s">
        <v>2821</v>
      </c>
      <c r="D3910" s="330" t="s">
        <v>15763</v>
      </c>
      <c r="E3910" s="332" t="s">
        <v>96</v>
      </c>
      <c r="F3910" s="328"/>
    </row>
    <row r="3911" spans="1:6" ht="15">
      <c r="A3911" s="332">
        <v>39795</v>
      </c>
      <c r="B3911" s="332" t="s">
        <v>11320</v>
      </c>
      <c r="C3911" s="332" t="s">
        <v>2821</v>
      </c>
      <c r="D3911" s="330" t="s">
        <v>15764</v>
      </c>
      <c r="E3911" s="332" t="s">
        <v>96</v>
      </c>
      <c r="F3911" s="328"/>
    </row>
    <row r="3912" spans="1:6" ht="15">
      <c r="A3912" s="332">
        <v>39799</v>
      </c>
      <c r="B3912" s="332" t="s">
        <v>11321</v>
      </c>
      <c r="C3912" s="332" t="s">
        <v>2821</v>
      </c>
      <c r="D3912" s="330" t="s">
        <v>15765</v>
      </c>
      <c r="E3912" s="332" t="s">
        <v>96</v>
      </c>
      <c r="F3912" s="328"/>
    </row>
    <row r="3913" spans="1:6" ht="15">
      <c r="A3913" s="332">
        <v>39801</v>
      </c>
      <c r="B3913" s="332" t="s">
        <v>11322</v>
      </c>
      <c r="C3913" s="332" t="s">
        <v>2821</v>
      </c>
      <c r="D3913" s="330" t="s">
        <v>14974</v>
      </c>
      <c r="E3913" s="332" t="s">
        <v>96</v>
      </c>
      <c r="F3913" s="328"/>
    </row>
    <row r="3914" spans="1:6" ht="15">
      <c r="A3914" s="332">
        <v>39802</v>
      </c>
      <c r="B3914" s="332" t="s">
        <v>11323</v>
      </c>
      <c r="C3914" s="332" t="s">
        <v>2821</v>
      </c>
      <c r="D3914" s="330" t="s">
        <v>15766</v>
      </c>
      <c r="E3914" s="332" t="s">
        <v>96</v>
      </c>
      <c r="F3914" s="328"/>
    </row>
    <row r="3915" spans="1:6" ht="15">
      <c r="A3915" s="332">
        <v>39803</v>
      </c>
      <c r="B3915" s="332" t="s">
        <v>11324</v>
      </c>
      <c r="C3915" s="332" t="s">
        <v>2821</v>
      </c>
      <c r="D3915" s="330" t="s">
        <v>15767</v>
      </c>
      <c r="E3915" s="332" t="s">
        <v>96</v>
      </c>
      <c r="F3915" s="328"/>
    </row>
    <row r="3916" spans="1:6" ht="15">
      <c r="A3916" s="332">
        <v>39800</v>
      </c>
      <c r="B3916" s="332" t="s">
        <v>11325</v>
      </c>
      <c r="C3916" s="332" t="s">
        <v>2821</v>
      </c>
      <c r="D3916" s="330" t="s">
        <v>15768</v>
      </c>
      <c r="E3916" s="332" t="s">
        <v>96</v>
      </c>
      <c r="F3916" s="328"/>
    </row>
    <row r="3917" spans="1:6" ht="15">
      <c r="A3917" s="332">
        <v>21059</v>
      </c>
      <c r="B3917" s="332" t="s">
        <v>6588</v>
      </c>
      <c r="C3917" s="332" t="s">
        <v>2821</v>
      </c>
      <c r="D3917" s="330" t="s">
        <v>13471</v>
      </c>
      <c r="E3917" s="332" t="s">
        <v>96</v>
      </c>
      <c r="F3917" s="328"/>
    </row>
    <row r="3918" spans="1:6" ht="15">
      <c r="A3918" s="332">
        <v>11234</v>
      </c>
      <c r="B3918" s="332" t="s">
        <v>6589</v>
      </c>
      <c r="C3918" s="332" t="s">
        <v>2821</v>
      </c>
      <c r="D3918" s="330" t="s">
        <v>15769</v>
      </c>
      <c r="E3918" s="332" t="s">
        <v>96</v>
      </c>
      <c r="F3918" s="328"/>
    </row>
    <row r="3919" spans="1:6" ht="15">
      <c r="A3919" s="332">
        <v>21060</v>
      </c>
      <c r="B3919" s="332" t="s">
        <v>6590</v>
      </c>
      <c r="C3919" s="332" t="s">
        <v>2821</v>
      </c>
      <c r="D3919" s="330" t="s">
        <v>15770</v>
      </c>
      <c r="E3919" s="332" t="s">
        <v>96</v>
      </c>
      <c r="F3919" s="328"/>
    </row>
    <row r="3920" spans="1:6" ht="15">
      <c r="A3920" s="332">
        <v>21061</v>
      </c>
      <c r="B3920" s="332" t="s">
        <v>6591</v>
      </c>
      <c r="C3920" s="332" t="s">
        <v>2821</v>
      </c>
      <c r="D3920" s="330" t="s">
        <v>15771</v>
      </c>
      <c r="E3920" s="332" t="s">
        <v>96</v>
      </c>
      <c r="F3920" s="328"/>
    </row>
    <row r="3921" spans="1:6" ht="15">
      <c r="A3921" s="332">
        <v>21062</v>
      </c>
      <c r="B3921" s="332" t="s">
        <v>6592</v>
      </c>
      <c r="C3921" s="332" t="s">
        <v>2821</v>
      </c>
      <c r="D3921" s="330" t="s">
        <v>15772</v>
      </c>
      <c r="E3921" s="332" t="s">
        <v>96</v>
      </c>
      <c r="F3921" s="328"/>
    </row>
    <row r="3922" spans="1:6" ht="15">
      <c r="A3922" s="332">
        <v>11708</v>
      </c>
      <c r="B3922" s="332" t="s">
        <v>6593</v>
      </c>
      <c r="C3922" s="332" t="s">
        <v>2821</v>
      </c>
      <c r="D3922" s="330" t="s">
        <v>15773</v>
      </c>
      <c r="E3922" s="332" t="s">
        <v>96</v>
      </c>
      <c r="F3922" s="328"/>
    </row>
    <row r="3923" spans="1:6" ht="15">
      <c r="A3923" s="332">
        <v>11709</v>
      </c>
      <c r="B3923" s="332" t="s">
        <v>6594</v>
      </c>
      <c r="C3923" s="332" t="s">
        <v>2821</v>
      </c>
      <c r="D3923" s="330" t="s">
        <v>15774</v>
      </c>
      <c r="E3923" s="332" t="s">
        <v>96</v>
      </c>
      <c r="F3923" s="328"/>
    </row>
    <row r="3924" spans="1:6" ht="15">
      <c r="A3924" s="332">
        <v>11710</v>
      </c>
      <c r="B3924" s="332" t="s">
        <v>6595</v>
      </c>
      <c r="C3924" s="332" t="s">
        <v>2821</v>
      </c>
      <c r="D3924" s="330" t="s">
        <v>15775</v>
      </c>
      <c r="E3924" s="332" t="s">
        <v>96</v>
      </c>
      <c r="F3924" s="328"/>
    </row>
    <row r="3925" spans="1:6" ht="15">
      <c r="A3925" s="332">
        <v>11707</v>
      </c>
      <c r="B3925" s="332" t="s">
        <v>6596</v>
      </c>
      <c r="C3925" s="332" t="s">
        <v>2821</v>
      </c>
      <c r="D3925" s="330" t="s">
        <v>15776</v>
      </c>
      <c r="E3925" s="332" t="s">
        <v>96</v>
      </c>
      <c r="F3925" s="328"/>
    </row>
    <row r="3926" spans="1:6" ht="15">
      <c r="A3926" s="332">
        <v>5102</v>
      </c>
      <c r="B3926" s="332" t="s">
        <v>12492</v>
      </c>
      <c r="C3926" s="332" t="s">
        <v>2821</v>
      </c>
      <c r="D3926" s="330" t="s">
        <v>15777</v>
      </c>
      <c r="E3926" s="332" t="s">
        <v>96</v>
      </c>
      <c r="F3926" s="328"/>
    </row>
    <row r="3927" spans="1:6" ht="15">
      <c r="A3927" s="332">
        <v>11739</v>
      </c>
      <c r="B3927" s="332" t="s">
        <v>12493</v>
      </c>
      <c r="C3927" s="332" t="s">
        <v>2821</v>
      </c>
      <c r="D3927" s="330" t="s">
        <v>15778</v>
      </c>
      <c r="E3927" s="332" t="s">
        <v>96</v>
      </c>
      <c r="F3927" s="328"/>
    </row>
    <row r="3928" spans="1:6" ht="15">
      <c r="A3928" s="332">
        <v>11711</v>
      </c>
      <c r="B3928" s="332" t="s">
        <v>12494</v>
      </c>
      <c r="C3928" s="332" t="s">
        <v>2821</v>
      </c>
      <c r="D3928" s="330" t="s">
        <v>15387</v>
      </c>
      <c r="E3928" s="332" t="s">
        <v>96</v>
      </c>
      <c r="F3928" s="328"/>
    </row>
    <row r="3929" spans="1:6" ht="15">
      <c r="A3929" s="332">
        <v>11741</v>
      </c>
      <c r="B3929" s="332" t="s">
        <v>12495</v>
      </c>
      <c r="C3929" s="332" t="s">
        <v>2821</v>
      </c>
      <c r="D3929" s="330" t="s">
        <v>15779</v>
      </c>
      <c r="E3929" s="332" t="s">
        <v>96</v>
      </c>
      <c r="F3929" s="328"/>
    </row>
    <row r="3930" spans="1:6" ht="15">
      <c r="A3930" s="332">
        <v>11745</v>
      </c>
      <c r="B3930" s="332" t="s">
        <v>12496</v>
      </c>
      <c r="C3930" s="332" t="s">
        <v>2821</v>
      </c>
      <c r="D3930" s="330" t="s">
        <v>15780</v>
      </c>
      <c r="E3930" s="332" t="s">
        <v>96</v>
      </c>
      <c r="F3930" s="328"/>
    </row>
    <row r="3931" spans="1:6" ht="15">
      <c r="A3931" s="332">
        <v>11743</v>
      </c>
      <c r="B3931" s="332" t="s">
        <v>12497</v>
      </c>
      <c r="C3931" s="332" t="s">
        <v>2821</v>
      </c>
      <c r="D3931" s="330" t="s">
        <v>14310</v>
      </c>
      <c r="E3931" s="332" t="s">
        <v>96</v>
      </c>
      <c r="F3931" s="328"/>
    </row>
    <row r="3932" spans="1:6" ht="15">
      <c r="A3932" s="332">
        <v>40985</v>
      </c>
      <c r="B3932" s="332" t="s">
        <v>6597</v>
      </c>
      <c r="C3932" s="332" t="s">
        <v>2827</v>
      </c>
      <c r="D3932" s="330" t="s">
        <v>17944</v>
      </c>
      <c r="E3932" s="332" t="s">
        <v>165</v>
      </c>
      <c r="F3932" s="328"/>
    </row>
    <row r="3933" spans="1:6" ht="15">
      <c r="A3933" s="332">
        <v>44502</v>
      </c>
      <c r="B3933" s="332" t="s">
        <v>12498</v>
      </c>
      <c r="C3933" s="332" t="s">
        <v>2820</v>
      </c>
      <c r="D3933" s="330" t="s">
        <v>14481</v>
      </c>
      <c r="E3933" s="332" t="s">
        <v>165</v>
      </c>
      <c r="F3933" s="328"/>
    </row>
    <row r="3934" spans="1:6" ht="15">
      <c r="A3934" s="332">
        <v>1088</v>
      </c>
      <c r="B3934" s="332" t="s">
        <v>6598</v>
      </c>
      <c r="C3934" s="332" t="s">
        <v>2821</v>
      </c>
      <c r="D3934" s="330" t="s">
        <v>15781</v>
      </c>
      <c r="E3934" s="332" t="s">
        <v>96</v>
      </c>
      <c r="F3934" s="328"/>
    </row>
    <row r="3935" spans="1:6" ht="15">
      <c r="A3935" s="332">
        <v>1087</v>
      </c>
      <c r="B3935" s="332" t="s">
        <v>6599</v>
      </c>
      <c r="C3935" s="332" t="s">
        <v>2821</v>
      </c>
      <c r="D3935" s="330" t="s">
        <v>15782</v>
      </c>
      <c r="E3935" s="332" t="s">
        <v>96</v>
      </c>
      <c r="F3935" s="328"/>
    </row>
    <row r="3936" spans="1:6" ht="15">
      <c r="A3936" s="332">
        <v>38777</v>
      </c>
      <c r="B3936" s="332" t="s">
        <v>6600</v>
      </c>
      <c r="C3936" s="332" t="s">
        <v>2821</v>
      </c>
      <c r="D3936" s="330" t="s">
        <v>15783</v>
      </c>
      <c r="E3936" s="332" t="s">
        <v>96</v>
      </c>
      <c r="F3936" s="328"/>
    </row>
    <row r="3937" spans="1:6" ht="15">
      <c r="A3937" s="332">
        <v>1086</v>
      </c>
      <c r="B3937" s="332" t="s">
        <v>6601</v>
      </c>
      <c r="C3937" s="332" t="s">
        <v>2821</v>
      </c>
      <c r="D3937" s="330" t="s">
        <v>15784</v>
      </c>
      <c r="E3937" s="332" t="s">
        <v>96</v>
      </c>
      <c r="F3937" s="328"/>
    </row>
    <row r="3938" spans="1:6" ht="15">
      <c r="A3938" s="332">
        <v>1079</v>
      </c>
      <c r="B3938" s="332" t="s">
        <v>6602</v>
      </c>
      <c r="C3938" s="332" t="s">
        <v>2821</v>
      </c>
      <c r="D3938" s="330" t="s">
        <v>15785</v>
      </c>
      <c r="E3938" s="332" t="s">
        <v>96</v>
      </c>
      <c r="F3938" s="328"/>
    </row>
    <row r="3939" spans="1:6" ht="15">
      <c r="A3939" s="332">
        <v>39374</v>
      </c>
      <c r="B3939" s="332" t="s">
        <v>6603</v>
      </c>
      <c r="C3939" s="332" t="s">
        <v>2821</v>
      </c>
      <c r="D3939" s="330" t="s">
        <v>15786</v>
      </c>
      <c r="E3939" s="332" t="s">
        <v>96</v>
      </c>
      <c r="F3939" s="328"/>
    </row>
    <row r="3940" spans="1:6" ht="15">
      <c r="A3940" s="332">
        <v>1082</v>
      </c>
      <c r="B3940" s="332" t="s">
        <v>6604</v>
      </c>
      <c r="C3940" s="332" t="s">
        <v>2821</v>
      </c>
      <c r="D3940" s="330" t="s">
        <v>15787</v>
      </c>
      <c r="E3940" s="332" t="s">
        <v>96</v>
      </c>
      <c r="F3940" s="328"/>
    </row>
    <row r="3941" spans="1:6" ht="15">
      <c r="A3941" s="332">
        <v>12316</v>
      </c>
      <c r="B3941" s="332" t="s">
        <v>6605</v>
      </c>
      <c r="C3941" s="332" t="s">
        <v>2821</v>
      </c>
      <c r="D3941" s="330" t="s">
        <v>15788</v>
      </c>
      <c r="E3941" s="332" t="s">
        <v>96</v>
      </c>
      <c r="F3941" s="328"/>
    </row>
    <row r="3942" spans="1:6" ht="15">
      <c r="A3942" s="332">
        <v>12317</v>
      </c>
      <c r="B3942" s="332" t="s">
        <v>6606</v>
      </c>
      <c r="C3942" s="332" t="s">
        <v>2821</v>
      </c>
      <c r="D3942" s="330" t="s">
        <v>13187</v>
      </c>
      <c r="E3942" s="332" t="s">
        <v>96</v>
      </c>
      <c r="F3942" s="328"/>
    </row>
    <row r="3943" spans="1:6" ht="15">
      <c r="A3943" s="332">
        <v>12318</v>
      </c>
      <c r="B3943" s="332" t="s">
        <v>6607</v>
      </c>
      <c r="C3943" s="332" t="s">
        <v>2821</v>
      </c>
      <c r="D3943" s="330" t="s">
        <v>15789</v>
      </c>
      <c r="E3943" s="332" t="s">
        <v>96</v>
      </c>
      <c r="F3943" s="328"/>
    </row>
    <row r="3944" spans="1:6" ht="15">
      <c r="A3944" s="332">
        <v>5104</v>
      </c>
      <c r="B3944" s="332" t="s">
        <v>6608</v>
      </c>
      <c r="C3944" s="332" t="s">
        <v>2825</v>
      </c>
      <c r="D3944" s="330" t="s">
        <v>15790</v>
      </c>
      <c r="E3944" s="332" t="s">
        <v>96</v>
      </c>
      <c r="F3944" s="328"/>
    </row>
    <row r="3945" spans="1:6" ht="15">
      <c r="A3945" s="332">
        <v>44530</v>
      </c>
      <c r="B3945" s="332" t="s">
        <v>12499</v>
      </c>
      <c r="C3945" s="332" t="s">
        <v>2821</v>
      </c>
      <c r="D3945" s="330" t="s">
        <v>15791</v>
      </c>
      <c r="E3945" s="332" t="s">
        <v>96</v>
      </c>
      <c r="F3945" s="328"/>
    </row>
    <row r="3946" spans="1:6" ht="15">
      <c r="A3946" s="332">
        <v>2710</v>
      </c>
      <c r="B3946" s="332" t="s">
        <v>6609</v>
      </c>
      <c r="C3946" s="332" t="s">
        <v>2821</v>
      </c>
      <c r="D3946" s="330" t="s">
        <v>15792</v>
      </c>
      <c r="E3946" s="332" t="s">
        <v>96</v>
      </c>
      <c r="F3946" s="328"/>
    </row>
    <row r="3947" spans="1:6" ht="15">
      <c r="A3947" s="332">
        <v>14575</v>
      </c>
      <c r="B3947" s="332" t="s">
        <v>6610</v>
      </c>
      <c r="C3947" s="332" t="s">
        <v>2821</v>
      </c>
      <c r="D3947" s="330" t="s">
        <v>15793</v>
      </c>
      <c r="E3947" s="332" t="s">
        <v>96</v>
      </c>
      <c r="F3947" s="328"/>
    </row>
    <row r="3948" spans="1:6" ht="15">
      <c r="A3948" s="332">
        <v>20034</v>
      </c>
      <c r="B3948" s="332" t="s">
        <v>6611</v>
      </c>
      <c r="C3948" s="332" t="s">
        <v>2821</v>
      </c>
      <c r="D3948" s="330" t="s">
        <v>15794</v>
      </c>
      <c r="E3948" s="332" t="s">
        <v>96</v>
      </c>
      <c r="F3948" s="328"/>
    </row>
    <row r="3949" spans="1:6" ht="15">
      <c r="A3949" s="332">
        <v>20036</v>
      </c>
      <c r="B3949" s="332" t="s">
        <v>6612</v>
      </c>
      <c r="C3949" s="332" t="s">
        <v>2821</v>
      </c>
      <c r="D3949" s="330" t="s">
        <v>15795</v>
      </c>
      <c r="E3949" s="332" t="s">
        <v>96</v>
      </c>
      <c r="F3949" s="328"/>
    </row>
    <row r="3950" spans="1:6" ht="15">
      <c r="A3950" s="332">
        <v>20037</v>
      </c>
      <c r="B3950" s="332" t="s">
        <v>6613</v>
      </c>
      <c r="C3950" s="332" t="s">
        <v>2821</v>
      </c>
      <c r="D3950" s="330" t="s">
        <v>15796</v>
      </c>
      <c r="E3950" s="332" t="s">
        <v>96</v>
      </c>
      <c r="F3950" s="328"/>
    </row>
    <row r="3951" spans="1:6" ht="15">
      <c r="A3951" s="332">
        <v>20043</v>
      </c>
      <c r="B3951" s="332" t="s">
        <v>6614</v>
      </c>
      <c r="C3951" s="332" t="s">
        <v>2821</v>
      </c>
      <c r="D3951" s="330" t="s">
        <v>14002</v>
      </c>
      <c r="E3951" s="332" t="s">
        <v>96</v>
      </c>
      <c r="F3951" s="328"/>
    </row>
    <row r="3952" spans="1:6" ht="15">
      <c r="A3952" s="332">
        <v>20044</v>
      </c>
      <c r="B3952" s="332" t="s">
        <v>6615</v>
      </c>
      <c r="C3952" s="332" t="s">
        <v>2821</v>
      </c>
      <c r="D3952" s="330" t="s">
        <v>15727</v>
      </c>
      <c r="E3952" s="332" t="s">
        <v>96</v>
      </c>
      <c r="F3952" s="328"/>
    </row>
    <row r="3953" spans="1:6" ht="15">
      <c r="A3953" s="332">
        <v>20042</v>
      </c>
      <c r="B3953" s="332" t="s">
        <v>6616</v>
      </c>
      <c r="C3953" s="332" t="s">
        <v>2821</v>
      </c>
      <c r="D3953" s="330" t="s">
        <v>15797</v>
      </c>
      <c r="E3953" s="332" t="s">
        <v>96</v>
      </c>
      <c r="F3953" s="328"/>
    </row>
    <row r="3954" spans="1:6" ht="15">
      <c r="A3954" s="332">
        <v>20046</v>
      </c>
      <c r="B3954" s="332" t="s">
        <v>11326</v>
      </c>
      <c r="C3954" s="332" t="s">
        <v>2821</v>
      </c>
      <c r="D3954" s="330" t="s">
        <v>15798</v>
      </c>
      <c r="E3954" s="332" t="s">
        <v>96</v>
      </c>
      <c r="F3954" s="328"/>
    </row>
    <row r="3955" spans="1:6" ht="15">
      <c r="A3955" s="332">
        <v>20047</v>
      </c>
      <c r="B3955" s="332" t="s">
        <v>11327</v>
      </c>
      <c r="C3955" s="332" t="s">
        <v>2821</v>
      </c>
      <c r="D3955" s="330" t="s">
        <v>15799</v>
      </c>
      <c r="E3955" s="332" t="s">
        <v>96</v>
      </c>
      <c r="F3955" s="328"/>
    </row>
    <row r="3956" spans="1:6" ht="15">
      <c r="A3956" s="332">
        <v>20045</v>
      </c>
      <c r="B3956" s="332" t="s">
        <v>11328</v>
      </c>
      <c r="C3956" s="332" t="s">
        <v>2821</v>
      </c>
      <c r="D3956" s="330" t="s">
        <v>15800</v>
      </c>
      <c r="E3956" s="332" t="s">
        <v>96</v>
      </c>
      <c r="F3956" s="328"/>
    </row>
    <row r="3957" spans="1:6" ht="15">
      <c r="A3957" s="332">
        <v>20972</v>
      </c>
      <c r="B3957" s="332" t="s">
        <v>6617</v>
      </c>
      <c r="C3957" s="332" t="s">
        <v>2821</v>
      </c>
      <c r="D3957" s="330" t="s">
        <v>15801</v>
      </c>
      <c r="E3957" s="332" t="s">
        <v>96</v>
      </c>
      <c r="F3957" s="328"/>
    </row>
    <row r="3958" spans="1:6" ht="15">
      <c r="A3958" s="332">
        <v>20032</v>
      </c>
      <c r="B3958" s="332" t="s">
        <v>6618</v>
      </c>
      <c r="C3958" s="332" t="s">
        <v>2821</v>
      </c>
      <c r="D3958" s="330" t="s">
        <v>15802</v>
      </c>
      <c r="E3958" s="332" t="s">
        <v>96</v>
      </c>
      <c r="F3958" s="328"/>
    </row>
    <row r="3959" spans="1:6" ht="15">
      <c r="A3959" s="332">
        <v>11321</v>
      </c>
      <c r="B3959" s="332" t="s">
        <v>6619</v>
      </c>
      <c r="C3959" s="332" t="s">
        <v>2821</v>
      </c>
      <c r="D3959" s="330" t="s">
        <v>15803</v>
      </c>
      <c r="E3959" s="332" t="s">
        <v>96</v>
      </c>
      <c r="F3959" s="328"/>
    </row>
    <row r="3960" spans="1:6" ht="15">
      <c r="A3960" s="332">
        <v>11323</v>
      </c>
      <c r="B3960" s="332" t="s">
        <v>6620</v>
      </c>
      <c r="C3960" s="332" t="s">
        <v>2821</v>
      </c>
      <c r="D3960" s="330" t="s">
        <v>15804</v>
      </c>
      <c r="E3960" s="332" t="s">
        <v>96</v>
      </c>
      <c r="F3960" s="328"/>
    </row>
    <row r="3961" spans="1:6" ht="15">
      <c r="A3961" s="332">
        <v>20327</v>
      </c>
      <c r="B3961" s="332" t="s">
        <v>6621</v>
      </c>
      <c r="C3961" s="332" t="s">
        <v>2821</v>
      </c>
      <c r="D3961" s="330" t="s">
        <v>15805</v>
      </c>
      <c r="E3961" s="332" t="s">
        <v>96</v>
      </c>
      <c r="F3961" s="328"/>
    </row>
    <row r="3962" spans="1:6" ht="15">
      <c r="A3962" s="332">
        <v>13390</v>
      </c>
      <c r="B3962" s="332" t="s">
        <v>6622</v>
      </c>
      <c r="C3962" s="332" t="s">
        <v>2821</v>
      </c>
      <c r="D3962" s="330" t="s">
        <v>15806</v>
      </c>
      <c r="E3962" s="332" t="s">
        <v>96</v>
      </c>
      <c r="F3962" s="328"/>
    </row>
    <row r="3963" spans="1:6" ht="15">
      <c r="A3963" s="332">
        <v>6034</v>
      </c>
      <c r="B3963" s="332" t="s">
        <v>6623</v>
      </c>
      <c r="C3963" s="332" t="s">
        <v>2821</v>
      </c>
      <c r="D3963" s="330" t="s">
        <v>15807</v>
      </c>
      <c r="E3963" s="332" t="s">
        <v>96</v>
      </c>
      <c r="F3963" s="328"/>
    </row>
    <row r="3964" spans="1:6" ht="15">
      <c r="A3964" s="332">
        <v>6036</v>
      </c>
      <c r="B3964" s="332" t="s">
        <v>6624</v>
      </c>
      <c r="C3964" s="332" t="s">
        <v>2821</v>
      </c>
      <c r="D3964" s="330" t="s">
        <v>15808</v>
      </c>
      <c r="E3964" s="332" t="s">
        <v>96</v>
      </c>
      <c r="F3964" s="328"/>
    </row>
    <row r="3965" spans="1:6" ht="15">
      <c r="A3965" s="332">
        <v>6031</v>
      </c>
      <c r="B3965" s="332" t="s">
        <v>6625</v>
      </c>
      <c r="C3965" s="332" t="s">
        <v>2821</v>
      </c>
      <c r="D3965" s="330" t="s">
        <v>13366</v>
      </c>
      <c r="E3965" s="332" t="s">
        <v>96</v>
      </c>
      <c r="F3965" s="328"/>
    </row>
    <row r="3966" spans="1:6" ht="15">
      <c r="A3966" s="332">
        <v>6029</v>
      </c>
      <c r="B3966" s="332" t="s">
        <v>6626</v>
      </c>
      <c r="C3966" s="332" t="s">
        <v>2821</v>
      </c>
      <c r="D3966" s="330" t="s">
        <v>14151</v>
      </c>
      <c r="E3966" s="332" t="s">
        <v>96</v>
      </c>
      <c r="F3966" s="328"/>
    </row>
    <row r="3967" spans="1:6" ht="15">
      <c r="A3967" s="332">
        <v>6033</v>
      </c>
      <c r="B3967" s="332" t="s">
        <v>6627</v>
      </c>
      <c r="C3967" s="332" t="s">
        <v>2821</v>
      </c>
      <c r="D3967" s="330" t="s">
        <v>14985</v>
      </c>
      <c r="E3967" s="332" t="s">
        <v>96</v>
      </c>
      <c r="F3967" s="328"/>
    </row>
    <row r="3968" spans="1:6" ht="15">
      <c r="A3968" s="332">
        <v>11672</v>
      </c>
      <c r="B3968" s="332" t="s">
        <v>6628</v>
      </c>
      <c r="C3968" s="332" t="s">
        <v>2821</v>
      </c>
      <c r="D3968" s="330" t="s">
        <v>15809</v>
      </c>
      <c r="E3968" s="332" t="s">
        <v>96</v>
      </c>
      <c r="F3968" s="328"/>
    </row>
    <row r="3969" spans="1:6" ht="15">
      <c r="A3969" s="332">
        <v>11669</v>
      </c>
      <c r="B3969" s="332" t="s">
        <v>6629</v>
      </c>
      <c r="C3969" s="332" t="s">
        <v>2821</v>
      </c>
      <c r="D3969" s="330" t="s">
        <v>15810</v>
      </c>
      <c r="E3969" s="332" t="s">
        <v>96</v>
      </c>
      <c r="F3969" s="328"/>
    </row>
    <row r="3970" spans="1:6" ht="15">
      <c r="A3970" s="332">
        <v>11670</v>
      </c>
      <c r="B3970" s="332" t="s">
        <v>6630</v>
      </c>
      <c r="C3970" s="332" t="s">
        <v>2821</v>
      </c>
      <c r="D3970" s="330" t="s">
        <v>15811</v>
      </c>
      <c r="E3970" s="332" t="s">
        <v>96</v>
      </c>
      <c r="F3970" s="328"/>
    </row>
    <row r="3971" spans="1:6" ht="15">
      <c r="A3971" s="332">
        <v>20055</v>
      </c>
      <c r="B3971" s="332" t="s">
        <v>6631</v>
      </c>
      <c r="C3971" s="332" t="s">
        <v>2821</v>
      </c>
      <c r="D3971" s="330" t="s">
        <v>15812</v>
      </c>
      <c r="E3971" s="332" t="s">
        <v>96</v>
      </c>
      <c r="F3971" s="328"/>
    </row>
    <row r="3972" spans="1:6" ht="15">
      <c r="A3972" s="332">
        <v>11671</v>
      </c>
      <c r="B3972" s="332" t="s">
        <v>6632</v>
      </c>
      <c r="C3972" s="332" t="s">
        <v>2821</v>
      </c>
      <c r="D3972" s="330" t="s">
        <v>15813</v>
      </c>
      <c r="E3972" s="332" t="s">
        <v>96</v>
      </c>
      <c r="F3972" s="328"/>
    </row>
    <row r="3973" spans="1:6" ht="15">
      <c r="A3973" s="332">
        <v>6032</v>
      </c>
      <c r="B3973" s="332" t="s">
        <v>6633</v>
      </c>
      <c r="C3973" s="332" t="s">
        <v>2821</v>
      </c>
      <c r="D3973" s="330" t="s">
        <v>15814</v>
      </c>
      <c r="E3973" s="332" t="s">
        <v>96</v>
      </c>
      <c r="F3973" s="328"/>
    </row>
    <row r="3974" spans="1:6" ht="15">
      <c r="A3974" s="332">
        <v>11673</v>
      </c>
      <c r="B3974" s="332" t="s">
        <v>6634</v>
      </c>
      <c r="C3974" s="332" t="s">
        <v>2821</v>
      </c>
      <c r="D3974" s="330" t="s">
        <v>13961</v>
      </c>
      <c r="E3974" s="332" t="s">
        <v>96</v>
      </c>
      <c r="F3974" s="328"/>
    </row>
    <row r="3975" spans="1:6" ht="15">
      <c r="A3975" s="332">
        <v>11674</v>
      </c>
      <c r="B3975" s="332" t="s">
        <v>6635</v>
      </c>
      <c r="C3975" s="332" t="s">
        <v>2821</v>
      </c>
      <c r="D3975" s="330" t="s">
        <v>15815</v>
      </c>
      <c r="E3975" s="332" t="s">
        <v>96</v>
      </c>
      <c r="F3975" s="328"/>
    </row>
    <row r="3976" spans="1:6" ht="15">
      <c r="A3976" s="332">
        <v>11675</v>
      </c>
      <c r="B3976" s="332" t="s">
        <v>6636</v>
      </c>
      <c r="C3976" s="332" t="s">
        <v>2821</v>
      </c>
      <c r="D3976" s="330" t="s">
        <v>15816</v>
      </c>
      <c r="E3976" s="332" t="s">
        <v>96</v>
      </c>
      <c r="F3976" s="328"/>
    </row>
    <row r="3977" spans="1:6" ht="15">
      <c r="A3977" s="332">
        <v>11676</v>
      </c>
      <c r="B3977" s="332" t="s">
        <v>6637</v>
      </c>
      <c r="C3977" s="332" t="s">
        <v>2821</v>
      </c>
      <c r="D3977" s="330" t="s">
        <v>15817</v>
      </c>
      <c r="E3977" s="332" t="s">
        <v>96</v>
      </c>
      <c r="F3977" s="328"/>
    </row>
    <row r="3978" spans="1:6" ht="15">
      <c r="A3978" s="332">
        <v>11677</v>
      </c>
      <c r="B3978" s="332" t="s">
        <v>6638</v>
      </c>
      <c r="C3978" s="332" t="s">
        <v>2821</v>
      </c>
      <c r="D3978" s="330" t="s">
        <v>15818</v>
      </c>
      <c r="E3978" s="332" t="s">
        <v>96</v>
      </c>
      <c r="F3978" s="328"/>
    </row>
    <row r="3979" spans="1:6" ht="15">
      <c r="A3979" s="332">
        <v>11678</v>
      </c>
      <c r="B3979" s="332" t="s">
        <v>6639</v>
      </c>
      <c r="C3979" s="332" t="s">
        <v>2821</v>
      </c>
      <c r="D3979" s="330" t="s">
        <v>15819</v>
      </c>
      <c r="E3979" s="332" t="s">
        <v>96</v>
      </c>
      <c r="F3979" s="328"/>
    </row>
    <row r="3980" spans="1:6" ht="15">
      <c r="A3980" s="332">
        <v>6038</v>
      </c>
      <c r="B3980" s="332" t="s">
        <v>6640</v>
      </c>
      <c r="C3980" s="332" t="s">
        <v>2821</v>
      </c>
      <c r="D3980" s="330" t="s">
        <v>15820</v>
      </c>
      <c r="E3980" s="332" t="s">
        <v>96</v>
      </c>
      <c r="F3980" s="328"/>
    </row>
    <row r="3981" spans="1:6" ht="15">
      <c r="A3981" s="332">
        <v>11718</v>
      </c>
      <c r="B3981" s="332" t="s">
        <v>6641</v>
      </c>
      <c r="C3981" s="332" t="s">
        <v>2821</v>
      </c>
      <c r="D3981" s="330" t="s">
        <v>15821</v>
      </c>
      <c r="E3981" s="332" t="s">
        <v>96</v>
      </c>
      <c r="F3981" s="328"/>
    </row>
    <row r="3982" spans="1:6" ht="15">
      <c r="A3982" s="332">
        <v>6037</v>
      </c>
      <c r="B3982" s="332" t="s">
        <v>6642</v>
      </c>
      <c r="C3982" s="332" t="s">
        <v>2821</v>
      </c>
      <c r="D3982" s="330" t="s">
        <v>15822</v>
      </c>
      <c r="E3982" s="332" t="s">
        <v>96</v>
      </c>
      <c r="F3982" s="328"/>
    </row>
    <row r="3983" spans="1:6" ht="15">
      <c r="A3983" s="332">
        <v>11719</v>
      </c>
      <c r="B3983" s="332" t="s">
        <v>6643</v>
      </c>
      <c r="C3983" s="332" t="s">
        <v>2821</v>
      </c>
      <c r="D3983" s="330" t="s">
        <v>15823</v>
      </c>
      <c r="E3983" s="332" t="s">
        <v>96</v>
      </c>
      <c r="F3983" s="328"/>
    </row>
    <row r="3984" spans="1:6" ht="15">
      <c r="A3984" s="332">
        <v>6019</v>
      </c>
      <c r="B3984" s="332" t="s">
        <v>6644</v>
      </c>
      <c r="C3984" s="332" t="s">
        <v>2821</v>
      </c>
      <c r="D3984" s="330" t="s">
        <v>15824</v>
      </c>
      <c r="E3984" s="332" t="s">
        <v>96</v>
      </c>
      <c r="F3984" s="328"/>
    </row>
    <row r="3985" spans="1:6" ht="15">
      <c r="A3985" s="332">
        <v>6010</v>
      </c>
      <c r="B3985" s="332" t="s">
        <v>6645</v>
      </c>
      <c r="C3985" s="332" t="s">
        <v>2821</v>
      </c>
      <c r="D3985" s="330" t="s">
        <v>15825</v>
      </c>
      <c r="E3985" s="332" t="s">
        <v>96</v>
      </c>
      <c r="F3985" s="328"/>
    </row>
    <row r="3986" spans="1:6" ht="15">
      <c r="A3986" s="332">
        <v>6017</v>
      </c>
      <c r="B3986" s="332" t="s">
        <v>6646</v>
      </c>
      <c r="C3986" s="332" t="s">
        <v>2821</v>
      </c>
      <c r="D3986" s="330" t="s">
        <v>15826</v>
      </c>
      <c r="E3986" s="332" t="s">
        <v>96</v>
      </c>
      <c r="F3986" s="328"/>
    </row>
    <row r="3987" spans="1:6" ht="15">
      <c r="A3987" s="332">
        <v>6020</v>
      </c>
      <c r="B3987" s="332" t="s">
        <v>6647</v>
      </c>
      <c r="C3987" s="332" t="s">
        <v>2821</v>
      </c>
      <c r="D3987" s="330" t="s">
        <v>15827</v>
      </c>
      <c r="E3987" s="332" t="s">
        <v>96</v>
      </c>
      <c r="F3987" s="328"/>
    </row>
    <row r="3988" spans="1:6" ht="15">
      <c r="A3988" s="332">
        <v>6028</v>
      </c>
      <c r="B3988" s="332" t="s">
        <v>6648</v>
      </c>
      <c r="C3988" s="332" t="s">
        <v>2821</v>
      </c>
      <c r="D3988" s="330" t="s">
        <v>15828</v>
      </c>
      <c r="E3988" s="332" t="s">
        <v>96</v>
      </c>
      <c r="F3988" s="328"/>
    </row>
    <row r="3989" spans="1:6" ht="15">
      <c r="A3989" s="332">
        <v>6011</v>
      </c>
      <c r="B3989" s="332" t="s">
        <v>6649</v>
      </c>
      <c r="C3989" s="332" t="s">
        <v>2821</v>
      </c>
      <c r="D3989" s="330" t="s">
        <v>15829</v>
      </c>
      <c r="E3989" s="332" t="s">
        <v>96</v>
      </c>
      <c r="F3989" s="328"/>
    </row>
    <row r="3990" spans="1:6" ht="15">
      <c r="A3990" s="332">
        <v>6012</v>
      </c>
      <c r="B3990" s="332" t="s">
        <v>6650</v>
      </c>
      <c r="C3990" s="332" t="s">
        <v>2821</v>
      </c>
      <c r="D3990" s="330" t="s">
        <v>15830</v>
      </c>
      <c r="E3990" s="332" t="s">
        <v>96</v>
      </c>
      <c r="F3990" s="328"/>
    </row>
    <row r="3991" spans="1:6" ht="15">
      <c r="A3991" s="332">
        <v>6016</v>
      </c>
      <c r="B3991" s="332" t="s">
        <v>6651</v>
      </c>
      <c r="C3991" s="332" t="s">
        <v>2821</v>
      </c>
      <c r="D3991" s="330" t="s">
        <v>15831</v>
      </c>
      <c r="E3991" s="332" t="s">
        <v>96</v>
      </c>
      <c r="F3991" s="328"/>
    </row>
    <row r="3992" spans="1:6" ht="15">
      <c r="A3992" s="332">
        <v>6027</v>
      </c>
      <c r="B3992" s="332" t="s">
        <v>6652</v>
      </c>
      <c r="C3992" s="332" t="s">
        <v>2821</v>
      </c>
      <c r="D3992" s="330" t="s">
        <v>15832</v>
      </c>
      <c r="E3992" s="332" t="s">
        <v>96</v>
      </c>
      <c r="F3992" s="328"/>
    </row>
    <row r="3993" spans="1:6" ht="15">
      <c r="A3993" s="332">
        <v>6013</v>
      </c>
      <c r="B3993" s="332" t="s">
        <v>6653</v>
      </c>
      <c r="C3993" s="332" t="s">
        <v>2821</v>
      </c>
      <c r="D3993" s="330" t="s">
        <v>15833</v>
      </c>
      <c r="E3993" s="332" t="s">
        <v>96</v>
      </c>
      <c r="F3993" s="328"/>
    </row>
    <row r="3994" spans="1:6" ht="15">
      <c r="A3994" s="332">
        <v>6015</v>
      </c>
      <c r="B3994" s="332" t="s">
        <v>6654</v>
      </c>
      <c r="C3994" s="332" t="s">
        <v>2821</v>
      </c>
      <c r="D3994" s="330" t="s">
        <v>15834</v>
      </c>
      <c r="E3994" s="332" t="s">
        <v>96</v>
      </c>
      <c r="F3994" s="328"/>
    </row>
    <row r="3995" spans="1:6" ht="15">
      <c r="A3995" s="332">
        <v>6014</v>
      </c>
      <c r="B3995" s="332" t="s">
        <v>6655</v>
      </c>
      <c r="C3995" s="332" t="s">
        <v>2821</v>
      </c>
      <c r="D3995" s="330" t="s">
        <v>15835</v>
      </c>
      <c r="E3995" s="332" t="s">
        <v>96</v>
      </c>
      <c r="F3995" s="328"/>
    </row>
    <row r="3996" spans="1:6" ht="15">
      <c r="A3996" s="332">
        <v>6006</v>
      </c>
      <c r="B3996" s="332" t="s">
        <v>6656</v>
      </c>
      <c r="C3996" s="332" t="s">
        <v>2821</v>
      </c>
      <c r="D3996" s="330" t="s">
        <v>15836</v>
      </c>
      <c r="E3996" s="332" t="s">
        <v>96</v>
      </c>
      <c r="F3996" s="328"/>
    </row>
    <row r="3997" spans="1:6" ht="15">
      <c r="A3997" s="332">
        <v>6005</v>
      </c>
      <c r="B3997" s="332" t="s">
        <v>6657</v>
      </c>
      <c r="C3997" s="332" t="s">
        <v>2821</v>
      </c>
      <c r="D3997" s="330" t="s">
        <v>15837</v>
      </c>
      <c r="E3997" s="332" t="s">
        <v>96</v>
      </c>
      <c r="F3997" s="328"/>
    </row>
    <row r="3998" spans="1:6" ht="15">
      <c r="A3998" s="332">
        <v>11756</v>
      </c>
      <c r="B3998" s="332" t="s">
        <v>6658</v>
      </c>
      <c r="C3998" s="332" t="s">
        <v>2821</v>
      </c>
      <c r="D3998" s="330" t="s">
        <v>15838</v>
      </c>
      <c r="E3998" s="332" t="s">
        <v>96</v>
      </c>
      <c r="F3998" s="328"/>
    </row>
    <row r="3999" spans="1:6" ht="15">
      <c r="A3999" s="332">
        <v>10904</v>
      </c>
      <c r="B3999" s="332" t="s">
        <v>6659</v>
      </c>
      <c r="C3999" s="332" t="s">
        <v>2821</v>
      </c>
      <c r="D3999" s="330" t="s">
        <v>15839</v>
      </c>
      <c r="E3999" s="332" t="s">
        <v>96</v>
      </c>
      <c r="F3999" s="328"/>
    </row>
    <row r="4000" spans="1:6" ht="15">
      <c r="A4000" s="332">
        <v>11752</v>
      </c>
      <c r="B4000" s="332" t="s">
        <v>6660</v>
      </c>
      <c r="C4000" s="332" t="s">
        <v>2821</v>
      </c>
      <c r="D4000" s="330" t="s">
        <v>14165</v>
      </c>
      <c r="E4000" s="332" t="s">
        <v>96</v>
      </c>
      <c r="F4000" s="328"/>
    </row>
    <row r="4001" spans="1:6" ht="15">
      <c r="A4001" s="332">
        <v>11753</v>
      </c>
      <c r="B4001" s="332" t="s">
        <v>6661</v>
      </c>
      <c r="C4001" s="332" t="s">
        <v>2821</v>
      </c>
      <c r="D4001" s="330" t="s">
        <v>15840</v>
      </c>
      <c r="E4001" s="332" t="s">
        <v>96</v>
      </c>
      <c r="F4001" s="328"/>
    </row>
    <row r="4002" spans="1:6" ht="15">
      <c r="A4002" s="332">
        <v>6021</v>
      </c>
      <c r="B4002" s="332" t="s">
        <v>6662</v>
      </c>
      <c r="C4002" s="332" t="s">
        <v>2821</v>
      </c>
      <c r="D4002" s="330" t="s">
        <v>15841</v>
      </c>
      <c r="E4002" s="332" t="s">
        <v>96</v>
      </c>
      <c r="F4002" s="328"/>
    </row>
    <row r="4003" spans="1:6" ht="15">
      <c r="A4003" s="332">
        <v>6024</v>
      </c>
      <c r="B4003" s="332" t="s">
        <v>6663</v>
      </c>
      <c r="C4003" s="332" t="s">
        <v>2821</v>
      </c>
      <c r="D4003" s="330" t="s">
        <v>15842</v>
      </c>
      <c r="E4003" s="332" t="s">
        <v>96</v>
      </c>
      <c r="F4003" s="328"/>
    </row>
    <row r="4004" spans="1:6" ht="15">
      <c r="A4004" s="332">
        <v>38379</v>
      </c>
      <c r="B4004" s="332" t="s">
        <v>6664</v>
      </c>
      <c r="C4004" s="332" t="s">
        <v>2824</v>
      </c>
      <c r="D4004" s="330" t="s">
        <v>13158</v>
      </c>
      <c r="E4004" s="332" t="s">
        <v>96</v>
      </c>
      <c r="F4004" s="328"/>
    </row>
    <row r="4005" spans="1:6" ht="15">
      <c r="A4005" s="332">
        <v>13897</v>
      </c>
      <c r="B4005" s="332" t="s">
        <v>6665</v>
      </c>
      <c r="C4005" s="332" t="s">
        <v>2821</v>
      </c>
      <c r="D4005" s="330" t="s">
        <v>15843</v>
      </c>
      <c r="E4005" s="332" t="s">
        <v>96</v>
      </c>
      <c r="F4005" s="328"/>
    </row>
    <row r="4006" spans="1:6" ht="15">
      <c r="A4006" s="332">
        <v>10640</v>
      </c>
      <c r="B4006" s="332" t="s">
        <v>6666</v>
      </c>
      <c r="C4006" s="332" t="s">
        <v>2821</v>
      </c>
      <c r="D4006" s="330" t="s">
        <v>15844</v>
      </c>
      <c r="E4006" s="332" t="s">
        <v>96</v>
      </c>
      <c r="F4006" s="328"/>
    </row>
    <row r="4007" spans="1:6" ht="15">
      <c r="A4007" s="332">
        <v>34357</v>
      </c>
      <c r="B4007" s="332" t="s">
        <v>11329</v>
      </c>
      <c r="C4007" s="332" t="s">
        <v>2825</v>
      </c>
      <c r="D4007" s="330" t="s">
        <v>15845</v>
      </c>
      <c r="E4007" s="332" t="s">
        <v>96</v>
      </c>
      <c r="F4007" s="328"/>
    </row>
    <row r="4008" spans="1:6" ht="15">
      <c r="A4008" s="332">
        <v>37329</v>
      </c>
      <c r="B4008" s="332" t="s">
        <v>11330</v>
      </c>
      <c r="C4008" s="332" t="s">
        <v>2825</v>
      </c>
      <c r="D4008" s="330" t="s">
        <v>15846</v>
      </c>
      <c r="E4008" s="332" t="s">
        <v>96</v>
      </c>
      <c r="F4008" s="328"/>
    </row>
    <row r="4009" spans="1:6" ht="15">
      <c r="A4009" s="332">
        <v>2510</v>
      </c>
      <c r="B4009" s="332" t="s">
        <v>6667</v>
      </c>
      <c r="C4009" s="332" t="s">
        <v>2821</v>
      </c>
      <c r="D4009" s="330" t="s">
        <v>15847</v>
      </c>
      <c r="E4009" s="332" t="s">
        <v>96</v>
      </c>
      <c r="F4009" s="328"/>
    </row>
    <row r="4010" spans="1:6" ht="15">
      <c r="A4010" s="332">
        <v>12359</v>
      </c>
      <c r="B4010" s="332" t="s">
        <v>6668</v>
      </c>
      <c r="C4010" s="332" t="s">
        <v>2821</v>
      </c>
      <c r="D4010" s="330" t="s">
        <v>15848</v>
      </c>
      <c r="E4010" s="332" t="s">
        <v>96</v>
      </c>
      <c r="F4010" s="328"/>
    </row>
    <row r="4011" spans="1:6" ht="15">
      <c r="A4011" s="332">
        <v>7353</v>
      </c>
      <c r="B4011" s="332" t="s">
        <v>12500</v>
      </c>
      <c r="C4011" s="332" t="s">
        <v>2826</v>
      </c>
      <c r="D4011" s="330" t="s">
        <v>15849</v>
      </c>
      <c r="E4011" s="332" t="s">
        <v>96</v>
      </c>
      <c r="F4011" s="328"/>
    </row>
    <row r="4012" spans="1:6" ht="15">
      <c r="A4012" s="332">
        <v>36144</v>
      </c>
      <c r="B4012" s="332" t="s">
        <v>6669</v>
      </c>
      <c r="C4012" s="332" t="s">
        <v>2821</v>
      </c>
      <c r="D4012" s="330" t="s">
        <v>15232</v>
      </c>
      <c r="E4012" s="332" t="s">
        <v>96</v>
      </c>
      <c r="F4012" s="328"/>
    </row>
    <row r="4013" spans="1:6" ht="15">
      <c r="A4013" s="332">
        <v>10518</v>
      </c>
      <c r="B4013" s="332" t="s">
        <v>6670</v>
      </c>
      <c r="C4013" s="332" t="s">
        <v>2821</v>
      </c>
      <c r="D4013" s="330" t="s">
        <v>15850</v>
      </c>
      <c r="E4013" s="332" t="s">
        <v>96</v>
      </c>
      <c r="F4013" s="328"/>
    </row>
    <row r="4014" spans="1:6" ht="15">
      <c r="A4014" s="332">
        <v>36530</v>
      </c>
      <c r="B4014" s="332" t="s">
        <v>6671</v>
      </c>
      <c r="C4014" s="332" t="s">
        <v>2821</v>
      </c>
      <c r="D4014" s="330" t="s">
        <v>15851</v>
      </c>
      <c r="E4014" s="332" t="s">
        <v>96</v>
      </c>
      <c r="F4014" s="328"/>
    </row>
    <row r="4015" spans="1:6" ht="15">
      <c r="A4015" s="332">
        <v>6046</v>
      </c>
      <c r="B4015" s="332" t="s">
        <v>6672</v>
      </c>
      <c r="C4015" s="332" t="s">
        <v>2821</v>
      </c>
      <c r="D4015" s="330" t="s">
        <v>15852</v>
      </c>
      <c r="E4015" s="332" t="s">
        <v>96</v>
      </c>
      <c r="F4015" s="328"/>
    </row>
    <row r="4016" spans="1:6" ht="15">
      <c r="A4016" s="332">
        <v>36531</v>
      </c>
      <c r="B4016" s="332" t="s">
        <v>6673</v>
      </c>
      <c r="C4016" s="332" t="s">
        <v>2821</v>
      </c>
      <c r="D4016" s="330" t="s">
        <v>15853</v>
      </c>
      <c r="E4016" s="332" t="s">
        <v>96</v>
      </c>
      <c r="F4016" s="328"/>
    </row>
    <row r="4017" spans="1:6" ht="15">
      <c r="A4017" s="332">
        <v>34684</v>
      </c>
      <c r="B4017" s="332" t="s">
        <v>6674</v>
      </c>
      <c r="C4017" s="332" t="s">
        <v>2823</v>
      </c>
      <c r="D4017" s="330" t="s">
        <v>15611</v>
      </c>
      <c r="E4017" s="332" t="s">
        <v>96</v>
      </c>
      <c r="F4017" s="328"/>
    </row>
    <row r="4018" spans="1:6" ht="15">
      <c r="A4018" s="332">
        <v>34683</v>
      </c>
      <c r="B4018" s="332" t="s">
        <v>6675</v>
      </c>
      <c r="C4018" s="332" t="s">
        <v>2823</v>
      </c>
      <c r="D4018" s="330" t="s">
        <v>15854</v>
      </c>
      <c r="E4018" s="332" t="s">
        <v>96</v>
      </c>
      <c r="F4018" s="328"/>
    </row>
    <row r="4019" spans="1:6" ht="15">
      <c r="A4019" s="332">
        <v>533</v>
      </c>
      <c r="B4019" s="332" t="s">
        <v>6676</v>
      </c>
      <c r="C4019" s="332" t="s">
        <v>2823</v>
      </c>
      <c r="D4019" s="330" t="s">
        <v>15855</v>
      </c>
      <c r="E4019" s="332" t="s">
        <v>96</v>
      </c>
      <c r="F4019" s="328"/>
    </row>
    <row r="4020" spans="1:6" ht="15">
      <c r="A4020" s="332">
        <v>10515</v>
      </c>
      <c r="B4020" s="332" t="s">
        <v>6677</v>
      </c>
      <c r="C4020" s="332" t="s">
        <v>2823</v>
      </c>
      <c r="D4020" s="330" t="s">
        <v>15856</v>
      </c>
      <c r="E4020" s="332" t="s">
        <v>96</v>
      </c>
      <c r="F4020" s="328"/>
    </row>
    <row r="4021" spans="1:6" ht="15">
      <c r="A4021" s="332">
        <v>536</v>
      </c>
      <c r="B4021" s="332" t="s">
        <v>6678</v>
      </c>
      <c r="C4021" s="332" t="s">
        <v>2823</v>
      </c>
      <c r="D4021" s="330" t="s">
        <v>15857</v>
      </c>
      <c r="E4021" s="332" t="s">
        <v>96</v>
      </c>
      <c r="F4021" s="328"/>
    </row>
    <row r="4022" spans="1:6" ht="15">
      <c r="A4022" s="332">
        <v>153</v>
      </c>
      <c r="B4022" s="332" t="s">
        <v>6679</v>
      </c>
      <c r="C4022" s="332" t="s">
        <v>2826</v>
      </c>
      <c r="D4022" s="330" t="s">
        <v>15858</v>
      </c>
      <c r="E4022" s="332" t="s">
        <v>96</v>
      </c>
      <c r="F4022" s="328"/>
    </row>
    <row r="4023" spans="1:6" ht="15">
      <c r="A4023" s="332">
        <v>34682</v>
      </c>
      <c r="B4023" s="332" t="s">
        <v>6680</v>
      </c>
      <c r="C4023" s="332" t="s">
        <v>2823</v>
      </c>
      <c r="D4023" s="330" t="s">
        <v>14322</v>
      </c>
      <c r="E4023" s="332" t="s">
        <v>96</v>
      </c>
      <c r="F4023" s="328"/>
    </row>
    <row r="4024" spans="1:6" ht="15">
      <c r="A4024" s="332">
        <v>20205</v>
      </c>
      <c r="B4024" s="332" t="s">
        <v>11331</v>
      </c>
      <c r="C4024" s="332" t="s">
        <v>2824</v>
      </c>
      <c r="D4024" s="330" t="s">
        <v>15859</v>
      </c>
      <c r="E4024" s="332" t="s">
        <v>96</v>
      </c>
      <c r="F4024" s="328"/>
    </row>
    <row r="4025" spans="1:6" ht="15">
      <c r="A4025" s="332">
        <v>4412</v>
      </c>
      <c r="B4025" s="332" t="s">
        <v>11332</v>
      </c>
      <c r="C4025" s="332" t="s">
        <v>2824</v>
      </c>
      <c r="D4025" s="330" t="s">
        <v>15860</v>
      </c>
      <c r="E4025" s="332" t="s">
        <v>96</v>
      </c>
      <c r="F4025" s="328"/>
    </row>
    <row r="4026" spans="1:6" ht="15">
      <c r="A4026" s="332">
        <v>4408</v>
      </c>
      <c r="B4026" s="332" t="s">
        <v>11333</v>
      </c>
      <c r="C4026" s="332" t="s">
        <v>2824</v>
      </c>
      <c r="D4026" s="330" t="s">
        <v>15861</v>
      </c>
      <c r="E4026" s="332" t="s">
        <v>96</v>
      </c>
      <c r="F4026" s="328"/>
    </row>
    <row r="4027" spans="1:6" ht="15">
      <c r="A4027" s="332">
        <v>36250</v>
      </c>
      <c r="B4027" s="332" t="s">
        <v>6681</v>
      </c>
      <c r="C4027" s="332" t="s">
        <v>2824</v>
      </c>
      <c r="D4027" s="330" t="s">
        <v>15466</v>
      </c>
      <c r="E4027" s="332" t="s">
        <v>96</v>
      </c>
      <c r="F4027" s="328"/>
    </row>
    <row r="4028" spans="1:6" ht="15">
      <c r="A4028" s="332">
        <v>10857</v>
      </c>
      <c r="B4028" s="332" t="s">
        <v>6682</v>
      </c>
      <c r="C4028" s="332" t="s">
        <v>2824</v>
      </c>
      <c r="D4028" s="330" t="s">
        <v>15862</v>
      </c>
      <c r="E4028" s="332" t="s">
        <v>96</v>
      </c>
      <c r="F4028" s="328"/>
    </row>
    <row r="4029" spans="1:6" ht="15">
      <c r="A4029" s="332">
        <v>4803</v>
      </c>
      <c r="B4029" s="332" t="s">
        <v>6683</v>
      </c>
      <c r="C4029" s="332" t="s">
        <v>2824</v>
      </c>
      <c r="D4029" s="330" t="s">
        <v>15863</v>
      </c>
      <c r="E4029" s="332" t="s">
        <v>96</v>
      </c>
      <c r="F4029" s="328"/>
    </row>
    <row r="4030" spans="1:6" ht="15">
      <c r="A4030" s="332">
        <v>6186</v>
      </c>
      <c r="B4030" s="332" t="s">
        <v>6684</v>
      </c>
      <c r="C4030" s="332" t="s">
        <v>2824</v>
      </c>
      <c r="D4030" s="330" t="s">
        <v>15864</v>
      </c>
      <c r="E4030" s="332" t="s">
        <v>96</v>
      </c>
      <c r="F4030" s="328"/>
    </row>
    <row r="4031" spans="1:6" ht="15">
      <c r="A4031" s="332">
        <v>4829</v>
      </c>
      <c r="B4031" s="332" t="s">
        <v>6685</v>
      </c>
      <c r="C4031" s="332" t="s">
        <v>2824</v>
      </c>
      <c r="D4031" s="330" t="s">
        <v>13936</v>
      </c>
      <c r="E4031" s="332" t="s">
        <v>96</v>
      </c>
      <c r="F4031" s="328"/>
    </row>
    <row r="4032" spans="1:6" ht="15">
      <c r="A4032" s="332">
        <v>39829</v>
      </c>
      <c r="B4032" s="332" t="s">
        <v>6686</v>
      </c>
      <c r="C4032" s="332" t="s">
        <v>2824</v>
      </c>
      <c r="D4032" s="330" t="s">
        <v>15865</v>
      </c>
      <c r="E4032" s="332" t="s">
        <v>96</v>
      </c>
      <c r="F4032" s="328"/>
    </row>
    <row r="4033" spans="1:6" ht="15">
      <c r="A4033" s="332">
        <v>20231</v>
      </c>
      <c r="B4033" s="332" t="s">
        <v>6688</v>
      </c>
      <c r="C4033" s="332" t="s">
        <v>2824</v>
      </c>
      <c r="D4033" s="330" t="s">
        <v>15866</v>
      </c>
      <c r="E4033" s="332" t="s">
        <v>96</v>
      </c>
      <c r="F4033" s="328"/>
    </row>
    <row r="4034" spans="1:6" ht="15">
      <c r="A4034" s="332">
        <v>4804</v>
      </c>
      <c r="B4034" s="332" t="s">
        <v>6689</v>
      </c>
      <c r="C4034" s="332" t="s">
        <v>2824</v>
      </c>
      <c r="D4034" s="330" t="s">
        <v>15867</v>
      </c>
      <c r="E4034" s="332" t="s">
        <v>96</v>
      </c>
      <c r="F4034" s="328"/>
    </row>
    <row r="4035" spans="1:6" ht="15">
      <c r="A4035" s="332">
        <v>34680</v>
      </c>
      <c r="B4035" s="332" t="s">
        <v>6690</v>
      </c>
      <c r="C4035" s="332" t="s">
        <v>2824</v>
      </c>
      <c r="D4035" s="330" t="s">
        <v>15868</v>
      </c>
      <c r="E4035" s="332" t="s">
        <v>96</v>
      </c>
      <c r="F4035" s="328"/>
    </row>
    <row r="4036" spans="1:6" ht="15">
      <c r="A4036" s="332">
        <v>11573</v>
      </c>
      <c r="B4036" s="332" t="s">
        <v>11334</v>
      </c>
      <c r="C4036" s="332" t="s">
        <v>2821</v>
      </c>
      <c r="D4036" s="330" t="s">
        <v>15869</v>
      </c>
      <c r="E4036" s="332" t="s">
        <v>96</v>
      </c>
      <c r="F4036" s="328"/>
    </row>
    <row r="4037" spans="1:6" ht="15">
      <c r="A4037" s="332">
        <v>38401</v>
      </c>
      <c r="B4037" s="332" t="s">
        <v>6691</v>
      </c>
      <c r="C4037" s="332" t="s">
        <v>2821</v>
      </c>
      <c r="D4037" s="330" t="s">
        <v>12644</v>
      </c>
      <c r="E4037" s="332" t="s">
        <v>96</v>
      </c>
      <c r="F4037" s="328"/>
    </row>
    <row r="4038" spans="1:6" ht="15">
      <c r="A4038" s="332">
        <v>11575</v>
      </c>
      <c r="B4038" s="332" t="s">
        <v>11335</v>
      </c>
      <c r="C4038" s="332" t="s">
        <v>2821</v>
      </c>
      <c r="D4038" s="330" t="s">
        <v>12701</v>
      </c>
      <c r="E4038" s="332" t="s">
        <v>96</v>
      </c>
      <c r="F4038" s="328"/>
    </row>
    <row r="4039" spans="1:6" ht="15">
      <c r="A4039" s="332">
        <v>38179</v>
      </c>
      <c r="B4039" s="332" t="s">
        <v>11336</v>
      </c>
      <c r="C4039" s="332" t="s">
        <v>2821</v>
      </c>
      <c r="D4039" s="330" t="s">
        <v>13467</v>
      </c>
      <c r="E4039" s="332" t="s">
        <v>96</v>
      </c>
      <c r="F4039" s="328"/>
    </row>
    <row r="4040" spans="1:6" ht="15">
      <c r="A4040" s="332">
        <v>20256</v>
      </c>
      <c r="B4040" s="332" t="s">
        <v>6692</v>
      </c>
      <c r="C4040" s="332" t="s">
        <v>2821</v>
      </c>
      <c r="D4040" s="330" t="s">
        <v>13129</v>
      </c>
      <c r="E4040" s="332" t="s">
        <v>96</v>
      </c>
      <c r="F4040" s="328"/>
    </row>
    <row r="4041" spans="1:6" ht="15">
      <c r="A4041" s="332">
        <v>14511</v>
      </c>
      <c r="B4041" s="332" t="s">
        <v>6693</v>
      </c>
      <c r="C4041" s="332" t="s">
        <v>2821</v>
      </c>
      <c r="D4041" s="330" t="s">
        <v>15870</v>
      </c>
      <c r="E4041" s="332" t="s">
        <v>96</v>
      </c>
      <c r="F4041" s="328"/>
    </row>
    <row r="4042" spans="1:6" ht="15">
      <c r="A4042" s="332">
        <v>10642</v>
      </c>
      <c r="B4042" s="332" t="s">
        <v>6694</v>
      </c>
      <c r="C4042" s="332" t="s">
        <v>2821</v>
      </c>
      <c r="D4042" s="330" t="s">
        <v>15871</v>
      </c>
      <c r="E4042" s="332" t="s">
        <v>96</v>
      </c>
      <c r="F4042" s="328"/>
    </row>
    <row r="4043" spans="1:6" ht="15">
      <c r="A4043" s="332">
        <v>14489</v>
      </c>
      <c r="B4043" s="332" t="s">
        <v>6695</v>
      </c>
      <c r="C4043" s="332" t="s">
        <v>2821</v>
      </c>
      <c r="D4043" s="330" t="s">
        <v>15872</v>
      </c>
      <c r="E4043" s="332" t="s">
        <v>96</v>
      </c>
      <c r="F4043" s="328"/>
    </row>
    <row r="4044" spans="1:6" ht="15">
      <c r="A4044" s="332">
        <v>14513</v>
      </c>
      <c r="B4044" s="332" t="s">
        <v>6696</v>
      </c>
      <c r="C4044" s="332" t="s">
        <v>2821</v>
      </c>
      <c r="D4044" s="330" t="s">
        <v>15873</v>
      </c>
      <c r="E4044" s="332" t="s">
        <v>96</v>
      </c>
      <c r="F4044" s="328"/>
    </row>
    <row r="4045" spans="1:6" ht="15">
      <c r="A4045" s="332">
        <v>13600</v>
      </c>
      <c r="B4045" s="332" t="s">
        <v>6697</v>
      </c>
      <c r="C4045" s="332" t="s">
        <v>2821</v>
      </c>
      <c r="D4045" s="330" t="s">
        <v>15874</v>
      </c>
      <c r="E4045" s="332" t="s">
        <v>96</v>
      </c>
      <c r="F4045" s="328"/>
    </row>
    <row r="4046" spans="1:6" ht="15">
      <c r="A4046" s="332">
        <v>10646</v>
      </c>
      <c r="B4046" s="332" t="s">
        <v>6698</v>
      </c>
      <c r="C4046" s="332" t="s">
        <v>2821</v>
      </c>
      <c r="D4046" s="330" t="s">
        <v>15875</v>
      </c>
      <c r="E4046" s="332" t="s">
        <v>96</v>
      </c>
      <c r="F4046" s="328"/>
    </row>
    <row r="4047" spans="1:6" ht="15">
      <c r="A4047" s="332">
        <v>6070</v>
      </c>
      <c r="B4047" s="332" t="s">
        <v>6699</v>
      </c>
      <c r="C4047" s="332" t="s">
        <v>2821</v>
      </c>
      <c r="D4047" s="330" t="s">
        <v>15876</v>
      </c>
      <c r="E4047" s="332" t="s">
        <v>96</v>
      </c>
      <c r="F4047" s="328"/>
    </row>
    <row r="4048" spans="1:6" ht="15">
      <c r="A4048" s="332">
        <v>6069</v>
      </c>
      <c r="B4048" s="332" t="s">
        <v>6700</v>
      </c>
      <c r="C4048" s="332" t="s">
        <v>2821</v>
      </c>
      <c r="D4048" s="330" t="s">
        <v>15877</v>
      </c>
      <c r="E4048" s="332" t="s">
        <v>96</v>
      </c>
      <c r="F4048" s="328"/>
    </row>
    <row r="4049" spans="1:6" ht="15">
      <c r="A4049" s="332">
        <v>14626</v>
      </c>
      <c r="B4049" s="332" t="s">
        <v>6701</v>
      </c>
      <c r="C4049" s="332" t="s">
        <v>2821</v>
      </c>
      <c r="D4049" s="330" t="s">
        <v>15878</v>
      </c>
      <c r="E4049" s="332" t="s">
        <v>96</v>
      </c>
      <c r="F4049" s="328"/>
    </row>
    <row r="4050" spans="1:6" ht="15">
      <c r="A4050" s="332">
        <v>6067</v>
      </c>
      <c r="B4050" s="332" t="s">
        <v>6702</v>
      </c>
      <c r="C4050" s="332" t="s">
        <v>2821</v>
      </c>
      <c r="D4050" s="330" t="s">
        <v>15879</v>
      </c>
      <c r="E4050" s="332" t="s">
        <v>96</v>
      </c>
      <c r="F4050" s="328"/>
    </row>
    <row r="4051" spans="1:6" ht="15">
      <c r="A4051" s="332">
        <v>38393</v>
      </c>
      <c r="B4051" s="332" t="s">
        <v>6703</v>
      </c>
      <c r="C4051" s="332" t="s">
        <v>2821</v>
      </c>
      <c r="D4051" s="330" t="s">
        <v>15880</v>
      </c>
      <c r="E4051" s="332" t="s">
        <v>96</v>
      </c>
      <c r="F4051" s="328"/>
    </row>
    <row r="4052" spans="1:6" ht="15">
      <c r="A4052" s="332">
        <v>38390</v>
      </c>
      <c r="B4052" s="332" t="s">
        <v>6704</v>
      </c>
      <c r="C4052" s="332" t="s">
        <v>2821</v>
      </c>
      <c r="D4052" s="330" t="s">
        <v>15881</v>
      </c>
      <c r="E4052" s="332" t="s">
        <v>96</v>
      </c>
      <c r="F4052" s="328"/>
    </row>
    <row r="4053" spans="1:6" ht="15">
      <c r="A4053" s="332">
        <v>36532</v>
      </c>
      <c r="B4053" s="332" t="s">
        <v>6705</v>
      </c>
      <c r="C4053" s="332" t="s">
        <v>2821</v>
      </c>
      <c r="D4053" s="330" t="s">
        <v>15882</v>
      </c>
      <c r="E4053" s="332" t="s">
        <v>96</v>
      </c>
      <c r="F4053" s="328"/>
    </row>
    <row r="4054" spans="1:6" ht="15">
      <c r="A4054" s="332">
        <v>11578</v>
      </c>
      <c r="B4054" s="332" t="s">
        <v>6706</v>
      </c>
      <c r="C4054" s="332" t="s">
        <v>2821</v>
      </c>
      <c r="D4054" s="330" t="s">
        <v>14412</v>
      </c>
      <c r="E4054" s="332" t="s">
        <v>96</v>
      </c>
      <c r="F4054" s="328"/>
    </row>
    <row r="4055" spans="1:6" ht="15">
      <c r="A4055" s="332">
        <v>11577</v>
      </c>
      <c r="B4055" s="332" t="s">
        <v>6707</v>
      </c>
      <c r="C4055" s="332" t="s">
        <v>2821</v>
      </c>
      <c r="D4055" s="330" t="s">
        <v>15883</v>
      </c>
      <c r="E4055" s="332" t="s">
        <v>96</v>
      </c>
      <c r="F4055" s="328"/>
    </row>
    <row r="4056" spans="1:6" ht="15">
      <c r="A4056" s="332">
        <v>42432</v>
      </c>
      <c r="B4056" s="332" t="s">
        <v>7750</v>
      </c>
      <c r="C4056" s="332" t="s">
        <v>2821</v>
      </c>
      <c r="D4056" s="330" t="s">
        <v>15884</v>
      </c>
      <c r="E4056" s="332" t="s">
        <v>96</v>
      </c>
      <c r="F4056" s="328"/>
    </row>
    <row r="4057" spans="1:6" ht="15">
      <c r="A4057" s="332">
        <v>42437</v>
      </c>
      <c r="B4057" s="332" t="s">
        <v>7751</v>
      </c>
      <c r="C4057" s="332" t="s">
        <v>2821</v>
      </c>
      <c r="D4057" s="330" t="s">
        <v>15885</v>
      </c>
      <c r="E4057" s="332" t="s">
        <v>96</v>
      </c>
      <c r="F4057" s="328"/>
    </row>
    <row r="4058" spans="1:6" ht="15">
      <c r="A4058" s="332">
        <v>1116</v>
      </c>
      <c r="B4058" s="332" t="s">
        <v>6708</v>
      </c>
      <c r="C4058" s="332" t="s">
        <v>2824</v>
      </c>
      <c r="D4058" s="330" t="s">
        <v>14784</v>
      </c>
      <c r="E4058" s="332" t="s">
        <v>96</v>
      </c>
      <c r="F4058" s="328"/>
    </row>
    <row r="4059" spans="1:6" ht="15">
      <c r="A4059" s="332">
        <v>1115</v>
      </c>
      <c r="B4059" s="332" t="s">
        <v>6709</v>
      </c>
      <c r="C4059" s="332" t="s">
        <v>2824</v>
      </c>
      <c r="D4059" s="330" t="s">
        <v>15886</v>
      </c>
      <c r="E4059" s="332" t="s">
        <v>96</v>
      </c>
      <c r="F4059" s="328"/>
    </row>
    <row r="4060" spans="1:6" ht="15">
      <c r="A4060" s="332">
        <v>1113</v>
      </c>
      <c r="B4060" s="332" t="s">
        <v>6710</v>
      </c>
      <c r="C4060" s="332" t="s">
        <v>2824</v>
      </c>
      <c r="D4060" s="330" t="s">
        <v>13465</v>
      </c>
      <c r="E4060" s="332" t="s">
        <v>96</v>
      </c>
      <c r="F4060" s="328"/>
    </row>
    <row r="4061" spans="1:6" ht="15">
      <c r="A4061" s="332">
        <v>1114</v>
      </c>
      <c r="B4061" s="332" t="s">
        <v>6711</v>
      </c>
      <c r="C4061" s="332" t="s">
        <v>2824</v>
      </c>
      <c r="D4061" s="330" t="s">
        <v>13467</v>
      </c>
      <c r="E4061" s="332" t="s">
        <v>96</v>
      </c>
      <c r="F4061" s="328"/>
    </row>
    <row r="4062" spans="1:6" ht="15">
      <c r="A4062" s="332">
        <v>40873</v>
      </c>
      <c r="B4062" s="332" t="s">
        <v>11337</v>
      </c>
      <c r="C4062" s="332" t="s">
        <v>2824</v>
      </c>
      <c r="D4062" s="330" t="s">
        <v>15018</v>
      </c>
      <c r="E4062" s="332" t="s">
        <v>96</v>
      </c>
      <c r="F4062" s="328"/>
    </row>
    <row r="4063" spans="1:6" ht="15">
      <c r="A4063" s="332">
        <v>20214</v>
      </c>
      <c r="B4063" s="332" t="s">
        <v>6712</v>
      </c>
      <c r="C4063" s="332" t="s">
        <v>2821</v>
      </c>
      <c r="D4063" s="330" t="s">
        <v>15887</v>
      </c>
      <c r="E4063" s="332" t="s">
        <v>96</v>
      </c>
      <c r="F4063" s="328"/>
    </row>
    <row r="4064" spans="1:6" ht="15">
      <c r="A4064" s="332">
        <v>7237</v>
      </c>
      <c r="B4064" s="332" t="s">
        <v>6713</v>
      </c>
      <c r="C4064" s="332" t="s">
        <v>2821</v>
      </c>
      <c r="D4064" s="330" t="s">
        <v>15888</v>
      </c>
      <c r="E4064" s="332" t="s">
        <v>96</v>
      </c>
      <c r="F4064" s="328"/>
    </row>
    <row r="4065" spans="1:6" ht="15">
      <c r="A4065" s="332">
        <v>11757</v>
      </c>
      <c r="B4065" s="332" t="s">
        <v>6714</v>
      </c>
      <c r="C4065" s="332" t="s">
        <v>2821</v>
      </c>
      <c r="D4065" s="330" t="s">
        <v>12586</v>
      </c>
      <c r="E4065" s="332" t="s">
        <v>96</v>
      </c>
      <c r="F4065" s="328"/>
    </row>
    <row r="4066" spans="1:6" ht="15">
      <c r="A4066" s="332">
        <v>11758</v>
      </c>
      <c r="B4066" s="332" t="s">
        <v>6715</v>
      </c>
      <c r="C4066" s="332" t="s">
        <v>2821</v>
      </c>
      <c r="D4066" s="330" t="s">
        <v>15889</v>
      </c>
      <c r="E4066" s="332" t="s">
        <v>96</v>
      </c>
      <c r="F4066" s="328"/>
    </row>
    <row r="4067" spans="1:6" ht="15">
      <c r="A4067" s="332">
        <v>37526</v>
      </c>
      <c r="B4067" s="332" t="s">
        <v>6716</v>
      </c>
      <c r="C4067" s="332" t="s">
        <v>2821</v>
      </c>
      <c r="D4067" s="330" t="s">
        <v>13085</v>
      </c>
      <c r="E4067" s="332" t="s">
        <v>96</v>
      </c>
      <c r="F4067" s="328"/>
    </row>
    <row r="4068" spans="1:6" ht="15">
      <c r="A4068" s="332">
        <v>6076</v>
      </c>
      <c r="B4068" s="332" t="s">
        <v>6717</v>
      </c>
      <c r="C4068" s="332" t="s">
        <v>2822</v>
      </c>
      <c r="D4068" s="330" t="s">
        <v>15890</v>
      </c>
      <c r="E4068" s="332" t="s">
        <v>96</v>
      </c>
      <c r="F4068" s="328"/>
    </row>
    <row r="4069" spans="1:6" ht="15">
      <c r="A4069" s="332">
        <v>13109</v>
      </c>
      <c r="B4069" s="332" t="s">
        <v>6718</v>
      </c>
      <c r="C4069" s="332" t="s">
        <v>2821</v>
      </c>
      <c r="D4069" s="330" t="s">
        <v>15891</v>
      </c>
      <c r="E4069" s="332" t="s">
        <v>96</v>
      </c>
      <c r="F4069" s="328"/>
    </row>
    <row r="4070" spans="1:6" ht="15">
      <c r="A4070" s="332">
        <v>13110</v>
      </c>
      <c r="B4070" s="332" t="s">
        <v>6719</v>
      </c>
      <c r="C4070" s="332" t="s">
        <v>2821</v>
      </c>
      <c r="D4070" s="330" t="s">
        <v>15892</v>
      </c>
      <c r="E4070" s="332" t="s">
        <v>96</v>
      </c>
      <c r="F4070" s="328"/>
    </row>
    <row r="4071" spans="1:6" ht="15">
      <c r="A4071" s="332">
        <v>7581</v>
      </c>
      <c r="B4071" s="332" t="s">
        <v>6720</v>
      </c>
      <c r="C4071" s="332" t="s">
        <v>2821</v>
      </c>
      <c r="D4071" s="330" t="s">
        <v>12670</v>
      </c>
      <c r="E4071" s="332" t="s">
        <v>96</v>
      </c>
      <c r="F4071" s="328"/>
    </row>
    <row r="4072" spans="1:6" ht="15">
      <c r="A4072" s="332">
        <v>4509</v>
      </c>
      <c r="B4072" s="332" t="s">
        <v>11338</v>
      </c>
      <c r="C4072" s="332" t="s">
        <v>2824</v>
      </c>
      <c r="D4072" s="330" t="s">
        <v>15893</v>
      </c>
      <c r="E4072" s="332" t="s">
        <v>96</v>
      </c>
      <c r="F4072" s="328"/>
    </row>
    <row r="4073" spans="1:6" ht="15">
      <c r="A4073" s="332">
        <v>4512</v>
      </c>
      <c r="B4073" s="332" t="s">
        <v>11339</v>
      </c>
      <c r="C4073" s="332" t="s">
        <v>2824</v>
      </c>
      <c r="D4073" s="330" t="s">
        <v>15894</v>
      </c>
      <c r="E4073" s="332" t="s">
        <v>96</v>
      </c>
      <c r="F4073" s="328"/>
    </row>
    <row r="4074" spans="1:6" ht="15">
      <c r="A4074" s="332">
        <v>4517</v>
      </c>
      <c r="B4074" s="332" t="s">
        <v>11340</v>
      </c>
      <c r="C4074" s="332" t="s">
        <v>2824</v>
      </c>
      <c r="D4074" s="330" t="s">
        <v>15895</v>
      </c>
      <c r="E4074" s="332" t="s">
        <v>96</v>
      </c>
      <c r="F4074" s="328"/>
    </row>
    <row r="4075" spans="1:6" ht="15">
      <c r="A4075" s="332">
        <v>20206</v>
      </c>
      <c r="B4075" s="332" t="s">
        <v>11341</v>
      </c>
      <c r="C4075" s="332" t="s">
        <v>2824</v>
      </c>
      <c r="D4075" s="330" t="s">
        <v>13131</v>
      </c>
      <c r="E4075" s="332" t="s">
        <v>96</v>
      </c>
      <c r="F4075" s="328"/>
    </row>
    <row r="4076" spans="1:6" ht="15">
      <c r="A4076" s="332">
        <v>4460</v>
      </c>
      <c r="B4076" s="332" t="s">
        <v>11342</v>
      </c>
      <c r="C4076" s="332" t="s">
        <v>2824</v>
      </c>
      <c r="D4076" s="330" t="s">
        <v>12650</v>
      </c>
      <c r="E4076" s="332" t="s">
        <v>96</v>
      </c>
      <c r="F4076" s="328"/>
    </row>
    <row r="4077" spans="1:6" ht="15">
      <c r="A4077" s="332">
        <v>4417</v>
      </c>
      <c r="B4077" s="332" t="s">
        <v>11343</v>
      </c>
      <c r="C4077" s="332" t="s">
        <v>2824</v>
      </c>
      <c r="D4077" s="330" t="s">
        <v>15896</v>
      </c>
      <c r="E4077" s="332" t="s">
        <v>96</v>
      </c>
      <c r="F4077" s="328"/>
    </row>
    <row r="4078" spans="1:6" ht="15">
      <c r="A4078" s="332">
        <v>4415</v>
      </c>
      <c r="B4078" s="332" t="s">
        <v>11344</v>
      </c>
      <c r="C4078" s="332" t="s">
        <v>2824</v>
      </c>
      <c r="D4078" s="330" t="s">
        <v>15897</v>
      </c>
      <c r="E4078" s="332" t="s">
        <v>96</v>
      </c>
      <c r="F4078" s="328"/>
    </row>
    <row r="4079" spans="1:6" ht="15">
      <c r="A4079" s="332">
        <v>37373</v>
      </c>
      <c r="B4079" s="332" t="s">
        <v>7752</v>
      </c>
      <c r="C4079" s="332" t="s">
        <v>2820</v>
      </c>
      <c r="D4079" s="330" t="s">
        <v>15898</v>
      </c>
      <c r="E4079" s="332" t="s">
        <v>165</v>
      </c>
      <c r="F4079" s="328"/>
    </row>
    <row r="4080" spans="1:6" ht="15">
      <c r="A4080" s="332">
        <v>40864</v>
      </c>
      <c r="B4080" s="332" t="s">
        <v>7753</v>
      </c>
      <c r="C4080" s="332" t="s">
        <v>2827</v>
      </c>
      <c r="D4080" s="330" t="s">
        <v>15899</v>
      </c>
      <c r="E4080" s="332" t="s">
        <v>165</v>
      </c>
      <c r="F4080" s="328"/>
    </row>
    <row r="4081" spans="1:6" ht="15">
      <c r="A4081" s="332">
        <v>4734</v>
      </c>
      <c r="B4081" s="332" t="s">
        <v>6721</v>
      </c>
      <c r="C4081" s="332" t="s">
        <v>2822</v>
      </c>
      <c r="D4081" s="330" t="s">
        <v>15900</v>
      </c>
      <c r="E4081" s="332" t="s">
        <v>96</v>
      </c>
      <c r="F4081" s="328"/>
    </row>
    <row r="4082" spans="1:6" ht="15">
      <c r="A4082" s="332">
        <v>6085</v>
      </c>
      <c r="B4082" s="332" t="s">
        <v>12501</v>
      </c>
      <c r="C4082" s="332" t="s">
        <v>2826</v>
      </c>
      <c r="D4082" s="330" t="s">
        <v>13340</v>
      </c>
      <c r="E4082" s="332" t="s">
        <v>96</v>
      </c>
      <c r="F4082" s="328"/>
    </row>
    <row r="4083" spans="1:6" ht="15">
      <c r="A4083" s="332">
        <v>38396</v>
      </c>
      <c r="B4083" s="332" t="s">
        <v>6722</v>
      </c>
      <c r="C4083" s="332" t="s">
        <v>2821</v>
      </c>
      <c r="D4083" s="330" t="s">
        <v>15901</v>
      </c>
      <c r="E4083" s="332" t="s">
        <v>96</v>
      </c>
      <c r="F4083" s="328"/>
    </row>
    <row r="4084" spans="1:6" ht="15">
      <c r="A4084" s="332">
        <v>11622</v>
      </c>
      <c r="B4084" s="332" t="s">
        <v>6723</v>
      </c>
      <c r="C4084" s="332" t="s">
        <v>2825</v>
      </c>
      <c r="D4084" s="330" t="s">
        <v>15902</v>
      </c>
      <c r="E4084" s="332" t="s">
        <v>96</v>
      </c>
      <c r="F4084" s="328"/>
    </row>
    <row r="4085" spans="1:6" ht="15">
      <c r="A4085" s="332">
        <v>43143</v>
      </c>
      <c r="B4085" s="332" t="s">
        <v>11345</v>
      </c>
      <c r="C4085" s="332" t="s">
        <v>2826</v>
      </c>
      <c r="D4085" s="330" t="s">
        <v>15903</v>
      </c>
      <c r="E4085" s="332" t="s">
        <v>96</v>
      </c>
      <c r="F4085" s="328"/>
    </row>
    <row r="4086" spans="1:6" ht="15">
      <c r="A4086" s="332">
        <v>7317</v>
      </c>
      <c r="B4086" s="332" t="s">
        <v>6724</v>
      </c>
      <c r="C4086" s="332" t="s">
        <v>2825</v>
      </c>
      <c r="D4086" s="330" t="s">
        <v>15904</v>
      </c>
      <c r="E4086" s="332" t="s">
        <v>96</v>
      </c>
      <c r="F4086" s="328"/>
    </row>
    <row r="4087" spans="1:6" ht="15">
      <c r="A4087" s="332">
        <v>142</v>
      </c>
      <c r="B4087" s="332" t="s">
        <v>11346</v>
      </c>
      <c r="C4087" s="332" t="s">
        <v>2838</v>
      </c>
      <c r="D4087" s="330" t="s">
        <v>15905</v>
      </c>
      <c r="E4087" s="332" t="s">
        <v>96</v>
      </c>
      <c r="F4087" s="328"/>
    </row>
    <row r="4088" spans="1:6" ht="15">
      <c r="A4088" s="332">
        <v>43142</v>
      </c>
      <c r="B4088" s="332" t="s">
        <v>11347</v>
      </c>
      <c r="C4088" s="332" t="s">
        <v>2826</v>
      </c>
      <c r="D4088" s="330" t="s">
        <v>15906</v>
      </c>
      <c r="E4088" s="332" t="s">
        <v>96</v>
      </c>
      <c r="F4088" s="328"/>
    </row>
    <row r="4089" spans="1:6" ht="15">
      <c r="A4089" s="332">
        <v>38123</v>
      </c>
      <c r="B4089" s="332" t="s">
        <v>6725</v>
      </c>
      <c r="C4089" s="332" t="s">
        <v>2825</v>
      </c>
      <c r="D4089" s="330" t="s">
        <v>15907</v>
      </c>
      <c r="E4089" s="332" t="s">
        <v>96</v>
      </c>
      <c r="F4089" s="328"/>
    </row>
    <row r="4090" spans="1:6" ht="15">
      <c r="A4090" s="332">
        <v>42701</v>
      </c>
      <c r="B4090" s="332" t="s">
        <v>7754</v>
      </c>
      <c r="C4090" s="332" t="s">
        <v>2821</v>
      </c>
      <c r="D4090" s="330" t="s">
        <v>15908</v>
      </c>
      <c r="E4090" s="332" t="s">
        <v>96</v>
      </c>
      <c r="F4090" s="328"/>
    </row>
    <row r="4091" spans="1:6" ht="15">
      <c r="A4091" s="332">
        <v>42702</v>
      </c>
      <c r="B4091" s="332" t="s">
        <v>7755</v>
      </c>
      <c r="C4091" s="332" t="s">
        <v>2821</v>
      </c>
      <c r="D4091" s="330" t="s">
        <v>15909</v>
      </c>
      <c r="E4091" s="332" t="s">
        <v>96</v>
      </c>
      <c r="F4091" s="328"/>
    </row>
    <row r="4092" spans="1:6" ht="15">
      <c r="A4092" s="332">
        <v>37955</v>
      </c>
      <c r="B4092" s="332" t="s">
        <v>6726</v>
      </c>
      <c r="C4092" s="332" t="s">
        <v>2821</v>
      </c>
      <c r="D4092" s="330" t="s">
        <v>15910</v>
      </c>
      <c r="E4092" s="332" t="s">
        <v>96</v>
      </c>
      <c r="F4092" s="328"/>
    </row>
    <row r="4093" spans="1:6" ht="15">
      <c r="A4093" s="332">
        <v>42699</v>
      </c>
      <c r="B4093" s="332" t="s">
        <v>7756</v>
      </c>
      <c r="C4093" s="332" t="s">
        <v>2821</v>
      </c>
      <c r="D4093" s="330" t="s">
        <v>15911</v>
      </c>
      <c r="E4093" s="332" t="s">
        <v>96</v>
      </c>
      <c r="F4093" s="328"/>
    </row>
    <row r="4094" spans="1:6" ht="15">
      <c r="A4094" s="332">
        <v>42700</v>
      </c>
      <c r="B4094" s="332" t="s">
        <v>7757</v>
      </c>
      <c r="C4094" s="332" t="s">
        <v>2821</v>
      </c>
      <c r="D4094" s="330" t="s">
        <v>15912</v>
      </c>
      <c r="E4094" s="332" t="s">
        <v>96</v>
      </c>
      <c r="F4094" s="328"/>
    </row>
    <row r="4095" spans="1:6" ht="15">
      <c r="A4095" s="332">
        <v>37743</v>
      </c>
      <c r="B4095" s="332" t="s">
        <v>6727</v>
      </c>
      <c r="C4095" s="332" t="s">
        <v>2821</v>
      </c>
      <c r="D4095" s="330" t="s">
        <v>15913</v>
      </c>
      <c r="E4095" s="332" t="s">
        <v>96</v>
      </c>
      <c r="F4095" s="328"/>
    </row>
    <row r="4096" spans="1:6" ht="15">
      <c r="A4096" s="332">
        <v>37744</v>
      </c>
      <c r="B4096" s="332" t="s">
        <v>6728</v>
      </c>
      <c r="C4096" s="332" t="s">
        <v>2821</v>
      </c>
      <c r="D4096" s="330" t="s">
        <v>15914</v>
      </c>
      <c r="E4096" s="332" t="s">
        <v>96</v>
      </c>
      <c r="F4096" s="328"/>
    </row>
    <row r="4097" spans="1:6" ht="15">
      <c r="A4097" s="332">
        <v>37741</v>
      </c>
      <c r="B4097" s="332" t="s">
        <v>6729</v>
      </c>
      <c r="C4097" s="332" t="s">
        <v>2821</v>
      </c>
      <c r="D4097" s="330" t="s">
        <v>15915</v>
      </c>
      <c r="E4097" s="332" t="s">
        <v>96</v>
      </c>
      <c r="F4097" s="328"/>
    </row>
    <row r="4098" spans="1:6" ht="15">
      <c r="A4098" s="332">
        <v>39396</v>
      </c>
      <c r="B4098" s="332" t="s">
        <v>6730</v>
      </c>
      <c r="C4098" s="332" t="s">
        <v>2821</v>
      </c>
      <c r="D4098" s="330" t="s">
        <v>15916</v>
      </c>
      <c r="E4098" s="332" t="s">
        <v>96</v>
      </c>
      <c r="F4098" s="328"/>
    </row>
    <row r="4099" spans="1:6" ht="15">
      <c r="A4099" s="332">
        <v>39392</v>
      </c>
      <c r="B4099" s="332" t="s">
        <v>6731</v>
      </c>
      <c r="C4099" s="332" t="s">
        <v>2821</v>
      </c>
      <c r="D4099" s="330" t="s">
        <v>15917</v>
      </c>
      <c r="E4099" s="332" t="s">
        <v>96</v>
      </c>
      <c r="F4099" s="328"/>
    </row>
    <row r="4100" spans="1:6" ht="15">
      <c r="A4100" s="332">
        <v>39393</v>
      </c>
      <c r="B4100" s="332" t="s">
        <v>6732</v>
      </c>
      <c r="C4100" s="332" t="s">
        <v>2821</v>
      </c>
      <c r="D4100" s="330" t="s">
        <v>15918</v>
      </c>
      <c r="E4100" s="332" t="s">
        <v>96</v>
      </c>
      <c r="F4100" s="328"/>
    </row>
    <row r="4101" spans="1:6" ht="15">
      <c r="A4101" s="332">
        <v>39394</v>
      </c>
      <c r="B4101" s="332" t="s">
        <v>6733</v>
      </c>
      <c r="C4101" s="332" t="s">
        <v>2821</v>
      </c>
      <c r="D4101" s="330" t="s">
        <v>14760</v>
      </c>
      <c r="E4101" s="332" t="s">
        <v>96</v>
      </c>
      <c r="F4101" s="328"/>
    </row>
    <row r="4102" spans="1:6" ht="15">
      <c r="A4102" s="332">
        <v>39395</v>
      </c>
      <c r="B4102" s="332" t="s">
        <v>6734</v>
      </c>
      <c r="C4102" s="332" t="s">
        <v>2821</v>
      </c>
      <c r="D4102" s="330" t="s">
        <v>15919</v>
      </c>
      <c r="E4102" s="332" t="s">
        <v>96</v>
      </c>
      <c r="F4102" s="328"/>
    </row>
    <row r="4103" spans="1:6" ht="15">
      <c r="A4103" s="332">
        <v>14618</v>
      </c>
      <c r="B4103" s="332" t="s">
        <v>6735</v>
      </c>
      <c r="C4103" s="332" t="s">
        <v>2821</v>
      </c>
      <c r="D4103" s="330" t="s">
        <v>15920</v>
      </c>
      <c r="E4103" s="332" t="s">
        <v>96</v>
      </c>
      <c r="F4103" s="328"/>
    </row>
    <row r="4104" spans="1:6" ht="15">
      <c r="A4104" s="332">
        <v>40269</v>
      </c>
      <c r="B4104" s="332" t="s">
        <v>6736</v>
      </c>
      <c r="C4104" s="332" t="s">
        <v>2821</v>
      </c>
      <c r="D4104" s="330" t="s">
        <v>15921</v>
      </c>
      <c r="E4104" s="332" t="s">
        <v>96</v>
      </c>
      <c r="F4104" s="328"/>
    </row>
    <row r="4105" spans="1:6" ht="15">
      <c r="A4105" s="332">
        <v>6110</v>
      </c>
      <c r="B4105" s="332" t="s">
        <v>15922</v>
      </c>
      <c r="C4105" s="332" t="s">
        <v>2820</v>
      </c>
      <c r="D4105" s="330" t="s">
        <v>13854</v>
      </c>
      <c r="E4105" s="332" t="s">
        <v>165</v>
      </c>
      <c r="F4105" s="328"/>
    </row>
    <row r="4106" spans="1:6" ht="15">
      <c r="A4106" s="332">
        <v>40910</v>
      </c>
      <c r="B4106" s="332" t="s">
        <v>6737</v>
      </c>
      <c r="C4106" s="332" t="s">
        <v>2827</v>
      </c>
      <c r="D4106" s="330" t="s">
        <v>17931</v>
      </c>
      <c r="E4106" s="332" t="s">
        <v>165</v>
      </c>
      <c r="F4106" s="328"/>
    </row>
    <row r="4107" spans="1:6" ht="15">
      <c r="A4107" s="332">
        <v>6111</v>
      </c>
      <c r="B4107" s="332" t="s">
        <v>6738</v>
      </c>
      <c r="C4107" s="332" t="s">
        <v>2820</v>
      </c>
      <c r="D4107" s="330" t="s">
        <v>14619</v>
      </c>
      <c r="E4107" s="332" t="s">
        <v>165</v>
      </c>
      <c r="F4107" s="328"/>
    </row>
    <row r="4108" spans="1:6" ht="15">
      <c r="A4108" s="332">
        <v>41084</v>
      </c>
      <c r="B4108" s="332" t="s">
        <v>6739</v>
      </c>
      <c r="C4108" s="332" t="s">
        <v>2827</v>
      </c>
      <c r="D4108" s="330" t="s">
        <v>17945</v>
      </c>
      <c r="E4108" s="332" t="s">
        <v>165</v>
      </c>
      <c r="F4108" s="328"/>
    </row>
    <row r="4109" spans="1:6" ht="15">
      <c r="A4109" s="332">
        <v>44535</v>
      </c>
      <c r="B4109" s="332" t="s">
        <v>12502</v>
      </c>
      <c r="C4109" s="332" t="s">
        <v>2822</v>
      </c>
      <c r="D4109" s="330" t="s">
        <v>15923</v>
      </c>
      <c r="E4109" s="332" t="s">
        <v>96</v>
      </c>
      <c r="F4109" s="328"/>
    </row>
    <row r="4110" spans="1:6" ht="15">
      <c r="A4110" s="332">
        <v>38637</v>
      </c>
      <c r="B4110" s="332" t="s">
        <v>6740</v>
      </c>
      <c r="C4110" s="332" t="s">
        <v>2821</v>
      </c>
      <c r="D4110" s="330" t="s">
        <v>15924</v>
      </c>
      <c r="E4110" s="332" t="s">
        <v>96</v>
      </c>
      <c r="F4110" s="328"/>
    </row>
    <row r="4111" spans="1:6" ht="15">
      <c r="A4111" s="332">
        <v>6150</v>
      </c>
      <c r="B4111" s="332" t="s">
        <v>6741</v>
      </c>
      <c r="C4111" s="332" t="s">
        <v>2821</v>
      </c>
      <c r="D4111" s="330" t="s">
        <v>15925</v>
      </c>
      <c r="E4111" s="332" t="s">
        <v>96</v>
      </c>
      <c r="F4111" s="328"/>
    </row>
    <row r="4112" spans="1:6" ht="15">
      <c r="A4112" s="332">
        <v>6136</v>
      </c>
      <c r="B4112" s="332" t="s">
        <v>6742</v>
      </c>
      <c r="C4112" s="332" t="s">
        <v>2821</v>
      </c>
      <c r="D4112" s="330" t="s">
        <v>15926</v>
      </c>
      <c r="E4112" s="332" t="s">
        <v>96</v>
      </c>
      <c r="F4112" s="328"/>
    </row>
    <row r="4113" spans="1:6" ht="15">
      <c r="A4113" s="332">
        <v>38638</v>
      </c>
      <c r="B4113" s="332" t="s">
        <v>6743</v>
      </c>
      <c r="C4113" s="332" t="s">
        <v>2821</v>
      </c>
      <c r="D4113" s="330" t="s">
        <v>15927</v>
      </c>
      <c r="E4113" s="332" t="s">
        <v>96</v>
      </c>
      <c r="F4113" s="328"/>
    </row>
    <row r="4114" spans="1:6" ht="15">
      <c r="A4114" s="332">
        <v>20262</v>
      </c>
      <c r="B4114" s="332" t="s">
        <v>6744</v>
      </c>
      <c r="C4114" s="332" t="s">
        <v>2821</v>
      </c>
      <c r="D4114" s="330" t="s">
        <v>15928</v>
      </c>
      <c r="E4114" s="332" t="s">
        <v>96</v>
      </c>
      <c r="F4114" s="328"/>
    </row>
    <row r="4115" spans="1:6" ht="15">
      <c r="A4115" s="332">
        <v>6148</v>
      </c>
      <c r="B4115" s="332" t="s">
        <v>6745</v>
      </c>
      <c r="C4115" s="332" t="s">
        <v>2821</v>
      </c>
      <c r="D4115" s="330" t="s">
        <v>15929</v>
      </c>
      <c r="E4115" s="332" t="s">
        <v>96</v>
      </c>
      <c r="F4115" s="328"/>
    </row>
    <row r="4116" spans="1:6" ht="15">
      <c r="A4116" s="332">
        <v>6145</v>
      </c>
      <c r="B4116" s="332" t="s">
        <v>6746</v>
      </c>
      <c r="C4116" s="332" t="s">
        <v>2821</v>
      </c>
      <c r="D4116" s="330" t="s">
        <v>15930</v>
      </c>
      <c r="E4116" s="332" t="s">
        <v>96</v>
      </c>
      <c r="F4116" s="328"/>
    </row>
    <row r="4117" spans="1:6" ht="15">
      <c r="A4117" s="332">
        <v>6149</v>
      </c>
      <c r="B4117" s="332" t="s">
        <v>6747</v>
      </c>
      <c r="C4117" s="332" t="s">
        <v>2821</v>
      </c>
      <c r="D4117" s="330" t="s">
        <v>15931</v>
      </c>
      <c r="E4117" s="332" t="s">
        <v>96</v>
      </c>
      <c r="F4117" s="328"/>
    </row>
    <row r="4118" spans="1:6" ht="15">
      <c r="A4118" s="332">
        <v>6146</v>
      </c>
      <c r="B4118" s="332" t="s">
        <v>6748</v>
      </c>
      <c r="C4118" s="332" t="s">
        <v>2821</v>
      </c>
      <c r="D4118" s="330" t="s">
        <v>13612</v>
      </c>
      <c r="E4118" s="332" t="s">
        <v>96</v>
      </c>
      <c r="F4118" s="328"/>
    </row>
    <row r="4119" spans="1:6" ht="15">
      <c r="A4119" s="332">
        <v>44536</v>
      </c>
      <c r="B4119" s="332" t="s">
        <v>12503</v>
      </c>
      <c r="C4119" s="332" t="s">
        <v>2825</v>
      </c>
      <c r="D4119" s="330" t="s">
        <v>15932</v>
      </c>
      <c r="E4119" s="332" t="s">
        <v>96</v>
      </c>
      <c r="F4119" s="328"/>
    </row>
    <row r="4120" spans="1:6" ht="15">
      <c r="A4120" s="332">
        <v>39961</v>
      </c>
      <c r="B4120" s="332" t="s">
        <v>6749</v>
      </c>
      <c r="C4120" s="332" t="s">
        <v>2821</v>
      </c>
      <c r="D4120" s="330" t="s">
        <v>15933</v>
      </c>
      <c r="E4120" s="332" t="s">
        <v>96</v>
      </c>
      <c r="F4120" s="328"/>
    </row>
    <row r="4121" spans="1:6" ht="15">
      <c r="A4121" s="332">
        <v>42433</v>
      </c>
      <c r="B4121" s="332" t="s">
        <v>7758</v>
      </c>
      <c r="C4121" s="332" t="s">
        <v>2821</v>
      </c>
      <c r="D4121" s="330" t="s">
        <v>15934</v>
      </c>
      <c r="E4121" s="332" t="s">
        <v>96</v>
      </c>
      <c r="F4121" s="328"/>
    </row>
    <row r="4122" spans="1:6" ht="15">
      <c r="A4122" s="332">
        <v>42434</v>
      </c>
      <c r="B4122" s="332" t="s">
        <v>7759</v>
      </c>
      <c r="C4122" s="332" t="s">
        <v>2821</v>
      </c>
      <c r="D4122" s="330" t="s">
        <v>15935</v>
      </c>
      <c r="E4122" s="332" t="s">
        <v>96</v>
      </c>
      <c r="F4122" s="328"/>
    </row>
    <row r="4123" spans="1:6" ht="15">
      <c r="A4123" s="332">
        <v>42435</v>
      </c>
      <c r="B4123" s="332" t="s">
        <v>7760</v>
      </c>
      <c r="C4123" s="332" t="s">
        <v>2821</v>
      </c>
      <c r="D4123" s="330" t="s">
        <v>15936</v>
      </c>
      <c r="E4123" s="332" t="s">
        <v>96</v>
      </c>
      <c r="F4123" s="328"/>
    </row>
    <row r="4124" spans="1:6" ht="15">
      <c r="A4124" s="332">
        <v>38061</v>
      </c>
      <c r="B4124" s="332" t="s">
        <v>6750</v>
      </c>
      <c r="C4124" s="332" t="s">
        <v>2821</v>
      </c>
      <c r="D4124" s="330" t="s">
        <v>15937</v>
      </c>
      <c r="E4124" s="332" t="s">
        <v>96</v>
      </c>
      <c r="F4124" s="328"/>
    </row>
    <row r="4125" spans="1:6" ht="15">
      <c r="A4125" s="332">
        <v>20250</v>
      </c>
      <c r="B4125" s="332" t="s">
        <v>6751</v>
      </c>
      <c r="C4125" s="332" t="s">
        <v>2825</v>
      </c>
      <c r="D4125" s="330" t="s">
        <v>15938</v>
      </c>
      <c r="E4125" s="332" t="s">
        <v>96</v>
      </c>
      <c r="F4125" s="328"/>
    </row>
    <row r="4126" spans="1:6" ht="15">
      <c r="A4126" s="332">
        <v>13388</v>
      </c>
      <c r="B4126" s="332" t="s">
        <v>6752</v>
      </c>
      <c r="C4126" s="332" t="s">
        <v>2825</v>
      </c>
      <c r="D4126" s="330" t="s">
        <v>15939</v>
      </c>
      <c r="E4126" s="332" t="s">
        <v>96</v>
      </c>
      <c r="F4126" s="328"/>
    </row>
    <row r="4127" spans="1:6" ht="15">
      <c r="A4127" s="332">
        <v>39914</v>
      </c>
      <c r="B4127" s="332" t="s">
        <v>6753</v>
      </c>
      <c r="C4127" s="332" t="s">
        <v>2825</v>
      </c>
      <c r="D4127" s="330" t="s">
        <v>15940</v>
      </c>
      <c r="E4127" s="332" t="s">
        <v>96</v>
      </c>
      <c r="F4127" s="328"/>
    </row>
    <row r="4128" spans="1:6" ht="15">
      <c r="A4128" s="332">
        <v>12732</v>
      </c>
      <c r="B4128" s="332" t="s">
        <v>6754</v>
      </c>
      <c r="C4128" s="332" t="s">
        <v>2821</v>
      </c>
      <c r="D4128" s="330" t="s">
        <v>15941</v>
      </c>
      <c r="E4128" s="332" t="s">
        <v>96</v>
      </c>
      <c r="F4128" s="328"/>
    </row>
    <row r="4129" spans="1:6" ht="15">
      <c r="A4129" s="332">
        <v>6160</v>
      </c>
      <c r="B4129" s="332" t="s">
        <v>6755</v>
      </c>
      <c r="C4129" s="332" t="s">
        <v>2820</v>
      </c>
      <c r="D4129" s="330" t="s">
        <v>13854</v>
      </c>
      <c r="E4129" s="332" t="s">
        <v>165</v>
      </c>
      <c r="F4129" s="328"/>
    </row>
    <row r="4130" spans="1:6" ht="15">
      <c r="A4130" s="332">
        <v>41087</v>
      </c>
      <c r="B4130" s="332" t="s">
        <v>6756</v>
      </c>
      <c r="C4130" s="332" t="s">
        <v>2827</v>
      </c>
      <c r="D4130" s="330" t="s">
        <v>17931</v>
      </c>
      <c r="E4130" s="332" t="s">
        <v>165</v>
      </c>
      <c r="F4130" s="328"/>
    </row>
    <row r="4131" spans="1:6" ht="15">
      <c r="A4131" s="332">
        <v>6166</v>
      </c>
      <c r="B4131" s="332" t="s">
        <v>6757</v>
      </c>
      <c r="C4131" s="332" t="s">
        <v>2820</v>
      </c>
      <c r="D4131" s="330" t="s">
        <v>17530</v>
      </c>
      <c r="E4131" s="332" t="s">
        <v>165</v>
      </c>
      <c r="F4131" s="328"/>
    </row>
    <row r="4132" spans="1:6" ht="15">
      <c r="A4132" s="332">
        <v>41088</v>
      </c>
      <c r="B4132" s="332" t="s">
        <v>6758</v>
      </c>
      <c r="C4132" s="332" t="s">
        <v>2827</v>
      </c>
      <c r="D4132" s="330" t="s">
        <v>18012</v>
      </c>
      <c r="E4132" s="332" t="s">
        <v>165</v>
      </c>
      <c r="F4132" s="328"/>
    </row>
    <row r="4133" spans="1:6" ht="15">
      <c r="A4133" s="332">
        <v>20232</v>
      </c>
      <c r="B4133" s="332" t="s">
        <v>6759</v>
      </c>
      <c r="C4133" s="332" t="s">
        <v>2824</v>
      </c>
      <c r="D4133" s="330" t="s">
        <v>15942</v>
      </c>
      <c r="E4133" s="332" t="s">
        <v>96</v>
      </c>
      <c r="F4133" s="328"/>
    </row>
    <row r="4134" spans="1:6" ht="15">
      <c r="A4134" s="332">
        <v>10856</v>
      </c>
      <c r="B4134" s="332" t="s">
        <v>6760</v>
      </c>
      <c r="C4134" s="332" t="s">
        <v>2824</v>
      </c>
      <c r="D4134" s="330" t="s">
        <v>15943</v>
      </c>
      <c r="E4134" s="332" t="s">
        <v>96</v>
      </c>
      <c r="F4134" s="328"/>
    </row>
    <row r="4135" spans="1:6" ht="15">
      <c r="A4135" s="332">
        <v>4828</v>
      </c>
      <c r="B4135" s="332" t="s">
        <v>6761</v>
      </c>
      <c r="C4135" s="332" t="s">
        <v>2824</v>
      </c>
      <c r="D4135" s="330" t="s">
        <v>15944</v>
      </c>
      <c r="E4135" s="332" t="s">
        <v>96</v>
      </c>
      <c r="F4135" s="328"/>
    </row>
    <row r="4136" spans="1:6" ht="15">
      <c r="A4136" s="332">
        <v>20249</v>
      </c>
      <c r="B4136" s="332" t="s">
        <v>6762</v>
      </c>
      <c r="C4136" s="332" t="s">
        <v>2824</v>
      </c>
      <c r="D4136" s="330" t="s">
        <v>15945</v>
      </c>
      <c r="E4136" s="332" t="s">
        <v>96</v>
      </c>
      <c r="F4136" s="328"/>
    </row>
    <row r="4137" spans="1:6" ht="15">
      <c r="A4137" s="332">
        <v>11609</v>
      </c>
      <c r="B4137" s="332" t="s">
        <v>6763</v>
      </c>
      <c r="C4137" s="332" t="s">
        <v>2826</v>
      </c>
      <c r="D4137" s="330" t="s">
        <v>15946</v>
      </c>
      <c r="E4137" s="332" t="s">
        <v>96</v>
      </c>
      <c r="F4137" s="328"/>
    </row>
    <row r="4138" spans="1:6" ht="15">
      <c r="A4138" s="332">
        <v>20083</v>
      </c>
      <c r="B4138" s="332" t="s">
        <v>12504</v>
      </c>
      <c r="C4138" s="332" t="s">
        <v>2821</v>
      </c>
      <c r="D4138" s="330" t="s">
        <v>15947</v>
      </c>
      <c r="E4138" s="332" t="s">
        <v>96</v>
      </c>
      <c r="F4138" s="328"/>
    </row>
    <row r="4139" spans="1:6" ht="15">
      <c r="A4139" s="332">
        <v>10691</v>
      </c>
      <c r="B4139" s="332" t="s">
        <v>6764</v>
      </c>
      <c r="C4139" s="332" t="s">
        <v>2826</v>
      </c>
      <c r="D4139" s="330" t="s">
        <v>15948</v>
      </c>
      <c r="E4139" s="332" t="s">
        <v>96</v>
      </c>
      <c r="F4139" s="328"/>
    </row>
    <row r="4140" spans="1:6" ht="15">
      <c r="A4140" s="332">
        <v>12295</v>
      </c>
      <c r="B4140" s="332" t="s">
        <v>6765</v>
      </c>
      <c r="C4140" s="332" t="s">
        <v>2821</v>
      </c>
      <c r="D4140" s="330" t="s">
        <v>15949</v>
      </c>
      <c r="E4140" s="332" t="s">
        <v>96</v>
      </c>
      <c r="F4140" s="328"/>
    </row>
    <row r="4141" spans="1:6" ht="15">
      <c r="A4141" s="332">
        <v>12296</v>
      </c>
      <c r="B4141" s="332" t="s">
        <v>6766</v>
      </c>
      <c r="C4141" s="332" t="s">
        <v>2821</v>
      </c>
      <c r="D4141" s="330" t="s">
        <v>15215</v>
      </c>
      <c r="E4141" s="332" t="s">
        <v>96</v>
      </c>
      <c r="F4141" s="328"/>
    </row>
    <row r="4142" spans="1:6" ht="15">
      <c r="A4142" s="332">
        <v>12294</v>
      </c>
      <c r="B4142" s="332" t="s">
        <v>6767</v>
      </c>
      <c r="C4142" s="332" t="s">
        <v>2821</v>
      </c>
      <c r="D4142" s="330" t="s">
        <v>13237</v>
      </c>
      <c r="E4142" s="332" t="s">
        <v>96</v>
      </c>
      <c r="F4142" s="328"/>
    </row>
    <row r="4143" spans="1:6" ht="15">
      <c r="A4143" s="332">
        <v>14543</v>
      </c>
      <c r="B4143" s="332" t="s">
        <v>6768</v>
      </c>
      <c r="C4143" s="332" t="s">
        <v>2821</v>
      </c>
      <c r="D4143" s="330" t="s">
        <v>15950</v>
      </c>
      <c r="E4143" s="332" t="s">
        <v>96</v>
      </c>
      <c r="F4143" s="328"/>
    </row>
    <row r="4144" spans="1:6" ht="15">
      <c r="A4144" s="332">
        <v>13329</v>
      </c>
      <c r="B4144" s="332" t="s">
        <v>6769</v>
      </c>
      <c r="C4144" s="332" t="s">
        <v>2821</v>
      </c>
      <c r="D4144" s="330" t="s">
        <v>15951</v>
      </c>
      <c r="E4144" s="332" t="s">
        <v>96</v>
      </c>
      <c r="F4144" s="328"/>
    </row>
    <row r="4145" spans="1:6" ht="15">
      <c r="A4145" s="332">
        <v>21044</v>
      </c>
      <c r="B4145" s="332" t="s">
        <v>6770</v>
      </c>
      <c r="C4145" s="332" t="s">
        <v>2821</v>
      </c>
      <c r="D4145" s="330" t="s">
        <v>15952</v>
      </c>
      <c r="E4145" s="332" t="s">
        <v>96</v>
      </c>
      <c r="F4145" s="328"/>
    </row>
    <row r="4146" spans="1:6" ht="15">
      <c r="A4146" s="332">
        <v>21045</v>
      </c>
      <c r="B4146" s="332" t="s">
        <v>6771</v>
      </c>
      <c r="C4146" s="332" t="s">
        <v>2821</v>
      </c>
      <c r="D4146" s="330" t="s">
        <v>15953</v>
      </c>
      <c r="E4146" s="332" t="s">
        <v>96</v>
      </c>
      <c r="F4146" s="328"/>
    </row>
    <row r="4147" spans="1:6" ht="15">
      <c r="A4147" s="332">
        <v>21040</v>
      </c>
      <c r="B4147" s="332" t="s">
        <v>6772</v>
      </c>
      <c r="C4147" s="332" t="s">
        <v>2821</v>
      </c>
      <c r="D4147" s="330" t="s">
        <v>15857</v>
      </c>
      <c r="E4147" s="332" t="s">
        <v>96</v>
      </c>
      <c r="F4147" s="328"/>
    </row>
    <row r="4148" spans="1:6" ht="15">
      <c r="A4148" s="332">
        <v>21041</v>
      </c>
      <c r="B4148" s="332" t="s">
        <v>6773</v>
      </c>
      <c r="C4148" s="332" t="s">
        <v>2821</v>
      </c>
      <c r="D4148" s="330" t="s">
        <v>15062</v>
      </c>
      <c r="E4148" s="332" t="s">
        <v>96</v>
      </c>
      <c r="F4148" s="328"/>
    </row>
    <row r="4149" spans="1:6" ht="15">
      <c r="A4149" s="332">
        <v>21047</v>
      </c>
      <c r="B4149" s="332" t="s">
        <v>6774</v>
      </c>
      <c r="C4149" s="332" t="s">
        <v>2821</v>
      </c>
      <c r="D4149" s="330" t="s">
        <v>15954</v>
      </c>
      <c r="E4149" s="332" t="s">
        <v>96</v>
      </c>
      <c r="F4149" s="328"/>
    </row>
    <row r="4150" spans="1:6" ht="15">
      <c r="A4150" s="332">
        <v>21043</v>
      </c>
      <c r="B4150" s="332" t="s">
        <v>6775</v>
      </c>
      <c r="C4150" s="332" t="s">
        <v>2821</v>
      </c>
      <c r="D4150" s="330" t="s">
        <v>15955</v>
      </c>
      <c r="E4150" s="332" t="s">
        <v>96</v>
      </c>
      <c r="F4150" s="328"/>
    </row>
    <row r="4151" spans="1:6" ht="15">
      <c r="A4151" s="332">
        <v>21042</v>
      </c>
      <c r="B4151" s="332" t="s">
        <v>6776</v>
      </c>
      <c r="C4151" s="332" t="s">
        <v>2821</v>
      </c>
      <c r="D4151" s="330" t="s">
        <v>15956</v>
      </c>
      <c r="E4151" s="332" t="s">
        <v>96</v>
      </c>
      <c r="F4151" s="328"/>
    </row>
    <row r="4152" spans="1:6" ht="15">
      <c r="A4152" s="332">
        <v>14149</v>
      </c>
      <c r="B4152" s="332" t="s">
        <v>6777</v>
      </c>
      <c r="C4152" s="332" t="s">
        <v>2835</v>
      </c>
      <c r="D4152" s="330" t="s">
        <v>15957</v>
      </c>
      <c r="E4152" s="332" t="s">
        <v>96</v>
      </c>
      <c r="F4152" s="328"/>
    </row>
    <row r="4153" spans="1:6" ht="15">
      <c r="A4153" s="332">
        <v>38099</v>
      </c>
      <c r="B4153" s="332" t="s">
        <v>6778</v>
      </c>
      <c r="C4153" s="332" t="s">
        <v>2821</v>
      </c>
      <c r="D4153" s="330" t="s">
        <v>15958</v>
      </c>
      <c r="E4153" s="332" t="s">
        <v>96</v>
      </c>
      <c r="F4153" s="328"/>
    </row>
    <row r="4154" spans="1:6" ht="15">
      <c r="A4154" s="332">
        <v>38100</v>
      </c>
      <c r="B4154" s="332" t="s">
        <v>6779</v>
      </c>
      <c r="C4154" s="332" t="s">
        <v>2821</v>
      </c>
      <c r="D4154" s="330" t="s">
        <v>15949</v>
      </c>
      <c r="E4154" s="332" t="s">
        <v>96</v>
      </c>
      <c r="F4154" s="328"/>
    </row>
    <row r="4155" spans="1:6" ht="15">
      <c r="A4155" s="332">
        <v>20061</v>
      </c>
      <c r="B4155" s="332" t="s">
        <v>6780</v>
      </c>
      <c r="C4155" s="332" t="s">
        <v>2821</v>
      </c>
      <c r="D4155" s="330" t="s">
        <v>14068</v>
      </c>
      <c r="E4155" s="332" t="s">
        <v>96</v>
      </c>
      <c r="F4155" s="328"/>
    </row>
    <row r="4156" spans="1:6" ht="15">
      <c r="A4156" s="332">
        <v>7576</v>
      </c>
      <c r="B4156" s="332" t="s">
        <v>6781</v>
      </c>
      <c r="C4156" s="332" t="s">
        <v>2821</v>
      </c>
      <c r="D4156" s="330" t="s">
        <v>15959</v>
      </c>
      <c r="E4156" s="332" t="s">
        <v>96</v>
      </c>
      <c r="F4156" s="328"/>
    </row>
    <row r="4157" spans="1:6" ht="15">
      <c r="A4157" s="332">
        <v>3384</v>
      </c>
      <c r="B4157" s="332" t="s">
        <v>6782</v>
      </c>
      <c r="C4157" s="332" t="s">
        <v>2821</v>
      </c>
      <c r="D4157" s="330" t="s">
        <v>15960</v>
      </c>
      <c r="E4157" s="332" t="s">
        <v>96</v>
      </c>
      <c r="F4157" s="328"/>
    </row>
    <row r="4158" spans="1:6" ht="15">
      <c r="A4158" s="332">
        <v>7572</v>
      </c>
      <c r="B4158" s="332" t="s">
        <v>6783</v>
      </c>
      <c r="C4158" s="332" t="s">
        <v>2821</v>
      </c>
      <c r="D4158" s="330" t="s">
        <v>14566</v>
      </c>
      <c r="E4158" s="332" t="s">
        <v>96</v>
      </c>
      <c r="F4158" s="328"/>
    </row>
    <row r="4159" spans="1:6" ht="15">
      <c r="A4159" s="332">
        <v>3396</v>
      </c>
      <c r="B4159" s="332" t="s">
        <v>6784</v>
      </c>
      <c r="C4159" s="332" t="s">
        <v>2821</v>
      </c>
      <c r="D4159" s="330" t="s">
        <v>12750</v>
      </c>
      <c r="E4159" s="332" t="s">
        <v>96</v>
      </c>
      <c r="F4159" s="328"/>
    </row>
    <row r="4160" spans="1:6" ht="15">
      <c r="A4160" s="332">
        <v>37590</v>
      </c>
      <c r="B4160" s="332" t="s">
        <v>6785</v>
      </c>
      <c r="C4160" s="332" t="s">
        <v>2821</v>
      </c>
      <c r="D4160" s="330" t="s">
        <v>15126</v>
      </c>
      <c r="E4160" s="332" t="s">
        <v>96</v>
      </c>
      <c r="F4160" s="328"/>
    </row>
    <row r="4161" spans="1:6" ht="15">
      <c r="A4161" s="332">
        <v>37591</v>
      </c>
      <c r="B4161" s="332" t="s">
        <v>6786</v>
      </c>
      <c r="C4161" s="332" t="s">
        <v>2821</v>
      </c>
      <c r="D4161" s="330" t="s">
        <v>15840</v>
      </c>
      <c r="E4161" s="332" t="s">
        <v>96</v>
      </c>
      <c r="F4161" s="328"/>
    </row>
    <row r="4162" spans="1:6" ht="15">
      <c r="A4162" s="332">
        <v>12626</v>
      </c>
      <c r="B4162" s="332" t="s">
        <v>6787</v>
      </c>
      <c r="C4162" s="332" t="s">
        <v>2821</v>
      </c>
      <c r="D4162" s="330" t="s">
        <v>15961</v>
      </c>
      <c r="E4162" s="332" t="s">
        <v>96</v>
      </c>
      <c r="F4162" s="328"/>
    </row>
    <row r="4163" spans="1:6" ht="15">
      <c r="A4163" s="332">
        <v>11033</v>
      </c>
      <c r="B4163" s="332" t="s">
        <v>6788</v>
      </c>
      <c r="C4163" s="332" t="s">
        <v>2821</v>
      </c>
      <c r="D4163" s="330" t="s">
        <v>15962</v>
      </c>
      <c r="E4163" s="332" t="s">
        <v>96</v>
      </c>
      <c r="F4163" s="328"/>
    </row>
    <row r="4164" spans="1:6" ht="15">
      <c r="A4164" s="332">
        <v>390</v>
      </c>
      <c r="B4164" s="332" t="s">
        <v>6789</v>
      </c>
      <c r="C4164" s="332" t="s">
        <v>2821</v>
      </c>
      <c r="D4164" s="330" t="s">
        <v>15963</v>
      </c>
      <c r="E4164" s="332" t="s">
        <v>96</v>
      </c>
      <c r="F4164" s="328"/>
    </row>
    <row r="4165" spans="1:6" ht="15">
      <c r="A4165" s="332">
        <v>42436</v>
      </c>
      <c r="B4165" s="332" t="s">
        <v>7761</v>
      </c>
      <c r="C4165" s="332" t="s">
        <v>2821</v>
      </c>
      <c r="D4165" s="330" t="s">
        <v>15964</v>
      </c>
      <c r="E4165" s="332" t="s">
        <v>96</v>
      </c>
      <c r="F4165" s="328"/>
    </row>
    <row r="4166" spans="1:6" ht="15">
      <c r="A4166" s="332">
        <v>6193</v>
      </c>
      <c r="B4166" s="332" t="s">
        <v>11348</v>
      </c>
      <c r="C4166" s="332" t="s">
        <v>2824</v>
      </c>
      <c r="D4166" s="330" t="s">
        <v>15965</v>
      </c>
      <c r="E4166" s="332" t="s">
        <v>96</v>
      </c>
      <c r="F4166" s="328"/>
    </row>
    <row r="4167" spans="1:6" ht="15">
      <c r="A4167" s="332">
        <v>6194</v>
      </c>
      <c r="B4167" s="332" t="s">
        <v>11349</v>
      </c>
      <c r="C4167" s="332" t="s">
        <v>2824</v>
      </c>
      <c r="D4167" s="330" t="s">
        <v>15966</v>
      </c>
      <c r="E4167" s="332" t="s">
        <v>96</v>
      </c>
      <c r="F4167" s="328"/>
    </row>
    <row r="4168" spans="1:6" ht="15">
      <c r="A4168" s="332">
        <v>10567</v>
      </c>
      <c r="B4168" s="332" t="s">
        <v>11350</v>
      </c>
      <c r="C4168" s="332" t="s">
        <v>2824</v>
      </c>
      <c r="D4168" s="330" t="s">
        <v>15967</v>
      </c>
      <c r="E4168" s="332" t="s">
        <v>96</v>
      </c>
      <c r="F4168" s="328"/>
    </row>
    <row r="4169" spans="1:6" ht="15">
      <c r="A4169" s="332">
        <v>6212</v>
      </c>
      <c r="B4169" s="332" t="s">
        <v>11351</v>
      </c>
      <c r="C4169" s="332" t="s">
        <v>2824</v>
      </c>
      <c r="D4169" s="330" t="s">
        <v>13610</v>
      </c>
      <c r="E4169" s="332" t="s">
        <v>96</v>
      </c>
      <c r="F4169" s="328"/>
    </row>
    <row r="4170" spans="1:6" ht="15">
      <c r="A4170" s="332">
        <v>3993</v>
      </c>
      <c r="B4170" s="332" t="s">
        <v>11352</v>
      </c>
      <c r="C4170" s="332" t="s">
        <v>2823</v>
      </c>
      <c r="D4170" s="330" t="s">
        <v>15968</v>
      </c>
      <c r="E4170" s="332" t="s">
        <v>96</v>
      </c>
      <c r="F4170" s="328"/>
    </row>
    <row r="4171" spans="1:6" ht="15">
      <c r="A4171" s="332">
        <v>3990</v>
      </c>
      <c r="B4171" s="332" t="s">
        <v>11353</v>
      </c>
      <c r="C4171" s="332" t="s">
        <v>2824</v>
      </c>
      <c r="D4171" s="330" t="s">
        <v>15969</v>
      </c>
      <c r="E4171" s="332" t="s">
        <v>96</v>
      </c>
      <c r="F4171" s="328"/>
    </row>
    <row r="4172" spans="1:6" ht="15">
      <c r="A4172" s="332">
        <v>3992</v>
      </c>
      <c r="B4172" s="332" t="s">
        <v>11354</v>
      </c>
      <c r="C4172" s="332" t="s">
        <v>2824</v>
      </c>
      <c r="D4172" s="330" t="s">
        <v>14670</v>
      </c>
      <c r="E4172" s="332" t="s">
        <v>96</v>
      </c>
      <c r="F4172" s="328"/>
    </row>
    <row r="4173" spans="1:6" ht="15">
      <c r="A4173" s="332">
        <v>6178</v>
      </c>
      <c r="B4173" s="332" t="s">
        <v>6790</v>
      </c>
      <c r="C4173" s="332" t="s">
        <v>2823</v>
      </c>
      <c r="D4173" s="330" t="s">
        <v>15970</v>
      </c>
      <c r="E4173" s="332" t="s">
        <v>96</v>
      </c>
      <c r="F4173" s="328"/>
    </row>
    <row r="4174" spans="1:6" ht="15">
      <c r="A4174" s="332">
        <v>6180</v>
      </c>
      <c r="B4174" s="332" t="s">
        <v>6791</v>
      </c>
      <c r="C4174" s="332" t="s">
        <v>2823</v>
      </c>
      <c r="D4174" s="330" t="s">
        <v>15971</v>
      </c>
      <c r="E4174" s="332" t="s">
        <v>96</v>
      </c>
      <c r="F4174" s="328"/>
    </row>
    <row r="4175" spans="1:6" ht="15">
      <c r="A4175" s="332">
        <v>6182</v>
      </c>
      <c r="B4175" s="332" t="s">
        <v>6792</v>
      </c>
      <c r="C4175" s="332" t="s">
        <v>2823</v>
      </c>
      <c r="D4175" s="330" t="s">
        <v>15972</v>
      </c>
      <c r="E4175" s="332" t="s">
        <v>96</v>
      </c>
      <c r="F4175" s="328"/>
    </row>
    <row r="4176" spans="1:6" ht="15">
      <c r="A4176" s="332">
        <v>43614</v>
      </c>
      <c r="B4176" s="332" t="s">
        <v>11355</v>
      </c>
      <c r="C4176" s="332" t="s">
        <v>2824</v>
      </c>
      <c r="D4176" s="330" t="s">
        <v>15973</v>
      </c>
      <c r="E4176" s="332" t="s">
        <v>96</v>
      </c>
      <c r="F4176" s="328"/>
    </row>
    <row r="4177" spans="1:6" ht="15">
      <c r="A4177" s="332">
        <v>6189</v>
      </c>
      <c r="B4177" s="332" t="s">
        <v>11356</v>
      </c>
      <c r="C4177" s="332" t="s">
        <v>2824</v>
      </c>
      <c r="D4177" s="330" t="s">
        <v>15974</v>
      </c>
      <c r="E4177" s="332" t="s">
        <v>96</v>
      </c>
      <c r="F4177" s="328"/>
    </row>
    <row r="4178" spans="1:6" ht="15">
      <c r="A4178" s="332">
        <v>6214</v>
      </c>
      <c r="B4178" s="332" t="s">
        <v>6793</v>
      </c>
      <c r="C4178" s="332" t="s">
        <v>2823</v>
      </c>
      <c r="D4178" s="330" t="s">
        <v>15975</v>
      </c>
      <c r="E4178" s="332" t="s">
        <v>96</v>
      </c>
      <c r="F4178" s="328"/>
    </row>
    <row r="4179" spans="1:6" ht="15">
      <c r="A4179" s="332">
        <v>36153</v>
      </c>
      <c r="B4179" s="332" t="s">
        <v>6794</v>
      </c>
      <c r="C4179" s="332" t="s">
        <v>2821</v>
      </c>
      <c r="D4179" s="330" t="s">
        <v>15976</v>
      </c>
      <c r="E4179" s="332" t="s">
        <v>96</v>
      </c>
      <c r="F4179" s="328"/>
    </row>
    <row r="4180" spans="1:6" ht="15">
      <c r="A4180" s="332">
        <v>10740</v>
      </c>
      <c r="B4180" s="332" t="s">
        <v>6795</v>
      </c>
      <c r="C4180" s="332" t="s">
        <v>2821</v>
      </c>
      <c r="D4180" s="330" t="s">
        <v>15977</v>
      </c>
      <c r="E4180" s="332" t="s">
        <v>96</v>
      </c>
      <c r="F4180" s="328"/>
    </row>
    <row r="4181" spans="1:6" ht="15">
      <c r="A4181" s="332">
        <v>13914</v>
      </c>
      <c r="B4181" s="332" t="s">
        <v>6796</v>
      </c>
      <c r="C4181" s="332" t="s">
        <v>2821</v>
      </c>
      <c r="D4181" s="330" t="s">
        <v>15978</v>
      </c>
      <c r="E4181" s="332" t="s">
        <v>96</v>
      </c>
      <c r="F4181" s="328"/>
    </row>
    <row r="4182" spans="1:6" ht="15">
      <c r="A4182" s="332">
        <v>10742</v>
      </c>
      <c r="B4182" s="332" t="s">
        <v>6797</v>
      </c>
      <c r="C4182" s="332" t="s">
        <v>2821</v>
      </c>
      <c r="D4182" s="330" t="s">
        <v>15979</v>
      </c>
      <c r="E4182" s="332" t="s">
        <v>96</v>
      </c>
      <c r="F4182" s="328"/>
    </row>
    <row r="4183" spans="1:6" ht="15">
      <c r="A4183" s="332">
        <v>38465</v>
      </c>
      <c r="B4183" s="332" t="s">
        <v>6798</v>
      </c>
      <c r="C4183" s="332" t="s">
        <v>2821</v>
      </c>
      <c r="D4183" s="330" t="s">
        <v>15980</v>
      </c>
      <c r="E4183" s="332" t="s">
        <v>96</v>
      </c>
      <c r="F4183" s="328"/>
    </row>
    <row r="4184" spans="1:6" ht="15">
      <c r="A4184" s="332">
        <v>7543</v>
      </c>
      <c r="B4184" s="332" t="s">
        <v>6799</v>
      </c>
      <c r="C4184" s="332" t="s">
        <v>2821</v>
      </c>
      <c r="D4184" s="330" t="s">
        <v>15981</v>
      </c>
      <c r="E4184" s="332" t="s">
        <v>96</v>
      </c>
      <c r="F4184" s="328"/>
    </row>
    <row r="4185" spans="1:6" ht="15">
      <c r="A4185" s="332">
        <v>43427</v>
      </c>
      <c r="B4185" s="332" t="s">
        <v>11357</v>
      </c>
      <c r="C4185" s="332" t="s">
        <v>2821</v>
      </c>
      <c r="D4185" s="330" t="s">
        <v>15982</v>
      </c>
      <c r="E4185" s="332" t="s">
        <v>96</v>
      </c>
      <c r="F4185" s="328"/>
    </row>
    <row r="4186" spans="1:6" ht="15">
      <c r="A4186" s="332">
        <v>41613</v>
      </c>
      <c r="B4186" s="332" t="s">
        <v>11358</v>
      </c>
      <c r="C4186" s="332" t="s">
        <v>2821</v>
      </c>
      <c r="D4186" s="330" t="s">
        <v>15983</v>
      </c>
      <c r="E4186" s="332" t="s">
        <v>96</v>
      </c>
      <c r="F4186" s="328"/>
    </row>
    <row r="4187" spans="1:6" ht="15">
      <c r="A4187" s="332">
        <v>41614</v>
      </c>
      <c r="B4187" s="332" t="s">
        <v>11359</v>
      </c>
      <c r="C4187" s="332" t="s">
        <v>2821</v>
      </c>
      <c r="D4187" s="330" t="s">
        <v>15984</v>
      </c>
      <c r="E4187" s="332" t="s">
        <v>96</v>
      </c>
      <c r="F4187" s="328"/>
    </row>
    <row r="4188" spans="1:6" ht="15">
      <c r="A4188" s="332">
        <v>41615</v>
      </c>
      <c r="B4188" s="332" t="s">
        <v>11360</v>
      </c>
      <c r="C4188" s="332" t="s">
        <v>2821</v>
      </c>
      <c r="D4188" s="330" t="s">
        <v>15985</v>
      </c>
      <c r="E4188" s="332" t="s">
        <v>96</v>
      </c>
      <c r="F4188" s="328"/>
    </row>
    <row r="4189" spans="1:6" ht="15">
      <c r="A4189" s="332">
        <v>41616</v>
      </c>
      <c r="B4189" s="332" t="s">
        <v>11361</v>
      </c>
      <c r="C4189" s="332" t="s">
        <v>2821</v>
      </c>
      <c r="D4189" s="330" t="s">
        <v>15986</v>
      </c>
      <c r="E4189" s="332" t="s">
        <v>96</v>
      </c>
      <c r="F4189" s="328"/>
    </row>
    <row r="4190" spans="1:6" ht="15">
      <c r="A4190" s="332">
        <v>41617</v>
      </c>
      <c r="B4190" s="332" t="s">
        <v>11362</v>
      </c>
      <c r="C4190" s="332" t="s">
        <v>2821</v>
      </c>
      <c r="D4190" s="330" t="s">
        <v>15987</v>
      </c>
      <c r="E4190" s="332" t="s">
        <v>96</v>
      </c>
      <c r="F4190" s="328"/>
    </row>
    <row r="4191" spans="1:6" ht="15">
      <c r="A4191" s="332">
        <v>41618</v>
      </c>
      <c r="B4191" s="332" t="s">
        <v>11363</v>
      </c>
      <c r="C4191" s="332" t="s">
        <v>2821</v>
      </c>
      <c r="D4191" s="330" t="s">
        <v>15988</v>
      </c>
      <c r="E4191" s="332" t="s">
        <v>96</v>
      </c>
      <c r="F4191" s="328"/>
    </row>
    <row r="4192" spans="1:6" ht="15">
      <c r="A4192" s="332">
        <v>43428</v>
      </c>
      <c r="B4192" s="332" t="s">
        <v>11364</v>
      </c>
      <c r="C4192" s="332" t="s">
        <v>2821</v>
      </c>
      <c r="D4192" s="330" t="s">
        <v>15989</v>
      </c>
      <c r="E4192" s="332" t="s">
        <v>96</v>
      </c>
      <c r="F4192" s="328"/>
    </row>
    <row r="4193" spans="1:6" ht="15">
      <c r="A4193" s="332">
        <v>41619</v>
      </c>
      <c r="B4193" s="332" t="s">
        <v>11365</v>
      </c>
      <c r="C4193" s="332" t="s">
        <v>2821</v>
      </c>
      <c r="D4193" s="330" t="s">
        <v>12794</v>
      </c>
      <c r="E4193" s="332" t="s">
        <v>96</v>
      </c>
      <c r="F4193" s="328"/>
    </row>
    <row r="4194" spans="1:6" ht="15">
      <c r="A4194" s="332">
        <v>41620</v>
      </c>
      <c r="B4194" s="332" t="s">
        <v>11366</v>
      </c>
      <c r="C4194" s="332" t="s">
        <v>2821</v>
      </c>
      <c r="D4194" s="330" t="s">
        <v>15990</v>
      </c>
      <c r="E4194" s="332" t="s">
        <v>96</v>
      </c>
      <c r="F4194" s="328"/>
    </row>
    <row r="4195" spans="1:6" ht="15">
      <c r="A4195" s="332">
        <v>41622</v>
      </c>
      <c r="B4195" s="332" t="s">
        <v>11367</v>
      </c>
      <c r="C4195" s="332" t="s">
        <v>2821</v>
      </c>
      <c r="D4195" s="330" t="s">
        <v>15991</v>
      </c>
      <c r="E4195" s="332" t="s">
        <v>96</v>
      </c>
      <c r="F4195" s="328"/>
    </row>
    <row r="4196" spans="1:6" ht="15">
      <c r="A4196" s="332">
        <v>41623</v>
      </c>
      <c r="B4196" s="332" t="s">
        <v>11368</v>
      </c>
      <c r="C4196" s="332" t="s">
        <v>2821</v>
      </c>
      <c r="D4196" s="330" t="s">
        <v>15992</v>
      </c>
      <c r="E4196" s="332" t="s">
        <v>96</v>
      </c>
      <c r="F4196" s="328"/>
    </row>
    <row r="4197" spans="1:6" ht="15">
      <c r="A4197" s="332">
        <v>41624</v>
      </c>
      <c r="B4197" s="332" t="s">
        <v>11369</v>
      </c>
      <c r="C4197" s="332" t="s">
        <v>2821</v>
      </c>
      <c r="D4197" s="330" t="s">
        <v>15993</v>
      </c>
      <c r="E4197" s="332" t="s">
        <v>96</v>
      </c>
      <c r="F4197" s="328"/>
    </row>
    <row r="4198" spans="1:6" ht="15">
      <c r="A4198" s="332">
        <v>41625</v>
      </c>
      <c r="B4198" s="332" t="s">
        <v>11370</v>
      </c>
      <c r="C4198" s="332" t="s">
        <v>2821</v>
      </c>
      <c r="D4198" s="330" t="s">
        <v>15994</v>
      </c>
      <c r="E4198" s="332" t="s">
        <v>96</v>
      </c>
      <c r="F4198" s="328"/>
    </row>
    <row r="4199" spans="1:6" ht="15">
      <c r="A4199" s="332">
        <v>39352</v>
      </c>
      <c r="B4199" s="332" t="s">
        <v>7762</v>
      </c>
      <c r="C4199" s="332" t="s">
        <v>2821</v>
      </c>
      <c r="D4199" s="330" t="s">
        <v>15995</v>
      </c>
      <c r="E4199" s="332" t="s">
        <v>96</v>
      </c>
      <c r="F4199" s="328"/>
    </row>
    <row r="4200" spans="1:6" ht="15">
      <c r="A4200" s="332">
        <v>39346</v>
      </c>
      <c r="B4200" s="332" t="s">
        <v>7763</v>
      </c>
      <c r="C4200" s="332" t="s">
        <v>2821</v>
      </c>
      <c r="D4200" s="330" t="s">
        <v>15995</v>
      </c>
      <c r="E4200" s="332" t="s">
        <v>96</v>
      </c>
      <c r="F4200" s="328"/>
    </row>
    <row r="4201" spans="1:6" ht="15">
      <c r="A4201" s="332">
        <v>39350</v>
      </c>
      <c r="B4201" s="332" t="s">
        <v>7764</v>
      </c>
      <c r="C4201" s="332" t="s">
        <v>2821</v>
      </c>
      <c r="D4201" s="330" t="s">
        <v>14302</v>
      </c>
      <c r="E4201" s="332" t="s">
        <v>96</v>
      </c>
      <c r="F4201" s="328"/>
    </row>
    <row r="4202" spans="1:6" ht="15">
      <c r="A4202" s="332">
        <v>39351</v>
      </c>
      <c r="B4202" s="332" t="s">
        <v>7765</v>
      </c>
      <c r="C4202" s="332" t="s">
        <v>2821</v>
      </c>
      <c r="D4202" s="330" t="s">
        <v>13138</v>
      </c>
      <c r="E4202" s="332" t="s">
        <v>96</v>
      </c>
      <c r="F4202" s="328"/>
    </row>
    <row r="4203" spans="1:6" ht="15">
      <c r="A4203" s="332">
        <v>38952</v>
      </c>
      <c r="B4203" s="332" t="s">
        <v>6800</v>
      </c>
      <c r="C4203" s="332" t="s">
        <v>2821</v>
      </c>
      <c r="D4203" s="330" t="s">
        <v>15996</v>
      </c>
      <c r="E4203" s="332" t="s">
        <v>96</v>
      </c>
      <c r="F4203" s="328"/>
    </row>
    <row r="4204" spans="1:6" ht="15">
      <c r="A4204" s="332">
        <v>38953</v>
      </c>
      <c r="B4204" s="332" t="s">
        <v>6801</v>
      </c>
      <c r="C4204" s="332" t="s">
        <v>2821</v>
      </c>
      <c r="D4204" s="330" t="s">
        <v>12929</v>
      </c>
      <c r="E4204" s="332" t="s">
        <v>96</v>
      </c>
      <c r="F4204" s="328"/>
    </row>
    <row r="4205" spans="1:6" ht="15">
      <c r="A4205" s="332">
        <v>38835</v>
      </c>
      <c r="B4205" s="332" t="s">
        <v>6802</v>
      </c>
      <c r="C4205" s="332" t="s">
        <v>2821</v>
      </c>
      <c r="D4205" s="330" t="s">
        <v>15997</v>
      </c>
      <c r="E4205" s="332" t="s">
        <v>96</v>
      </c>
      <c r="F4205" s="328"/>
    </row>
    <row r="4206" spans="1:6" ht="15">
      <c r="A4206" s="332">
        <v>38837</v>
      </c>
      <c r="B4206" s="332" t="s">
        <v>6803</v>
      </c>
      <c r="C4206" s="332" t="s">
        <v>2821</v>
      </c>
      <c r="D4206" s="330" t="s">
        <v>14585</v>
      </c>
      <c r="E4206" s="332" t="s">
        <v>96</v>
      </c>
      <c r="F4206" s="328"/>
    </row>
    <row r="4207" spans="1:6" ht="15">
      <c r="A4207" s="332">
        <v>38836</v>
      </c>
      <c r="B4207" s="332" t="s">
        <v>6804</v>
      </c>
      <c r="C4207" s="332" t="s">
        <v>2821</v>
      </c>
      <c r="D4207" s="330" t="s">
        <v>15998</v>
      </c>
      <c r="E4207" s="332" t="s">
        <v>96</v>
      </c>
      <c r="F4207" s="328"/>
    </row>
    <row r="4208" spans="1:6" ht="15">
      <c r="A4208" s="332">
        <v>2666</v>
      </c>
      <c r="B4208" s="332" t="s">
        <v>6805</v>
      </c>
      <c r="C4208" s="332" t="s">
        <v>2821</v>
      </c>
      <c r="D4208" s="330" t="s">
        <v>15999</v>
      </c>
      <c r="E4208" s="332" t="s">
        <v>96</v>
      </c>
      <c r="F4208" s="328"/>
    </row>
    <row r="4209" spans="1:6" ht="15">
      <c r="A4209" s="332">
        <v>2668</v>
      </c>
      <c r="B4209" s="332" t="s">
        <v>6806</v>
      </c>
      <c r="C4209" s="332" t="s">
        <v>2821</v>
      </c>
      <c r="D4209" s="330" t="s">
        <v>14377</v>
      </c>
      <c r="E4209" s="332" t="s">
        <v>96</v>
      </c>
      <c r="F4209" s="328"/>
    </row>
    <row r="4210" spans="1:6" ht="15">
      <c r="A4210" s="332">
        <v>2664</v>
      </c>
      <c r="B4210" s="332" t="s">
        <v>6807</v>
      </c>
      <c r="C4210" s="332" t="s">
        <v>2821</v>
      </c>
      <c r="D4210" s="330" t="s">
        <v>14802</v>
      </c>
      <c r="E4210" s="332" t="s">
        <v>96</v>
      </c>
      <c r="F4210" s="328"/>
    </row>
    <row r="4211" spans="1:6" ht="15">
      <c r="A4211" s="332">
        <v>2662</v>
      </c>
      <c r="B4211" s="332" t="s">
        <v>6808</v>
      </c>
      <c r="C4211" s="332" t="s">
        <v>2821</v>
      </c>
      <c r="D4211" s="330" t="s">
        <v>14537</v>
      </c>
      <c r="E4211" s="332" t="s">
        <v>96</v>
      </c>
      <c r="F4211" s="328"/>
    </row>
    <row r="4212" spans="1:6" ht="15">
      <c r="A4212" s="332">
        <v>20964</v>
      </c>
      <c r="B4212" s="332" t="s">
        <v>6809</v>
      </c>
      <c r="C4212" s="332" t="s">
        <v>2821</v>
      </c>
      <c r="D4212" s="330" t="s">
        <v>16000</v>
      </c>
      <c r="E4212" s="332" t="s">
        <v>96</v>
      </c>
      <c r="F4212" s="328"/>
    </row>
    <row r="4213" spans="1:6" ht="15">
      <c r="A4213" s="332">
        <v>10905</v>
      </c>
      <c r="B4213" s="332" t="s">
        <v>6810</v>
      </c>
      <c r="C4213" s="332" t="s">
        <v>2821</v>
      </c>
      <c r="D4213" s="330" t="s">
        <v>16001</v>
      </c>
      <c r="E4213" s="332" t="s">
        <v>96</v>
      </c>
      <c r="F4213" s="328"/>
    </row>
    <row r="4214" spans="1:6" ht="15">
      <c r="A4214" s="332">
        <v>42703</v>
      </c>
      <c r="B4214" s="332" t="s">
        <v>7766</v>
      </c>
      <c r="C4214" s="332" t="s">
        <v>2821</v>
      </c>
      <c r="D4214" s="330" t="s">
        <v>16002</v>
      </c>
      <c r="E4214" s="332" t="s">
        <v>96</v>
      </c>
      <c r="F4214" s="328"/>
    </row>
    <row r="4215" spans="1:6" ht="15">
      <c r="A4215" s="332">
        <v>42704</v>
      </c>
      <c r="B4215" s="332" t="s">
        <v>7767</v>
      </c>
      <c r="C4215" s="332" t="s">
        <v>2821</v>
      </c>
      <c r="D4215" s="330" t="s">
        <v>16003</v>
      </c>
      <c r="E4215" s="332" t="s">
        <v>96</v>
      </c>
      <c r="F4215" s="328"/>
    </row>
    <row r="4216" spans="1:6" ht="15">
      <c r="A4216" s="332">
        <v>42705</v>
      </c>
      <c r="B4216" s="332" t="s">
        <v>7768</v>
      </c>
      <c r="C4216" s="332" t="s">
        <v>2821</v>
      </c>
      <c r="D4216" s="330" t="s">
        <v>16004</v>
      </c>
      <c r="E4216" s="332" t="s">
        <v>96</v>
      </c>
      <c r="F4216" s="328"/>
    </row>
    <row r="4217" spans="1:6" ht="15">
      <c r="A4217" s="332">
        <v>42706</v>
      </c>
      <c r="B4217" s="332" t="s">
        <v>7769</v>
      </c>
      <c r="C4217" s="332" t="s">
        <v>2821</v>
      </c>
      <c r="D4217" s="330" t="s">
        <v>16005</v>
      </c>
      <c r="E4217" s="332" t="s">
        <v>96</v>
      </c>
      <c r="F4217" s="328"/>
    </row>
    <row r="4218" spans="1:6" ht="15">
      <c r="A4218" s="332">
        <v>11289</v>
      </c>
      <c r="B4218" s="332" t="s">
        <v>6811</v>
      </c>
      <c r="C4218" s="332" t="s">
        <v>2821</v>
      </c>
      <c r="D4218" s="330" t="s">
        <v>16006</v>
      </c>
      <c r="E4218" s="332" t="s">
        <v>96</v>
      </c>
      <c r="F4218" s="328"/>
    </row>
    <row r="4219" spans="1:6" ht="15">
      <c r="A4219" s="332">
        <v>11241</v>
      </c>
      <c r="B4219" s="332" t="s">
        <v>6812</v>
      </c>
      <c r="C4219" s="332" t="s">
        <v>2821</v>
      </c>
      <c r="D4219" s="330" t="s">
        <v>16007</v>
      </c>
      <c r="E4219" s="332" t="s">
        <v>96</v>
      </c>
      <c r="F4219" s="328"/>
    </row>
    <row r="4220" spans="1:6" ht="15">
      <c r="A4220" s="332">
        <v>11301</v>
      </c>
      <c r="B4220" s="332" t="s">
        <v>6813</v>
      </c>
      <c r="C4220" s="332" t="s">
        <v>2821</v>
      </c>
      <c r="D4220" s="330" t="s">
        <v>16008</v>
      </c>
      <c r="E4220" s="332" t="s">
        <v>96</v>
      </c>
      <c r="F4220" s="328"/>
    </row>
    <row r="4221" spans="1:6" ht="15">
      <c r="A4221" s="332">
        <v>21090</v>
      </c>
      <c r="B4221" s="332" t="s">
        <v>6814</v>
      </c>
      <c r="C4221" s="332" t="s">
        <v>2821</v>
      </c>
      <c r="D4221" s="330" t="s">
        <v>16009</v>
      </c>
      <c r="E4221" s="332" t="s">
        <v>96</v>
      </c>
      <c r="F4221" s="328"/>
    </row>
    <row r="4222" spans="1:6" ht="15">
      <c r="A4222" s="332">
        <v>14112</v>
      </c>
      <c r="B4222" s="332" t="s">
        <v>6815</v>
      </c>
      <c r="C4222" s="332" t="s">
        <v>2821</v>
      </c>
      <c r="D4222" s="330" t="s">
        <v>16010</v>
      </c>
      <c r="E4222" s="332" t="s">
        <v>96</v>
      </c>
      <c r="F4222" s="328"/>
    </row>
    <row r="4223" spans="1:6" ht="15">
      <c r="A4223" s="332">
        <v>11315</v>
      </c>
      <c r="B4223" s="332" t="s">
        <v>6816</v>
      </c>
      <c r="C4223" s="332" t="s">
        <v>2821</v>
      </c>
      <c r="D4223" s="330" t="s">
        <v>16011</v>
      </c>
      <c r="E4223" s="332" t="s">
        <v>96</v>
      </c>
      <c r="F4223" s="328"/>
    </row>
    <row r="4224" spans="1:6" ht="15">
      <c r="A4224" s="332">
        <v>21071</v>
      </c>
      <c r="B4224" s="332" t="s">
        <v>6817</v>
      </c>
      <c r="C4224" s="332" t="s">
        <v>2821</v>
      </c>
      <c r="D4224" s="330" t="s">
        <v>16012</v>
      </c>
      <c r="E4224" s="332" t="s">
        <v>96</v>
      </c>
      <c r="F4224" s="328"/>
    </row>
    <row r="4225" spans="1:6" ht="15">
      <c r="A4225" s="332">
        <v>11316</v>
      </c>
      <c r="B4225" s="332" t="s">
        <v>6818</v>
      </c>
      <c r="C4225" s="332" t="s">
        <v>2821</v>
      </c>
      <c r="D4225" s="330" t="s">
        <v>16013</v>
      </c>
      <c r="E4225" s="332" t="s">
        <v>96</v>
      </c>
      <c r="F4225" s="328"/>
    </row>
    <row r="4226" spans="1:6" ht="15">
      <c r="A4226" s="332">
        <v>6243</v>
      </c>
      <c r="B4226" s="332" t="s">
        <v>6819</v>
      </c>
      <c r="C4226" s="332" t="s">
        <v>2821</v>
      </c>
      <c r="D4226" s="330" t="s">
        <v>16014</v>
      </c>
      <c r="E4226" s="332" t="s">
        <v>96</v>
      </c>
      <c r="F4226" s="328"/>
    </row>
    <row r="4227" spans="1:6" ht="15">
      <c r="A4227" s="332">
        <v>6240</v>
      </c>
      <c r="B4227" s="332" t="s">
        <v>6820</v>
      </c>
      <c r="C4227" s="332" t="s">
        <v>2821</v>
      </c>
      <c r="D4227" s="330" t="s">
        <v>16015</v>
      </c>
      <c r="E4227" s="332" t="s">
        <v>96</v>
      </c>
      <c r="F4227" s="328"/>
    </row>
    <row r="4228" spans="1:6" ht="15">
      <c r="A4228" s="332">
        <v>11296</v>
      </c>
      <c r="B4228" s="332" t="s">
        <v>6821</v>
      </c>
      <c r="C4228" s="332" t="s">
        <v>2821</v>
      </c>
      <c r="D4228" s="330" t="s">
        <v>16016</v>
      </c>
      <c r="E4228" s="332" t="s">
        <v>96</v>
      </c>
      <c r="F4228" s="328"/>
    </row>
    <row r="4229" spans="1:6" ht="15">
      <c r="A4229" s="332">
        <v>11299</v>
      </c>
      <c r="B4229" s="332" t="s">
        <v>6822</v>
      </c>
      <c r="C4229" s="332" t="s">
        <v>2821</v>
      </c>
      <c r="D4229" s="330" t="s">
        <v>16017</v>
      </c>
      <c r="E4229" s="332" t="s">
        <v>96</v>
      </c>
      <c r="F4229" s="328"/>
    </row>
    <row r="4230" spans="1:6" ht="15">
      <c r="A4230" s="332">
        <v>11688</v>
      </c>
      <c r="B4230" s="332" t="s">
        <v>6823</v>
      </c>
      <c r="C4230" s="332" t="s">
        <v>2821</v>
      </c>
      <c r="D4230" s="330" t="s">
        <v>16018</v>
      </c>
      <c r="E4230" s="332" t="s">
        <v>96</v>
      </c>
      <c r="F4230" s="328"/>
    </row>
    <row r="4231" spans="1:6" ht="15">
      <c r="A4231" s="332">
        <v>37736</v>
      </c>
      <c r="B4231" s="332" t="s">
        <v>6824</v>
      </c>
      <c r="C4231" s="332" t="s">
        <v>2821</v>
      </c>
      <c r="D4231" s="330" t="s">
        <v>16019</v>
      </c>
      <c r="E4231" s="332" t="s">
        <v>96</v>
      </c>
      <c r="F4231" s="328"/>
    </row>
    <row r="4232" spans="1:6" ht="15">
      <c r="A4232" s="332">
        <v>37739</v>
      </c>
      <c r="B4232" s="332" t="s">
        <v>6825</v>
      </c>
      <c r="C4232" s="332" t="s">
        <v>2821</v>
      </c>
      <c r="D4232" s="330" t="s">
        <v>16020</v>
      </c>
      <c r="E4232" s="332" t="s">
        <v>96</v>
      </c>
      <c r="F4232" s="328"/>
    </row>
    <row r="4233" spans="1:6" ht="15">
      <c r="A4233" s="332">
        <v>37740</v>
      </c>
      <c r="B4233" s="332" t="s">
        <v>6826</v>
      </c>
      <c r="C4233" s="332" t="s">
        <v>2821</v>
      </c>
      <c r="D4233" s="330" t="s">
        <v>16021</v>
      </c>
      <c r="E4233" s="332" t="s">
        <v>96</v>
      </c>
      <c r="F4233" s="328"/>
    </row>
    <row r="4234" spans="1:6" ht="15">
      <c r="A4234" s="332">
        <v>37738</v>
      </c>
      <c r="B4234" s="332" t="s">
        <v>6827</v>
      </c>
      <c r="C4234" s="332" t="s">
        <v>2821</v>
      </c>
      <c r="D4234" s="330" t="s">
        <v>16022</v>
      </c>
      <c r="E4234" s="332" t="s">
        <v>96</v>
      </c>
      <c r="F4234" s="328"/>
    </row>
    <row r="4235" spans="1:6" ht="15">
      <c r="A4235" s="332">
        <v>37737</v>
      </c>
      <c r="B4235" s="332" t="s">
        <v>6828</v>
      </c>
      <c r="C4235" s="332" t="s">
        <v>2821</v>
      </c>
      <c r="D4235" s="330" t="s">
        <v>16023</v>
      </c>
      <c r="E4235" s="332" t="s">
        <v>96</v>
      </c>
      <c r="F4235" s="328"/>
    </row>
    <row r="4236" spans="1:6" ht="15">
      <c r="A4236" s="332">
        <v>25014</v>
      </c>
      <c r="B4236" s="332" t="s">
        <v>6829</v>
      </c>
      <c r="C4236" s="332" t="s">
        <v>2821</v>
      </c>
      <c r="D4236" s="330" t="s">
        <v>16024</v>
      </c>
      <c r="E4236" s="332" t="s">
        <v>96</v>
      </c>
      <c r="F4236" s="328"/>
    </row>
    <row r="4237" spans="1:6" ht="15">
      <c r="A4237" s="332">
        <v>25013</v>
      </c>
      <c r="B4237" s="332" t="s">
        <v>6830</v>
      </c>
      <c r="C4237" s="332" t="s">
        <v>2821</v>
      </c>
      <c r="D4237" s="330" t="s">
        <v>16025</v>
      </c>
      <c r="E4237" s="332" t="s">
        <v>96</v>
      </c>
      <c r="F4237" s="328"/>
    </row>
    <row r="4238" spans="1:6" ht="15">
      <c r="A4238" s="332">
        <v>14405</v>
      </c>
      <c r="B4238" s="332" t="s">
        <v>6831</v>
      </c>
      <c r="C4238" s="332" t="s">
        <v>2821</v>
      </c>
      <c r="D4238" s="330" t="s">
        <v>16026</v>
      </c>
      <c r="E4238" s="332" t="s">
        <v>96</v>
      </c>
      <c r="F4238" s="328"/>
    </row>
    <row r="4239" spans="1:6" ht="15">
      <c r="A4239" s="332">
        <v>20271</v>
      </c>
      <c r="B4239" s="332" t="s">
        <v>12505</v>
      </c>
      <c r="C4239" s="332" t="s">
        <v>2821</v>
      </c>
      <c r="D4239" s="330" t="s">
        <v>16027</v>
      </c>
      <c r="E4239" s="332" t="s">
        <v>96</v>
      </c>
      <c r="F4239" s="328"/>
    </row>
    <row r="4240" spans="1:6" ht="15">
      <c r="A4240" s="332">
        <v>10423</v>
      </c>
      <c r="B4240" s="332" t="s">
        <v>12506</v>
      </c>
      <c r="C4240" s="332" t="s">
        <v>2821</v>
      </c>
      <c r="D4240" s="330" t="s">
        <v>16028</v>
      </c>
      <c r="E4240" s="332" t="s">
        <v>96</v>
      </c>
      <c r="F4240" s="328"/>
    </row>
    <row r="4241" spans="1:6" ht="15">
      <c r="A4241" s="332">
        <v>36790</v>
      </c>
      <c r="B4241" s="332" t="s">
        <v>6832</v>
      </c>
      <c r="C4241" s="332" t="s">
        <v>2821</v>
      </c>
      <c r="D4241" s="330" t="s">
        <v>16029</v>
      </c>
      <c r="E4241" s="332" t="s">
        <v>96</v>
      </c>
      <c r="F4241" s="328"/>
    </row>
    <row r="4242" spans="1:6" ht="15">
      <c r="A4242" s="332">
        <v>37589</v>
      </c>
      <c r="B4242" s="332" t="s">
        <v>6833</v>
      </c>
      <c r="C4242" s="332" t="s">
        <v>2821</v>
      </c>
      <c r="D4242" s="330" t="s">
        <v>16030</v>
      </c>
      <c r="E4242" s="332" t="s">
        <v>96</v>
      </c>
      <c r="F4242" s="328"/>
    </row>
    <row r="4243" spans="1:6" ht="15">
      <c r="A4243" s="332">
        <v>11690</v>
      </c>
      <c r="B4243" s="332" t="s">
        <v>6834</v>
      </c>
      <c r="C4243" s="332" t="s">
        <v>2821</v>
      </c>
      <c r="D4243" s="330" t="s">
        <v>16031</v>
      </c>
      <c r="E4243" s="332" t="s">
        <v>96</v>
      </c>
      <c r="F4243" s="328"/>
    </row>
    <row r="4244" spans="1:6" ht="15">
      <c r="A4244" s="332">
        <v>20234</v>
      </c>
      <c r="B4244" s="332" t="s">
        <v>6835</v>
      </c>
      <c r="C4244" s="332" t="s">
        <v>2821</v>
      </c>
      <c r="D4244" s="330" t="s">
        <v>16032</v>
      </c>
      <c r="E4244" s="332" t="s">
        <v>96</v>
      </c>
      <c r="F4244" s="328"/>
    </row>
    <row r="4245" spans="1:6" ht="15">
      <c r="A4245" s="332">
        <v>4763</v>
      </c>
      <c r="B4245" s="332" t="s">
        <v>6836</v>
      </c>
      <c r="C4245" s="332" t="s">
        <v>2820</v>
      </c>
      <c r="D4245" s="330" t="s">
        <v>13855</v>
      </c>
      <c r="E4245" s="332" t="s">
        <v>165</v>
      </c>
      <c r="F4245" s="328"/>
    </row>
    <row r="4246" spans="1:6" ht="15">
      <c r="A4246" s="332">
        <v>41070</v>
      </c>
      <c r="B4246" s="332" t="s">
        <v>6837</v>
      </c>
      <c r="C4246" s="332" t="s">
        <v>2827</v>
      </c>
      <c r="D4246" s="330" t="s">
        <v>18013</v>
      </c>
      <c r="E4246" s="332" t="s">
        <v>165</v>
      </c>
      <c r="F4246" s="328"/>
    </row>
    <row r="4247" spans="1:6" ht="15">
      <c r="A4247" s="332">
        <v>44480</v>
      </c>
      <c r="B4247" s="332" t="s">
        <v>12507</v>
      </c>
      <c r="C4247" s="332" t="s">
        <v>2822</v>
      </c>
      <c r="D4247" s="330" t="s">
        <v>16033</v>
      </c>
      <c r="E4247" s="332" t="s">
        <v>96</v>
      </c>
      <c r="F4247" s="328"/>
    </row>
    <row r="4248" spans="1:6" ht="15">
      <c r="A4248" s="332">
        <v>11457</v>
      </c>
      <c r="B4248" s="332" t="s">
        <v>11371</v>
      </c>
      <c r="C4248" s="332" t="s">
        <v>2821</v>
      </c>
      <c r="D4248" s="330" t="s">
        <v>16034</v>
      </c>
      <c r="E4248" s="332" t="s">
        <v>96</v>
      </c>
      <c r="F4248" s="328"/>
    </row>
    <row r="4249" spans="1:6" ht="15">
      <c r="A4249" s="332">
        <v>44073</v>
      </c>
      <c r="B4249" s="332" t="s">
        <v>12508</v>
      </c>
      <c r="C4249" s="332" t="s">
        <v>2824</v>
      </c>
      <c r="D4249" s="330" t="s">
        <v>16035</v>
      </c>
      <c r="E4249" s="332" t="s">
        <v>96</v>
      </c>
      <c r="F4249" s="328"/>
    </row>
    <row r="4250" spans="1:6" ht="15">
      <c r="A4250" s="332">
        <v>21121</v>
      </c>
      <c r="B4250" s="332" t="s">
        <v>6838</v>
      </c>
      <c r="C4250" s="332" t="s">
        <v>2821</v>
      </c>
      <c r="D4250" s="330" t="s">
        <v>14960</v>
      </c>
      <c r="E4250" s="332" t="s">
        <v>96</v>
      </c>
      <c r="F4250" s="328"/>
    </row>
    <row r="4251" spans="1:6" ht="15">
      <c r="A4251" s="332">
        <v>38010</v>
      </c>
      <c r="B4251" s="332" t="s">
        <v>6839</v>
      </c>
      <c r="C4251" s="332" t="s">
        <v>2821</v>
      </c>
      <c r="D4251" s="330" t="s">
        <v>14313</v>
      </c>
      <c r="E4251" s="332" t="s">
        <v>96</v>
      </c>
      <c r="F4251" s="328"/>
    </row>
    <row r="4252" spans="1:6" ht="15">
      <c r="A4252" s="332">
        <v>38011</v>
      </c>
      <c r="B4252" s="332" t="s">
        <v>6840</v>
      </c>
      <c r="C4252" s="332" t="s">
        <v>2821</v>
      </c>
      <c r="D4252" s="330" t="s">
        <v>12727</v>
      </c>
      <c r="E4252" s="332" t="s">
        <v>96</v>
      </c>
      <c r="F4252" s="328"/>
    </row>
    <row r="4253" spans="1:6" ht="15">
      <c r="A4253" s="332">
        <v>38012</v>
      </c>
      <c r="B4253" s="332" t="s">
        <v>6841</v>
      </c>
      <c r="C4253" s="332" t="s">
        <v>2821</v>
      </c>
      <c r="D4253" s="330" t="s">
        <v>13117</v>
      </c>
      <c r="E4253" s="332" t="s">
        <v>96</v>
      </c>
      <c r="F4253" s="328"/>
    </row>
    <row r="4254" spans="1:6" ht="15">
      <c r="A4254" s="332">
        <v>38013</v>
      </c>
      <c r="B4254" s="332" t="s">
        <v>6842</v>
      </c>
      <c r="C4254" s="332" t="s">
        <v>2821</v>
      </c>
      <c r="D4254" s="330" t="s">
        <v>16036</v>
      </c>
      <c r="E4254" s="332" t="s">
        <v>96</v>
      </c>
      <c r="F4254" s="328"/>
    </row>
    <row r="4255" spans="1:6" ht="15">
      <c r="A4255" s="332">
        <v>38014</v>
      </c>
      <c r="B4255" s="332" t="s">
        <v>6843</v>
      </c>
      <c r="C4255" s="332" t="s">
        <v>2821</v>
      </c>
      <c r="D4255" s="330" t="s">
        <v>16037</v>
      </c>
      <c r="E4255" s="332" t="s">
        <v>96</v>
      </c>
      <c r="F4255" s="328"/>
    </row>
    <row r="4256" spans="1:6" ht="15">
      <c r="A4256" s="332">
        <v>38015</v>
      </c>
      <c r="B4256" s="332" t="s">
        <v>6844</v>
      </c>
      <c r="C4256" s="332" t="s">
        <v>2821</v>
      </c>
      <c r="D4256" s="330" t="s">
        <v>15702</v>
      </c>
      <c r="E4256" s="332" t="s">
        <v>96</v>
      </c>
      <c r="F4256" s="328"/>
    </row>
    <row r="4257" spans="1:6" ht="15">
      <c r="A4257" s="332">
        <v>38016</v>
      </c>
      <c r="B4257" s="332" t="s">
        <v>6845</v>
      </c>
      <c r="C4257" s="332" t="s">
        <v>2821</v>
      </c>
      <c r="D4257" s="330" t="s">
        <v>16038</v>
      </c>
      <c r="E4257" s="332" t="s">
        <v>96</v>
      </c>
      <c r="F4257" s="328"/>
    </row>
    <row r="4258" spans="1:6" ht="15">
      <c r="A4258" s="332">
        <v>12741</v>
      </c>
      <c r="B4258" s="332" t="s">
        <v>6846</v>
      </c>
      <c r="C4258" s="332" t="s">
        <v>2821</v>
      </c>
      <c r="D4258" s="330" t="s">
        <v>16039</v>
      </c>
      <c r="E4258" s="332" t="s">
        <v>96</v>
      </c>
      <c r="F4258" s="328"/>
    </row>
    <row r="4259" spans="1:6" ht="15">
      <c r="A4259" s="332">
        <v>12733</v>
      </c>
      <c r="B4259" s="332" t="s">
        <v>6847</v>
      </c>
      <c r="C4259" s="332" t="s">
        <v>2821</v>
      </c>
      <c r="D4259" s="330" t="s">
        <v>16040</v>
      </c>
      <c r="E4259" s="332" t="s">
        <v>96</v>
      </c>
      <c r="F4259" s="328"/>
    </row>
    <row r="4260" spans="1:6" ht="15">
      <c r="A4260" s="332">
        <v>12734</v>
      </c>
      <c r="B4260" s="332" t="s">
        <v>6848</v>
      </c>
      <c r="C4260" s="332" t="s">
        <v>2821</v>
      </c>
      <c r="D4260" s="330" t="s">
        <v>16041</v>
      </c>
      <c r="E4260" s="332" t="s">
        <v>96</v>
      </c>
      <c r="F4260" s="328"/>
    </row>
    <row r="4261" spans="1:6" ht="15">
      <c r="A4261" s="332">
        <v>12735</v>
      </c>
      <c r="B4261" s="332" t="s">
        <v>6849</v>
      </c>
      <c r="C4261" s="332" t="s">
        <v>2821</v>
      </c>
      <c r="D4261" s="330" t="s">
        <v>13816</v>
      </c>
      <c r="E4261" s="332" t="s">
        <v>96</v>
      </c>
      <c r="F4261" s="328"/>
    </row>
    <row r="4262" spans="1:6" ht="15">
      <c r="A4262" s="332">
        <v>12736</v>
      </c>
      <c r="B4262" s="332" t="s">
        <v>6850</v>
      </c>
      <c r="C4262" s="332" t="s">
        <v>2821</v>
      </c>
      <c r="D4262" s="330" t="s">
        <v>16042</v>
      </c>
      <c r="E4262" s="332" t="s">
        <v>96</v>
      </c>
      <c r="F4262" s="328"/>
    </row>
    <row r="4263" spans="1:6" ht="15">
      <c r="A4263" s="332">
        <v>12737</v>
      </c>
      <c r="B4263" s="332" t="s">
        <v>6851</v>
      </c>
      <c r="C4263" s="332" t="s">
        <v>2821</v>
      </c>
      <c r="D4263" s="330" t="s">
        <v>16043</v>
      </c>
      <c r="E4263" s="332" t="s">
        <v>96</v>
      </c>
      <c r="F4263" s="328"/>
    </row>
    <row r="4264" spans="1:6" ht="15">
      <c r="A4264" s="332">
        <v>12738</v>
      </c>
      <c r="B4264" s="332" t="s">
        <v>6852</v>
      </c>
      <c r="C4264" s="332" t="s">
        <v>2821</v>
      </c>
      <c r="D4264" s="330" t="s">
        <v>16044</v>
      </c>
      <c r="E4264" s="332" t="s">
        <v>96</v>
      </c>
      <c r="F4264" s="328"/>
    </row>
    <row r="4265" spans="1:6" ht="15">
      <c r="A4265" s="332">
        <v>12739</v>
      </c>
      <c r="B4265" s="332" t="s">
        <v>6853</v>
      </c>
      <c r="C4265" s="332" t="s">
        <v>2821</v>
      </c>
      <c r="D4265" s="330" t="s">
        <v>16045</v>
      </c>
      <c r="E4265" s="332" t="s">
        <v>96</v>
      </c>
      <c r="F4265" s="328"/>
    </row>
    <row r="4266" spans="1:6" ht="15">
      <c r="A4266" s="332">
        <v>12740</v>
      </c>
      <c r="B4266" s="332" t="s">
        <v>6854</v>
      </c>
      <c r="C4266" s="332" t="s">
        <v>2821</v>
      </c>
      <c r="D4266" s="330" t="s">
        <v>16046</v>
      </c>
      <c r="E4266" s="332" t="s">
        <v>96</v>
      </c>
      <c r="F4266" s="328"/>
    </row>
    <row r="4267" spans="1:6" ht="15">
      <c r="A4267" s="332">
        <v>6297</v>
      </c>
      <c r="B4267" s="332" t="s">
        <v>6855</v>
      </c>
      <c r="C4267" s="332" t="s">
        <v>2821</v>
      </c>
      <c r="D4267" s="330" t="s">
        <v>12801</v>
      </c>
      <c r="E4267" s="332" t="s">
        <v>96</v>
      </c>
      <c r="F4267" s="328"/>
    </row>
    <row r="4268" spans="1:6" ht="15">
      <c r="A4268" s="332">
        <v>6296</v>
      </c>
      <c r="B4268" s="332" t="s">
        <v>6856</v>
      </c>
      <c r="C4268" s="332" t="s">
        <v>2821</v>
      </c>
      <c r="D4268" s="330" t="s">
        <v>16047</v>
      </c>
      <c r="E4268" s="332" t="s">
        <v>96</v>
      </c>
      <c r="F4268" s="328"/>
    </row>
    <row r="4269" spans="1:6" ht="15">
      <c r="A4269" s="332">
        <v>6294</v>
      </c>
      <c r="B4269" s="332" t="s">
        <v>6857</v>
      </c>
      <c r="C4269" s="332" t="s">
        <v>2821</v>
      </c>
      <c r="D4269" s="330" t="s">
        <v>16048</v>
      </c>
      <c r="E4269" s="332" t="s">
        <v>96</v>
      </c>
      <c r="F4269" s="328"/>
    </row>
    <row r="4270" spans="1:6" ht="15">
      <c r="A4270" s="332">
        <v>6323</v>
      </c>
      <c r="B4270" s="332" t="s">
        <v>6858</v>
      </c>
      <c r="C4270" s="332" t="s">
        <v>2821</v>
      </c>
      <c r="D4270" s="330" t="s">
        <v>16049</v>
      </c>
      <c r="E4270" s="332" t="s">
        <v>96</v>
      </c>
      <c r="F4270" s="328"/>
    </row>
    <row r="4271" spans="1:6" ht="15">
      <c r="A4271" s="332">
        <v>6299</v>
      </c>
      <c r="B4271" s="332" t="s">
        <v>6859</v>
      </c>
      <c r="C4271" s="332" t="s">
        <v>2821</v>
      </c>
      <c r="D4271" s="330" t="s">
        <v>16050</v>
      </c>
      <c r="E4271" s="332" t="s">
        <v>96</v>
      </c>
      <c r="F4271" s="328"/>
    </row>
    <row r="4272" spans="1:6" ht="15">
      <c r="A4272" s="332">
        <v>6298</v>
      </c>
      <c r="B4272" s="332" t="s">
        <v>6860</v>
      </c>
      <c r="C4272" s="332" t="s">
        <v>2821</v>
      </c>
      <c r="D4272" s="330" t="s">
        <v>16051</v>
      </c>
      <c r="E4272" s="332" t="s">
        <v>96</v>
      </c>
      <c r="F4272" s="328"/>
    </row>
    <row r="4273" spans="1:6" ht="15">
      <c r="A4273" s="332">
        <v>6295</v>
      </c>
      <c r="B4273" s="332" t="s">
        <v>6861</v>
      </c>
      <c r="C4273" s="332" t="s">
        <v>2821</v>
      </c>
      <c r="D4273" s="330" t="s">
        <v>16052</v>
      </c>
      <c r="E4273" s="332" t="s">
        <v>96</v>
      </c>
      <c r="F4273" s="328"/>
    </row>
    <row r="4274" spans="1:6" ht="15">
      <c r="A4274" s="332">
        <v>6322</v>
      </c>
      <c r="B4274" s="332" t="s">
        <v>6862</v>
      </c>
      <c r="C4274" s="332" t="s">
        <v>2821</v>
      </c>
      <c r="D4274" s="330" t="s">
        <v>16053</v>
      </c>
      <c r="E4274" s="332" t="s">
        <v>96</v>
      </c>
      <c r="F4274" s="328"/>
    </row>
    <row r="4275" spans="1:6" ht="15">
      <c r="A4275" s="332">
        <v>6300</v>
      </c>
      <c r="B4275" s="332" t="s">
        <v>6863</v>
      </c>
      <c r="C4275" s="332" t="s">
        <v>2821</v>
      </c>
      <c r="D4275" s="330" t="s">
        <v>16054</v>
      </c>
      <c r="E4275" s="332" t="s">
        <v>96</v>
      </c>
      <c r="F4275" s="328"/>
    </row>
    <row r="4276" spans="1:6" ht="15">
      <c r="A4276" s="332">
        <v>6321</v>
      </c>
      <c r="B4276" s="332" t="s">
        <v>6864</v>
      </c>
      <c r="C4276" s="332" t="s">
        <v>2821</v>
      </c>
      <c r="D4276" s="330" t="s">
        <v>16055</v>
      </c>
      <c r="E4276" s="332" t="s">
        <v>96</v>
      </c>
      <c r="F4276" s="328"/>
    </row>
    <row r="4277" spans="1:6" ht="15">
      <c r="A4277" s="332">
        <v>6301</v>
      </c>
      <c r="B4277" s="332" t="s">
        <v>6865</v>
      </c>
      <c r="C4277" s="332" t="s">
        <v>2821</v>
      </c>
      <c r="D4277" s="330" t="s">
        <v>16056</v>
      </c>
      <c r="E4277" s="332" t="s">
        <v>96</v>
      </c>
      <c r="F4277" s="328"/>
    </row>
    <row r="4278" spans="1:6" ht="15">
      <c r="A4278" s="332">
        <v>7105</v>
      </c>
      <c r="B4278" s="332" t="s">
        <v>6866</v>
      </c>
      <c r="C4278" s="332" t="s">
        <v>2821</v>
      </c>
      <c r="D4278" s="330" t="s">
        <v>16057</v>
      </c>
      <c r="E4278" s="332" t="s">
        <v>96</v>
      </c>
      <c r="F4278" s="328"/>
    </row>
    <row r="4279" spans="1:6" ht="15">
      <c r="A4279" s="332">
        <v>20183</v>
      </c>
      <c r="B4279" s="332" t="s">
        <v>11372</v>
      </c>
      <c r="C4279" s="332" t="s">
        <v>2821</v>
      </c>
      <c r="D4279" s="330" t="s">
        <v>16058</v>
      </c>
      <c r="E4279" s="332" t="s">
        <v>96</v>
      </c>
      <c r="F4279" s="328"/>
    </row>
    <row r="4280" spans="1:6" ht="15">
      <c r="A4280" s="332">
        <v>38448</v>
      </c>
      <c r="B4280" s="332" t="s">
        <v>11373</v>
      </c>
      <c r="C4280" s="332" t="s">
        <v>2821</v>
      </c>
      <c r="D4280" s="330" t="s">
        <v>16059</v>
      </c>
      <c r="E4280" s="332" t="s">
        <v>96</v>
      </c>
      <c r="F4280" s="328"/>
    </row>
    <row r="4281" spans="1:6" ht="15">
      <c r="A4281" s="332">
        <v>20182</v>
      </c>
      <c r="B4281" s="332" t="s">
        <v>11374</v>
      </c>
      <c r="C4281" s="332" t="s">
        <v>2821</v>
      </c>
      <c r="D4281" s="330" t="s">
        <v>16060</v>
      </c>
      <c r="E4281" s="332" t="s">
        <v>96</v>
      </c>
      <c r="F4281" s="328"/>
    </row>
    <row r="4282" spans="1:6" ht="15">
      <c r="A4282" s="332">
        <v>7119</v>
      </c>
      <c r="B4282" s="332" t="s">
        <v>6867</v>
      </c>
      <c r="C4282" s="332" t="s">
        <v>2821</v>
      </c>
      <c r="D4282" s="330" t="s">
        <v>12743</v>
      </c>
      <c r="E4282" s="332" t="s">
        <v>96</v>
      </c>
      <c r="F4282" s="328"/>
    </row>
    <row r="4283" spans="1:6" ht="15">
      <c r="A4283" s="332">
        <v>7120</v>
      </c>
      <c r="B4283" s="332" t="s">
        <v>6868</v>
      </c>
      <c r="C4283" s="332" t="s">
        <v>2821</v>
      </c>
      <c r="D4283" s="330" t="s">
        <v>12749</v>
      </c>
      <c r="E4283" s="332" t="s">
        <v>96</v>
      </c>
      <c r="F4283" s="328"/>
    </row>
    <row r="4284" spans="1:6" ht="15">
      <c r="A4284" s="332">
        <v>6319</v>
      </c>
      <c r="B4284" s="332" t="s">
        <v>6869</v>
      </c>
      <c r="C4284" s="332" t="s">
        <v>2821</v>
      </c>
      <c r="D4284" s="330" t="s">
        <v>16061</v>
      </c>
      <c r="E4284" s="332" t="s">
        <v>96</v>
      </c>
      <c r="F4284" s="328"/>
    </row>
    <row r="4285" spans="1:6" ht="15">
      <c r="A4285" s="332">
        <v>6304</v>
      </c>
      <c r="B4285" s="332" t="s">
        <v>6870</v>
      </c>
      <c r="C4285" s="332" t="s">
        <v>2821</v>
      </c>
      <c r="D4285" s="330" t="s">
        <v>16061</v>
      </c>
      <c r="E4285" s="332" t="s">
        <v>96</v>
      </c>
      <c r="F4285" s="328"/>
    </row>
    <row r="4286" spans="1:6" ht="15">
      <c r="A4286" s="332">
        <v>21116</v>
      </c>
      <c r="B4286" s="332" t="s">
        <v>6871</v>
      </c>
      <c r="C4286" s="332" t="s">
        <v>2821</v>
      </c>
      <c r="D4286" s="330" t="s">
        <v>16062</v>
      </c>
      <c r="E4286" s="332" t="s">
        <v>96</v>
      </c>
      <c r="F4286" s="328"/>
    </row>
    <row r="4287" spans="1:6" ht="15">
      <c r="A4287" s="332">
        <v>6320</v>
      </c>
      <c r="B4287" s="332" t="s">
        <v>6872</v>
      </c>
      <c r="C4287" s="332" t="s">
        <v>2821</v>
      </c>
      <c r="D4287" s="330" t="s">
        <v>16063</v>
      </c>
      <c r="E4287" s="332" t="s">
        <v>96</v>
      </c>
      <c r="F4287" s="328"/>
    </row>
    <row r="4288" spans="1:6" ht="15">
      <c r="A4288" s="332">
        <v>6303</v>
      </c>
      <c r="B4288" s="332" t="s">
        <v>6873</v>
      </c>
      <c r="C4288" s="332" t="s">
        <v>2821</v>
      </c>
      <c r="D4288" s="330" t="s">
        <v>16063</v>
      </c>
      <c r="E4288" s="332" t="s">
        <v>96</v>
      </c>
      <c r="F4288" s="328"/>
    </row>
    <row r="4289" spans="1:6" ht="15">
      <c r="A4289" s="332">
        <v>6308</v>
      </c>
      <c r="B4289" s="332" t="s">
        <v>6874</v>
      </c>
      <c r="C4289" s="332" t="s">
        <v>2821</v>
      </c>
      <c r="D4289" s="330" t="s">
        <v>16064</v>
      </c>
      <c r="E4289" s="332" t="s">
        <v>96</v>
      </c>
      <c r="F4289" s="328"/>
    </row>
    <row r="4290" spans="1:6" ht="15">
      <c r="A4290" s="332">
        <v>6317</v>
      </c>
      <c r="B4290" s="332" t="s">
        <v>6875</v>
      </c>
      <c r="C4290" s="332" t="s">
        <v>2821</v>
      </c>
      <c r="D4290" s="330" t="s">
        <v>16064</v>
      </c>
      <c r="E4290" s="332" t="s">
        <v>96</v>
      </c>
      <c r="F4290" s="328"/>
    </row>
    <row r="4291" spans="1:6" ht="15">
      <c r="A4291" s="332">
        <v>6307</v>
      </c>
      <c r="B4291" s="332" t="s">
        <v>6876</v>
      </c>
      <c r="C4291" s="332" t="s">
        <v>2821</v>
      </c>
      <c r="D4291" s="330" t="s">
        <v>16064</v>
      </c>
      <c r="E4291" s="332" t="s">
        <v>96</v>
      </c>
      <c r="F4291" s="328"/>
    </row>
    <row r="4292" spans="1:6" ht="15">
      <c r="A4292" s="332">
        <v>6309</v>
      </c>
      <c r="B4292" s="332" t="s">
        <v>6877</v>
      </c>
      <c r="C4292" s="332" t="s">
        <v>2821</v>
      </c>
      <c r="D4292" s="330" t="s">
        <v>16065</v>
      </c>
      <c r="E4292" s="332" t="s">
        <v>96</v>
      </c>
      <c r="F4292" s="328"/>
    </row>
    <row r="4293" spans="1:6" ht="15">
      <c r="A4293" s="332">
        <v>6318</v>
      </c>
      <c r="B4293" s="332" t="s">
        <v>6878</v>
      </c>
      <c r="C4293" s="332" t="s">
        <v>2821</v>
      </c>
      <c r="D4293" s="330" t="s">
        <v>16066</v>
      </c>
      <c r="E4293" s="332" t="s">
        <v>96</v>
      </c>
      <c r="F4293" s="328"/>
    </row>
    <row r="4294" spans="1:6" ht="15">
      <c r="A4294" s="332">
        <v>6306</v>
      </c>
      <c r="B4294" s="332" t="s">
        <v>6879</v>
      </c>
      <c r="C4294" s="332" t="s">
        <v>2821</v>
      </c>
      <c r="D4294" s="330" t="s">
        <v>16066</v>
      </c>
      <c r="E4294" s="332" t="s">
        <v>96</v>
      </c>
      <c r="F4294" s="328"/>
    </row>
    <row r="4295" spans="1:6" ht="15">
      <c r="A4295" s="332">
        <v>6305</v>
      </c>
      <c r="B4295" s="332" t="s">
        <v>6880</v>
      </c>
      <c r="C4295" s="332" t="s">
        <v>2821</v>
      </c>
      <c r="D4295" s="330" t="s">
        <v>16066</v>
      </c>
      <c r="E4295" s="332" t="s">
        <v>96</v>
      </c>
      <c r="F4295" s="328"/>
    </row>
    <row r="4296" spans="1:6" ht="15">
      <c r="A4296" s="332">
        <v>6302</v>
      </c>
      <c r="B4296" s="332" t="s">
        <v>6881</v>
      </c>
      <c r="C4296" s="332" t="s">
        <v>2821</v>
      </c>
      <c r="D4296" s="330" t="s">
        <v>4968</v>
      </c>
      <c r="E4296" s="332" t="s">
        <v>96</v>
      </c>
      <c r="F4296" s="328"/>
    </row>
    <row r="4297" spans="1:6" ht="15">
      <c r="A4297" s="332">
        <v>6312</v>
      </c>
      <c r="B4297" s="332" t="s">
        <v>6882</v>
      </c>
      <c r="C4297" s="332" t="s">
        <v>2821</v>
      </c>
      <c r="D4297" s="330" t="s">
        <v>16067</v>
      </c>
      <c r="E4297" s="332" t="s">
        <v>96</v>
      </c>
      <c r="F4297" s="328"/>
    </row>
    <row r="4298" spans="1:6" ht="15">
      <c r="A4298" s="332">
        <v>6311</v>
      </c>
      <c r="B4298" s="332" t="s">
        <v>6883</v>
      </c>
      <c r="C4298" s="332" t="s">
        <v>2821</v>
      </c>
      <c r="D4298" s="330" t="s">
        <v>16067</v>
      </c>
      <c r="E4298" s="332" t="s">
        <v>96</v>
      </c>
      <c r="F4298" s="328"/>
    </row>
    <row r="4299" spans="1:6" ht="15">
      <c r="A4299" s="332">
        <v>6310</v>
      </c>
      <c r="B4299" s="332" t="s">
        <v>6884</v>
      </c>
      <c r="C4299" s="332" t="s">
        <v>2821</v>
      </c>
      <c r="D4299" s="330" t="s">
        <v>16067</v>
      </c>
      <c r="E4299" s="332" t="s">
        <v>96</v>
      </c>
      <c r="F4299" s="328"/>
    </row>
    <row r="4300" spans="1:6" ht="15">
      <c r="A4300" s="332">
        <v>6314</v>
      </c>
      <c r="B4300" s="332" t="s">
        <v>6885</v>
      </c>
      <c r="C4300" s="332" t="s">
        <v>2821</v>
      </c>
      <c r="D4300" s="330" t="s">
        <v>16067</v>
      </c>
      <c r="E4300" s="332" t="s">
        <v>96</v>
      </c>
      <c r="F4300" s="328"/>
    </row>
    <row r="4301" spans="1:6" ht="15">
      <c r="A4301" s="332">
        <v>6313</v>
      </c>
      <c r="B4301" s="332" t="s">
        <v>6886</v>
      </c>
      <c r="C4301" s="332" t="s">
        <v>2821</v>
      </c>
      <c r="D4301" s="330" t="s">
        <v>16067</v>
      </c>
      <c r="E4301" s="332" t="s">
        <v>96</v>
      </c>
      <c r="F4301" s="328"/>
    </row>
    <row r="4302" spans="1:6" ht="15">
      <c r="A4302" s="332">
        <v>6315</v>
      </c>
      <c r="B4302" s="332" t="s">
        <v>6887</v>
      </c>
      <c r="C4302" s="332" t="s">
        <v>2821</v>
      </c>
      <c r="D4302" s="330" t="s">
        <v>16068</v>
      </c>
      <c r="E4302" s="332" t="s">
        <v>96</v>
      </c>
      <c r="F4302" s="328"/>
    </row>
    <row r="4303" spans="1:6" ht="15">
      <c r="A4303" s="332">
        <v>6316</v>
      </c>
      <c r="B4303" s="332" t="s">
        <v>6888</v>
      </c>
      <c r="C4303" s="332" t="s">
        <v>2821</v>
      </c>
      <c r="D4303" s="330" t="s">
        <v>16068</v>
      </c>
      <c r="E4303" s="332" t="s">
        <v>96</v>
      </c>
      <c r="F4303" s="328"/>
    </row>
    <row r="4304" spans="1:6" ht="15">
      <c r="A4304" s="332">
        <v>38878</v>
      </c>
      <c r="B4304" s="332" t="s">
        <v>6889</v>
      </c>
      <c r="C4304" s="332" t="s">
        <v>2821</v>
      </c>
      <c r="D4304" s="330" t="s">
        <v>15324</v>
      </c>
      <c r="E4304" s="332" t="s">
        <v>96</v>
      </c>
      <c r="F4304" s="328"/>
    </row>
    <row r="4305" spans="1:6" ht="15">
      <c r="A4305" s="332">
        <v>38879</v>
      </c>
      <c r="B4305" s="332" t="s">
        <v>6890</v>
      </c>
      <c r="C4305" s="332" t="s">
        <v>2821</v>
      </c>
      <c r="D4305" s="330" t="s">
        <v>16069</v>
      </c>
      <c r="E4305" s="332" t="s">
        <v>96</v>
      </c>
      <c r="F4305" s="328"/>
    </row>
    <row r="4306" spans="1:6" ht="15">
      <c r="A4306" s="332">
        <v>38881</v>
      </c>
      <c r="B4306" s="332" t="s">
        <v>6891</v>
      </c>
      <c r="C4306" s="332" t="s">
        <v>2821</v>
      </c>
      <c r="D4306" s="330" t="s">
        <v>16070</v>
      </c>
      <c r="E4306" s="332" t="s">
        <v>96</v>
      </c>
      <c r="F4306" s="328"/>
    </row>
    <row r="4307" spans="1:6" ht="15">
      <c r="A4307" s="332">
        <v>38880</v>
      </c>
      <c r="B4307" s="332" t="s">
        <v>6892</v>
      </c>
      <c r="C4307" s="332" t="s">
        <v>2821</v>
      </c>
      <c r="D4307" s="330" t="s">
        <v>13673</v>
      </c>
      <c r="E4307" s="332" t="s">
        <v>96</v>
      </c>
      <c r="F4307" s="328"/>
    </row>
    <row r="4308" spans="1:6" ht="15">
      <c r="A4308" s="332">
        <v>38882</v>
      </c>
      <c r="B4308" s="332" t="s">
        <v>6893</v>
      </c>
      <c r="C4308" s="332" t="s">
        <v>2821</v>
      </c>
      <c r="D4308" s="330" t="s">
        <v>15184</v>
      </c>
      <c r="E4308" s="332" t="s">
        <v>96</v>
      </c>
      <c r="F4308" s="328"/>
    </row>
    <row r="4309" spans="1:6" ht="15">
      <c r="A4309" s="332">
        <v>38883</v>
      </c>
      <c r="B4309" s="332" t="s">
        <v>6894</v>
      </c>
      <c r="C4309" s="332" t="s">
        <v>2821</v>
      </c>
      <c r="D4309" s="330" t="s">
        <v>16071</v>
      </c>
      <c r="E4309" s="332" t="s">
        <v>96</v>
      </c>
      <c r="F4309" s="328"/>
    </row>
    <row r="4310" spans="1:6" ht="15">
      <c r="A4310" s="332">
        <v>38884</v>
      </c>
      <c r="B4310" s="332" t="s">
        <v>6895</v>
      </c>
      <c r="C4310" s="332" t="s">
        <v>2821</v>
      </c>
      <c r="D4310" s="330" t="s">
        <v>16072</v>
      </c>
      <c r="E4310" s="332" t="s">
        <v>96</v>
      </c>
      <c r="F4310" s="328"/>
    </row>
    <row r="4311" spans="1:6" ht="15">
      <c r="A4311" s="332">
        <v>38885</v>
      </c>
      <c r="B4311" s="332" t="s">
        <v>6896</v>
      </c>
      <c r="C4311" s="332" t="s">
        <v>2821</v>
      </c>
      <c r="D4311" s="330" t="s">
        <v>16073</v>
      </c>
      <c r="E4311" s="332" t="s">
        <v>96</v>
      </c>
      <c r="F4311" s="328"/>
    </row>
    <row r="4312" spans="1:6" ht="15">
      <c r="A4312" s="332">
        <v>38886</v>
      </c>
      <c r="B4312" s="332" t="s">
        <v>6897</v>
      </c>
      <c r="C4312" s="332" t="s">
        <v>2821</v>
      </c>
      <c r="D4312" s="330" t="s">
        <v>14769</v>
      </c>
      <c r="E4312" s="332" t="s">
        <v>96</v>
      </c>
      <c r="F4312" s="328"/>
    </row>
    <row r="4313" spans="1:6" ht="15">
      <c r="A4313" s="332">
        <v>38887</v>
      </c>
      <c r="B4313" s="332" t="s">
        <v>6898</v>
      </c>
      <c r="C4313" s="332" t="s">
        <v>2821</v>
      </c>
      <c r="D4313" s="330" t="s">
        <v>15831</v>
      </c>
      <c r="E4313" s="332" t="s">
        <v>96</v>
      </c>
      <c r="F4313" s="328"/>
    </row>
    <row r="4314" spans="1:6" ht="15">
      <c r="A4314" s="332">
        <v>38888</v>
      </c>
      <c r="B4314" s="332" t="s">
        <v>6899</v>
      </c>
      <c r="C4314" s="332" t="s">
        <v>2821</v>
      </c>
      <c r="D4314" s="330" t="s">
        <v>16074</v>
      </c>
      <c r="E4314" s="332" t="s">
        <v>96</v>
      </c>
      <c r="F4314" s="328"/>
    </row>
    <row r="4315" spans="1:6" ht="15">
      <c r="A4315" s="332">
        <v>38890</v>
      </c>
      <c r="B4315" s="332" t="s">
        <v>6900</v>
      </c>
      <c r="C4315" s="332" t="s">
        <v>2821</v>
      </c>
      <c r="D4315" s="330" t="s">
        <v>16075</v>
      </c>
      <c r="E4315" s="332" t="s">
        <v>96</v>
      </c>
      <c r="F4315" s="328"/>
    </row>
    <row r="4316" spans="1:6" ht="15">
      <c r="A4316" s="332">
        <v>38893</v>
      </c>
      <c r="B4316" s="332" t="s">
        <v>6901</v>
      </c>
      <c r="C4316" s="332" t="s">
        <v>2821</v>
      </c>
      <c r="D4316" s="330" t="s">
        <v>16076</v>
      </c>
      <c r="E4316" s="332" t="s">
        <v>96</v>
      </c>
      <c r="F4316" s="328"/>
    </row>
    <row r="4317" spans="1:6" ht="15">
      <c r="A4317" s="332">
        <v>38894</v>
      </c>
      <c r="B4317" s="332" t="s">
        <v>6902</v>
      </c>
      <c r="C4317" s="332" t="s">
        <v>2821</v>
      </c>
      <c r="D4317" s="330" t="s">
        <v>16077</v>
      </c>
      <c r="E4317" s="332" t="s">
        <v>96</v>
      </c>
      <c r="F4317" s="328"/>
    </row>
    <row r="4318" spans="1:6" ht="15">
      <c r="A4318" s="332">
        <v>38896</v>
      </c>
      <c r="B4318" s="332" t="s">
        <v>6903</v>
      </c>
      <c r="C4318" s="332" t="s">
        <v>2821</v>
      </c>
      <c r="D4318" s="330" t="s">
        <v>16078</v>
      </c>
      <c r="E4318" s="332" t="s">
        <v>96</v>
      </c>
      <c r="F4318" s="328"/>
    </row>
    <row r="4319" spans="1:6" ht="15">
      <c r="A4319" s="332">
        <v>39324</v>
      </c>
      <c r="B4319" s="332" t="s">
        <v>6904</v>
      </c>
      <c r="C4319" s="332" t="s">
        <v>2821</v>
      </c>
      <c r="D4319" s="330" t="s">
        <v>14735</v>
      </c>
      <c r="E4319" s="332" t="s">
        <v>96</v>
      </c>
      <c r="F4319" s="328"/>
    </row>
    <row r="4320" spans="1:6" ht="15">
      <c r="A4320" s="332">
        <v>39325</v>
      </c>
      <c r="B4320" s="332" t="s">
        <v>6905</v>
      </c>
      <c r="C4320" s="332" t="s">
        <v>2821</v>
      </c>
      <c r="D4320" s="330" t="s">
        <v>16079</v>
      </c>
      <c r="E4320" s="332" t="s">
        <v>96</v>
      </c>
      <c r="F4320" s="328"/>
    </row>
    <row r="4321" spans="1:6" ht="15">
      <c r="A4321" s="332">
        <v>39326</v>
      </c>
      <c r="B4321" s="332" t="s">
        <v>6906</v>
      </c>
      <c r="C4321" s="332" t="s">
        <v>2821</v>
      </c>
      <c r="D4321" s="330" t="s">
        <v>16080</v>
      </c>
      <c r="E4321" s="332" t="s">
        <v>96</v>
      </c>
      <c r="F4321" s="328"/>
    </row>
    <row r="4322" spans="1:6" ht="15">
      <c r="A4322" s="332">
        <v>39327</v>
      </c>
      <c r="B4322" s="332" t="s">
        <v>6907</v>
      </c>
      <c r="C4322" s="332" t="s">
        <v>2821</v>
      </c>
      <c r="D4322" s="330" t="s">
        <v>16081</v>
      </c>
      <c r="E4322" s="332" t="s">
        <v>96</v>
      </c>
      <c r="F4322" s="328"/>
    </row>
    <row r="4323" spans="1:6" ht="15">
      <c r="A4323" s="332">
        <v>20176</v>
      </c>
      <c r="B4323" s="332" t="s">
        <v>6908</v>
      </c>
      <c r="C4323" s="332" t="s">
        <v>2821</v>
      </c>
      <c r="D4323" s="330" t="s">
        <v>16082</v>
      </c>
      <c r="E4323" s="332" t="s">
        <v>96</v>
      </c>
      <c r="F4323" s="328"/>
    </row>
    <row r="4324" spans="1:6" ht="15">
      <c r="A4324" s="332">
        <v>11378</v>
      </c>
      <c r="B4324" s="332" t="s">
        <v>6909</v>
      </c>
      <c r="C4324" s="332" t="s">
        <v>2821</v>
      </c>
      <c r="D4324" s="330" t="s">
        <v>16083</v>
      </c>
      <c r="E4324" s="332" t="s">
        <v>96</v>
      </c>
      <c r="F4324" s="328"/>
    </row>
    <row r="4325" spans="1:6" ht="15">
      <c r="A4325" s="332">
        <v>11379</v>
      </c>
      <c r="B4325" s="332" t="s">
        <v>6910</v>
      </c>
      <c r="C4325" s="332" t="s">
        <v>2821</v>
      </c>
      <c r="D4325" s="330" t="s">
        <v>16084</v>
      </c>
      <c r="E4325" s="332" t="s">
        <v>96</v>
      </c>
      <c r="F4325" s="328"/>
    </row>
    <row r="4326" spans="1:6" ht="15">
      <c r="A4326" s="332">
        <v>11493</v>
      </c>
      <c r="B4326" s="332" t="s">
        <v>6911</v>
      </c>
      <c r="C4326" s="332" t="s">
        <v>2821</v>
      </c>
      <c r="D4326" s="330" t="s">
        <v>16085</v>
      </c>
      <c r="E4326" s="332" t="s">
        <v>96</v>
      </c>
      <c r="F4326" s="328"/>
    </row>
    <row r="4327" spans="1:6" ht="15">
      <c r="A4327" s="332">
        <v>42717</v>
      </c>
      <c r="B4327" s="332" t="s">
        <v>7770</v>
      </c>
      <c r="C4327" s="332" t="s">
        <v>2821</v>
      </c>
      <c r="D4327" s="330" t="s">
        <v>16086</v>
      </c>
      <c r="E4327" s="332" t="s">
        <v>96</v>
      </c>
      <c r="F4327" s="328"/>
    </row>
    <row r="4328" spans="1:6" ht="15">
      <c r="A4328" s="332">
        <v>42718</v>
      </c>
      <c r="B4328" s="332" t="s">
        <v>7771</v>
      </c>
      <c r="C4328" s="332" t="s">
        <v>2821</v>
      </c>
      <c r="D4328" s="330" t="s">
        <v>16087</v>
      </c>
      <c r="E4328" s="332" t="s">
        <v>96</v>
      </c>
      <c r="F4328" s="328"/>
    </row>
    <row r="4329" spans="1:6" ht="15">
      <c r="A4329" s="332">
        <v>7106</v>
      </c>
      <c r="B4329" s="332" t="s">
        <v>6912</v>
      </c>
      <c r="C4329" s="332" t="s">
        <v>2821</v>
      </c>
      <c r="D4329" s="330" t="s">
        <v>16088</v>
      </c>
      <c r="E4329" s="332" t="s">
        <v>96</v>
      </c>
      <c r="F4329" s="328"/>
    </row>
    <row r="4330" spans="1:6" ht="15">
      <c r="A4330" s="332">
        <v>7104</v>
      </c>
      <c r="B4330" s="332" t="s">
        <v>6913</v>
      </c>
      <c r="C4330" s="332" t="s">
        <v>2821</v>
      </c>
      <c r="D4330" s="330" t="s">
        <v>14955</v>
      </c>
      <c r="E4330" s="332" t="s">
        <v>96</v>
      </c>
      <c r="F4330" s="328"/>
    </row>
    <row r="4331" spans="1:6" ht="15">
      <c r="A4331" s="332">
        <v>7136</v>
      </c>
      <c r="B4331" s="332" t="s">
        <v>6914</v>
      </c>
      <c r="C4331" s="332" t="s">
        <v>2821</v>
      </c>
      <c r="D4331" s="330" t="s">
        <v>16089</v>
      </c>
      <c r="E4331" s="332" t="s">
        <v>96</v>
      </c>
      <c r="F4331" s="328"/>
    </row>
    <row r="4332" spans="1:6" ht="15">
      <c r="A4332" s="332">
        <v>7128</v>
      </c>
      <c r="B4332" s="332" t="s">
        <v>6915</v>
      </c>
      <c r="C4332" s="332" t="s">
        <v>2821</v>
      </c>
      <c r="D4332" s="330" t="s">
        <v>16090</v>
      </c>
      <c r="E4332" s="332" t="s">
        <v>96</v>
      </c>
      <c r="F4332" s="328"/>
    </row>
    <row r="4333" spans="1:6" ht="15">
      <c r="A4333" s="332">
        <v>7108</v>
      </c>
      <c r="B4333" s="332" t="s">
        <v>6916</v>
      </c>
      <c r="C4333" s="332" t="s">
        <v>2821</v>
      </c>
      <c r="D4333" s="330" t="s">
        <v>16091</v>
      </c>
      <c r="E4333" s="332" t="s">
        <v>96</v>
      </c>
      <c r="F4333" s="328"/>
    </row>
    <row r="4334" spans="1:6" ht="15">
      <c r="A4334" s="332">
        <v>7129</v>
      </c>
      <c r="B4334" s="332" t="s">
        <v>6917</v>
      </c>
      <c r="C4334" s="332" t="s">
        <v>2821</v>
      </c>
      <c r="D4334" s="330" t="s">
        <v>16092</v>
      </c>
      <c r="E4334" s="332" t="s">
        <v>96</v>
      </c>
      <c r="F4334" s="328"/>
    </row>
    <row r="4335" spans="1:6" ht="15">
      <c r="A4335" s="332">
        <v>7130</v>
      </c>
      <c r="B4335" s="332" t="s">
        <v>6918</v>
      </c>
      <c r="C4335" s="332" t="s">
        <v>2821</v>
      </c>
      <c r="D4335" s="330" t="s">
        <v>16093</v>
      </c>
      <c r="E4335" s="332" t="s">
        <v>96</v>
      </c>
      <c r="F4335" s="328"/>
    </row>
    <row r="4336" spans="1:6" ht="15">
      <c r="A4336" s="332">
        <v>7131</v>
      </c>
      <c r="B4336" s="332" t="s">
        <v>6919</v>
      </c>
      <c r="C4336" s="332" t="s">
        <v>2821</v>
      </c>
      <c r="D4336" s="330" t="s">
        <v>16094</v>
      </c>
      <c r="E4336" s="332" t="s">
        <v>96</v>
      </c>
      <c r="F4336" s="328"/>
    </row>
    <row r="4337" spans="1:6" ht="15">
      <c r="A4337" s="332">
        <v>7132</v>
      </c>
      <c r="B4337" s="332" t="s">
        <v>6920</v>
      </c>
      <c r="C4337" s="332" t="s">
        <v>2821</v>
      </c>
      <c r="D4337" s="330" t="s">
        <v>16095</v>
      </c>
      <c r="E4337" s="332" t="s">
        <v>96</v>
      </c>
      <c r="F4337" s="328"/>
    </row>
    <row r="4338" spans="1:6" ht="15">
      <c r="A4338" s="332">
        <v>7133</v>
      </c>
      <c r="B4338" s="332" t="s">
        <v>6921</v>
      </c>
      <c r="C4338" s="332" t="s">
        <v>2821</v>
      </c>
      <c r="D4338" s="330" t="s">
        <v>16096</v>
      </c>
      <c r="E4338" s="332" t="s">
        <v>96</v>
      </c>
      <c r="F4338" s="328"/>
    </row>
    <row r="4339" spans="1:6" ht="15">
      <c r="A4339" s="332">
        <v>37420</v>
      </c>
      <c r="B4339" s="332" t="s">
        <v>6922</v>
      </c>
      <c r="C4339" s="332" t="s">
        <v>2821</v>
      </c>
      <c r="D4339" s="330" t="s">
        <v>16097</v>
      </c>
      <c r="E4339" s="332" t="s">
        <v>96</v>
      </c>
      <c r="F4339" s="328"/>
    </row>
    <row r="4340" spans="1:6" ht="15">
      <c r="A4340" s="332">
        <v>37421</v>
      </c>
      <c r="B4340" s="332" t="s">
        <v>6923</v>
      </c>
      <c r="C4340" s="332" t="s">
        <v>2821</v>
      </c>
      <c r="D4340" s="330" t="s">
        <v>16098</v>
      </c>
      <c r="E4340" s="332" t="s">
        <v>96</v>
      </c>
      <c r="F4340" s="328"/>
    </row>
    <row r="4341" spans="1:6" ht="15">
      <c r="A4341" s="332">
        <v>37422</v>
      </c>
      <c r="B4341" s="332" t="s">
        <v>6924</v>
      </c>
      <c r="C4341" s="332" t="s">
        <v>2821</v>
      </c>
      <c r="D4341" s="330" t="s">
        <v>16099</v>
      </c>
      <c r="E4341" s="332" t="s">
        <v>96</v>
      </c>
      <c r="F4341" s="328"/>
    </row>
    <row r="4342" spans="1:6" ht="15">
      <c r="A4342" s="332">
        <v>37443</v>
      </c>
      <c r="B4342" s="332" t="s">
        <v>6925</v>
      </c>
      <c r="C4342" s="332" t="s">
        <v>2821</v>
      </c>
      <c r="D4342" s="330" t="s">
        <v>16100</v>
      </c>
      <c r="E4342" s="332" t="s">
        <v>96</v>
      </c>
      <c r="F4342" s="328"/>
    </row>
    <row r="4343" spans="1:6" ht="15">
      <c r="A4343" s="332">
        <v>37444</v>
      </c>
      <c r="B4343" s="332" t="s">
        <v>6926</v>
      </c>
      <c r="C4343" s="332" t="s">
        <v>2821</v>
      </c>
      <c r="D4343" s="330" t="s">
        <v>16101</v>
      </c>
      <c r="E4343" s="332" t="s">
        <v>96</v>
      </c>
      <c r="F4343" s="328"/>
    </row>
    <row r="4344" spans="1:6" ht="15">
      <c r="A4344" s="332">
        <v>37445</v>
      </c>
      <c r="B4344" s="332" t="s">
        <v>6927</v>
      </c>
      <c r="C4344" s="332" t="s">
        <v>2821</v>
      </c>
      <c r="D4344" s="330" t="s">
        <v>16102</v>
      </c>
      <c r="E4344" s="332" t="s">
        <v>96</v>
      </c>
      <c r="F4344" s="328"/>
    </row>
    <row r="4345" spans="1:6" ht="15">
      <c r="A4345" s="332">
        <v>37446</v>
      </c>
      <c r="B4345" s="332" t="s">
        <v>6928</v>
      </c>
      <c r="C4345" s="332" t="s">
        <v>2821</v>
      </c>
      <c r="D4345" s="330" t="s">
        <v>16103</v>
      </c>
      <c r="E4345" s="332" t="s">
        <v>96</v>
      </c>
      <c r="F4345" s="328"/>
    </row>
    <row r="4346" spans="1:6" ht="15">
      <c r="A4346" s="332">
        <v>37447</v>
      </c>
      <c r="B4346" s="332" t="s">
        <v>6929</v>
      </c>
      <c r="C4346" s="332" t="s">
        <v>2821</v>
      </c>
      <c r="D4346" s="330" t="s">
        <v>16104</v>
      </c>
      <c r="E4346" s="332" t="s">
        <v>96</v>
      </c>
      <c r="F4346" s="328"/>
    </row>
    <row r="4347" spans="1:6" ht="15">
      <c r="A4347" s="332">
        <v>37448</v>
      </c>
      <c r="B4347" s="332" t="s">
        <v>6930</v>
      </c>
      <c r="C4347" s="332" t="s">
        <v>2821</v>
      </c>
      <c r="D4347" s="330" t="s">
        <v>16105</v>
      </c>
      <c r="E4347" s="332" t="s">
        <v>96</v>
      </c>
      <c r="F4347" s="328"/>
    </row>
    <row r="4348" spans="1:6" ht="15">
      <c r="A4348" s="332">
        <v>37440</v>
      </c>
      <c r="B4348" s="332" t="s">
        <v>6931</v>
      </c>
      <c r="C4348" s="332" t="s">
        <v>2821</v>
      </c>
      <c r="D4348" s="330" t="s">
        <v>16106</v>
      </c>
      <c r="E4348" s="332" t="s">
        <v>96</v>
      </c>
      <c r="F4348" s="328"/>
    </row>
    <row r="4349" spans="1:6" ht="15">
      <c r="A4349" s="332">
        <v>37441</v>
      </c>
      <c r="B4349" s="332" t="s">
        <v>6932</v>
      </c>
      <c r="C4349" s="332" t="s">
        <v>2821</v>
      </c>
      <c r="D4349" s="330" t="s">
        <v>16106</v>
      </c>
      <c r="E4349" s="332" t="s">
        <v>96</v>
      </c>
      <c r="F4349" s="328"/>
    </row>
    <row r="4350" spans="1:6" ht="15">
      <c r="A4350" s="332">
        <v>37442</v>
      </c>
      <c r="B4350" s="332" t="s">
        <v>6933</v>
      </c>
      <c r="C4350" s="332" t="s">
        <v>2821</v>
      </c>
      <c r="D4350" s="330" t="s">
        <v>16107</v>
      </c>
      <c r="E4350" s="332" t="s">
        <v>96</v>
      </c>
      <c r="F4350" s="328"/>
    </row>
    <row r="4351" spans="1:6" ht="15">
      <c r="A4351" s="332">
        <v>38017</v>
      </c>
      <c r="B4351" s="332" t="s">
        <v>6934</v>
      </c>
      <c r="C4351" s="332" t="s">
        <v>2821</v>
      </c>
      <c r="D4351" s="330" t="s">
        <v>16108</v>
      </c>
      <c r="E4351" s="332" t="s">
        <v>96</v>
      </c>
      <c r="F4351" s="328"/>
    </row>
    <row r="4352" spans="1:6" ht="15">
      <c r="A4352" s="332">
        <v>38018</v>
      </c>
      <c r="B4352" s="332" t="s">
        <v>6935</v>
      </c>
      <c r="C4352" s="332" t="s">
        <v>2821</v>
      </c>
      <c r="D4352" s="330" t="s">
        <v>16109</v>
      </c>
      <c r="E4352" s="332" t="s">
        <v>96</v>
      </c>
      <c r="F4352" s="328"/>
    </row>
    <row r="4353" spans="1:6" ht="15">
      <c r="A4353" s="332">
        <v>39895</v>
      </c>
      <c r="B4353" s="332" t="s">
        <v>6936</v>
      </c>
      <c r="C4353" s="332" t="s">
        <v>2821</v>
      </c>
      <c r="D4353" s="330" t="s">
        <v>16110</v>
      </c>
      <c r="E4353" s="332" t="s">
        <v>96</v>
      </c>
      <c r="F4353" s="328"/>
    </row>
    <row r="4354" spans="1:6" ht="15">
      <c r="A4354" s="332">
        <v>39896</v>
      </c>
      <c r="B4354" s="332" t="s">
        <v>6937</v>
      </c>
      <c r="C4354" s="332" t="s">
        <v>2821</v>
      </c>
      <c r="D4354" s="330" t="s">
        <v>16111</v>
      </c>
      <c r="E4354" s="332" t="s">
        <v>96</v>
      </c>
      <c r="F4354" s="328"/>
    </row>
    <row r="4355" spans="1:6" ht="15">
      <c r="A4355" s="332">
        <v>38873</v>
      </c>
      <c r="B4355" s="332" t="s">
        <v>6938</v>
      </c>
      <c r="C4355" s="332" t="s">
        <v>2821</v>
      </c>
      <c r="D4355" s="330" t="s">
        <v>16112</v>
      </c>
      <c r="E4355" s="332" t="s">
        <v>96</v>
      </c>
      <c r="F4355" s="328"/>
    </row>
    <row r="4356" spans="1:6" ht="15">
      <c r="A4356" s="332">
        <v>38874</v>
      </c>
      <c r="B4356" s="332" t="s">
        <v>6939</v>
      </c>
      <c r="C4356" s="332" t="s">
        <v>2821</v>
      </c>
      <c r="D4356" s="330" t="s">
        <v>16113</v>
      </c>
      <c r="E4356" s="332" t="s">
        <v>96</v>
      </c>
      <c r="F4356" s="328"/>
    </row>
    <row r="4357" spans="1:6" ht="15">
      <c r="A4357" s="332">
        <v>38875</v>
      </c>
      <c r="B4357" s="332" t="s">
        <v>6940</v>
      </c>
      <c r="C4357" s="332" t="s">
        <v>2821</v>
      </c>
      <c r="D4357" s="330" t="s">
        <v>16114</v>
      </c>
      <c r="E4357" s="332" t="s">
        <v>96</v>
      </c>
      <c r="F4357" s="328"/>
    </row>
    <row r="4358" spans="1:6" ht="15">
      <c r="A4358" s="332">
        <v>38876</v>
      </c>
      <c r="B4358" s="332" t="s">
        <v>6941</v>
      </c>
      <c r="C4358" s="332" t="s">
        <v>2821</v>
      </c>
      <c r="D4358" s="330" t="s">
        <v>16115</v>
      </c>
      <c r="E4358" s="332" t="s">
        <v>96</v>
      </c>
      <c r="F4358" s="328"/>
    </row>
    <row r="4359" spans="1:6" ht="15">
      <c r="A4359" s="332">
        <v>39000</v>
      </c>
      <c r="B4359" s="332" t="s">
        <v>6942</v>
      </c>
      <c r="C4359" s="332" t="s">
        <v>2821</v>
      </c>
      <c r="D4359" s="330" t="s">
        <v>16116</v>
      </c>
      <c r="E4359" s="332" t="s">
        <v>96</v>
      </c>
      <c r="F4359" s="328"/>
    </row>
    <row r="4360" spans="1:6" ht="15">
      <c r="A4360" s="332">
        <v>38674</v>
      </c>
      <c r="B4360" s="332" t="s">
        <v>6943</v>
      </c>
      <c r="C4360" s="332" t="s">
        <v>2821</v>
      </c>
      <c r="D4360" s="330" t="s">
        <v>13879</v>
      </c>
      <c r="E4360" s="332" t="s">
        <v>96</v>
      </c>
      <c r="F4360" s="328"/>
    </row>
    <row r="4361" spans="1:6" ht="15">
      <c r="A4361" s="332">
        <v>38911</v>
      </c>
      <c r="B4361" s="332" t="s">
        <v>6944</v>
      </c>
      <c r="C4361" s="332" t="s">
        <v>2821</v>
      </c>
      <c r="D4361" s="330" t="s">
        <v>16117</v>
      </c>
      <c r="E4361" s="332" t="s">
        <v>96</v>
      </c>
      <c r="F4361" s="328"/>
    </row>
    <row r="4362" spans="1:6" ht="15">
      <c r="A4362" s="332">
        <v>38912</v>
      </c>
      <c r="B4362" s="332" t="s">
        <v>6945</v>
      </c>
      <c r="C4362" s="332" t="s">
        <v>2821</v>
      </c>
      <c r="D4362" s="330" t="s">
        <v>16118</v>
      </c>
      <c r="E4362" s="332" t="s">
        <v>96</v>
      </c>
      <c r="F4362" s="328"/>
    </row>
    <row r="4363" spans="1:6" ht="15">
      <c r="A4363" s="332">
        <v>38019</v>
      </c>
      <c r="B4363" s="332" t="s">
        <v>6946</v>
      </c>
      <c r="C4363" s="332" t="s">
        <v>2821</v>
      </c>
      <c r="D4363" s="330" t="s">
        <v>14149</v>
      </c>
      <c r="E4363" s="332" t="s">
        <v>96</v>
      </c>
      <c r="F4363" s="328"/>
    </row>
    <row r="4364" spans="1:6" ht="15">
      <c r="A4364" s="332">
        <v>38020</v>
      </c>
      <c r="B4364" s="332" t="s">
        <v>6947</v>
      </c>
      <c r="C4364" s="332" t="s">
        <v>2821</v>
      </c>
      <c r="D4364" s="330" t="s">
        <v>16109</v>
      </c>
      <c r="E4364" s="332" t="s">
        <v>96</v>
      </c>
      <c r="F4364" s="328"/>
    </row>
    <row r="4365" spans="1:6" ht="15">
      <c r="A4365" s="332">
        <v>38454</v>
      </c>
      <c r="B4365" s="332" t="s">
        <v>6948</v>
      </c>
      <c r="C4365" s="332" t="s">
        <v>2821</v>
      </c>
      <c r="D4365" s="330" t="s">
        <v>15998</v>
      </c>
      <c r="E4365" s="332" t="s">
        <v>96</v>
      </c>
      <c r="F4365" s="328"/>
    </row>
    <row r="4366" spans="1:6" ht="15">
      <c r="A4366" s="332">
        <v>38455</v>
      </c>
      <c r="B4366" s="332" t="s">
        <v>6949</v>
      </c>
      <c r="C4366" s="332" t="s">
        <v>2821</v>
      </c>
      <c r="D4366" s="330" t="s">
        <v>16119</v>
      </c>
      <c r="E4366" s="332" t="s">
        <v>96</v>
      </c>
      <c r="F4366" s="328"/>
    </row>
    <row r="4367" spans="1:6" ht="15">
      <c r="A4367" s="332">
        <v>38462</v>
      </c>
      <c r="B4367" s="332" t="s">
        <v>6950</v>
      </c>
      <c r="C4367" s="332" t="s">
        <v>2821</v>
      </c>
      <c r="D4367" s="330" t="s">
        <v>16120</v>
      </c>
      <c r="E4367" s="332" t="s">
        <v>96</v>
      </c>
      <c r="F4367" s="328"/>
    </row>
    <row r="4368" spans="1:6" ht="15">
      <c r="A4368" s="332">
        <v>36362</v>
      </c>
      <c r="B4368" s="332" t="s">
        <v>6951</v>
      </c>
      <c r="C4368" s="332" t="s">
        <v>2821</v>
      </c>
      <c r="D4368" s="330" t="s">
        <v>12773</v>
      </c>
      <c r="E4368" s="332" t="s">
        <v>96</v>
      </c>
      <c r="F4368" s="328"/>
    </row>
    <row r="4369" spans="1:6" ht="15">
      <c r="A4369" s="332">
        <v>36298</v>
      </c>
      <c r="B4369" s="332" t="s">
        <v>6952</v>
      </c>
      <c r="C4369" s="332" t="s">
        <v>2821</v>
      </c>
      <c r="D4369" s="330" t="s">
        <v>13220</v>
      </c>
      <c r="E4369" s="332" t="s">
        <v>96</v>
      </c>
      <c r="F4369" s="328"/>
    </row>
    <row r="4370" spans="1:6" ht="15">
      <c r="A4370" s="332">
        <v>38456</v>
      </c>
      <c r="B4370" s="332" t="s">
        <v>6953</v>
      </c>
      <c r="C4370" s="332" t="s">
        <v>2821</v>
      </c>
      <c r="D4370" s="330" t="s">
        <v>16121</v>
      </c>
      <c r="E4370" s="332" t="s">
        <v>96</v>
      </c>
      <c r="F4370" s="328"/>
    </row>
    <row r="4371" spans="1:6" ht="15">
      <c r="A4371" s="332">
        <v>38457</v>
      </c>
      <c r="B4371" s="332" t="s">
        <v>6954</v>
      </c>
      <c r="C4371" s="332" t="s">
        <v>2821</v>
      </c>
      <c r="D4371" s="330" t="s">
        <v>16122</v>
      </c>
      <c r="E4371" s="332" t="s">
        <v>96</v>
      </c>
      <c r="F4371" s="328"/>
    </row>
    <row r="4372" spans="1:6" ht="15">
      <c r="A4372" s="332">
        <v>38458</v>
      </c>
      <c r="B4372" s="332" t="s">
        <v>6955</v>
      </c>
      <c r="C4372" s="332" t="s">
        <v>2821</v>
      </c>
      <c r="D4372" s="330" t="s">
        <v>16123</v>
      </c>
      <c r="E4372" s="332" t="s">
        <v>96</v>
      </c>
      <c r="F4372" s="328"/>
    </row>
    <row r="4373" spans="1:6" ht="15">
      <c r="A4373" s="332">
        <v>38459</v>
      </c>
      <c r="B4373" s="332" t="s">
        <v>6956</v>
      </c>
      <c r="C4373" s="332" t="s">
        <v>2821</v>
      </c>
      <c r="D4373" s="330" t="s">
        <v>16124</v>
      </c>
      <c r="E4373" s="332" t="s">
        <v>96</v>
      </c>
      <c r="F4373" s="328"/>
    </row>
    <row r="4374" spans="1:6" ht="15">
      <c r="A4374" s="332">
        <v>38460</v>
      </c>
      <c r="B4374" s="332" t="s">
        <v>6957</v>
      </c>
      <c r="C4374" s="332" t="s">
        <v>2821</v>
      </c>
      <c r="D4374" s="330" t="s">
        <v>16125</v>
      </c>
      <c r="E4374" s="332" t="s">
        <v>96</v>
      </c>
      <c r="F4374" s="328"/>
    </row>
    <row r="4375" spans="1:6" ht="15">
      <c r="A4375" s="332">
        <v>38461</v>
      </c>
      <c r="B4375" s="332" t="s">
        <v>6958</v>
      </c>
      <c r="C4375" s="332" t="s">
        <v>2821</v>
      </c>
      <c r="D4375" s="330" t="s">
        <v>16126</v>
      </c>
      <c r="E4375" s="332" t="s">
        <v>96</v>
      </c>
      <c r="F4375" s="328"/>
    </row>
    <row r="4376" spans="1:6" ht="15">
      <c r="A4376" s="332">
        <v>7094</v>
      </c>
      <c r="B4376" s="332" t="s">
        <v>6959</v>
      </c>
      <c r="C4376" s="332" t="s">
        <v>2821</v>
      </c>
      <c r="D4376" s="330" t="s">
        <v>16127</v>
      </c>
      <c r="E4376" s="332" t="s">
        <v>96</v>
      </c>
      <c r="F4376" s="328"/>
    </row>
    <row r="4377" spans="1:6" ht="15">
      <c r="A4377" s="332">
        <v>7116</v>
      </c>
      <c r="B4377" s="332" t="s">
        <v>6960</v>
      </c>
      <c r="C4377" s="332" t="s">
        <v>2821</v>
      </c>
      <c r="D4377" s="330" t="s">
        <v>12750</v>
      </c>
      <c r="E4377" s="332" t="s">
        <v>96</v>
      </c>
      <c r="F4377" s="328"/>
    </row>
    <row r="4378" spans="1:6" ht="15">
      <c r="A4378" s="332">
        <v>7118</v>
      </c>
      <c r="B4378" s="332" t="s">
        <v>6961</v>
      </c>
      <c r="C4378" s="332" t="s">
        <v>2821</v>
      </c>
      <c r="D4378" s="330" t="s">
        <v>16128</v>
      </c>
      <c r="E4378" s="332" t="s">
        <v>96</v>
      </c>
      <c r="F4378" s="328"/>
    </row>
    <row r="4379" spans="1:6" ht="15">
      <c r="A4379" s="332">
        <v>7117</v>
      </c>
      <c r="B4379" s="332" t="s">
        <v>6962</v>
      </c>
      <c r="C4379" s="332" t="s">
        <v>2821</v>
      </c>
      <c r="D4379" s="330" t="s">
        <v>16129</v>
      </c>
      <c r="E4379" s="332" t="s">
        <v>96</v>
      </c>
      <c r="F4379" s="328"/>
    </row>
    <row r="4380" spans="1:6" ht="15">
      <c r="A4380" s="332">
        <v>7098</v>
      </c>
      <c r="B4380" s="332" t="s">
        <v>6963</v>
      </c>
      <c r="C4380" s="332" t="s">
        <v>2821</v>
      </c>
      <c r="D4380" s="330" t="s">
        <v>16130</v>
      </c>
      <c r="E4380" s="332" t="s">
        <v>96</v>
      </c>
      <c r="F4380" s="328"/>
    </row>
    <row r="4381" spans="1:6" ht="15">
      <c r="A4381" s="332">
        <v>7110</v>
      </c>
      <c r="B4381" s="332" t="s">
        <v>6964</v>
      </c>
      <c r="C4381" s="332" t="s">
        <v>2821</v>
      </c>
      <c r="D4381" s="330" t="s">
        <v>16131</v>
      </c>
      <c r="E4381" s="332" t="s">
        <v>96</v>
      </c>
      <c r="F4381" s="328"/>
    </row>
    <row r="4382" spans="1:6" ht="15">
      <c r="A4382" s="332">
        <v>7123</v>
      </c>
      <c r="B4382" s="332" t="s">
        <v>6965</v>
      </c>
      <c r="C4382" s="332" t="s">
        <v>2821</v>
      </c>
      <c r="D4382" s="330" t="s">
        <v>13976</v>
      </c>
      <c r="E4382" s="332" t="s">
        <v>96</v>
      </c>
      <c r="F4382" s="328"/>
    </row>
    <row r="4383" spans="1:6" ht="15">
      <c r="A4383" s="332">
        <v>7121</v>
      </c>
      <c r="B4383" s="332" t="s">
        <v>6966</v>
      </c>
      <c r="C4383" s="332" t="s">
        <v>2821</v>
      </c>
      <c r="D4383" s="330" t="s">
        <v>16132</v>
      </c>
      <c r="E4383" s="332" t="s">
        <v>96</v>
      </c>
      <c r="F4383" s="328"/>
    </row>
    <row r="4384" spans="1:6" ht="15">
      <c r="A4384" s="332">
        <v>7137</v>
      </c>
      <c r="B4384" s="332" t="s">
        <v>6967</v>
      </c>
      <c r="C4384" s="332" t="s">
        <v>2821</v>
      </c>
      <c r="D4384" s="330" t="s">
        <v>16133</v>
      </c>
      <c r="E4384" s="332" t="s">
        <v>96</v>
      </c>
      <c r="F4384" s="328"/>
    </row>
    <row r="4385" spans="1:6" ht="15">
      <c r="A4385" s="332">
        <v>7122</v>
      </c>
      <c r="B4385" s="332" t="s">
        <v>6968</v>
      </c>
      <c r="C4385" s="332" t="s">
        <v>2821</v>
      </c>
      <c r="D4385" s="330" t="s">
        <v>16134</v>
      </c>
      <c r="E4385" s="332" t="s">
        <v>96</v>
      </c>
      <c r="F4385" s="328"/>
    </row>
    <row r="4386" spans="1:6" ht="15">
      <c r="A4386" s="332">
        <v>7114</v>
      </c>
      <c r="B4386" s="332" t="s">
        <v>6969</v>
      </c>
      <c r="C4386" s="332" t="s">
        <v>2821</v>
      </c>
      <c r="D4386" s="330" t="s">
        <v>16135</v>
      </c>
      <c r="E4386" s="332" t="s">
        <v>96</v>
      </c>
      <c r="F4386" s="328"/>
    </row>
    <row r="4387" spans="1:6" ht="15">
      <c r="A4387" s="332">
        <v>7109</v>
      </c>
      <c r="B4387" s="332" t="s">
        <v>6970</v>
      </c>
      <c r="C4387" s="332" t="s">
        <v>2821</v>
      </c>
      <c r="D4387" s="330" t="s">
        <v>15215</v>
      </c>
      <c r="E4387" s="332" t="s">
        <v>96</v>
      </c>
      <c r="F4387" s="328"/>
    </row>
    <row r="4388" spans="1:6" ht="15">
      <c r="A4388" s="332">
        <v>7135</v>
      </c>
      <c r="B4388" s="332" t="s">
        <v>6971</v>
      </c>
      <c r="C4388" s="332" t="s">
        <v>2821</v>
      </c>
      <c r="D4388" s="330" t="s">
        <v>14823</v>
      </c>
      <c r="E4388" s="332" t="s">
        <v>96</v>
      </c>
      <c r="F4388" s="328"/>
    </row>
    <row r="4389" spans="1:6" ht="15">
      <c r="A4389" s="332">
        <v>37947</v>
      </c>
      <c r="B4389" s="332" t="s">
        <v>6972</v>
      </c>
      <c r="C4389" s="332" t="s">
        <v>2821</v>
      </c>
      <c r="D4389" s="330" t="s">
        <v>16136</v>
      </c>
      <c r="E4389" s="332" t="s">
        <v>96</v>
      </c>
      <c r="F4389" s="328"/>
    </row>
    <row r="4390" spans="1:6" ht="15">
      <c r="A4390" s="332">
        <v>7103</v>
      </c>
      <c r="B4390" s="332" t="s">
        <v>6973</v>
      </c>
      <c r="C4390" s="332" t="s">
        <v>2821</v>
      </c>
      <c r="D4390" s="330" t="s">
        <v>16137</v>
      </c>
      <c r="E4390" s="332" t="s">
        <v>96</v>
      </c>
      <c r="F4390" s="328"/>
    </row>
    <row r="4391" spans="1:6" ht="15">
      <c r="A4391" s="332">
        <v>40419</v>
      </c>
      <c r="B4391" s="332" t="s">
        <v>6974</v>
      </c>
      <c r="C4391" s="332" t="s">
        <v>2821</v>
      </c>
      <c r="D4391" s="330" t="s">
        <v>16138</v>
      </c>
      <c r="E4391" s="332" t="s">
        <v>96</v>
      </c>
      <c r="F4391" s="328"/>
    </row>
    <row r="4392" spans="1:6" ht="15">
      <c r="A4392" s="332">
        <v>40420</v>
      </c>
      <c r="B4392" s="332" t="s">
        <v>6975</v>
      </c>
      <c r="C4392" s="332" t="s">
        <v>2821</v>
      </c>
      <c r="D4392" s="330" t="s">
        <v>16139</v>
      </c>
      <c r="E4392" s="332" t="s">
        <v>96</v>
      </c>
      <c r="F4392" s="328"/>
    </row>
    <row r="4393" spans="1:6" ht="15">
      <c r="A4393" s="332">
        <v>40421</v>
      </c>
      <c r="B4393" s="332" t="s">
        <v>6976</v>
      </c>
      <c r="C4393" s="332" t="s">
        <v>2821</v>
      </c>
      <c r="D4393" s="330" t="s">
        <v>16140</v>
      </c>
      <c r="E4393" s="332" t="s">
        <v>96</v>
      </c>
      <c r="F4393" s="328"/>
    </row>
    <row r="4394" spans="1:6" ht="15">
      <c r="A4394" s="332">
        <v>7126</v>
      </c>
      <c r="B4394" s="332" t="s">
        <v>6977</v>
      </c>
      <c r="C4394" s="332" t="s">
        <v>2821</v>
      </c>
      <c r="D4394" s="330" t="s">
        <v>14519</v>
      </c>
      <c r="E4394" s="332" t="s">
        <v>96</v>
      </c>
      <c r="F4394" s="328"/>
    </row>
    <row r="4395" spans="1:6" ht="15">
      <c r="A4395" s="332">
        <v>38905</v>
      </c>
      <c r="B4395" s="332" t="s">
        <v>6978</v>
      </c>
      <c r="C4395" s="332" t="s">
        <v>2821</v>
      </c>
      <c r="D4395" s="330" t="s">
        <v>13870</v>
      </c>
      <c r="E4395" s="332" t="s">
        <v>96</v>
      </c>
      <c r="F4395" s="328"/>
    </row>
    <row r="4396" spans="1:6" ht="15">
      <c r="A4396" s="332">
        <v>38907</v>
      </c>
      <c r="B4396" s="332" t="s">
        <v>6979</v>
      </c>
      <c r="C4396" s="332" t="s">
        <v>2821</v>
      </c>
      <c r="D4396" s="330" t="s">
        <v>16141</v>
      </c>
      <c r="E4396" s="332" t="s">
        <v>96</v>
      </c>
      <c r="F4396" s="328"/>
    </row>
    <row r="4397" spans="1:6" ht="15">
      <c r="A4397" s="332">
        <v>38908</v>
      </c>
      <c r="B4397" s="332" t="s">
        <v>6980</v>
      </c>
      <c r="C4397" s="332" t="s">
        <v>2821</v>
      </c>
      <c r="D4397" s="330" t="s">
        <v>16142</v>
      </c>
      <c r="E4397" s="332" t="s">
        <v>96</v>
      </c>
      <c r="F4397" s="328"/>
    </row>
    <row r="4398" spans="1:6" ht="15">
      <c r="A4398" s="332">
        <v>38909</v>
      </c>
      <c r="B4398" s="332" t="s">
        <v>6981</v>
      </c>
      <c r="C4398" s="332" t="s">
        <v>2821</v>
      </c>
      <c r="D4398" s="330" t="s">
        <v>16143</v>
      </c>
      <c r="E4398" s="332" t="s">
        <v>96</v>
      </c>
      <c r="F4398" s="328"/>
    </row>
    <row r="4399" spans="1:6" ht="15">
      <c r="A4399" s="332">
        <v>38910</v>
      </c>
      <c r="B4399" s="332" t="s">
        <v>6982</v>
      </c>
      <c r="C4399" s="332" t="s">
        <v>2821</v>
      </c>
      <c r="D4399" s="330" t="s">
        <v>13643</v>
      </c>
      <c r="E4399" s="332" t="s">
        <v>96</v>
      </c>
      <c r="F4399" s="328"/>
    </row>
    <row r="4400" spans="1:6" ht="15">
      <c r="A4400" s="332">
        <v>38897</v>
      </c>
      <c r="B4400" s="332" t="s">
        <v>6983</v>
      </c>
      <c r="C4400" s="332" t="s">
        <v>2821</v>
      </c>
      <c r="D4400" s="330" t="s">
        <v>16144</v>
      </c>
      <c r="E4400" s="332" t="s">
        <v>96</v>
      </c>
      <c r="F4400" s="328"/>
    </row>
    <row r="4401" spans="1:6" ht="15">
      <c r="A4401" s="332">
        <v>38899</v>
      </c>
      <c r="B4401" s="332" t="s">
        <v>6984</v>
      </c>
      <c r="C4401" s="332" t="s">
        <v>2821</v>
      </c>
      <c r="D4401" s="330" t="s">
        <v>16145</v>
      </c>
      <c r="E4401" s="332" t="s">
        <v>96</v>
      </c>
      <c r="F4401" s="328"/>
    </row>
    <row r="4402" spans="1:6" ht="15">
      <c r="A4402" s="332">
        <v>38900</v>
      </c>
      <c r="B4402" s="332" t="s">
        <v>6985</v>
      </c>
      <c r="C4402" s="332" t="s">
        <v>2821</v>
      </c>
      <c r="D4402" s="330" t="s">
        <v>13373</v>
      </c>
      <c r="E4402" s="332" t="s">
        <v>96</v>
      </c>
      <c r="F4402" s="328"/>
    </row>
    <row r="4403" spans="1:6" ht="15">
      <c r="A4403" s="332">
        <v>38901</v>
      </c>
      <c r="B4403" s="332" t="s">
        <v>6986</v>
      </c>
      <c r="C4403" s="332" t="s">
        <v>2821</v>
      </c>
      <c r="D4403" s="330" t="s">
        <v>13330</v>
      </c>
      <c r="E4403" s="332" t="s">
        <v>96</v>
      </c>
      <c r="F4403" s="328"/>
    </row>
    <row r="4404" spans="1:6" ht="15">
      <c r="A4404" s="332">
        <v>38904</v>
      </c>
      <c r="B4404" s="332" t="s">
        <v>6987</v>
      </c>
      <c r="C4404" s="332" t="s">
        <v>2821</v>
      </c>
      <c r="D4404" s="330" t="s">
        <v>16146</v>
      </c>
      <c r="E4404" s="332" t="s">
        <v>96</v>
      </c>
      <c r="F4404" s="328"/>
    </row>
    <row r="4405" spans="1:6" ht="15">
      <c r="A4405" s="332">
        <v>38903</v>
      </c>
      <c r="B4405" s="332" t="s">
        <v>6988</v>
      </c>
      <c r="C4405" s="332" t="s">
        <v>2821</v>
      </c>
      <c r="D4405" s="330" t="s">
        <v>16147</v>
      </c>
      <c r="E4405" s="332" t="s">
        <v>96</v>
      </c>
      <c r="F4405" s="328"/>
    </row>
    <row r="4406" spans="1:6" ht="15">
      <c r="A4406" s="332">
        <v>7091</v>
      </c>
      <c r="B4406" s="332" t="s">
        <v>6989</v>
      </c>
      <c r="C4406" s="332" t="s">
        <v>2821</v>
      </c>
      <c r="D4406" s="330" t="s">
        <v>16148</v>
      </c>
      <c r="E4406" s="332" t="s">
        <v>96</v>
      </c>
      <c r="F4406" s="328"/>
    </row>
    <row r="4407" spans="1:6" ht="15">
      <c r="A4407" s="332">
        <v>11655</v>
      </c>
      <c r="B4407" s="332" t="s">
        <v>6990</v>
      </c>
      <c r="C4407" s="332" t="s">
        <v>2821</v>
      </c>
      <c r="D4407" s="330" t="s">
        <v>16149</v>
      </c>
      <c r="E4407" s="332" t="s">
        <v>96</v>
      </c>
      <c r="F4407" s="328"/>
    </row>
    <row r="4408" spans="1:6" ht="15">
      <c r="A4408" s="332">
        <v>11656</v>
      </c>
      <c r="B4408" s="332" t="s">
        <v>6991</v>
      </c>
      <c r="C4408" s="332" t="s">
        <v>2821</v>
      </c>
      <c r="D4408" s="330" t="s">
        <v>16150</v>
      </c>
      <c r="E4408" s="332" t="s">
        <v>96</v>
      </c>
      <c r="F4408" s="328"/>
    </row>
    <row r="4409" spans="1:6" ht="15">
      <c r="A4409" s="332">
        <v>37948</v>
      </c>
      <c r="B4409" s="332" t="s">
        <v>6992</v>
      </c>
      <c r="C4409" s="332" t="s">
        <v>2821</v>
      </c>
      <c r="D4409" s="330" t="s">
        <v>16151</v>
      </c>
      <c r="E4409" s="332" t="s">
        <v>96</v>
      </c>
      <c r="F4409" s="328"/>
    </row>
    <row r="4410" spans="1:6" ht="15">
      <c r="A4410" s="332">
        <v>7097</v>
      </c>
      <c r="B4410" s="332" t="s">
        <v>6993</v>
      </c>
      <c r="C4410" s="332" t="s">
        <v>2821</v>
      </c>
      <c r="D4410" s="330" t="s">
        <v>16048</v>
      </c>
      <c r="E4410" s="332" t="s">
        <v>96</v>
      </c>
      <c r="F4410" s="328"/>
    </row>
    <row r="4411" spans="1:6" ht="15">
      <c r="A4411" s="332">
        <v>11657</v>
      </c>
      <c r="B4411" s="332" t="s">
        <v>6994</v>
      </c>
      <c r="C4411" s="332" t="s">
        <v>2821</v>
      </c>
      <c r="D4411" s="330" t="s">
        <v>16152</v>
      </c>
      <c r="E4411" s="332" t="s">
        <v>96</v>
      </c>
      <c r="F4411" s="328"/>
    </row>
    <row r="4412" spans="1:6" ht="15">
      <c r="A4412" s="332">
        <v>11658</v>
      </c>
      <c r="B4412" s="332" t="s">
        <v>6995</v>
      </c>
      <c r="C4412" s="332" t="s">
        <v>2821</v>
      </c>
      <c r="D4412" s="330" t="s">
        <v>16153</v>
      </c>
      <c r="E4412" s="332" t="s">
        <v>96</v>
      </c>
      <c r="F4412" s="328"/>
    </row>
    <row r="4413" spans="1:6" ht="15">
      <c r="A4413" s="332">
        <v>7146</v>
      </c>
      <c r="B4413" s="332" t="s">
        <v>6996</v>
      </c>
      <c r="C4413" s="332" t="s">
        <v>2821</v>
      </c>
      <c r="D4413" s="330" t="s">
        <v>16154</v>
      </c>
      <c r="E4413" s="332" t="s">
        <v>96</v>
      </c>
      <c r="F4413" s="328"/>
    </row>
    <row r="4414" spans="1:6" ht="15">
      <c r="A4414" s="332">
        <v>7138</v>
      </c>
      <c r="B4414" s="332" t="s">
        <v>6997</v>
      </c>
      <c r="C4414" s="332" t="s">
        <v>2821</v>
      </c>
      <c r="D4414" s="330" t="s">
        <v>14971</v>
      </c>
      <c r="E4414" s="332" t="s">
        <v>96</v>
      </c>
      <c r="F4414" s="328"/>
    </row>
    <row r="4415" spans="1:6" ht="15">
      <c r="A4415" s="332">
        <v>7139</v>
      </c>
      <c r="B4415" s="332" t="s">
        <v>6998</v>
      </c>
      <c r="C4415" s="332" t="s">
        <v>2821</v>
      </c>
      <c r="D4415" s="330" t="s">
        <v>16155</v>
      </c>
      <c r="E4415" s="332" t="s">
        <v>96</v>
      </c>
      <c r="F4415" s="328"/>
    </row>
    <row r="4416" spans="1:6" ht="15">
      <c r="A4416" s="332">
        <v>7140</v>
      </c>
      <c r="B4416" s="332" t="s">
        <v>6999</v>
      </c>
      <c r="C4416" s="332" t="s">
        <v>2821</v>
      </c>
      <c r="D4416" s="330" t="s">
        <v>15468</v>
      </c>
      <c r="E4416" s="332" t="s">
        <v>96</v>
      </c>
      <c r="F4416" s="328"/>
    </row>
    <row r="4417" spans="1:6" ht="15">
      <c r="A4417" s="332">
        <v>7141</v>
      </c>
      <c r="B4417" s="332" t="s">
        <v>7000</v>
      </c>
      <c r="C4417" s="332" t="s">
        <v>2821</v>
      </c>
      <c r="D4417" s="330" t="s">
        <v>16156</v>
      </c>
      <c r="E4417" s="332" t="s">
        <v>96</v>
      </c>
      <c r="F4417" s="328"/>
    </row>
    <row r="4418" spans="1:6" ht="15">
      <c r="A4418" s="332">
        <v>7143</v>
      </c>
      <c r="B4418" s="332" t="s">
        <v>7001</v>
      </c>
      <c r="C4418" s="332" t="s">
        <v>2821</v>
      </c>
      <c r="D4418" s="330" t="s">
        <v>16069</v>
      </c>
      <c r="E4418" s="332" t="s">
        <v>96</v>
      </c>
      <c r="F4418" s="328"/>
    </row>
    <row r="4419" spans="1:6" ht="15">
      <c r="A4419" s="332">
        <v>7144</v>
      </c>
      <c r="B4419" s="332" t="s">
        <v>7002</v>
      </c>
      <c r="C4419" s="332" t="s">
        <v>2821</v>
      </c>
      <c r="D4419" s="330" t="s">
        <v>16157</v>
      </c>
      <c r="E4419" s="332" t="s">
        <v>96</v>
      </c>
      <c r="F4419" s="328"/>
    </row>
    <row r="4420" spans="1:6" ht="15">
      <c r="A4420" s="332">
        <v>7145</v>
      </c>
      <c r="B4420" s="332" t="s">
        <v>7003</v>
      </c>
      <c r="C4420" s="332" t="s">
        <v>2821</v>
      </c>
      <c r="D4420" s="330" t="s">
        <v>16158</v>
      </c>
      <c r="E4420" s="332" t="s">
        <v>96</v>
      </c>
      <c r="F4420" s="328"/>
    </row>
    <row r="4421" spans="1:6" ht="15">
      <c r="A4421" s="332">
        <v>7142</v>
      </c>
      <c r="B4421" s="332" t="s">
        <v>7004</v>
      </c>
      <c r="C4421" s="332" t="s">
        <v>2821</v>
      </c>
      <c r="D4421" s="330" t="s">
        <v>16159</v>
      </c>
      <c r="E4421" s="332" t="s">
        <v>96</v>
      </c>
      <c r="F4421" s="328"/>
    </row>
    <row r="4422" spans="1:6" ht="15">
      <c r="A4422" s="332">
        <v>3593</v>
      </c>
      <c r="B4422" s="332" t="s">
        <v>7005</v>
      </c>
      <c r="C4422" s="332" t="s">
        <v>2821</v>
      </c>
      <c r="D4422" s="330" t="s">
        <v>16160</v>
      </c>
      <c r="E4422" s="332" t="s">
        <v>96</v>
      </c>
      <c r="F4422" s="328"/>
    </row>
    <row r="4423" spans="1:6" ht="15">
      <c r="A4423" s="332">
        <v>3588</v>
      </c>
      <c r="B4423" s="332" t="s">
        <v>7006</v>
      </c>
      <c r="C4423" s="332" t="s">
        <v>2821</v>
      </c>
      <c r="D4423" s="330" t="s">
        <v>16161</v>
      </c>
      <c r="E4423" s="332" t="s">
        <v>96</v>
      </c>
      <c r="F4423" s="328"/>
    </row>
    <row r="4424" spans="1:6" ht="15">
      <c r="A4424" s="332">
        <v>3585</v>
      </c>
      <c r="B4424" s="332" t="s">
        <v>7007</v>
      </c>
      <c r="C4424" s="332" t="s">
        <v>2821</v>
      </c>
      <c r="D4424" s="330" t="s">
        <v>16162</v>
      </c>
      <c r="E4424" s="332" t="s">
        <v>96</v>
      </c>
      <c r="F4424" s="328"/>
    </row>
    <row r="4425" spans="1:6" ht="15">
      <c r="A4425" s="332">
        <v>3587</v>
      </c>
      <c r="B4425" s="332" t="s">
        <v>7008</v>
      </c>
      <c r="C4425" s="332" t="s">
        <v>2821</v>
      </c>
      <c r="D4425" s="330" t="s">
        <v>16163</v>
      </c>
      <c r="E4425" s="332" t="s">
        <v>96</v>
      </c>
      <c r="F4425" s="328"/>
    </row>
    <row r="4426" spans="1:6" ht="15">
      <c r="A4426" s="332">
        <v>3590</v>
      </c>
      <c r="B4426" s="332" t="s">
        <v>7009</v>
      </c>
      <c r="C4426" s="332" t="s">
        <v>2821</v>
      </c>
      <c r="D4426" s="330" t="s">
        <v>16164</v>
      </c>
      <c r="E4426" s="332" t="s">
        <v>96</v>
      </c>
      <c r="F4426" s="328"/>
    </row>
    <row r="4427" spans="1:6" ht="15">
      <c r="A4427" s="332">
        <v>3589</v>
      </c>
      <c r="B4427" s="332" t="s">
        <v>7010</v>
      </c>
      <c r="C4427" s="332" t="s">
        <v>2821</v>
      </c>
      <c r="D4427" s="330" t="s">
        <v>16165</v>
      </c>
      <c r="E4427" s="332" t="s">
        <v>96</v>
      </c>
      <c r="F4427" s="328"/>
    </row>
    <row r="4428" spans="1:6" ht="15">
      <c r="A4428" s="332">
        <v>3586</v>
      </c>
      <c r="B4428" s="332" t="s">
        <v>7011</v>
      </c>
      <c r="C4428" s="332" t="s">
        <v>2821</v>
      </c>
      <c r="D4428" s="330" t="s">
        <v>16166</v>
      </c>
      <c r="E4428" s="332" t="s">
        <v>96</v>
      </c>
      <c r="F4428" s="328"/>
    </row>
    <row r="4429" spans="1:6" ht="15">
      <c r="A4429" s="332">
        <v>3592</v>
      </c>
      <c r="B4429" s="332" t="s">
        <v>7012</v>
      </c>
      <c r="C4429" s="332" t="s">
        <v>2821</v>
      </c>
      <c r="D4429" s="330" t="s">
        <v>16167</v>
      </c>
      <c r="E4429" s="332" t="s">
        <v>96</v>
      </c>
      <c r="F4429" s="328"/>
    </row>
    <row r="4430" spans="1:6" ht="15">
      <c r="A4430" s="332">
        <v>3591</v>
      </c>
      <c r="B4430" s="332" t="s">
        <v>7013</v>
      </c>
      <c r="C4430" s="332" t="s">
        <v>2821</v>
      </c>
      <c r="D4430" s="330" t="s">
        <v>16168</v>
      </c>
      <c r="E4430" s="332" t="s">
        <v>96</v>
      </c>
      <c r="F4430" s="328"/>
    </row>
    <row r="4431" spans="1:6" ht="15">
      <c r="A4431" s="332">
        <v>40396</v>
      </c>
      <c r="B4431" s="332" t="s">
        <v>7014</v>
      </c>
      <c r="C4431" s="332" t="s">
        <v>2821</v>
      </c>
      <c r="D4431" s="330" t="s">
        <v>16169</v>
      </c>
      <c r="E4431" s="332" t="s">
        <v>96</v>
      </c>
      <c r="F4431" s="328"/>
    </row>
    <row r="4432" spans="1:6" ht="15">
      <c r="A4432" s="332">
        <v>40395</v>
      </c>
      <c r="B4432" s="332" t="s">
        <v>7015</v>
      </c>
      <c r="C4432" s="332" t="s">
        <v>2821</v>
      </c>
      <c r="D4432" s="330" t="s">
        <v>16170</v>
      </c>
      <c r="E4432" s="332" t="s">
        <v>96</v>
      </c>
      <c r="F4432" s="328"/>
    </row>
    <row r="4433" spans="1:6" ht="15">
      <c r="A4433" s="332">
        <v>40392</v>
      </c>
      <c r="B4433" s="332" t="s">
        <v>7016</v>
      </c>
      <c r="C4433" s="332" t="s">
        <v>2821</v>
      </c>
      <c r="D4433" s="330" t="s">
        <v>16171</v>
      </c>
      <c r="E4433" s="332" t="s">
        <v>96</v>
      </c>
      <c r="F4433" s="328"/>
    </row>
    <row r="4434" spans="1:6" ht="15">
      <c r="A4434" s="332">
        <v>40394</v>
      </c>
      <c r="B4434" s="332" t="s">
        <v>7017</v>
      </c>
      <c r="C4434" s="332" t="s">
        <v>2821</v>
      </c>
      <c r="D4434" s="330" t="s">
        <v>16172</v>
      </c>
      <c r="E4434" s="332" t="s">
        <v>96</v>
      </c>
      <c r="F4434" s="328"/>
    </row>
    <row r="4435" spans="1:6" ht="15">
      <c r="A4435" s="332">
        <v>40398</v>
      </c>
      <c r="B4435" s="332" t="s">
        <v>7018</v>
      </c>
      <c r="C4435" s="332" t="s">
        <v>2821</v>
      </c>
      <c r="D4435" s="330" t="s">
        <v>16173</v>
      </c>
      <c r="E4435" s="332" t="s">
        <v>96</v>
      </c>
      <c r="F4435" s="328"/>
    </row>
    <row r="4436" spans="1:6" ht="15">
      <c r="A4436" s="332">
        <v>40397</v>
      </c>
      <c r="B4436" s="332" t="s">
        <v>7019</v>
      </c>
      <c r="C4436" s="332" t="s">
        <v>2821</v>
      </c>
      <c r="D4436" s="330" t="s">
        <v>16174</v>
      </c>
      <c r="E4436" s="332" t="s">
        <v>96</v>
      </c>
      <c r="F4436" s="328"/>
    </row>
    <row r="4437" spans="1:6" ht="15">
      <c r="A4437" s="332">
        <v>40393</v>
      </c>
      <c r="B4437" s="332" t="s">
        <v>7020</v>
      </c>
      <c r="C4437" s="332" t="s">
        <v>2821</v>
      </c>
      <c r="D4437" s="330" t="s">
        <v>16175</v>
      </c>
      <c r="E4437" s="332" t="s">
        <v>96</v>
      </c>
      <c r="F4437" s="328"/>
    </row>
    <row r="4438" spans="1:6" ht="15">
      <c r="A4438" s="332">
        <v>40399</v>
      </c>
      <c r="B4438" s="332" t="s">
        <v>7021</v>
      </c>
      <c r="C4438" s="332" t="s">
        <v>2821</v>
      </c>
      <c r="D4438" s="330" t="s">
        <v>16176</v>
      </c>
      <c r="E4438" s="332" t="s">
        <v>96</v>
      </c>
      <c r="F4438" s="328"/>
    </row>
    <row r="4439" spans="1:6" ht="15">
      <c r="A4439" s="332">
        <v>39322</v>
      </c>
      <c r="B4439" s="332" t="s">
        <v>7022</v>
      </c>
      <c r="C4439" s="332" t="s">
        <v>2821</v>
      </c>
      <c r="D4439" s="330" t="s">
        <v>16177</v>
      </c>
      <c r="E4439" s="332" t="s">
        <v>96</v>
      </c>
      <c r="F4439" s="328"/>
    </row>
    <row r="4440" spans="1:6" ht="15">
      <c r="A4440" s="332">
        <v>39289</v>
      </c>
      <c r="B4440" s="332" t="s">
        <v>7023</v>
      </c>
      <c r="C4440" s="332" t="s">
        <v>2821</v>
      </c>
      <c r="D4440" s="330" t="s">
        <v>13234</v>
      </c>
      <c r="E4440" s="332" t="s">
        <v>96</v>
      </c>
      <c r="F4440" s="328"/>
    </row>
    <row r="4441" spans="1:6" ht="15">
      <c r="A4441" s="332">
        <v>39290</v>
      </c>
      <c r="B4441" s="332" t="s">
        <v>7024</v>
      </c>
      <c r="C4441" s="332" t="s">
        <v>2821</v>
      </c>
      <c r="D4441" s="330" t="s">
        <v>16178</v>
      </c>
      <c r="E4441" s="332" t="s">
        <v>96</v>
      </c>
      <c r="F4441" s="328"/>
    </row>
    <row r="4442" spans="1:6" ht="15">
      <c r="A4442" s="332">
        <v>39291</v>
      </c>
      <c r="B4442" s="332" t="s">
        <v>7025</v>
      </c>
      <c r="C4442" s="332" t="s">
        <v>2821</v>
      </c>
      <c r="D4442" s="330" t="s">
        <v>16179</v>
      </c>
      <c r="E4442" s="332" t="s">
        <v>96</v>
      </c>
      <c r="F4442" s="328"/>
    </row>
    <row r="4443" spans="1:6" ht="15">
      <c r="A4443" s="332">
        <v>20174</v>
      </c>
      <c r="B4443" s="332" t="s">
        <v>7026</v>
      </c>
      <c r="C4443" s="332" t="s">
        <v>2821</v>
      </c>
      <c r="D4443" s="330" t="s">
        <v>16180</v>
      </c>
      <c r="E4443" s="332" t="s">
        <v>96</v>
      </c>
      <c r="F4443" s="328"/>
    </row>
    <row r="4444" spans="1:6" ht="15">
      <c r="A4444" s="332">
        <v>41892</v>
      </c>
      <c r="B4444" s="332" t="s">
        <v>7027</v>
      </c>
      <c r="C4444" s="332" t="s">
        <v>2821</v>
      </c>
      <c r="D4444" s="330" t="s">
        <v>16181</v>
      </c>
      <c r="E4444" s="332" t="s">
        <v>96</v>
      </c>
      <c r="F4444" s="328"/>
    </row>
    <row r="4445" spans="1:6" ht="15">
      <c r="A4445" s="332">
        <v>7048</v>
      </c>
      <c r="B4445" s="332" t="s">
        <v>7028</v>
      </c>
      <c r="C4445" s="332" t="s">
        <v>2821</v>
      </c>
      <c r="D4445" s="330" t="s">
        <v>16182</v>
      </c>
      <c r="E4445" s="332" t="s">
        <v>96</v>
      </c>
      <c r="F4445" s="328"/>
    </row>
    <row r="4446" spans="1:6" ht="15">
      <c r="A4446" s="332">
        <v>7088</v>
      </c>
      <c r="B4446" s="332" t="s">
        <v>7029</v>
      </c>
      <c r="C4446" s="332" t="s">
        <v>2821</v>
      </c>
      <c r="D4446" s="330" t="s">
        <v>16183</v>
      </c>
      <c r="E4446" s="332" t="s">
        <v>96</v>
      </c>
      <c r="F4446" s="328"/>
    </row>
    <row r="4447" spans="1:6" ht="15">
      <c r="A4447" s="332">
        <v>20179</v>
      </c>
      <c r="B4447" s="332" t="s">
        <v>11375</v>
      </c>
      <c r="C4447" s="332" t="s">
        <v>2821</v>
      </c>
      <c r="D4447" s="330" t="s">
        <v>16184</v>
      </c>
      <c r="E4447" s="332" t="s">
        <v>96</v>
      </c>
      <c r="F4447" s="328"/>
    </row>
    <row r="4448" spans="1:6" ht="15">
      <c r="A4448" s="332">
        <v>20178</v>
      </c>
      <c r="B4448" s="332" t="s">
        <v>11376</v>
      </c>
      <c r="C4448" s="332" t="s">
        <v>2821</v>
      </c>
      <c r="D4448" s="330" t="s">
        <v>16185</v>
      </c>
      <c r="E4448" s="332" t="s">
        <v>96</v>
      </c>
      <c r="F4448" s="328"/>
    </row>
    <row r="4449" spans="1:6" ht="15">
      <c r="A4449" s="332">
        <v>20180</v>
      </c>
      <c r="B4449" s="332" t="s">
        <v>11377</v>
      </c>
      <c r="C4449" s="332" t="s">
        <v>2821</v>
      </c>
      <c r="D4449" s="330" t="s">
        <v>16186</v>
      </c>
      <c r="E4449" s="332" t="s">
        <v>96</v>
      </c>
      <c r="F4449" s="328"/>
    </row>
    <row r="4450" spans="1:6" ht="15">
      <c r="A4450" s="332">
        <v>20181</v>
      </c>
      <c r="B4450" s="332" t="s">
        <v>11378</v>
      </c>
      <c r="C4450" s="332" t="s">
        <v>2821</v>
      </c>
      <c r="D4450" s="330" t="s">
        <v>16187</v>
      </c>
      <c r="E4450" s="332" t="s">
        <v>96</v>
      </c>
      <c r="F4450" s="328"/>
    </row>
    <row r="4451" spans="1:6" ht="15">
      <c r="A4451" s="332">
        <v>20177</v>
      </c>
      <c r="B4451" s="332" t="s">
        <v>11379</v>
      </c>
      <c r="C4451" s="332" t="s">
        <v>2821</v>
      </c>
      <c r="D4451" s="330" t="s">
        <v>13812</v>
      </c>
      <c r="E4451" s="332" t="s">
        <v>96</v>
      </c>
      <c r="F4451" s="328"/>
    </row>
    <row r="4452" spans="1:6" ht="15">
      <c r="A4452" s="332">
        <v>7082</v>
      </c>
      <c r="B4452" s="332" t="s">
        <v>7030</v>
      </c>
      <c r="C4452" s="332" t="s">
        <v>2821</v>
      </c>
      <c r="D4452" s="330" t="s">
        <v>16188</v>
      </c>
      <c r="E4452" s="332" t="s">
        <v>96</v>
      </c>
      <c r="F4452" s="328"/>
    </row>
    <row r="4453" spans="1:6" ht="15">
      <c r="A4453" s="332">
        <v>42707</v>
      </c>
      <c r="B4453" s="332" t="s">
        <v>7772</v>
      </c>
      <c r="C4453" s="332" t="s">
        <v>2821</v>
      </c>
      <c r="D4453" s="330" t="s">
        <v>16189</v>
      </c>
      <c r="E4453" s="332" t="s">
        <v>96</v>
      </c>
      <c r="F4453" s="328"/>
    </row>
    <row r="4454" spans="1:6" ht="15">
      <c r="A4454" s="332">
        <v>7069</v>
      </c>
      <c r="B4454" s="332" t="s">
        <v>7031</v>
      </c>
      <c r="C4454" s="332" t="s">
        <v>2821</v>
      </c>
      <c r="D4454" s="330" t="s">
        <v>16190</v>
      </c>
      <c r="E4454" s="332" t="s">
        <v>96</v>
      </c>
      <c r="F4454" s="328"/>
    </row>
    <row r="4455" spans="1:6" ht="15">
      <c r="A4455" s="332">
        <v>42708</v>
      </c>
      <c r="B4455" s="332" t="s">
        <v>7773</v>
      </c>
      <c r="C4455" s="332" t="s">
        <v>2821</v>
      </c>
      <c r="D4455" s="330" t="s">
        <v>16191</v>
      </c>
      <c r="E4455" s="332" t="s">
        <v>96</v>
      </c>
      <c r="F4455" s="328"/>
    </row>
    <row r="4456" spans="1:6" ht="15">
      <c r="A4456" s="332">
        <v>7070</v>
      </c>
      <c r="B4456" s="332" t="s">
        <v>7032</v>
      </c>
      <c r="C4456" s="332" t="s">
        <v>2821</v>
      </c>
      <c r="D4456" s="330" t="s">
        <v>16192</v>
      </c>
      <c r="E4456" s="332" t="s">
        <v>96</v>
      </c>
      <c r="F4456" s="328"/>
    </row>
    <row r="4457" spans="1:6" ht="15">
      <c r="A4457" s="332">
        <v>42709</v>
      </c>
      <c r="B4457" s="332" t="s">
        <v>7774</v>
      </c>
      <c r="C4457" s="332" t="s">
        <v>2821</v>
      </c>
      <c r="D4457" s="330" t="s">
        <v>16193</v>
      </c>
      <c r="E4457" s="332" t="s">
        <v>96</v>
      </c>
      <c r="F4457" s="328"/>
    </row>
    <row r="4458" spans="1:6" ht="15">
      <c r="A4458" s="332">
        <v>42710</v>
      </c>
      <c r="B4458" s="332" t="s">
        <v>7775</v>
      </c>
      <c r="C4458" s="332" t="s">
        <v>2821</v>
      </c>
      <c r="D4458" s="330" t="s">
        <v>16194</v>
      </c>
      <c r="E4458" s="332" t="s">
        <v>96</v>
      </c>
      <c r="F4458" s="328"/>
    </row>
    <row r="4459" spans="1:6" ht="15">
      <c r="A4459" s="332">
        <v>42716</v>
      </c>
      <c r="B4459" s="332" t="s">
        <v>7776</v>
      </c>
      <c r="C4459" s="332" t="s">
        <v>2821</v>
      </c>
      <c r="D4459" s="330" t="s">
        <v>16195</v>
      </c>
      <c r="E4459" s="332" t="s">
        <v>96</v>
      </c>
      <c r="F4459" s="328"/>
    </row>
    <row r="4460" spans="1:6" ht="15">
      <c r="A4460" s="332">
        <v>20172</v>
      </c>
      <c r="B4460" s="332" t="s">
        <v>7033</v>
      </c>
      <c r="C4460" s="332" t="s">
        <v>2821</v>
      </c>
      <c r="D4460" s="330" t="s">
        <v>16196</v>
      </c>
      <c r="E4460" s="332" t="s">
        <v>96</v>
      </c>
      <c r="F4460" s="328"/>
    </row>
    <row r="4461" spans="1:6" ht="15">
      <c r="A4461" s="332">
        <v>40945</v>
      </c>
      <c r="B4461" s="332" t="s">
        <v>7034</v>
      </c>
      <c r="C4461" s="332" t="s">
        <v>2820</v>
      </c>
      <c r="D4461" s="330" t="s">
        <v>13803</v>
      </c>
      <c r="E4461" s="332" t="s">
        <v>165</v>
      </c>
      <c r="F4461" s="328"/>
    </row>
    <row r="4462" spans="1:6" ht="15">
      <c r="A4462" s="332">
        <v>40946</v>
      </c>
      <c r="B4462" s="332" t="s">
        <v>7035</v>
      </c>
      <c r="C4462" s="332" t="s">
        <v>2827</v>
      </c>
      <c r="D4462" s="330" t="s">
        <v>18014</v>
      </c>
      <c r="E4462" s="332" t="s">
        <v>165</v>
      </c>
      <c r="F4462" s="328"/>
    </row>
    <row r="4463" spans="1:6" ht="15">
      <c r="A4463" s="332">
        <v>7153</v>
      </c>
      <c r="B4463" s="332" t="s">
        <v>7036</v>
      </c>
      <c r="C4463" s="332" t="s">
        <v>2820</v>
      </c>
      <c r="D4463" s="330" t="s">
        <v>18015</v>
      </c>
      <c r="E4463" s="332" t="s">
        <v>165</v>
      </c>
      <c r="F4463" s="328"/>
    </row>
    <row r="4464" spans="1:6" ht="15">
      <c r="A4464" s="332">
        <v>41089</v>
      </c>
      <c r="B4464" s="332" t="s">
        <v>7037</v>
      </c>
      <c r="C4464" s="332" t="s">
        <v>2827</v>
      </c>
      <c r="D4464" s="330" t="s">
        <v>18016</v>
      </c>
      <c r="E4464" s="332" t="s">
        <v>165</v>
      </c>
      <c r="F4464" s="328"/>
    </row>
    <row r="4465" spans="1:6" ht="15">
      <c r="A4465" s="332">
        <v>40943</v>
      </c>
      <c r="B4465" s="332" t="s">
        <v>7038</v>
      </c>
      <c r="C4465" s="332" t="s">
        <v>2820</v>
      </c>
      <c r="D4465" s="330" t="s">
        <v>17433</v>
      </c>
      <c r="E4465" s="332" t="s">
        <v>165</v>
      </c>
      <c r="F4465" s="328"/>
    </row>
    <row r="4466" spans="1:6" ht="15">
      <c r="A4466" s="332">
        <v>40944</v>
      </c>
      <c r="B4466" s="332" t="s">
        <v>7039</v>
      </c>
      <c r="C4466" s="332" t="s">
        <v>2827</v>
      </c>
      <c r="D4466" s="330" t="s">
        <v>18017</v>
      </c>
      <c r="E4466" s="332" t="s">
        <v>165</v>
      </c>
      <c r="F4466" s="328"/>
    </row>
    <row r="4467" spans="1:6" ht="15">
      <c r="A4467" s="332">
        <v>6175</v>
      </c>
      <c r="B4467" s="332" t="s">
        <v>7040</v>
      </c>
      <c r="C4467" s="332" t="s">
        <v>2820</v>
      </c>
      <c r="D4467" s="330" t="s">
        <v>16233</v>
      </c>
      <c r="E4467" s="332" t="s">
        <v>165</v>
      </c>
      <c r="F4467" s="328"/>
    </row>
    <row r="4468" spans="1:6" ht="15">
      <c r="A4468" s="332">
        <v>41092</v>
      </c>
      <c r="B4468" s="332" t="s">
        <v>7041</v>
      </c>
      <c r="C4468" s="332" t="s">
        <v>2827</v>
      </c>
      <c r="D4468" s="330" t="s">
        <v>18018</v>
      </c>
      <c r="E4468" s="332" t="s">
        <v>165</v>
      </c>
      <c r="F4468" s="328"/>
    </row>
    <row r="4469" spans="1:6" ht="15">
      <c r="A4469" s="332">
        <v>37712</v>
      </c>
      <c r="B4469" s="332" t="s">
        <v>11380</v>
      </c>
      <c r="C4469" s="332" t="s">
        <v>2823</v>
      </c>
      <c r="D4469" s="330" t="s">
        <v>16198</v>
      </c>
      <c r="E4469" s="332" t="s">
        <v>96</v>
      </c>
      <c r="F4469" s="328"/>
    </row>
    <row r="4470" spans="1:6" ht="15">
      <c r="A4470" s="332">
        <v>34547</v>
      </c>
      <c r="B4470" s="332" t="s">
        <v>7042</v>
      </c>
      <c r="C4470" s="332" t="s">
        <v>2824</v>
      </c>
      <c r="D4470" s="330" t="s">
        <v>16199</v>
      </c>
      <c r="E4470" s="332" t="s">
        <v>96</v>
      </c>
      <c r="F4470" s="328"/>
    </row>
    <row r="4471" spans="1:6" ht="15">
      <c r="A4471" s="332">
        <v>34548</v>
      </c>
      <c r="B4471" s="332" t="s">
        <v>7043</v>
      </c>
      <c r="C4471" s="332" t="s">
        <v>2824</v>
      </c>
      <c r="D4471" s="330" t="s">
        <v>13217</v>
      </c>
      <c r="E4471" s="332" t="s">
        <v>96</v>
      </c>
      <c r="F4471" s="328"/>
    </row>
    <row r="4472" spans="1:6" ht="15">
      <c r="A4472" s="332">
        <v>34558</v>
      </c>
      <c r="B4472" s="332" t="s">
        <v>7044</v>
      </c>
      <c r="C4472" s="332" t="s">
        <v>2824</v>
      </c>
      <c r="D4472" s="330" t="s">
        <v>13975</v>
      </c>
      <c r="E4472" s="332" t="s">
        <v>96</v>
      </c>
      <c r="F4472" s="328"/>
    </row>
    <row r="4473" spans="1:6" ht="15">
      <c r="A4473" s="332">
        <v>34550</v>
      </c>
      <c r="B4473" s="332" t="s">
        <v>7045</v>
      </c>
      <c r="C4473" s="332" t="s">
        <v>2824</v>
      </c>
      <c r="D4473" s="330" t="s">
        <v>16200</v>
      </c>
      <c r="E4473" s="332" t="s">
        <v>96</v>
      </c>
      <c r="F4473" s="328"/>
    </row>
    <row r="4474" spans="1:6" ht="15">
      <c r="A4474" s="332">
        <v>34557</v>
      </c>
      <c r="B4474" s="332" t="s">
        <v>7046</v>
      </c>
      <c r="C4474" s="332" t="s">
        <v>2824</v>
      </c>
      <c r="D4474" s="330" t="s">
        <v>16201</v>
      </c>
      <c r="E4474" s="332" t="s">
        <v>96</v>
      </c>
      <c r="F4474" s="328"/>
    </row>
    <row r="4475" spans="1:6" ht="15">
      <c r="A4475" s="332">
        <v>37411</v>
      </c>
      <c r="B4475" s="332" t="s">
        <v>11381</v>
      </c>
      <c r="C4475" s="332" t="s">
        <v>2823</v>
      </c>
      <c r="D4475" s="330" t="s">
        <v>16202</v>
      </c>
      <c r="E4475" s="332" t="s">
        <v>96</v>
      </c>
      <c r="F4475" s="328"/>
    </row>
    <row r="4476" spans="1:6" ht="15">
      <c r="A4476" s="332">
        <v>39508</v>
      </c>
      <c r="B4476" s="332" t="s">
        <v>11382</v>
      </c>
      <c r="C4476" s="332" t="s">
        <v>2823</v>
      </c>
      <c r="D4476" s="330" t="s">
        <v>16203</v>
      </c>
      <c r="E4476" s="332" t="s">
        <v>96</v>
      </c>
      <c r="F4476" s="328"/>
    </row>
    <row r="4477" spans="1:6" ht="15">
      <c r="A4477" s="332">
        <v>39507</v>
      </c>
      <c r="B4477" s="332" t="s">
        <v>11383</v>
      </c>
      <c r="C4477" s="332" t="s">
        <v>2823</v>
      </c>
      <c r="D4477" s="330" t="s">
        <v>16204</v>
      </c>
      <c r="E4477" s="332" t="s">
        <v>96</v>
      </c>
      <c r="F4477" s="328"/>
    </row>
    <row r="4478" spans="1:6" ht="15">
      <c r="A4478" s="332">
        <v>7155</v>
      </c>
      <c r="B4478" s="332" t="s">
        <v>11384</v>
      </c>
      <c r="C4478" s="332" t="s">
        <v>2823</v>
      </c>
      <c r="D4478" s="330" t="s">
        <v>16205</v>
      </c>
      <c r="E4478" s="332" t="s">
        <v>96</v>
      </c>
      <c r="F4478" s="328"/>
    </row>
    <row r="4479" spans="1:6" ht="15">
      <c r="A4479" s="332">
        <v>42406</v>
      </c>
      <c r="B4479" s="332" t="s">
        <v>11385</v>
      </c>
      <c r="C4479" s="332" t="s">
        <v>2823</v>
      </c>
      <c r="D4479" s="330" t="s">
        <v>16206</v>
      </c>
      <c r="E4479" s="332" t="s">
        <v>96</v>
      </c>
      <c r="F4479" s="328"/>
    </row>
    <row r="4480" spans="1:6" ht="15">
      <c r="A4480" s="332">
        <v>7156</v>
      </c>
      <c r="B4480" s="332" t="s">
        <v>11386</v>
      </c>
      <c r="C4480" s="332" t="s">
        <v>2823</v>
      </c>
      <c r="D4480" s="330" t="s">
        <v>16207</v>
      </c>
      <c r="E4480" s="332" t="s">
        <v>96</v>
      </c>
      <c r="F4480" s="328"/>
    </row>
    <row r="4481" spans="1:6" ht="15">
      <c r="A4481" s="332">
        <v>43127</v>
      </c>
      <c r="B4481" s="332" t="s">
        <v>11387</v>
      </c>
      <c r="C4481" s="332" t="s">
        <v>2823</v>
      </c>
      <c r="D4481" s="330" t="s">
        <v>16208</v>
      </c>
      <c r="E4481" s="332" t="s">
        <v>96</v>
      </c>
      <c r="F4481" s="328"/>
    </row>
    <row r="4482" spans="1:6" ht="15">
      <c r="A4482" s="332">
        <v>10917</v>
      </c>
      <c r="B4482" s="332" t="s">
        <v>11388</v>
      </c>
      <c r="C4482" s="332" t="s">
        <v>2823</v>
      </c>
      <c r="D4482" s="330" t="s">
        <v>13842</v>
      </c>
      <c r="E4482" s="332" t="s">
        <v>96</v>
      </c>
      <c r="F4482" s="328"/>
    </row>
    <row r="4483" spans="1:6" ht="15">
      <c r="A4483" s="332">
        <v>21141</v>
      </c>
      <c r="B4483" s="332" t="s">
        <v>11389</v>
      </c>
      <c r="C4483" s="332" t="s">
        <v>2823</v>
      </c>
      <c r="D4483" s="330" t="s">
        <v>16209</v>
      </c>
      <c r="E4483" s="332" t="s">
        <v>96</v>
      </c>
      <c r="F4483" s="328"/>
    </row>
    <row r="4484" spans="1:6" ht="15">
      <c r="A4484" s="332">
        <v>39509</v>
      </c>
      <c r="B4484" s="332" t="s">
        <v>11390</v>
      </c>
      <c r="C4484" s="332" t="s">
        <v>2823</v>
      </c>
      <c r="D4484" s="330" t="s">
        <v>16210</v>
      </c>
      <c r="E4484" s="332" t="s">
        <v>96</v>
      </c>
      <c r="F4484" s="328"/>
    </row>
    <row r="4485" spans="1:6" ht="15">
      <c r="A4485" s="332">
        <v>44529</v>
      </c>
      <c r="B4485" s="332" t="s">
        <v>12509</v>
      </c>
      <c r="C4485" s="332" t="s">
        <v>2823</v>
      </c>
      <c r="D4485" s="330" t="s">
        <v>15055</v>
      </c>
      <c r="E4485" s="332" t="s">
        <v>96</v>
      </c>
      <c r="F4485" s="328"/>
    </row>
    <row r="4486" spans="1:6" ht="15">
      <c r="A4486" s="332">
        <v>7167</v>
      </c>
      <c r="B4486" s="332" t="s">
        <v>11391</v>
      </c>
      <c r="C4486" s="332" t="s">
        <v>2823</v>
      </c>
      <c r="D4486" s="330" t="s">
        <v>16211</v>
      </c>
      <c r="E4486" s="332" t="s">
        <v>96</v>
      </c>
      <c r="F4486" s="328"/>
    </row>
    <row r="4487" spans="1:6" ht="15">
      <c r="A4487" s="332">
        <v>10928</v>
      </c>
      <c r="B4487" s="332" t="s">
        <v>11392</v>
      </c>
      <c r="C4487" s="332" t="s">
        <v>2823</v>
      </c>
      <c r="D4487" s="330" t="s">
        <v>16212</v>
      </c>
      <c r="E4487" s="332" t="s">
        <v>96</v>
      </c>
      <c r="F4487" s="328"/>
    </row>
    <row r="4488" spans="1:6" ht="15">
      <c r="A4488" s="332">
        <v>10933</v>
      </c>
      <c r="B4488" s="332" t="s">
        <v>11393</v>
      </c>
      <c r="C4488" s="332" t="s">
        <v>2823</v>
      </c>
      <c r="D4488" s="330" t="s">
        <v>16213</v>
      </c>
      <c r="E4488" s="332" t="s">
        <v>96</v>
      </c>
      <c r="F4488" s="328"/>
    </row>
    <row r="4489" spans="1:6" ht="15">
      <c r="A4489" s="332">
        <v>7158</v>
      </c>
      <c r="B4489" s="332" t="s">
        <v>11394</v>
      </c>
      <c r="C4489" s="332" t="s">
        <v>2823</v>
      </c>
      <c r="D4489" s="330" t="s">
        <v>15562</v>
      </c>
      <c r="E4489" s="332" t="s">
        <v>96</v>
      </c>
      <c r="F4489" s="328"/>
    </row>
    <row r="4490" spans="1:6" ht="15">
      <c r="A4490" s="332">
        <v>10927</v>
      </c>
      <c r="B4490" s="332" t="s">
        <v>11395</v>
      </c>
      <c r="C4490" s="332" t="s">
        <v>2823</v>
      </c>
      <c r="D4490" s="330" t="s">
        <v>16214</v>
      </c>
      <c r="E4490" s="332" t="s">
        <v>96</v>
      </c>
      <c r="F4490" s="328"/>
    </row>
    <row r="4491" spans="1:6" ht="15">
      <c r="A4491" s="332">
        <v>7162</v>
      </c>
      <c r="B4491" s="332" t="s">
        <v>11396</v>
      </c>
      <c r="C4491" s="332" t="s">
        <v>2823</v>
      </c>
      <c r="D4491" s="330" t="s">
        <v>16215</v>
      </c>
      <c r="E4491" s="332" t="s">
        <v>96</v>
      </c>
      <c r="F4491" s="328"/>
    </row>
    <row r="4492" spans="1:6" ht="15">
      <c r="A4492" s="332">
        <v>10932</v>
      </c>
      <c r="B4492" s="332" t="s">
        <v>11397</v>
      </c>
      <c r="C4492" s="332" t="s">
        <v>2823</v>
      </c>
      <c r="D4492" s="330" t="s">
        <v>16216</v>
      </c>
      <c r="E4492" s="332" t="s">
        <v>96</v>
      </c>
      <c r="F4492" s="328"/>
    </row>
    <row r="4493" spans="1:6" ht="15">
      <c r="A4493" s="332">
        <v>10937</v>
      </c>
      <c r="B4493" s="332" t="s">
        <v>11398</v>
      </c>
      <c r="C4493" s="332" t="s">
        <v>2823</v>
      </c>
      <c r="D4493" s="330" t="s">
        <v>16217</v>
      </c>
      <c r="E4493" s="332" t="s">
        <v>96</v>
      </c>
      <c r="F4493" s="328"/>
    </row>
    <row r="4494" spans="1:6" ht="15">
      <c r="A4494" s="332">
        <v>10935</v>
      </c>
      <c r="B4494" s="332" t="s">
        <v>11399</v>
      </c>
      <c r="C4494" s="332" t="s">
        <v>2823</v>
      </c>
      <c r="D4494" s="330" t="s">
        <v>16218</v>
      </c>
      <c r="E4494" s="332" t="s">
        <v>96</v>
      </c>
      <c r="F4494" s="328"/>
    </row>
    <row r="4495" spans="1:6" ht="15">
      <c r="A4495" s="332">
        <v>10931</v>
      </c>
      <c r="B4495" s="332" t="s">
        <v>11400</v>
      </c>
      <c r="C4495" s="332" t="s">
        <v>2823</v>
      </c>
      <c r="D4495" s="330" t="s">
        <v>14714</v>
      </c>
      <c r="E4495" s="332" t="s">
        <v>96</v>
      </c>
      <c r="F4495" s="328"/>
    </row>
    <row r="4496" spans="1:6" ht="15">
      <c r="A4496" s="332">
        <v>7164</v>
      </c>
      <c r="B4496" s="332" t="s">
        <v>11401</v>
      </c>
      <c r="C4496" s="332" t="s">
        <v>2823</v>
      </c>
      <c r="D4496" s="330" t="s">
        <v>16219</v>
      </c>
      <c r="E4496" s="332" t="s">
        <v>96</v>
      </c>
      <c r="F4496" s="328"/>
    </row>
    <row r="4497" spans="1:6" ht="15">
      <c r="A4497" s="332">
        <v>36887</v>
      </c>
      <c r="B4497" s="332" t="s">
        <v>7047</v>
      </c>
      <c r="C4497" s="332" t="s">
        <v>2823</v>
      </c>
      <c r="D4497" s="330" t="s">
        <v>16220</v>
      </c>
      <c r="E4497" s="332" t="s">
        <v>96</v>
      </c>
      <c r="F4497" s="328"/>
    </row>
    <row r="4498" spans="1:6" ht="15">
      <c r="A4498" s="332">
        <v>34630</v>
      </c>
      <c r="B4498" s="332" t="s">
        <v>11402</v>
      </c>
      <c r="C4498" s="332" t="s">
        <v>2821</v>
      </c>
      <c r="D4498" s="330" t="s">
        <v>16221</v>
      </c>
      <c r="E4498" s="332" t="s">
        <v>96</v>
      </c>
      <c r="F4498" s="328"/>
    </row>
    <row r="4499" spans="1:6" ht="15">
      <c r="A4499" s="332">
        <v>7161</v>
      </c>
      <c r="B4499" s="332" t="s">
        <v>7048</v>
      </c>
      <c r="C4499" s="332" t="s">
        <v>2823</v>
      </c>
      <c r="D4499" s="330" t="s">
        <v>13045</v>
      </c>
      <c r="E4499" s="332" t="s">
        <v>96</v>
      </c>
      <c r="F4499" s="328"/>
    </row>
    <row r="4500" spans="1:6" ht="15">
      <c r="A4500" s="332">
        <v>7170</v>
      </c>
      <c r="B4500" s="332" t="s">
        <v>7049</v>
      </c>
      <c r="C4500" s="332" t="s">
        <v>2823</v>
      </c>
      <c r="D4500" s="330" t="s">
        <v>15096</v>
      </c>
      <c r="E4500" s="332" t="s">
        <v>96</v>
      </c>
      <c r="F4500" s="328"/>
    </row>
    <row r="4501" spans="1:6" ht="15">
      <c r="A4501" s="332">
        <v>37524</v>
      </c>
      <c r="B4501" s="332" t="s">
        <v>7050</v>
      </c>
      <c r="C4501" s="332" t="s">
        <v>2824</v>
      </c>
      <c r="D4501" s="330" t="s">
        <v>16222</v>
      </c>
      <c r="E4501" s="332" t="s">
        <v>96</v>
      </c>
      <c r="F4501" s="328"/>
    </row>
    <row r="4502" spans="1:6" ht="15">
      <c r="A4502" s="332">
        <v>37525</v>
      </c>
      <c r="B4502" s="332" t="s">
        <v>7051</v>
      </c>
      <c r="C4502" s="332" t="s">
        <v>2824</v>
      </c>
      <c r="D4502" s="330" t="s">
        <v>16223</v>
      </c>
      <c r="E4502" s="332" t="s">
        <v>96</v>
      </c>
      <c r="F4502" s="328"/>
    </row>
    <row r="4503" spans="1:6" ht="15">
      <c r="A4503" s="332">
        <v>36789</v>
      </c>
      <c r="B4503" s="332" t="s">
        <v>7052</v>
      </c>
      <c r="C4503" s="332" t="s">
        <v>2821</v>
      </c>
      <c r="D4503" s="330" t="s">
        <v>16224</v>
      </c>
      <c r="E4503" s="332" t="s">
        <v>96</v>
      </c>
      <c r="F4503" s="328"/>
    </row>
    <row r="4504" spans="1:6" ht="15">
      <c r="A4504" s="332">
        <v>7173</v>
      </c>
      <c r="B4504" s="332" t="s">
        <v>7777</v>
      </c>
      <c r="C4504" s="332" t="s">
        <v>2830</v>
      </c>
      <c r="D4504" s="330" t="s">
        <v>16225</v>
      </c>
      <c r="E4504" s="332" t="s">
        <v>96</v>
      </c>
      <c r="F4504" s="328"/>
    </row>
    <row r="4505" spans="1:6" ht="15">
      <c r="A4505" s="332">
        <v>7175</v>
      </c>
      <c r="B4505" s="332" t="s">
        <v>11403</v>
      </c>
      <c r="C4505" s="332" t="s">
        <v>2821</v>
      </c>
      <c r="D4505" s="330" t="s">
        <v>16226</v>
      </c>
      <c r="E4505" s="332" t="s">
        <v>96</v>
      </c>
      <c r="F4505" s="328"/>
    </row>
    <row r="4506" spans="1:6" ht="15">
      <c r="A4506" s="332">
        <v>40741</v>
      </c>
      <c r="B4506" s="332" t="s">
        <v>11404</v>
      </c>
      <c r="C4506" s="332" t="s">
        <v>2821</v>
      </c>
      <c r="D4506" s="330" t="s">
        <v>15861</v>
      </c>
      <c r="E4506" s="332" t="s">
        <v>96</v>
      </c>
      <c r="F4506" s="328"/>
    </row>
    <row r="4507" spans="1:6" ht="15">
      <c r="A4507" s="332">
        <v>7184</v>
      </c>
      <c r="B4507" s="332" t="s">
        <v>7053</v>
      </c>
      <c r="C4507" s="332" t="s">
        <v>2823</v>
      </c>
      <c r="D4507" s="330" t="s">
        <v>16227</v>
      </c>
      <c r="E4507" s="332" t="s">
        <v>96</v>
      </c>
      <c r="F4507" s="328"/>
    </row>
    <row r="4508" spans="1:6" ht="15">
      <c r="A4508" s="332">
        <v>34458</v>
      </c>
      <c r="B4508" s="332" t="s">
        <v>7054</v>
      </c>
      <c r="C4508" s="332" t="s">
        <v>2821</v>
      </c>
      <c r="D4508" s="330" t="s">
        <v>16228</v>
      </c>
      <c r="E4508" s="332" t="s">
        <v>96</v>
      </c>
      <c r="F4508" s="328"/>
    </row>
    <row r="4509" spans="1:6" ht="15">
      <c r="A4509" s="332">
        <v>34464</v>
      </c>
      <c r="B4509" s="332" t="s">
        <v>7055</v>
      </c>
      <c r="C4509" s="332" t="s">
        <v>2821</v>
      </c>
      <c r="D4509" s="330" t="s">
        <v>16229</v>
      </c>
      <c r="E4509" s="332" t="s">
        <v>96</v>
      </c>
      <c r="F4509" s="328"/>
    </row>
    <row r="4510" spans="1:6" ht="15">
      <c r="A4510" s="332">
        <v>34468</v>
      </c>
      <c r="B4510" s="332" t="s">
        <v>7056</v>
      </c>
      <c r="C4510" s="332" t="s">
        <v>2821</v>
      </c>
      <c r="D4510" s="330" t="s">
        <v>12696</v>
      </c>
      <c r="E4510" s="332" t="s">
        <v>96</v>
      </c>
      <c r="F4510" s="328"/>
    </row>
    <row r="4511" spans="1:6" ht="15">
      <c r="A4511" s="332">
        <v>34473</v>
      </c>
      <c r="B4511" s="332" t="s">
        <v>7057</v>
      </c>
      <c r="C4511" s="332" t="s">
        <v>2821</v>
      </c>
      <c r="D4511" s="330" t="s">
        <v>16230</v>
      </c>
      <c r="E4511" s="332" t="s">
        <v>96</v>
      </c>
      <c r="F4511" s="328"/>
    </row>
    <row r="4512" spans="1:6" ht="15">
      <c r="A4512" s="332">
        <v>34480</v>
      </c>
      <c r="B4512" s="332" t="s">
        <v>7058</v>
      </c>
      <c r="C4512" s="332" t="s">
        <v>2821</v>
      </c>
      <c r="D4512" s="330" t="s">
        <v>16231</v>
      </c>
      <c r="E4512" s="332" t="s">
        <v>96</v>
      </c>
      <c r="F4512" s="328"/>
    </row>
    <row r="4513" spans="1:6" ht="15">
      <c r="A4513" s="332">
        <v>34486</v>
      </c>
      <c r="B4513" s="332" t="s">
        <v>7059</v>
      </c>
      <c r="C4513" s="332" t="s">
        <v>2821</v>
      </c>
      <c r="D4513" s="330" t="s">
        <v>16232</v>
      </c>
      <c r="E4513" s="332" t="s">
        <v>96</v>
      </c>
      <c r="F4513" s="328"/>
    </row>
    <row r="4514" spans="1:6" ht="15">
      <c r="A4514" s="332">
        <v>7190</v>
      </c>
      <c r="B4514" s="332" t="s">
        <v>7060</v>
      </c>
      <c r="C4514" s="332" t="s">
        <v>2821</v>
      </c>
      <c r="D4514" s="330" t="s">
        <v>12739</v>
      </c>
      <c r="E4514" s="332" t="s">
        <v>96</v>
      </c>
      <c r="F4514" s="328"/>
    </row>
    <row r="4515" spans="1:6" ht="15">
      <c r="A4515" s="332">
        <v>34417</v>
      </c>
      <c r="B4515" s="332" t="s">
        <v>7061</v>
      </c>
      <c r="C4515" s="332" t="s">
        <v>2821</v>
      </c>
      <c r="D4515" s="330" t="s">
        <v>16233</v>
      </c>
      <c r="E4515" s="332" t="s">
        <v>96</v>
      </c>
      <c r="F4515" s="328"/>
    </row>
    <row r="4516" spans="1:6" ht="15">
      <c r="A4516" s="332">
        <v>7213</v>
      </c>
      <c r="B4516" s="332" t="s">
        <v>7062</v>
      </c>
      <c r="C4516" s="332" t="s">
        <v>2823</v>
      </c>
      <c r="D4516" s="330" t="s">
        <v>16234</v>
      </c>
      <c r="E4516" s="332" t="s">
        <v>96</v>
      </c>
      <c r="F4516" s="328"/>
    </row>
    <row r="4517" spans="1:6" ht="15">
      <c r="A4517" s="332">
        <v>7195</v>
      </c>
      <c r="B4517" s="332" t="s">
        <v>7063</v>
      </c>
      <c r="C4517" s="332" t="s">
        <v>2821</v>
      </c>
      <c r="D4517" s="330" t="s">
        <v>16235</v>
      </c>
      <c r="E4517" s="332" t="s">
        <v>96</v>
      </c>
      <c r="F4517" s="328"/>
    </row>
    <row r="4518" spans="1:6" ht="15">
      <c r="A4518" s="332">
        <v>7186</v>
      </c>
      <c r="B4518" s="332" t="s">
        <v>7064</v>
      </c>
      <c r="C4518" s="332" t="s">
        <v>2821</v>
      </c>
      <c r="D4518" s="330" t="s">
        <v>14988</v>
      </c>
      <c r="E4518" s="332" t="s">
        <v>96</v>
      </c>
      <c r="F4518" s="328"/>
    </row>
    <row r="4519" spans="1:6" ht="15">
      <c r="A4519" s="332">
        <v>7194</v>
      </c>
      <c r="B4519" s="332" t="s">
        <v>7065</v>
      </c>
      <c r="C4519" s="332" t="s">
        <v>2823</v>
      </c>
      <c r="D4519" s="330" t="s">
        <v>16236</v>
      </c>
      <c r="E4519" s="332" t="s">
        <v>96</v>
      </c>
      <c r="F4519" s="328"/>
    </row>
    <row r="4520" spans="1:6" ht="15">
      <c r="A4520" s="332">
        <v>7197</v>
      </c>
      <c r="B4520" s="332" t="s">
        <v>7066</v>
      </c>
      <c r="C4520" s="332" t="s">
        <v>2821</v>
      </c>
      <c r="D4520" s="330" t="s">
        <v>16237</v>
      </c>
      <c r="E4520" s="332" t="s">
        <v>96</v>
      </c>
      <c r="F4520" s="328"/>
    </row>
    <row r="4521" spans="1:6" ht="15">
      <c r="A4521" s="332">
        <v>7192</v>
      </c>
      <c r="B4521" s="332" t="s">
        <v>7067</v>
      </c>
      <c r="C4521" s="332" t="s">
        <v>2821</v>
      </c>
      <c r="D4521" s="330" t="s">
        <v>16238</v>
      </c>
      <c r="E4521" s="332" t="s">
        <v>96</v>
      </c>
      <c r="F4521" s="328"/>
    </row>
    <row r="4522" spans="1:6" ht="15">
      <c r="A4522" s="332">
        <v>7193</v>
      </c>
      <c r="B4522" s="332" t="s">
        <v>7068</v>
      </c>
      <c r="C4522" s="332" t="s">
        <v>2821</v>
      </c>
      <c r="D4522" s="330" t="s">
        <v>16239</v>
      </c>
      <c r="E4522" s="332" t="s">
        <v>96</v>
      </c>
      <c r="F4522" s="328"/>
    </row>
    <row r="4523" spans="1:6" ht="15">
      <c r="A4523" s="332">
        <v>7189</v>
      </c>
      <c r="B4523" s="332" t="s">
        <v>7069</v>
      </c>
      <c r="C4523" s="332" t="s">
        <v>2821</v>
      </c>
      <c r="D4523" s="330" t="s">
        <v>16240</v>
      </c>
      <c r="E4523" s="332" t="s">
        <v>96</v>
      </c>
      <c r="F4523" s="328"/>
    </row>
    <row r="4524" spans="1:6" ht="15">
      <c r="A4524" s="332">
        <v>34402</v>
      </c>
      <c r="B4524" s="332" t="s">
        <v>7070</v>
      </c>
      <c r="C4524" s="332" t="s">
        <v>2821</v>
      </c>
      <c r="D4524" s="330" t="s">
        <v>16241</v>
      </c>
      <c r="E4524" s="332" t="s">
        <v>96</v>
      </c>
      <c r="F4524" s="328"/>
    </row>
    <row r="4525" spans="1:6" ht="15">
      <c r="A4525" s="332">
        <v>7245</v>
      </c>
      <c r="B4525" s="332" t="s">
        <v>7071</v>
      </c>
      <c r="C4525" s="332" t="s">
        <v>2821</v>
      </c>
      <c r="D4525" s="330" t="s">
        <v>16242</v>
      </c>
      <c r="E4525" s="332" t="s">
        <v>96</v>
      </c>
      <c r="F4525" s="328"/>
    </row>
    <row r="4526" spans="1:6" ht="15">
      <c r="A4526" s="332">
        <v>34425</v>
      </c>
      <c r="B4526" s="332" t="s">
        <v>7072</v>
      </c>
      <c r="C4526" s="332" t="s">
        <v>2821</v>
      </c>
      <c r="D4526" s="330" t="s">
        <v>16243</v>
      </c>
      <c r="E4526" s="332" t="s">
        <v>96</v>
      </c>
      <c r="F4526" s="328"/>
    </row>
    <row r="4527" spans="1:6" ht="15">
      <c r="A4527" s="332">
        <v>7223</v>
      </c>
      <c r="B4527" s="332" t="s">
        <v>7073</v>
      </c>
      <c r="C4527" s="332" t="s">
        <v>2821</v>
      </c>
      <c r="D4527" s="330" t="s">
        <v>16244</v>
      </c>
      <c r="E4527" s="332" t="s">
        <v>96</v>
      </c>
      <c r="F4527" s="328"/>
    </row>
    <row r="4528" spans="1:6" ht="15">
      <c r="A4528" s="332">
        <v>7234</v>
      </c>
      <c r="B4528" s="332" t="s">
        <v>7074</v>
      </c>
      <c r="C4528" s="332" t="s">
        <v>2821</v>
      </c>
      <c r="D4528" s="330" t="s">
        <v>16245</v>
      </c>
      <c r="E4528" s="332" t="s">
        <v>96</v>
      </c>
      <c r="F4528" s="328"/>
    </row>
    <row r="4529" spans="1:6" ht="15">
      <c r="A4529" s="332">
        <v>7224</v>
      </c>
      <c r="B4529" s="332" t="s">
        <v>7075</v>
      </c>
      <c r="C4529" s="332" t="s">
        <v>2821</v>
      </c>
      <c r="D4529" s="330" t="s">
        <v>16246</v>
      </c>
      <c r="E4529" s="332" t="s">
        <v>96</v>
      </c>
      <c r="F4529" s="328"/>
    </row>
    <row r="4530" spans="1:6" ht="15">
      <c r="A4530" s="332">
        <v>7225</v>
      </c>
      <c r="B4530" s="332" t="s">
        <v>7076</v>
      </c>
      <c r="C4530" s="332" t="s">
        <v>2821</v>
      </c>
      <c r="D4530" s="330" t="s">
        <v>16247</v>
      </c>
      <c r="E4530" s="332" t="s">
        <v>96</v>
      </c>
      <c r="F4530" s="328"/>
    </row>
    <row r="4531" spans="1:6" ht="15">
      <c r="A4531" s="332">
        <v>7226</v>
      </c>
      <c r="B4531" s="332" t="s">
        <v>7077</v>
      </c>
      <c r="C4531" s="332" t="s">
        <v>2821</v>
      </c>
      <c r="D4531" s="330" t="s">
        <v>16248</v>
      </c>
      <c r="E4531" s="332" t="s">
        <v>96</v>
      </c>
      <c r="F4531" s="328"/>
    </row>
    <row r="4532" spans="1:6" ht="15">
      <c r="A4532" s="332">
        <v>7227</v>
      </c>
      <c r="B4532" s="332" t="s">
        <v>7078</v>
      </c>
      <c r="C4532" s="332" t="s">
        <v>2821</v>
      </c>
      <c r="D4532" s="330" t="s">
        <v>16249</v>
      </c>
      <c r="E4532" s="332" t="s">
        <v>96</v>
      </c>
      <c r="F4532" s="328"/>
    </row>
    <row r="4533" spans="1:6" ht="15">
      <c r="A4533" s="332">
        <v>7212</v>
      </c>
      <c r="B4533" s="332" t="s">
        <v>7079</v>
      </c>
      <c r="C4533" s="332" t="s">
        <v>2821</v>
      </c>
      <c r="D4533" s="330" t="s">
        <v>16250</v>
      </c>
      <c r="E4533" s="332" t="s">
        <v>96</v>
      </c>
      <c r="F4533" s="328"/>
    </row>
    <row r="4534" spans="1:6" ht="15">
      <c r="A4534" s="332">
        <v>7229</v>
      </c>
      <c r="B4534" s="332" t="s">
        <v>7080</v>
      </c>
      <c r="C4534" s="332" t="s">
        <v>2821</v>
      </c>
      <c r="D4534" s="330" t="s">
        <v>16251</v>
      </c>
      <c r="E4534" s="332" t="s">
        <v>96</v>
      </c>
      <c r="F4534" s="328"/>
    </row>
    <row r="4535" spans="1:6" ht="15">
      <c r="A4535" s="332">
        <v>7230</v>
      </c>
      <c r="B4535" s="332" t="s">
        <v>7081</v>
      </c>
      <c r="C4535" s="332" t="s">
        <v>2821</v>
      </c>
      <c r="D4535" s="330" t="s">
        <v>16252</v>
      </c>
      <c r="E4535" s="332" t="s">
        <v>96</v>
      </c>
      <c r="F4535" s="328"/>
    </row>
    <row r="4536" spans="1:6" ht="15">
      <c r="A4536" s="332">
        <v>7231</v>
      </c>
      <c r="B4536" s="332" t="s">
        <v>7082</v>
      </c>
      <c r="C4536" s="332" t="s">
        <v>2821</v>
      </c>
      <c r="D4536" s="330" t="s">
        <v>16253</v>
      </c>
      <c r="E4536" s="332" t="s">
        <v>96</v>
      </c>
      <c r="F4536" s="328"/>
    </row>
    <row r="4537" spans="1:6" ht="15">
      <c r="A4537" s="332">
        <v>7220</v>
      </c>
      <c r="B4537" s="332" t="s">
        <v>7083</v>
      </c>
      <c r="C4537" s="332" t="s">
        <v>2821</v>
      </c>
      <c r="D4537" s="330" t="s">
        <v>16254</v>
      </c>
      <c r="E4537" s="332" t="s">
        <v>96</v>
      </c>
      <c r="F4537" s="328"/>
    </row>
    <row r="4538" spans="1:6" ht="15">
      <c r="A4538" s="332">
        <v>34447</v>
      </c>
      <c r="B4538" s="332" t="s">
        <v>7084</v>
      </c>
      <c r="C4538" s="332" t="s">
        <v>2821</v>
      </c>
      <c r="D4538" s="330" t="s">
        <v>16255</v>
      </c>
      <c r="E4538" s="332" t="s">
        <v>96</v>
      </c>
      <c r="F4538" s="328"/>
    </row>
    <row r="4539" spans="1:6" ht="15">
      <c r="A4539" s="332">
        <v>7233</v>
      </c>
      <c r="B4539" s="332" t="s">
        <v>7085</v>
      </c>
      <c r="C4539" s="332" t="s">
        <v>2821</v>
      </c>
      <c r="D4539" s="330" t="s">
        <v>16256</v>
      </c>
      <c r="E4539" s="332" t="s">
        <v>96</v>
      </c>
      <c r="F4539" s="328"/>
    </row>
    <row r="4540" spans="1:6" ht="15">
      <c r="A4540" s="332">
        <v>40740</v>
      </c>
      <c r="B4540" s="332" t="s">
        <v>12510</v>
      </c>
      <c r="C4540" s="332" t="s">
        <v>2823</v>
      </c>
      <c r="D4540" s="330" t="s">
        <v>16257</v>
      </c>
      <c r="E4540" s="332" t="s">
        <v>96</v>
      </c>
      <c r="F4540" s="328"/>
    </row>
    <row r="4541" spans="1:6" ht="15">
      <c r="A4541" s="332">
        <v>25007</v>
      </c>
      <c r="B4541" s="332" t="s">
        <v>11405</v>
      </c>
      <c r="C4541" s="332" t="s">
        <v>2823</v>
      </c>
      <c r="D4541" s="330" t="s">
        <v>16258</v>
      </c>
      <c r="E4541" s="332" t="s">
        <v>96</v>
      </c>
      <c r="F4541" s="328"/>
    </row>
    <row r="4542" spans="1:6" ht="15">
      <c r="A4542" s="332">
        <v>43071</v>
      </c>
      <c r="B4542" s="332" t="s">
        <v>11406</v>
      </c>
      <c r="C4542" s="332" t="s">
        <v>2823</v>
      </c>
      <c r="D4542" s="330" t="s">
        <v>16259</v>
      </c>
      <c r="E4542" s="332" t="s">
        <v>96</v>
      </c>
      <c r="F4542" s="328"/>
    </row>
    <row r="4543" spans="1:6" ht="15">
      <c r="A4543" s="332">
        <v>39520</v>
      </c>
      <c r="B4543" s="332" t="s">
        <v>11407</v>
      </c>
      <c r="C4543" s="332" t="s">
        <v>2823</v>
      </c>
      <c r="D4543" s="330" t="s">
        <v>16260</v>
      </c>
      <c r="E4543" s="332" t="s">
        <v>96</v>
      </c>
      <c r="F4543" s="328"/>
    </row>
    <row r="4544" spans="1:6" ht="15">
      <c r="A4544" s="332">
        <v>39521</v>
      </c>
      <c r="B4544" s="332" t="s">
        <v>11408</v>
      </c>
      <c r="C4544" s="332" t="s">
        <v>2823</v>
      </c>
      <c r="D4544" s="330" t="s">
        <v>16261</v>
      </c>
      <c r="E4544" s="332" t="s">
        <v>96</v>
      </c>
      <c r="F4544" s="328"/>
    </row>
    <row r="4545" spans="1:6" ht="15">
      <c r="A4545" s="332">
        <v>39522</v>
      </c>
      <c r="B4545" s="332" t="s">
        <v>11409</v>
      </c>
      <c r="C4545" s="332" t="s">
        <v>2823</v>
      </c>
      <c r="D4545" s="330" t="s">
        <v>16262</v>
      </c>
      <c r="E4545" s="332" t="s">
        <v>96</v>
      </c>
      <c r="F4545" s="328"/>
    </row>
    <row r="4546" spans="1:6" ht="15">
      <c r="A4546" s="332">
        <v>7243</v>
      </c>
      <c r="B4546" s="332" t="s">
        <v>11410</v>
      </c>
      <c r="C4546" s="332" t="s">
        <v>2823</v>
      </c>
      <c r="D4546" s="330" t="s">
        <v>16263</v>
      </c>
      <c r="E4546" s="332" t="s">
        <v>96</v>
      </c>
      <c r="F4546" s="328"/>
    </row>
    <row r="4547" spans="1:6" ht="15">
      <c r="A4547" s="332">
        <v>11067</v>
      </c>
      <c r="B4547" s="332" t="s">
        <v>11411</v>
      </c>
      <c r="C4547" s="332" t="s">
        <v>2821</v>
      </c>
      <c r="D4547" s="330" t="s">
        <v>16264</v>
      </c>
      <c r="E4547" s="332" t="s">
        <v>96</v>
      </c>
      <c r="F4547" s="328"/>
    </row>
    <row r="4548" spans="1:6" ht="15">
      <c r="A4548" s="332">
        <v>11068</v>
      </c>
      <c r="B4548" s="332" t="s">
        <v>11412</v>
      </c>
      <c r="C4548" s="332" t="s">
        <v>2821</v>
      </c>
      <c r="D4548" s="330" t="s">
        <v>16265</v>
      </c>
      <c r="E4548" s="332" t="s">
        <v>96</v>
      </c>
      <c r="F4548" s="328"/>
    </row>
    <row r="4549" spans="1:6" ht="15">
      <c r="A4549" s="332">
        <v>7246</v>
      </c>
      <c r="B4549" s="332" t="s">
        <v>7086</v>
      </c>
      <c r="C4549" s="332" t="s">
        <v>2821</v>
      </c>
      <c r="D4549" s="330" t="s">
        <v>16266</v>
      </c>
      <c r="E4549" s="332" t="s">
        <v>96</v>
      </c>
      <c r="F4549" s="328"/>
    </row>
    <row r="4550" spans="1:6" ht="15">
      <c r="A4550" s="332">
        <v>12869</v>
      </c>
      <c r="B4550" s="332" t="s">
        <v>7087</v>
      </c>
      <c r="C4550" s="332" t="s">
        <v>2820</v>
      </c>
      <c r="D4550" s="330" t="s">
        <v>15467</v>
      </c>
      <c r="E4550" s="332" t="s">
        <v>165</v>
      </c>
      <c r="F4550" s="328"/>
    </row>
    <row r="4551" spans="1:6" ht="15">
      <c r="A4551" s="332">
        <v>41097</v>
      </c>
      <c r="B4551" s="332" t="s">
        <v>11413</v>
      </c>
      <c r="C4551" s="332" t="s">
        <v>2827</v>
      </c>
      <c r="D4551" s="330" t="s">
        <v>18019</v>
      </c>
      <c r="E4551" s="332" t="s">
        <v>165</v>
      </c>
      <c r="F4551" s="328"/>
    </row>
    <row r="4552" spans="1:6" ht="15">
      <c r="A4552" s="332">
        <v>1574</v>
      </c>
      <c r="B4552" s="332" t="s">
        <v>7088</v>
      </c>
      <c r="C4552" s="332" t="s">
        <v>2821</v>
      </c>
      <c r="D4552" s="330" t="s">
        <v>16267</v>
      </c>
      <c r="E4552" s="332" t="s">
        <v>96</v>
      </c>
      <c r="F4552" s="328"/>
    </row>
    <row r="4553" spans="1:6" ht="15">
      <c r="A4553" s="332">
        <v>1581</v>
      </c>
      <c r="B4553" s="332" t="s">
        <v>7089</v>
      </c>
      <c r="C4553" s="332" t="s">
        <v>2821</v>
      </c>
      <c r="D4553" s="330" t="s">
        <v>16268</v>
      </c>
      <c r="E4553" s="332" t="s">
        <v>96</v>
      </c>
      <c r="F4553" s="328"/>
    </row>
    <row r="4554" spans="1:6" ht="15">
      <c r="A4554" s="332">
        <v>1575</v>
      </c>
      <c r="B4554" s="332" t="s">
        <v>7090</v>
      </c>
      <c r="C4554" s="332" t="s">
        <v>2821</v>
      </c>
      <c r="D4554" s="330" t="s">
        <v>12899</v>
      </c>
      <c r="E4554" s="332" t="s">
        <v>96</v>
      </c>
      <c r="F4554" s="328"/>
    </row>
    <row r="4555" spans="1:6" ht="15">
      <c r="A4555" s="332">
        <v>1570</v>
      </c>
      <c r="B4555" s="332" t="s">
        <v>7091</v>
      </c>
      <c r="C4555" s="332" t="s">
        <v>2821</v>
      </c>
      <c r="D4555" s="330" t="s">
        <v>13461</v>
      </c>
      <c r="E4555" s="332" t="s">
        <v>96</v>
      </c>
      <c r="F4555" s="328"/>
    </row>
    <row r="4556" spans="1:6" ht="15">
      <c r="A4556" s="332">
        <v>1576</v>
      </c>
      <c r="B4556" s="332" t="s">
        <v>7092</v>
      </c>
      <c r="C4556" s="332" t="s">
        <v>2821</v>
      </c>
      <c r="D4556" s="330" t="s">
        <v>14484</v>
      </c>
      <c r="E4556" s="332" t="s">
        <v>96</v>
      </c>
      <c r="F4556" s="328"/>
    </row>
    <row r="4557" spans="1:6" ht="15">
      <c r="A4557" s="332">
        <v>1577</v>
      </c>
      <c r="B4557" s="332" t="s">
        <v>7093</v>
      </c>
      <c r="C4557" s="332" t="s">
        <v>2821</v>
      </c>
      <c r="D4557" s="330" t="s">
        <v>14148</v>
      </c>
      <c r="E4557" s="332" t="s">
        <v>96</v>
      </c>
      <c r="F4557" s="328"/>
    </row>
    <row r="4558" spans="1:6" ht="15">
      <c r="A4558" s="332">
        <v>1571</v>
      </c>
      <c r="B4558" s="332" t="s">
        <v>7094</v>
      </c>
      <c r="C4558" s="332" t="s">
        <v>2821</v>
      </c>
      <c r="D4558" s="330" t="s">
        <v>13035</v>
      </c>
      <c r="E4558" s="332" t="s">
        <v>96</v>
      </c>
      <c r="F4558" s="328"/>
    </row>
    <row r="4559" spans="1:6" ht="15">
      <c r="A4559" s="332">
        <v>1578</v>
      </c>
      <c r="B4559" s="332" t="s">
        <v>7095</v>
      </c>
      <c r="C4559" s="332" t="s">
        <v>2821</v>
      </c>
      <c r="D4559" s="330" t="s">
        <v>13197</v>
      </c>
      <c r="E4559" s="332" t="s">
        <v>96</v>
      </c>
      <c r="F4559" s="328"/>
    </row>
    <row r="4560" spans="1:6" ht="15">
      <c r="A4560" s="332">
        <v>1573</v>
      </c>
      <c r="B4560" s="332" t="s">
        <v>7096</v>
      </c>
      <c r="C4560" s="332" t="s">
        <v>2821</v>
      </c>
      <c r="D4560" s="330" t="s">
        <v>14948</v>
      </c>
      <c r="E4560" s="332" t="s">
        <v>96</v>
      </c>
      <c r="F4560" s="328"/>
    </row>
    <row r="4561" spans="1:6" ht="15">
      <c r="A4561" s="332">
        <v>1579</v>
      </c>
      <c r="B4561" s="332" t="s">
        <v>7097</v>
      </c>
      <c r="C4561" s="332" t="s">
        <v>2821</v>
      </c>
      <c r="D4561" s="330" t="s">
        <v>13316</v>
      </c>
      <c r="E4561" s="332" t="s">
        <v>96</v>
      </c>
      <c r="F4561" s="328"/>
    </row>
    <row r="4562" spans="1:6" ht="15">
      <c r="A4562" s="332">
        <v>1580</v>
      </c>
      <c r="B4562" s="332" t="s">
        <v>7098</v>
      </c>
      <c r="C4562" s="332" t="s">
        <v>2821</v>
      </c>
      <c r="D4562" s="330" t="s">
        <v>14027</v>
      </c>
      <c r="E4562" s="332" t="s">
        <v>96</v>
      </c>
      <c r="F4562" s="328"/>
    </row>
    <row r="4563" spans="1:6" ht="15">
      <c r="A4563" s="332">
        <v>39321</v>
      </c>
      <c r="B4563" s="332" t="s">
        <v>7099</v>
      </c>
      <c r="C4563" s="332" t="s">
        <v>2821</v>
      </c>
      <c r="D4563" s="330" t="s">
        <v>14024</v>
      </c>
      <c r="E4563" s="332" t="s">
        <v>96</v>
      </c>
      <c r="F4563" s="328"/>
    </row>
    <row r="4564" spans="1:6" ht="15">
      <c r="A4564" s="332">
        <v>39319</v>
      </c>
      <c r="B4564" s="332" t="s">
        <v>7100</v>
      </c>
      <c r="C4564" s="332" t="s">
        <v>2821</v>
      </c>
      <c r="D4564" s="330" t="s">
        <v>16108</v>
      </c>
      <c r="E4564" s="332" t="s">
        <v>96</v>
      </c>
      <c r="F4564" s="328"/>
    </row>
    <row r="4565" spans="1:6" ht="15">
      <c r="A4565" s="332">
        <v>39320</v>
      </c>
      <c r="B4565" s="332" t="s">
        <v>7101</v>
      </c>
      <c r="C4565" s="332" t="s">
        <v>2821</v>
      </c>
      <c r="D4565" s="330" t="s">
        <v>16269</v>
      </c>
      <c r="E4565" s="332" t="s">
        <v>96</v>
      </c>
      <c r="F4565" s="328"/>
    </row>
    <row r="4566" spans="1:6" ht="15">
      <c r="A4566" s="332">
        <v>1591</v>
      </c>
      <c r="B4566" s="332" t="s">
        <v>7102</v>
      </c>
      <c r="C4566" s="332" t="s">
        <v>2821</v>
      </c>
      <c r="D4566" s="330" t="s">
        <v>16270</v>
      </c>
      <c r="E4566" s="332" t="s">
        <v>96</v>
      </c>
      <c r="F4566" s="328"/>
    </row>
    <row r="4567" spans="1:6" ht="15">
      <c r="A4567" s="332">
        <v>1547</v>
      </c>
      <c r="B4567" s="332" t="s">
        <v>7103</v>
      </c>
      <c r="C4567" s="332" t="s">
        <v>2821</v>
      </c>
      <c r="D4567" s="330" t="s">
        <v>16271</v>
      </c>
      <c r="E4567" s="332" t="s">
        <v>96</v>
      </c>
      <c r="F4567" s="328"/>
    </row>
    <row r="4568" spans="1:6" ht="15">
      <c r="A4568" s="332">
        <v>38196</v>
      </c>
      <c r="B4568" s="332" t="s">
        <v>7104</v>
      </c>
      <c r="C4568" s="332" t="s">
        <v>2821</v>
      </c>
      <c r="D4568" s="330" t="s">
        <v>16272</v>
      </c>
      <c r="E4568" s="332" t="s">
        <v>96</v>
      </c>
      <c r="F4568" s="328"/>
    </row>
    <row r="4569" spans="1:6" ht="15">
      <c r="A4569" s="332">
        <v>1543</v>
      </c>
      <c r="B4569" s="332" t="s">
        <v>7105</v>
      </c>
      <c r="C4569" s="332" t="s">
        <v>2821</v>
      </c>
      <c r="D4569" s="330" t="s">
        <v>16273</v>
      </c>
      <c r="E4569" s="332" t="s">
        <v>96</v>
      </c>
      <c r="F4569" s="328"/>
    </row>
    <row r="4570" spans="1:6" ht="15">
      <c r="A4570" s="332">
        <v>1585</v>
      </c>
      <c r="B4570" s="332" t="s">
        <v>7106</v>
      </c>
      <c r="C4570" s="332" t="s">
        <v>2821</v>
      </c>
      <c r="D4570" s="330" t="s">
        <v>13197</v>
      </c>
      <c r="E4570" s="332" t="s">
        <v>96</v>
      </c>
      <c r="F4570" s="328"/>
    </row>
    <row r="4571" spans="1:6" ht="15">
      <c r="A4571" s="332">
        <v>1593</v>
      </c>
      <c r="B4571" s="332" t="s">
        <v>7107</v>
      </c>
      <c r="C4571" s="332" t="s">
        <v>2821</v>
      </c>
      <c r="D4571" s="330" t="s">
        <v>14175</v>
      </c>
      <c r="E4571" s="332" t="s">
        <v>96</v>
      </c>
      <c r="F4571" s="328"/>
    </row>
    <row r="4572" spans="1:6" ht="15">
      <c r="A4572" s="332">
        <v>11838</v>
      </c>
      <c r="B4572" s="332" t="s">
        <v>7108</v>
      </c>
      <c r="C4572" s="332" t="s">
        <v>2821</v>
      </c>
      <c r="D4572" s="330" t="s">
        <v>12834</v>
      </c>
      <c r="E4572" s="332" t="s">
        <v>96</v>
      </c>
      <c r="F4572" s="328"/>
    </row>
    <row r="4573" spans="1:6" ht="15">
      <c r="A4573" s="332">
        <v>1594</v>
      </c>
      <c r="B4573" s="332" t="s">
        <v>7109</v>
      </c>
      <c r="C4573" s="332" t="s">
        <v>2821</v>
      </c>
      <c r="D4573" s="330" t="s">
        <v>16274</v>
      </c>
      <c r="E4573" s="332" t="s">
        <v>96</v>
      </c>
      <c r="F4573" s="328"/>
    </row>
    <row r="4574" spans="1:6" ht="15">
      <c r="A4574" s="332">
        <v>1586</v>
      </c>
      <c r="B4574" s="332" t="s">
        <v>7110</v>
      </c>
      <c r="C4574" s="332" t="s">
        <v>2821</v>
      </c>
      <c r="D4574" s="330" t="s">
        <v>16275</v>
      </c>
      <c r="E4574" s="332" t="s">
        <v>96</v>
      </c>
      <c r="F4574" s="328"/>
    </row>
    <row r="4575" spans="1:6" ht="15">
      <c r="A4575" s="332">
        <v>11839</v>
      </c>
      <c r="B4575" s="332" t="s">
        <v>7111</v>
      </c>
      <c r="C4575" s="332" t="s">
        <v>2821</v>
      </c>
      <c r="D4575" s="330" t="s">
        <v>13914</v>
      </c>
      <c r="E4575" s="332" t="s">
        <v>96</v>
      </c>
      <c r="F4575" s="328"/>
    </row>
    <row r="4576" spans="1:6" ht="15">
      <c r="A4576" s="332">
        <v>1587</v>
      </c>
      <c r="B4576" s="332" t="s">
        <v>7112</v>
      </c>
      <c r="C4576" s="332" t="s">
        <v>2821</v>
      </c>
      <c r="D4576" s="330" t="s">
        <v>16276</v>
      </c>
      <c r="E4576" s="332" t="s">
        <v>96</v>
      </c>
      <c r="F4576" s="328"/>
    </row>
    <row r="4577" spans="1:6" ht="15">
      <c r="A4577" s="332">
        <v>1545</v>
      </c>
      <c r="B4577" s="332" t="s">
        <v>7113</v>
      </c>
      <c r="C4577" s="332" t="s">
        <v>2821</v>
      </c>
      <c r="D4577" s="330" t="s">
        <v>16277</v>
      </c>
      <c r="E4577" s="332" t="s">
        <v>96</v>
      </c>
      <c r="F4577" s="328"/>
    </row>
    <row r="4578" spans="1:6" ht="15">
      <c r="A4578" s="332">
        <v>1588</v>
      </c>
      <c r="B4578" s="332" t="s">
        <v>7114</v>
      </c>
      <c r="C4578" s="332" t="s">
        <v>2821</v>
      </c>
      <c r="D4578" s="330" t="s">
        <v>16040</v>
      </c>
      <c r="E4578" s="332" t="s">
        <v>96</v>
      </c>
      <c r="F4578" s="328"/>
    </row>
    <row r="4579" spans="1:6" ht="15">
      <c r="A4579" s="332">
        <v>1535</v>
      </c>
      <c r="B4579" s="332" t="s">
        <v>7115</v>
      </c>
      <c r="C4579" s="332" t="s">
        <v>2821</v>
      </c>
      <c r="D4579" s="330" t="s">
        <v>13198</v>
      </c>
      <c r="E4579" s="332" t="s">
        <v>96</v>
      </c>
      <c r="F4579" s="328"/>
    </row>
    <row r="4580" spans="1:6" ht="15">
      <c r="A4580" s="332">
        <v>1589</v>
      </c>
      <c r="B4580" s="332" t="s">
        <v>7116</v>
      </c>
      <c r="C4580" s="332" t="s">
        <v>2821</v>
      </c>
      <c r="D4580" s="330" t="s">
        <v>14832</v>
      </c>
      <c r="E4580" s="332" t="s">
        <v>96</v>
      </c>
      <c r="F4580" s="328"/>
    </row>
    <row r="4581" spans="1:6" ht="15">
      <c r="A4581" s="332">
        <v>1546</v>
      </c>
      <c r="B4581" s="332" t="s">
        <v>7117</v>
      </c>
      <c r="C4581" s="332" t="s">
        <v>2821</v>
      </c>
      <c r="D4581" s="330" t="s">
        <v>16278</v>
      </c>
      <c r="E4581" s="332" t="s">
        <v>96</v>
      </c>
      <c r="F4581" s="328"/>
    </row>
    <row r="4582" spans="1:6" ht="15">
      <c r="A4582" s="332">
        <v>1590</v>
      </c>
      <c r="B4582" s="332" t="s">
        <v>7118</v>
      </c>
      <c r="C4582" s="332" t="s">
        <v>2821</v>
      </c>
      <c r="D4582" s="330" t="s">
        <v>16279</v>
      </c>
      <c r="E4582" s="332" t="s">
        <v>96</v>
      </c>
      <c r="F4582" s="328"/>
    </row>
    <row r="4583" spans="1:6" ht="15">
      <c r="A4583" s="332">
        <v>1542</v>
      </c>
      <c r="B4583" s="332" t="s">
        <v>7119</v>
      </c>
      <c r="C4583" s="332" t="s">
        <v>2821</v>
      </c>
      <c r="D4583" s="330" t="s">
        <v>16280</v>
      </c>
      <c r="E4583" s="332" t="s">
        <v>96</v>
      </c>
      <c r="F4583" s="328"/>
    </row>
    <row r="4584" spans="1:6" ht="15">
      <c r="A4584" s="332">
        <v>38415</v>
      </c>
      <c r="B4584" s="332" t="s">
        <v>7120</v>
      </c>
      <c r="C4584" s="332" t="s">
        <v>2821</v>
      </c>
      <c r="D4584" s="330" t="s">
        <v>16281</v>
      </c>
      <c r="E4584" s="332" t="s">
        <v>96</v>
      </c>
      <c r="F4584" s="328"/>
    </row>
    <row r="4585" spans="1:6" ht="15">
      <c r="A4585" s="332">
        <v>38414</v>
      </c>
      <c r="B4585" s="332" t="s">
        <v>7121</v>
      </c>
      <c r="C4585" s="332" t="s">
        <v>2821</v>
      </c>
      <c r="D4585" s="330" t="s">
        <v>16282</v>
      </c>
      <c r="E4585" s="332" t="s">
        <v>96</v>
      </c>
      <c r="F4585" s="328"/>
    </row>
    <row r="4586" spans="1:6" ht="15">
      <c r="A4586" s="332">
        <v>38128</v>
      </c>
      <c r="B4586" s="332" t="s">
        <v>7122</v>
      </c>
      <c r="C4586" s="332" t="s">
        <v>2825</v>
      </c>
      <c r="D4586" s="330" t="s">
        <v>15405</v>
      </c>
      <c r="E4586" s="332" t="s">
        <v>96</v>
      </c>
      <c r="F4586" s="328"/>
    </row>
    <row r="4587" spans="1:6" ht="15">
      <c r="A4587" s="332">
        <v>7253</v>
      </c>
      <c r="B4587" s="332" t="s">
        <v>7123</v>
      </c>
      <c r="C4587" s="332" t="s">
        <v>2822</v>
      </c>
      <c r="D4587" s="330" t="s">
        <v>12893</v>
      </c>
      <c r="E4587" s="332" t="s">
        <v>96</v>
      </c>
      <c r="F4587" s="328"/>
    </row>
    <row r="4588" spans="1:6" ht="15">
      <c r="A4588" s="332">
        <v>4806</v>
      </c>
      <c r="B4588" s="332" t="s">
        <v>7124</v>
      </c>
      <c r="C4588" s="332" t="s">
        <v>2824</v>
      </c>
      <c r="D4588" s="330" t="s">
        <v>16283</v>
      </c>
      <c r="E4588" s="332" t="s">
        <v>96</v>
      </c>
      <c r="F4588" s="328"/>
    </row>
    <row r="4589" spans="1:6" ht="15">
      <c r="A4589" s="332">
        <v>34401</v>
      </c>
      <c r="B4589" s="332" t="s">
        <v>11414</v>
      </c>
      <c r="C4589" s="332" t="s">
        <v>2821</v>
      </c>
      <c r="D4589" s="330" t="s">
        <v>12923</v>
      </c>
      <c r="E4589" s="332" t="s">
        <v>96</v>
      </c>
      <c r="F4589" s="328"/>
    </row>
    <row r="4590" spans="1:6" ht="15">
      <c r="A4590" s="332">
        <v>7260</v>
      </c>
      <c r="B4590" s="332" t="s">
        <v>11415</v>
      </c>
      <c r="C4590" s="332" t="s">
        <v>2821</v>
      </c>
      <c r="D4590" s="330" t="s">
        <v>13124</v>
      </c>
      <c r="E4590" s="332" t="s">
        <v>96</v>
      </c>
      <c r="F4590" s="328"/>
    </row>
    <row r="4591" spans="1:6" ht="15">
      <c r="A4591" s="332">
        <v>7256</v>
      </c>
      <c r="B4591" s="332" t="s">
        <v>11416</v>
      </c>
      <c r="C4591" s="332" t="s">
        <v>2821</v>
      </c>
      <c r="D4591" s="330" t="s">
        <v>15232</v>
      </c>
      <c r="E4591" s="332" t="s">
        <v>96</v>
      </c>
      <c r="F4591" s="328"/>
    </row>
    <row r="4592" spans="1:6" ht="15">
      <c r="A4592" s="332">
        <v>7258</v>
      </c>
      <c r="B4592" s="332" t="s">
        <v>11417</v>
      </c>
      <c r="C4592" s="332" t="s">
        <v>2821</v>
      </c>
      <c r="D4592" s="330" t="s">
        <v>13684</v>
      </c>
      <c r="E4592" s="332" t="s">
        <v>96</v>
      </c>
      <c r="F4592" s="328"/>
    </row>
    <row r="4593" spans="1:6" ht="15">
      <c r="A4593" s="332">
        <v>34400</v>
      </c>
      <c r="B4593" s="332" t="s">
        <v>11418</v>
      </c>
      <c r="C4593" s="332" t="s">
        <v>2821</v>
      </c>
      <c r="D4593" s="330" t="s">
        <v>14744</v>
      </c>
      <c r="E4593" s="332" t="s">
        <v>96</v>
      </c>
      <c r="F4593" s="328"/>
    </row>
    <row r="4594" spans="1:6" ht="15">
      <c r="A4594" s="332">
        <v>10617</v>
      </c>
      <c r="B4594" s="332" t="s">
        <v>11419</v>
      </c>
      <c r="C4594" s="332" t="s">
        <v>2821</v>
      </c>
      <c r="D4594" s="330" t="s">
        <v>16284</v>
      </c>
      <c r="E4594" s="332" t="s">
        <v>96</v>
      </c>
      <c r="F4594" s="328"/>
    </row>
    <row r="4595" spans="1:6" ht="15">
      <c r="A4595" s="332">
        <v>7274</v>
      </c>
      <c r="B4595" s="332" t="s">
        <v>7125</v>
      </c>
      <c r="C4595" s="332" t="s">
        <v>2821</v>
      </c>
      <c r="D4595" s="330" t="s">
        <v>14434</v>
      </c>
      <c r="E4595" s="332" t="s">
        <v>96</v>
      </c>
      <c r="F4595" s="328"/>
    </row>
    <row r="4596" spans="1:6" ht="15">
      <c r="A4596" s="332">
        <v>11663</v>
      </c>
      <c r="B4596" s="332" t="s">
        <v>7126</v>
      </c>
      <c r="C4596" s="332" t="s">
        <v>2821</v>
      </c>
      <c r="D4596" s="330" t="s">
        <v>16285</v>
      </c>
      <c r="E4596" s="332" t="s">
        <v>96</v>
      </c>
      <c r="F4596" s="328"/>
    </row>
    <row r="4597" spans="1:6" ht="15">
      <c r="A4597" s="332">
        <v>154</v>
      </c>
      <c r="B4597" s="332" t="s">
        <v>11420</v>
      </c>
      <c r="C4597" s="332" t="s">
        <v>2826</v>
      </c>
      <c r="D4597" s="330" t="s">
        <v>13657</v>
      </c>
      <c r="E4597" s="332" t="s">
        <v>96</v>
      </c>
      <c r="F4597" s="328"/>
    </row>
    <row r="4598" spans="1:6" ht="15">
      <c r="A4598" s="332">
        <v>38121</v>
      </c>
      <c r="B4598" s="332" t="s">
        <v>12511</v>
      </c>
      <c r="C4598" s="332" t="s">
        <v>2826</v>
      </c>
      <c r="D4598" s="330" t="s">
        <v>16286</v>
      </c>
      <c r="E4598" s="332" t="s">
        <v>96</v>
      </c>
      <c r="F4598" s="328"/>
    </row>
    <row r="4599" spans="1:6" ht="15">
      <c r="A4599" s="332">
        <v>43776</v>
      </c>
      <c r="B4599" s="332" t="s">
        <v>11421</v>
      </c>
      <c r="C4599" s="332" t="s">
        <v>2826</v>
      </c>
      <c r="D4599" s="330" t="s">
        <v>13206</v>
      </c>
      <c r="E4599" s="332" t="s">
        <v>96</v>
      </c>
      <c r="F4599" s="328"/>
    </row>
    <row r="4600" spans="1:6" ht="15">
      <c r="A4600" s="332">
        <v>7343</v>
      </c>
      <c r="B4600" s="332" t="s">
        <v>12512</v>
      </c>
      <c r="C4600" s="332" t="s">
        <v>2826</v>
      </c>
      <c r="D4600" s="330" t="s">
        <v>16287</v>
      </c>
      <c r="E4600" s="332" t="s">
        <v>96</v>
      </c>
      <c r="F4600" s="328"/>
    </row>
    <row r="4601" spans="1:6" ht="15">
      <c r="A4601" s="332">
        <v>7348</v>
      </c>
      <c r="B4601" s="332" t="s">
        <v>7127</v>
      </c>
      <c r="C4601" s="332" t="s">
        <v>2826</v>
      </c>
      <c r="D4601" s="330" t="s">
        <v>13876</v>
      </c>
      <c r="E4601" s="332" t="s">
        <v>96</v>
      </c>
      <c r="F4601" s="328"/>
    </row>
    <row r="4602" spans="1:6" ht="15">
      <c r="A4602" s="332">
        <v>7313</v>
      </c>
      <c r="B4602" s="332" t="s">
        <v>7128</v>
      </c>
      <c r="C4602" s="332" t="s">
        <v>2826</v>
      </c>
      <c r="D4602" s="330" t="s">
        <v>16288</v>
      </c>
      <c r="E4602" s="332" t="s">
        <v>96</v>
      </c>
      <c r="F4602" s="328"/>
    </row>
    <row r="4603" spans="1:6" ht="15">
      <c r="A4603" s="332">
        <v>7319</v>
      </c>
      <c r="B4603" s="332" t="s">
        <v>7129</v>
      </c>
      <c r="C4603" s="332" t="s">
        <v>2826</v>
      </c>
      <c r="D4603" s="330" t="s">
        <v>14002</v>
      </c>
      <c r="E4603" s="332" t="s">
        <v>96</v>
      </c>
      <c r="F4603" s="328"/>
    </row>
    <row r="4604" spans="1:6" ht="15">
      <c r="A4604" s="332">
        <v>7314</v>
      </c>
      <c r="B4604" s="332" t="s">
        <v>12513</v>
      </c>
      <c r="C4604" s="332" t="s">
        <v>2826</v>
      </c>
      <c r="D4604" s="330" t="s">
        <v>16289</v>
      </c>
      <c r="E4604" s="332" t="s">
        <v>96</v>
      </c>
      <c r="F4604" s="328"/>
    </row>
    <row r="4605" spans="1:6" ht="15">
      <c r="A4605" s="332">
        <v>7304</v>
      </c>
      <c r="B4605" s="332" t="s">
        <v>11422</v>
      </c>
      <c r="C4605" s="332" t="s">
        <v>2826</v>
      </c>
      <c r="D4605" s="330" t="s">
        <v>16290</v>
      </c>
      <c r="E4605" s="332" t="s">
        <v>96</v>
      </c>
      <c r="F4605" s="328"/>
    </row>
    <row r="4606" spans="1:6" ht="15">
      <c r="A4606" s="332">
        <v>43649</v>
      </c>
      <c r="B4606" s="332" t="s">
        <v>11423</v>
      </c>
      <c r="C4606" s="332" t="s">
        <v>2826</v>
      </c>
      <c r="D4606" s="330" t="s">
        <v>13466</v>
      </c>
      <c r="E4606" s="332" t="s">
        <v>96</v>
      </c>
      <c r="F4606" s="328"/>
    </row>
    <row r="4607" spans="1:6" ht="15">
      <c r="A4607" s="332">
        <v>43650</v>
      </c>
      <c r="B4607" s="332" t="s">
        <v>11424</v>
      </c>
      <c r="C4607" s="332" t="s">
        <v>2826</v>
      </c>
      <c r="D4607" s="330" t="s">
        <v>15262</v>
      </c>
      <c r="E4607" s="332" t="s">
        <v>96</v>
      </c>
      <c r="F4607" s="328"/>
    </row>
    <row r="4608" spans="1:6" ht="15">
      <c r="A4608" s="332">
        <v>7311</v>
      </c>
      <c r="B4608" s="332" t="s">
        <v>7130</v>
      </c>
      <c r="C4608" s="332" t="s">
        <v>2826</v>
      </c>
      <c r="D4608" s="330" t="s">
        <v>16291</v>
      </c>
      <c r="E4608" s="332" t="s">
        <v>96</v>
      </c>
      <c r="F4608" s="328"/>
    </row>
    <row r="4609" spans="1:6" ht="15">
      <c r="A4609" s="332">
        <v>7292</v>
      </c>
      <c r="B4609" s="332" t="s">
        <v>7131</v>
      </c>
      <c r="C4609" s="332" t="s">
        <v>2826</v>
      </c>
      <c r="D4609" s="330" t="s">
        <v>16292</v>
      </c>
      <c r="E4609" s="332" t="s">
        <v>96</v>
      </c>
      <c r="F4609" s="328"/>
    </row>
    <row r="4610" spans="1:6" ht="15">
      <c r="A4610" s="332">
        <v>7293</v>
      </c>
      <c r="B4610" s="332" t="s">
        <v>11425</v>
      </c>
      <c r="C4610" s="332" t="s">
        <v>2826</v>
      </c>
      <c r="D4610" s="330" t="s">
        <v>16293</v>
      </c>
      <c r="E4610" s="332" t="s">
        <v>96</v>
      </c>
      <c r="F4610" s="328"/>
    </row>
    <row r="4611" spans="1:6" ht="15">
      <c r="A4611" s="332">
        <v>7306</v>
      </c>
      <c r="B4611" s="332" t="s">
        <v>11426</v>
      </c>
      <c r="C4611" s="332" t="s">
        <v>2826</v>
      </c>
      <c r="D4611" s="330" t="s">
        <v>16294</v>
      </c>
      <c r="E4611" s="332" t="s">
        <v>96</v>
      </c>
      <c r="F4611" s="328"/>
    </row>
    <row r="4612" spans="1:6" ht="15">
      <c r="A4612" s="332">
        <v>7288</v>
      </c>
      <c r="B4612" s="332" t="s">
        <v>7132</v>
      </c>
      <c r="C4612" s="332" t="s">
        <v>2826</v>
      </c>
      <c r="D4612" s="330" t="s">
        <v>12740</v>
      </c>
      <c r="E4612" s="332" t="s">
        <v>96</v>
      </c>
      <c r="F4612" s="328"/>
    </row>
    <row r="4613" spans="1:6" ht="15">
      <c r="A4613" s="332">
        <v>43625</v>
      </c>
      <c r="B4613" s="332" t="s">
        <v>11427</v>
      </c>
      <c r="C4613" s="332" t="s">
        <v>2826</v>
      </c>
      <c r="D4613" s="330" t="s">
        <v>16295</v>
      </c>
      <c r="E4613" s="332" t="s">
        <v>96</v>
      </c>
      <c r="F4613" s="328"/>
    </row>
    <row r="4614" spans="1:6" ht="15">
      <c r="A4614" s="332">
        <v>43647</v>
      </c>
      <c r="B4614" s="332" t="s">
        <v>11428</v>
      </c>
      <c r="C4614" s="332" t="s">
        <v>2826</v>
      </c>
      <c r="D4614" s="330" t="s">
        <v>16296</v>
      </c>
      <c r="E4614" s="332" t="s">
        <v>96</v>
      </c>
      <c r="F4614" s="328"/>
    </row>
    <row r="4615" spans="1:6" ht="15">
      <c r="A4615" s="332">
        <v>43648</v>
      </c>
      <c r="B4615" s="332" t="s">
        <v>11429</v>
      </c>
      <c r="C4615" s="332" t="s">
        <v>2826</v>
      </c>
      <c r="D4615" s="330" t="s">
        <v>16297</v>
      </c>
      <c r="E4615" s="332" t="s">
        <v>96</v>
      </c>
      <c r="F4615" s="328"/>
    </row>
    <row r="4616" spans="1:6" ht="15">
      <c r="A4616" s="332">
        <v>35693</v>
      </c>
      <c r="B4616" s="332" t="s">
        <v>7133</v>
      </c>
      <c r="C4616" s="332" t="s">
        <v>2826</v>
      </c>
      <c r="D4616" s="330" t="s">
        <v>14477</v>
      </c>
      <c r="E4616" s="332" t="s">
        <v>96</v>
      </c>
      <c r="F4616" s="328"/>
    </row>
    <row r="4617" spans="1:6" ht="15">
      <c r="A4617" s="332">
        <v>7356</v>
      </c>
      <c r="B4617" s="332" t="s">
        <v>12514</v>
      </c>
      <c r="C4617" s="332" t="s">
        <v>2826</v>
      </c>
      <c r="D4617" s="330" t="s">
        <v>15185</v>
      </c>
      <c r="E4617" s="332" t="s">
        <v>96</v>
      </c>
      <c r="F4617" s="328"/>
    </row>
    <row r="4618" spans="1:6" ht="15">
      <c r="A4618" s="332">
        <v>35692</v>
      </c>
      <c r="B4618" s="332" t="s">
        <v>7134</v>
      </c>
      <c r="C4618" s="332" t="s">
        <v>2826</v>
      </c>
      <c r="D4618" s="330" t="s">
        <v>13809</v>
      </c>
      <c r="E4618" s="332" t="s">
        <v>96</v>
      </c>
      <c r="F4618" s="328"/>
    </row>
    <row r="4619" spans="1:6" ht="15">
      <c r="A4619" s="332">
        <v>43624</v>
      </c>
      <c r="B4619" s="332" t="s">
        <v>12515</v>
      </c>
      <c r="C4619" s="332" t="s">
        <v>2826</v>
      </c>
      <c r="D4619" s="330" t="s">
        <v>16298</v>
      </c>
      <c r="E4619" s="332" t="s">
        <v>96</v>
      </c>
      <c r="F4619" s="328"/>
    </row>
    <row r="4620" spans="1:6" ht="15">
      <c r="A4620" s="332">
        <v>7342</v>
      </c>
      <c r="B4620" s="332" t="s">
        <v>7135</v>
      </c>
      <c r="C4620" s="332" t="s">
        <v>2825</v>
      </c>
      <c r="D4620" s="330" t="s">
        <v>12899</v>
      </c>
      <c r="E4620" s="332" t="s">
        <v>96</v>
      </c>
      <c r="F4620" s="328"/>
    </row>
    <row r="4621" spans="1:6" ht="15">
      <c r="A4621" s="332">
        <v>7350</v>
      </c>
      <c r="B4621" s="332" t="s">
        <v>12516</v>
      </c>
      <c r="C4621" s="332" t="s">
        <v>2826</v>
      </c>
      <c r="D4621" s="330" t="s">
        <v>16299</v>
      </c>
      <c r="E4621" s="332" t="s">
        <v>96</v>
      </c>
      <c r="F4621" s="328"/>
    </row>
    <row r="4622" spans="1:6" ht="15">
      <c r="A4622" s="332">
        <v>39574</v>
      </c>
      <c r="B4622" s="332" t="s">
        <v>7136</v>
      </c>
      <c r="C4622" s="332" t="s">
        <v>2821</v>
      </c>
      <c r="D4622" s="330" t="s">
        <v>14321</v>
      </c>
      <c r="E4622" s="332" t="s">
        <v>96</v>
      </c>
      <c r="F4622" s="328"/>
    </row>
    <row r="4623" spans="1:6" ht="15">
      <c r="A4623" s="332">
        <v>11060</v>
      </c>
      <c r="B4623" s="332" t="s">
        <v>7137</v>
      </c>
      <c r="C4623" s="332" t="s">
        <v>2821</v>
      </c>
      <c r="D4623" s="330" t="s">
        <v>16138</v>
      </c>
      <c r="E4623" s="332" t="s">
        <v>96</v>
      </c>
      <c r="F4623" s="328"/>
    </row>
    <row r="4624" spans="1:6" ht="15">
      <c r="A4624" s="332">
        <v>37401</v>
      </c>
      <c r="B4624" s="332" t="s">
        <v>7138</v>
      </c>
      <c r="C4624" s="332" t="s">
        <v>2821</v>
      </c>
      <c r="D4624" s="330" t="s">
        <v>15367</v>
      </c>
      <c r="E4624" s="332" t="s">
        <v>96</v>
      </c>
      <c r="F4624" s="328"/>
    </row>
    <row r="4625" spans="1:6" ht="15">
      <c r="A4625" s="332">
        <v>7525</v>
      </c>
      <c r="B4625" s="332" t="s">
        <v>7139</v>
      </c>
      <c r="C4625" s="332" t="s">
        <v>2821</v>
      </c>
      <c r="D4625" s="330" t="s">
        <v>16300</v>
      </c>
      <c r="E4625" s="332" t="s">
        <v>96</v>
      </c>
      <c r="F4625" s="328"/>
    </row>
    <row r="4626" spans="1:6" ht="15">
      <c r="A4626" s="332">
        <v>7524</v>
      </c>
      <c r="B4626" s="332" t="s">
        <v>7140</v>
      </c>
      <c r="C4626" s="332" t="s">
        <v>2821</v>
      </c>
      <c r="D4626" s="330" t="s">
        <v>16301</v>
      </c>
      <c r="E4626" s="332" t="s">
        <v>96</v>
      </c>
      <c r="F4626" s="328"/>
    </row>
    <row r="4627" spans="1:6" ht="15">
      <c r="A4627" s="332">
        <v>38105</v>
      </c>
      <c r="B4627" s="332" t="s">
        <v>7141</v>
      </c>
      <c r="C4627" s="332" t="s">
        <v>2821</v>
      </c>
      <c r="D4627" s="330" t="s">
        <v>15343</v>
      </c>
      <c r="E4627" s="332" t="s">
        <v>96</v>
      </c>
      <c r="F4627" s="328"/>
    </row>
    <row r="4628" spans="1:6" ht="15">
      <c r="A4628" s="332">
        <v>38084</v>
      </c>
      <c r="B4628" s="332" t="s">
        <v>7142</v>
      </c>
      <c r="C4628" s="332" t="s">
        <v>2821</v>
      </c>
      <c r="D4628" s="330" t="s">
        <v>13205</v>
      </c>
      <c r="E4628" s="332" t="s">
        <v>96</v>
      </c>
      <c r="F4628" s="328"/>
    </row>
    <row r="4629" spans="1:6" ht="15">
      <c r="A4629" s="332">
        <v>38103</v>
      </c>
      <c r="B4629" s="332" t="s">
        <v>7143</v>
      </c>
      <c r="C4629" s="332" t="s">
        <v>2821</v>
      </c>
      <c r="D4629" s="330" t="s">
        <v>13172</v>
      </c>
      <c r="E4629" s="332" t="s">
        <v>96</v>
      </c>
      <c r="F4629" s="328"/>
    </row>
    <row r="4630" spans="1:6" ht="15">
      <c r="A4630" s="332">
        <v>38082</v>
      </c>
      <c r="B4630" s="332" t="s">
        <v>7144</v>
      </c>
      <c r="C4630" s="332" t="s">
        <v>2821</v>
      </c>
      <c r="D4630" s="330" t="s">
        <v>16302</v>
      </c>
      <c r="E4630" s="332" t="s">
        <v>96</v>
      </c>
      <c r="F4630" s="328"/>
    </row>
    <row r="4631" spans="1:6" ht="15">
      <c r="A4631" s="332">
        <v>38104</v>
      </c>
      <c r="B4631" s="332" t="s">
        <v>7145</v>
      </c>
      <c r="C4631" s="332" t="s">
        <v>2821</v>
      </c>
      <c r="D4631" s="330" t="s">
        <v>16303</v>
      </c>
      <c r="E4631" s="332" t="s">
        <v>96</v>
      </c>
      <c r="F4631" s="328"/>
    </row>
    <row r="4632" spans="1:6" ht="15">
      <c r="A4632" s="332">
        <v>38083</v>
      </c>
      <c r="B4632" s="332" t="s">
        <v>7146</v>
      </c>
      <c r="C4632" s="332" t="s">
        <v>2821</v>
      </c>
      <c r="D4632" s="330" t="s">
        <v>15127</v>
      </c>
      <c r="E4632" s="332" t="s">
        <v>96</v>
      </c>
      <c r="F4632" s="328"/>
    </row>
    <row r="4633" spans="1:6" ht="15">
      <c r="A4633" s="332">
        <v>38101</v>
      </c>
      <c r="B4633" s="332" t="s">
        <v>7147</v>
      </c>
      <c r="C4633" s="332" t="s">
        <v>2821</v>
      </c>
      <c r="D4633" s="330" t="s">
        <v>13889</v>
      </c>
      <c r="E4633" s="332" t="s">
        <v>96</v>
      </c>
      <c r="F4633" s="328"/>
    </row>
    <row r="4634" spans="1:6" ht="15">
      <c r="A4634" s="332">
        <v>7528</v>
      </c>
      <c r="B4634" s="332" t="s">
        <v>7148</v>
      </c>
      <c r="C4634" s="332" t="s">
        <v>2821</v>
      </c>
      <c r="D4634" s="330" t="s">
        <v>13946</v>
      </c>
      <c r="E4634" s="332" t="s">
        <v>96</v>
      </c>
      <c r="F4634" s="328"/>
    </row>
    <row r="4635" spans="1:6" ht="15">
      <c r="A4635" s="332">
        <v>12147</v>
      </c>
      <c r="B4635" s="332" t="s">
        <v>7149</v>
      </c>
      <c r="C4635" s="332" t="s">
        <v>2821</v>
      </c>
      <c r="D4635" s="330" t="s">
        <v>16304</v>
      </c>
      <c r="E4635" s="332" t="s">
        <v>96</v>
      </c>
      <c r="F4635" s="328"/>
    </row>
    <row r="4636" spans="1:6" ht="15">
      <c r="A4636" s="332">
        <v>38075</v>
      </c>
      <c r="B4636" s="332" t="s">
        <v>7150</v>
      </c>
      <c r="C4636" s="332" t="s">
        <v>2821</v>
      </c>
      <c r="D4636" s="330" t="s">
        <v>15094</v>
      </c>
      <c r="E4636" s="332" t="s">
        <v>96</v>
      </c>
      <c r="F4636" s="328"/>
    </row>
    <row r="4637" spans="1:6" ht="15">
      <c r="A4637" s="332">
        <v>38102</v>
      </c>
      <c r="B4637" s="332" t="s">
        <v>7151</v>
      </c>
      <c r="C4637" s="332" t="s">
        <v>2821</v>
      </c>
      <c r="D4637" s="330" t="s">
        <v>16305</v>
      </c>
      <c r="E4637" s="332" t="s">
        <v>96</v>
      </c>
      <c r="F4637" s="328"/>
    </row>
    <row r="4638" spans="1:6" ht="15">
      <c r="A4638" s="332">
        <v>38076</v>
      </c>
      <c r="B4638" s="332" t="s">
        <v>7152</v>
      </c>
      <c r="C4638" s="332" t="s">
        <v>2821</v>
      </c>
      <c r="D4638" s="330" t="s">
        <v>15323</v>
      </c>
      <c r="E4638" s="332" t="s">
        <v>96</v>
      </c>
      <c r="F4638" s="328"/>
    </row>
    <row r="4639" spans="1:6" ht="15">
      <c r="A4639" s="332">
        <v>7592</v>
      </c>
      <c r="B4639" s="332" t="s">
        <v>7153</v>
      </c>
      <c r="C4639" s="332" t="s">
        <v>2820</v>
      </c>
      <c r="D4639" s="330" t="s">
        <v>13854</v>
      </c>
      <c r="E4639" s="332" t="s">
        <v>165</v>
      </c>
      <c r="F4639" s="328"/>
    </row>
    <row r="4640" spans="1:6" ht="15">
      <c r="A4640" s="332">
        <v>40820</v>
      </c>
      <c r="B4640" s="332" t="s">
        <v>7154</v>
      </c>
      <c r="C4640" s="332" t="s">
        <v>2827</v>
      </c>
      <c r="D4640" s="330" t="s">
        <v>17931</v>
      </c>
      <c r="E4640" s="332" t="s">
        <v>165</v>
      </c>
      <c r="F4640" s="328"/>
    </row>
    <row r="4641" spans="1:6" ht="15">
      <c r="A4641" s="332">
        <v>11826</v>
      </c>
      <c r="B4641" s="332" t="s">
        <v>12517</v>
      </c>
      <c r="C4641" s="332" t="s">
        <v>2821</v>
      </c>
      <c r="D4641" s="330" t="s">
        <v>16306</v>
      </c>
      <c r="E4641" s="332" t="s">
        <v>96</v>
      </c>
      <c r="F4641" s="328"/>
    </row>
    <row r="4642" spans="1:6" ht="15">
      <c r="A4642" s="332">
        <v>7606</v>
      </c>
      <c r="B4642" s="332" t="s">
        <v>12518</v>
      </c>
      <c r="C4642" s="332" t="s">
        <v>2821</v>
      </c>
      <c r="D4642" s="330" t="s">
        <v>16307</v>
      </c>
      <c r="E4642" s="332" t="s">
        <v>96</v>
      </c>
      <c r="F4642" s="328"/>
    </row>
    <row r="4643" spans="1:6" ht="15">
      <c r="A4643" s="332">
        <v>11763</v>
      </c>
      <c r="B4643" s="332" t="s">
        <v>12519</v>
      </c>
      <c r="C4643" s="332" t="s">
        <v>2821</v>
      </c>
      <c r="D4643" s="330" t="s">
        <v>16308</v>
      </c>
      <c r="E4643" s="332" t="s">
        <v>96</v>
      </c>
      <c r="F4643" s="328"/>
    </row>
    <row r="4644" spans="1:6" ht="15">
      <c r="A4644" s="332">
        <v>11764</v>
      </c>
      <c r="B4644" s="332" t="s">
        <v>12520</v>
      </c>
      <c r="C4644" s="332" t="s">
        <v>2821</v>
      </c>
      <c r="D4644" s="330" t="s">
        <v>16309</v>
      </c>
      <c r="E4644" s="332" t="s">
        <v>96</v>
      </c>
      <c r="F4644" s="328"/>
    </row>
    <row r="4645" spans="1:6" ht="15">
      <c r="A4645" s="332">
        <v>11829</v>
      </c>
      <c r="B4645" s="332" t="s">
        <v>12521</v>
      </c>
      <c r="C4645" s="332" t="s">
        <v>2821</v>
      </c>
      <c r="D4645" s="330" t="s">
        <v>16310</v>
      </c>
      <c r="E4645" s="332" t="s">
        <v>96</v>
      </c>
      <c r="F4645" s="328"/>
    </row>
    <row r="4646" spans="1:6" ht="15">
      <c r="A4646" s="332">
        <v>11830</v>
      </c>
      <c r="B4646" s="332" t="s">
        <v>12522</v>
      </c>
      <c r="C4646" s="332" t="s">
        <v>2821</v>
      </c>
      <c r="D4646" s="330" t="s">
        <v>16311</v>
      </c>
      <c r="E4646" s="332" t="s">
        <v>96</v>
      </c>
      <c r="F4646" s="328"/>
    </row>
    <row r="4647" spans="1:6" ht="15">
      <c r="A4647" s="332">
        <v>11825</v>
      </c>
      <c r="B4647" s="332" t="s">
        <v>12523</v>
      </c>
      <c r="C4647" s="332" t="s">
        <v>2821</v>
      </c>
      <c r="D4647" s="330" t="s">
        <v>16312</v>
      </c>
      <c r="E4647" s="332" t="s">
        <v>96</v>
      </c>
      <c r="F4647" s="328"/>
    </row>
    <row r="4648" spans="1:6" ht="15">
      <c r="A4648" s="332">
        <v>11767</v>
      </c>
      <c r="B4648" s="332" t="s">
        <v>12524</v>
      </c>
      <c r="C4648" s="332" t="s">
        <v>2821</v>
      </c>
      <c r="D4648" s="330" t="s">
        <v>16313</v>
      </c>
      <c r="E4648" s="332" t="s">
        <v>96</v>
      </c>
      <c r="F4648" s="328"/>
    </row>
    <row r="4649" spans="1:6" ht="15">
      <c r="A4649" s="332">
        <v>11766</v>
      </c>
      <c r="B4649" s="332" t="s">
        <v>12525</v>
      </c>
      <c r="C4649" s="332" t="s">
        <v>2821</v>
      </c>
      <c r="D4649" s="330" t="s">
        <v>16314</v>
      </c>
      <c r="E4649" s="332" t="s">
        <v>96</v>
      </c>
      <c r="F4649" s="328"/>
    </row>
    <row r="4650" spans="1:6" ht="15">
      <c r="A4650" s="332">
        <v>11765</v>
      </c>
      <c r="B4650" s="332" t="s">
        <v>12526</v>
      </c>
      <c r="C4650" s="332" t="s">
        <v>2821</v>
      </c>
      <c r="D4650" s="330" t="s">
        <v>16315</v>
      </c>
      <c r="E4650" s="332" t="s">
        <v>96</v>
      </c>
      <c r="F4650" s="328"/>
    </row>
    <row r="4651" spans="1:6" ht="15">
      <c r="A4651" s="332">
        <v>11824</v>
      </c>
      <c r="B4651" s="332" t="s">
        <v>12527</v>
      </c>
      <c r="C4651" s="332" t="s">
        <v>2821</v>
      </c>
      <c r="D4651" s="330" t="s">
        <v>16316</v>
      </c>
      <c r="E4651" s="332" t="s">
        <v>96</v>
      </c>
      <c r="F4651" s="328"/>
    </row>
    <row r="4652" spans="1:6" ht="15">
      <c r="A4652" s="332">
        <v>44045</v>
      </c>
      <c r="B4652" s="332" t="s">
        <v>16317</v>
      </c>
      <c r="C4652" s="332" t="s">
        <v>2821</v>
      </c>
      <c r="D4652" s="330" t="s">
        <v>16318</v>
      </c>
      <c r="E4652" s="332" t="s">
        <v>96</v>
      </c>
      <c r="F4652" s="328"/>
    </row>
    <row r="4653" spans="1:6" ht="15">
      <c r="A4653" s="332">
        <v>39702</v>
      </c>
      <c r="B4653" s="332" t="s">
        <v>16319</v>
      </c>
      <c r="C4653" s="332" t="s">
        <v>2821</v>
      </c>
      <c r="D4653" s="330" t="s">
        <v>16320</v>
      </c>
      <c r="E4653" s="332" t="s">
        <v>96</v>
      </c>
      <c r="F4653" s="328"/>
    </row>
    <row r="4654" spans="1:6" ht="15">
      <c r="A4654" s="332">
        <v>13415</v>
      </c>
      <c r="B4654" s="332" t="s">
        <v>16321</v>
      </c>
      <c r="C4654" s="332" t="s">
        <v>2821</v>
      </c>
      <c r="D4654" s="330" t="s">
        <v>16322</v>
      </c>
      <c r="E4654" s="332" t="s">
        <v>96</v>
      </c>
      <c r="F4654" s="328"/>
    </row>
    <row r="4655" spans="1:6" ht="15">
      <c r="A4655" s="332">
        <v>7602</v>
      </c>
      <c r="B4655" s="332" t="s">
        <v>12528</v>
      </c>
      <c r="C4655" s="332" t="s">
        <v>2821</v>
      </c>
      <c r="D4655" s="330" t="s">
        <v>16323</v>
      </c>
      <c r="E4655" s="332" t="s">
        <v>96</v>
      </c>
      <c r="F4655" s="328"/>
    </row>
    <row r="4656" spans="1:6" ht="15">
      <c r="A4656" s="332">
        <v>7603</v>
      </c>
      <c r="B4656" s="332" t="s">
        <v>12529</v>
      </c>
      <c r="C4656" s="332" t="s">
        <v>2821</v>
      </c>
      <c r="D4656" s="330" t="s">
        <v>16324</v>
      </c>
      <c r="E4656" s="332" t="s">
        <v>96</v>
      </c>
      <c r="F4656" s="328"/>
    </row>
    <row r="4657" spans="1:6" ht="15">
      <c r="A4657" s="332">
        <v>11777</v>
      </c>
      <c r="B4657" s="332" t="s">
        <v>7155</v>
      </c>
      <c r="C4657" s="332" t="s">
        <v>2821</v>
      </c>
      <c r="D4657" s="330" t="s">
        <v>16325</v>
      </c>
      <c r="E4657" s="332" t="s">
        <v>96</v>
      </c>
      <c r="F4657" s="328"/>
    </row>
    <row r="4658" spans="1:6" ht="15">
      <c r="A4658" s="332">
        <v>13417</v>
      </c>
      <c r="B4658" s="332" t="s">
        <v>16326</v>
      </c>
      <c r="C4658" s="332" t="s">
        <v>2821</v>
      </c>
      <c r="D4658" s="330" t="s">
        <v>16327</v>
      </c>
      <c r="E4658" s="332" t="s">
        <v>96</v>
      </c>
      <c r="F4658" s="328"/>
    </row>
    <row r="4659" spans="1:6" ht="15">
      <c r="A4659" s="332">
        <v>36791</v>
      </c>
      <c r="B4659" s="332" t="s">
        <v>16328</v>
      </c>
      <c r="C4659" s="332" t="s">
        <v>2821</v>
      </c>
      <c r="D4659" s="330" t="s">
        <v>16329</v>
      </c>
      <c r="E4659" s="332" t="s">
        <v>96</v>
      </c>
      <c r="F4659" s="328"/>
    </row>
    <row r="4660" spans="1:6" ht="15">
      <c r="A4660" s="332">
        <v>36795</v>
      </c>
      <c r="B4660" s="332" t="s">
        <v>16330</v>
      </c>
      <c r="C4660" s="332" t="s">
        <v>2821</v>
      </c>
      <c r="D4660" s="330" t="s">
        <v>16331</v>
      </c>
      <c r="E4660" s="332" t="s">
        <v>96</v>
      </c>
      <c r="F4660" s="328"/>
    </row>
    <row r="4661" spans="1:6" ht="15">
      <c r="A4661" s="332">
        <v>36796</v>
      </c>
      <c r="B4661" s="332" t="s">
        <v>16332</v>
      </c>
      <c r="C4661" s="332" t="s">
        <v>2821</v>
      </c>
      <c r="D4661" s="330" t="s">
        <v>16333</v>
      </c>
      <c r="E4661" s="332" t="s">
        <v>96</v>
      </c>
      <c r="F4661" s="328"/>
    </row>
    <row r="4662" spans="1:6" ht="15">
      <c r="A4662" s="332">
        <v>36792</v>
      </c>
      <c r="B4662" s="332" t="s">
        <v>16334</v>
      </c>
      <c r="C4662" s="332" t="s">
        <v>2821</v>
      </c>
      <c r="D4662" s="330" t="s">
        <v>16335</v>
      </c>
      <c r="E4662" s="332" t="s">
        <v>96</v>
      </c>
      <c r="F4662" s="328"/>
    </row>
    <row r="4663" spans="1:6" ht="15">
      <c r="A4663" s="332">
        <v>11773</v>
      </c>
      <c r="B4663" s="332" t="s">
        <v>16336</v>
      </c>
      <c r="C4663" s="332" t="s">
        <v>2821</v>
      </c>
      <c r="D4663" s="330" t="s">
        <v>16337</v>
      </c>
      <c r="E4663" s="332" t="s">
        <v>96</v>
      </c>
      <c r="F4663" s="328"/>
    </row>
    <row r="4664" spans="1:6" ht="15">
      <c r="A4664" s="332">
        <v>11762</v>
      </c>
      <c r="B4664" s="332" t="s">
        <v>16338</v>
      </c>
      <c r="C4664" s="332" t="s">
        <v>2821</v>
      </c>
      <c r="D4664" s="330" t="s">
        <v>16339</v>
      </c>
      <c r="E4664" s="332" t="s">
        <v>96</v>
      </c>
      <c r="F4664" s="328"/>
    </row>
    <row r="4665" spans="1:6" ht="15">
      <c r="A4665" s="332">
        <v>7604</v>
      </c>
      <c r="B4665" s="332" t="s">
        <v>16340</v>
      </c>
      <c r="C4665" s="332" t="s">
        <v>2821</v>
      </c>
      <c r="D4665" s="330" t="s">
        <v>16341</v>
      </c>
      <c r="E4665" s="332" t="s">
        <v>96</v>
      </c>
      <c r="F4665" s="328"/>
    </row>
    <row r="4666" spans="1:6" ht="15">
      <c r="A4666" s="332">
        <v>13984</v>
      </c>
      <c r="B4666" s="332" t="s">
        <v>16342</v>
      </c>
      <c r="C4666" s="332" t="s">
        <v>2821</v>
      </c>
      <c r="D4666" s="330" t="s">
        <v>16343</v>
      </c>
      <c r="E4666" s="332" t="s">
        <v>96</v>
      </c>
      <c r="F4666" s="328"/>
    </row>
    <row r="4667" spans="1:6" ht="15">
      <c r="A4667" s="332">
        <v>11772</v>
      </c>
      <c r="B4667" s="332" t="s">
        <v>16344</v>
      </c>
      <c r="C4667" s="332" t="s">
        <v>2821</v>
      </c>
      <c r="D4667" s="330" t="s">
        <v>15012</v>
      </c>
      <c r="E4667" s="332" t="s">
        <v>96</v>
      </c>
      <c r="F4667" s="328"/>
    </row>
    <row r="4668" spans="1:6" ht="15">
      <c r="A4668" s="332">
        <v>13983</v>
      </c>
      <c r="B4668" s="332" t="s">
        <v>16345</v>
      </c>
      <c r="C4668" s="332" t="s">
        <v>2821</v>
      </c>
      <c r="D4668" s="330" t="s">
        <v>16346</v>
      </c>
      <c r="E4668" s="332" t="s">
        <v>96</v>
      </c>
      <c r="F4668" s="328"/>
    </row>
    <row r="4669" spans="1:6" ht="15">
      <c r="A4669" s="332">
        <v>13416</v>
      </c>
      <c r="B4669" s="332" t="s">
        <v>16347</v>
      </c>
      <c r="C4669" s="332" t="s">
        <v>2821</v>
      </c>
      <c r="D4669" s="330" t="s">
        <v>16348</v>
      </c>
      <c r="E4669" s="332" t="s">
        <v>96</v>
      </c>
      <c r="F4669" s="328"/>
    </row>
    <row r="4670" spans="1:6" ht="15">
      <c r="A4670" s="332">
        <v>40329</v>
      </c>
      <c r="B4670" s="332" t="s">
        <v>12530</v>
      </c>
      <c r="C4670" s="332" t="s">
        <v>2821</v>
      </c>
      <c r="D4670" s="330" t="s">
        <v>16349</v>
      </c>
      <c r="E4670" s="332" t="s">
        <v>96</v>
      </c>
      <c r="F4670" s="328"/>
    </row>
    <row r="4671" spans="1:6" ht="15">
      <c r="A4671" s="332">
        <v>11823</v>
      </c>
      <c r="B4671" s="332" t="s">
        <v>7778</v>
      </c>
      <c r="C4671" s="332" t="s">
        <v>2821</v>
      </c>
      <c r="D4671" s="330" t="s">
        <v>16350</v>
      </c>
      <c r="E4671" s="332" t="s">
        <v>96</v>
      </c>
      <c r="F4671" s="328"/>
    </row>
    <row r="4672" spans="1:6" ht="15">
      <c r="A4672" s="332">
        <v>11822</v>
      </c>
      <c r="B4672" s="332" t="s">
        <v>7156</v>
      </c>
      <c r="C4672" s="332" t="s">
        <v>2821</v>
      </c>
      <c r="D4672" s="330" t="s">
        <v>15904</v>
      </c>
      <c r="E4672" s="332" t="s">
        <v>96</v>
      </c>
      <c r="F4672" s="328"/>
    </row>
    <row r="4673" spans="1:6" ht="15">
      <c r="A4673" s="332">
        <v>11831</v>
      </c>
      <c r="B4673" s="332" t="s">
        <v>7157</v>
      </c>
      <c r="C4673" s="332" t="s">
        <v>2821</v>
      </c>
      <c r="D4673" s="330" t="s">
        <v>13518</v>
      </c>
      <c r="E4673" s="332" t="s">
        <v>96</v>
      </c>
      <c r="F4673" s="328"/>
    </row>
    <row r="4674" spans="1:6" ht="15">
      <c r="A4674" s="332">
        <v>7613</v>
      </c>
      <c r="B4674" s="332" t="s">
        <v>7158</v>
      </c>
      <c r="C4674" s="332" t="s">
        <v>2821</v>
      </c>
      <c r="D4674" s="330" t="s">
        <v>16351</v>
      </c>
      <c r="E4674" s="332" t="s">
        <v>96</v>
      </c>
      <c r="F4674" s="328"/>
    </row>
    <row r="4675" spans="1:6" ht="15">
      <c r="A4675" s="332">
        <v>7619</v>
      </c>
      <c r="B4675" s="332" t="s">
        <v>7159</v>
      </c>
      <c r="C4675" s="332" t="s">
        <v>2821</v>
      </c>
      <c r="D4675" s="330" t="s">
        <v>16352</v>
      </c>
      <c r="E4675" s="332" t="s">
        <v>96</v>
      </c>
      <c r="F4675" s="328"/>
    </row>
    <row r="4676" spans="1:6" ht="15">
      <c r="A4676" s="332">
        <v>12076</v>
      </c>
      <c r="B4676" s="332" t="s">
        <v>7160</v>
      </c>
      <c r="C4676" s="332" t="s">
        <v>2821</v>
      </c>
      <c r="D4676" s="330" t="s">
        <v>16353</v>
      </c>
      <c r="E4676" s="332" t="s">
        <v>96</v>
      </c>
      <c r="F4676" s="328"/>
    </row>
    <row r="4677" spans="1:6" ht="15">
      <c r="A4677" s="332">
        <v>7614</v>
      </c>
      <c r="B4677" s="332" t="s">
        <v>7161</v>
      </c>
      <c r="C4677" s="332" t="s">
        <v>2821</v>
      </c>
      <c r="D4677" s="330" t="s">
        <v>16354</v>
      </c>
      <c r="E4677" s="332" t="s">
        <v>96</v>
      </c>
      <c r="F4677" s="328"/>
    </row>
    <row r="4678" spans="1:6" ht="15">
      <c r="A4678" s="332">
        <v>7618</v>
      </c>
      <c r="B4678" s="332" t="s">
        <v>7162</v>
      </c>
      <c r="C4678" s="332" t="s">
        <v>2821</v>
      </c>
      <c r="D4678" s="330" t="s">
        <v>16355</v>
      </c>
      <c r="E4678" s="332" t="s">
        <v>96</v>
      </c>
      <c r="F4678" s="328"/>
    </row>
    <row r="4679" spans="1:6" ht="15">
      <c r="A4679" s="332">
        <v>7620</v>
      </c>
      <c r="B4679" s="332" t="s">
        <v>7163</v>
      </c>
      <c r="C4679" s="332" t="s">
        <v>2821</v>
      </c>
      <c r="D4679" s="330" t="s">
        <v>16356</v>
      </c>
      <c r="E4679" s="332" t="s">
        <v>96</v>
      </c>
      <c r="F4679" s="328"/>
    </row>
    <row r="4680" spans="1:6" ht="15">
      <c r="A4680" s="332">
        <v>7610</v>
      </c>
      <c r="B4680" s="332" t="s">
        <v>7164</v>
      </c>
      <c r="C4680" s="332" t="s">
        <v>2821</v>
      </c>
      <c r="D4680" s="330" t="s">
        <v>16357</v>
      </c>
      <c r="E4680" s="332" t="s">
        <v>96</v>
      </c>
      <c r="F4680" s="328"/>
    </row>
    <row r="4681" spans="1:6" ht="15">
      <c r="A4681" s="332">
        <v>7615</v>
      </c>
      <c r="B4681" s="332" t="s">
        <v>7165</v>
      </c>
      <c r="C4681" s="332" t="s">
        <v>2821</v>
      </c>
      <c r="D4681" s="330" t="s">
        <v>16358</v>
      </c>
      <c r="E4681" s="332" t="s">
        <v>96</v>
      </c>
      <c r="F4681" s="328"/>
    </row>
    <row r="4682" spans="1:6" ht="15">
      <c r="A4682" s="332">
        <v>7617</v>
      </c>
      <c r="B4682" s="332" t="s">
        <v>7166</v>
      </c>
      <c r="C4682" s="332" t="s">
        <v>2821</v>
      </c>
      <c r="D4682" s="330" t="s">
        <v>16359</v>
      </c>
      <c r="E4682" s="332" t="s">
        <v>96</v>
      </c>
      <c r="F4682" s="328"/>
    </row>
    <row r="4683" spans="1:6" ht="15">
      <c r="A4683" s="332">
        <v>7616</v>
      </c>
      <c r="B4683" s="332" t="s">
        <v>7167</v>
      </c>
      <c r="C4683" s="332" t="s">
        <v>2821</v>
      </c>
      <c r="D4683" s="330" t="s">
        <v>16360</v>
      </c>
      <c r="E4683" s="332" t="s">
        <v>96</v>
      </c>
      <c r="F4683" s="328"/>
    </row>
    <row r="4684" spans="1:6" ht="15">
      <c r="A4684" s="332">
        <v>7611</v>
      </c>
      <c r="B4684" s="332" t="s">
        <v>7168</v>
      </c>
      <c r="C4684" s="332" t="s">
        <v>2821</v>
      </c>
      <c r="D4684" s="330" t="s">
        <v>16361</v>
      </c>
      <c r="E4684" s="332" t="s">
        <v>96</v>
      </c>
      <c r="F4684" s="328"/>
    </row>
    <row r="4685" spans="1:6" ht="15">
      <c r="A4685" s="332">
        <v>7612</v>
      </c>
      <c r="B4685" s="332" t="s">
        <v>7169</v>
      </c>
      <c r="C4685" s="332" t="s">
        <v>2821</v>
      </c>
      <c r="D4685" s="330" t="s">
        <v>16362</v>
      </c>
      <c r="E4685" s="332" t="s">
        <v>96</v>
      </c>
      <c r="F4685" s="328"/>
    </row>
    <row r="4686" spans="1:6" ht="15">
      <c r="A4686" s="332">
        <v>37371</v>
      </c>
      <c r="B4686" s="332" t="s">
        <v>7779</v>
      </c>
      <c r="C4686" s="332" t="s">
        <v>2820</v>
      </c>
      <c r="D4686" s="330" t="s">
        <v>15007</v>
      </c>
      <c r="E4686" s="332" t="s">
        <v>165</v>
      </c>
      <c r="F4686" s="328"/>
    </row>
    <row r="4687" spans="1:6" ht="15">
      <c r="A4687" s="332">
        <v>40861</v>
      </c>
      <c r="B4687" s="332" t="s">
        <v>7780</v>
      </c>
      <c r="C4687" s="332" t="s">
        <v>2827</v>
      </c>
      <c r="D4687" s="330" t="s">
        <v>16363</v>
      </c>
      <c r="E4687" s="332" t="s">
        <v>165</v>
      </c>
      <c r="F4687" s="328"/>
    </row>
    <row r="4688" spans="1:6" ht="15">
      <c r="A4688" s="332">
        <v>36510</v>
      </c>
      <c r="B4688" s="332" t="s">
        <v>7170</v>
      </c>
      <c r="C4688" s="332" t="s">
        <v>2821</v>
      </c>
      <c r="D4688" s="330" t="s">
        <v>16364</v>
      </c>
      <c r="E4688" s="332" t="s">
        <v>96</v>
      </c>
      <c r="F4688" s="328"/>
    </row>
    <row r="4689" spans="1:6" ht="15">
      <c r="A4689" s="332">
        <v>25020</v>
      </c>
      <c r="B4689" s="332" t="s">
        <v>7171</v>
      </c>
      <c r="C4689" s="332" t="s">
        <v>2821</v>
      </c>
      <c r="D4689" s="330" t="s">
        <v>16365</v>
      </c>
      <c r="E4689" s="332" t="s">
        <v>96</v>
      </c>
      <c r="F4689" s="328"/>
    </row>
    <row r="4690" spans="1:6" ht="15">
      <c r="A4690" s="332">
        <v>7622</v>
      </c>
      <c r="B4690" s="332" t="s">
        <v>7172</v>
      </c>
      <c r="C4690" s="332" t="s">
        <v>2821</v>
      </c>
      <c r="D4690" s="330" t="s">
        <v>16366</v>
      </c>
      <c r="E4690" s="332" t="s">
        <v>96</v>
      </c>
      <c r="F4690" s="328"/>
    </row>
    <row r="4691" spans="1:6" ht="15">
      <c r="A4691" s="332">
        <v>7624</v>
      </c>
      <c r="B4691" s="332" t="s">
        <v>7173</v>
      </c>
      <c r="C4691" s="332" t="s">
        <v>2821</v>
      </c>
      <c r="D4691" s="330" t="s">
        <v>16367</v>
      </c>
      <c r="E4691" s="332" t="s">
        <v>96</v>
      </c>
      <c r="F4691" s="328"/>
    </row>
    <row r="4692" spans="1:6" ht="15">
      <c r="A4692" s="332">
        <v>7625</v>
      </c>
      <c r="B4692" s="332" t="s">
        <v>7174</v>
      </c>
      <c r="C4692" s="332" t="s">
        <v>2821</v>
      </c>
      <c r="D4692" s="330" t="s">
        <v>16368</v>
      </c>
      <c r="E4692" s="332" t="s">
        <v>96</v>
      </c>
      <c r="F4692" s="328"/>
    </row>
    <row r="4693" spans="1:6" ht="15">
      <c r="A4693" s="332">
        <v>7623</v>
      </c>
      <c r="B4693" s="332" t="s">
        <v>7175</v>
      </c>
      <c r="C4693" s="332" t="s">
        <v>2821</v>
      </c>
      <c r="D4693" s="330" t="s">
        <v>16365</v>
      </c>
      <c r="E4693" s="332" t="s">
        <v>96</v>
      </c>
      <c r="F4693" s="328"/>
    </row>
    <row r="4694" spans="1:6" ht="15">
      <c r="A4694" s="332">
        <v>36508</v>
      </c>
      <c r="B4694" s="332" t="s">
        <v>7176</v>
      </c>
      <c r="C4694" s="332" t="s">
        <v>2821</v>
      </c>
      <c r="D4694" s="330" t="s">
        <v>16369</v>
      </c>
      <c r="E4694" s="332" t="s">
        <v>96</v>
      </c>
      <c r="F4694" s="328"/>
    </row>
    <row r="4695" spans="1:6" ht="15">
      <c r="A4695" s="332">
        <v>36509</v>
      </c>
      <c r="B4695" s="332" t="s">
        <v>7177</v>
      </c>
      <c r="C4695" s="332" t="s">
        <v>2821</v>
      </c>
      <c r="D4695" s="330" t="s">
        <v>16370</v>
      </c>
      <c r="E4695" s="332" t="s">
        <v>96</v>
      </c>
      <c r="F4695" s="328"/>
    </row>
    <row r="4696" spans="1:6" ht="15">
      <c r="A4696" s="332">
        <v>13238</v>
      </c>
      <c r="B4696" s="332" t="s">
        <v>7178</v>
      </c>
      <c r="C4696" s="332" t="s">
        <v>2821</v>
      </c>
      <c r="D4696" s="330" t="s">
        <v>16371</v>
      </c>
      <c r="E4696" s="332" t="s">
        <v>96</v>
      </c>
      <c r="F4696" s="328"/>
    </row>
    <row r="4697" spans="1:6" ht="15">
      <c r="A4697" s="332">
        <v>36511</v>
      </c>
      <c r="B4697" s="332" t="s">
        <v>7179</v>
      </c>
      <c r="C4697" s="332" t="s">
        <v>2821</v>
      </c>
      <c r="D4697" s="330" t="s">
        <v>16372</v>
      </c>
      <c r="E4697" s="332" t="s">
        <v>96</v>
      </c>
      <c r="F4697" s="328"/>
    </row>
    <row r="4698" spans="1:6" ht="15">
      <c r="A4698" s="332">
        <v>36515</v>
      </c>
      <c r="B4698" s="332" t="s">
        <v>7180</v>
      </c>
      <c r="C4698" s="332" t="s">
        <v>2821</v>
      </c>
      <c r="D4698" s="330" t="s">
        <v>16373</v>
      </c>
      <c r="E4698" s="332" t="s">
        <v>96</v>
      </c>
      <c r="F4698" s="328"/>
    </row>
    <row r="4699" spans="1:6" ht="15">
      <c r="A4699" s="332">
        <v>10598</v>
      </c>
      <c r="B4699" s="332" t="s">
        <v>7181</v>
      </c>
      <c r="C4699" s="332" t="s">
        <v>2821</v>
      </c>
      <c r="D4699" s="330" t="s">
        <v>16374</v>
      </c>
      <c r="E4699" s="332" t="s">
        <v>96</v>
      </c>
      <c r="F4699" s="328"/>
    </row>
    <row r="4700" spans="1:6" ht="15">
      <c r="A4700" s="332">
        <v>7640</v>
      </c>
      <c r="B4700" s="332" t="s">
        <v>7182</v>
      </c>
      <c r="C4700" s="332" t="s">
        <v>2821</v>
      </c>
      <c r="D4700" s="330" t="s">
        <v>16375</v>
      </c>
      <c r="E4700" s="332" t="s">
        <v>96</v>
      </c>
      <c r="F4700" s="328"/>
    </row>
    <row r="4701" spans="1:6" ht="15">
      <c r="A4701" s="332">
        <v>36513</v>
      </c>
      <c r="B4701" s="332" t="s">
        <v>7183</v>
      </c>
      <c r="C4701" s="332" t="s">
        <v>2821</v>
      </c>
      <c r="D4701" s="330" t="s">
        <v>16376</v>
      </c>
      <c r="E4701" s="332" t="s">
        <v>96</v>
      </c>
      <c r="F4701" s="328"/>
    </row>
    <row r="4702" spans="1:6" ht="15">
      <c r="A4702" s="332">
        <v>36514</v>
      </c>
      <c r="B4702" s="332" t="s">
        <v>7184</v>
      </c>
      <c r="C4702" s="332" t="s">
        <v>2821</v>
      </c>
      <c r="D4702" s="330" t="s">
        <v>16377</v>
      </c>
      <c r="E4702" s="332" t="s">
        <v>96</v>
      </c>
      <c r="F4702" s="328"/>
    </row>
    <row r="4703" spans="1:6" ht="15">
      <c r="A4703" s="332">
        <v>11572</v>
      </c>
      <c r="B4703" s="332" t="s">
        <v>11430</v>
      </c>
      <c r="C4703" s="332" t="s">
        <v>2821</v>
      </c>
      <c r="D4703" s="330" t="s">
        <v>16378</v>
      </c>
      <c r="E4703" s="332" t="s">
        <v>96</v>
      </c>
      <c r="F4703" s="328"/>
    </row>
    <row r="4704" spans="1:6" ht="15">
      <c r="A4704" s="332">
        <v>36149</v>
      </c>
      <c r="B4704" s="332" t="s">
        <v>7185</v>
      </c>
      <c r="C4704" s="332" t="s">
        <v>2821</v>
      </c>
      <c r="D4704" s="330" t="s">
        <v>16379</v>
      </c>
      <c r="E4704" s="332" t="s">
        <v>96</v>
      </c>
      <c r="F4704" s="328"/>
    </row>
    <row r="4705" spans="1:6" ht="15">
      <c r="A4705" s="332">
        <v>42407</v>
      </c>
      <c r="B4705" s="332" t="s">
        <v>11431</v>
      </c>
      <c r="C4705" s="332" t="s">
        <v>2824</v>
      </c>
      <c r="D4705" s="330" t="s">
        <v>13526</v>
      </c>
      <c r="E4705" s="332" t="s">
        <v>96</v>
      </c>
      <c r="F4705" s="328"/>
    </row>
    <row r="4706" spans="1:6" ht="15">
      <c r="A4706" s="332">
        <v>11581</v>
      </c>
      <c r="B4706" s="332" t="s">
        <v>11432</v>
      </c>
      <c r="C4706" s="332" t="s">
        <v>2824</v>
      </c>
      <c r="D4706" s="330" t="s">
        <v>16380</v>
      </c>
      <c r="E4706" s="332" t="s">
        <v>96</v>
      </c>
      <c r="F4706" s="328"/>
    </row>
    <row r="4707" spans="1:6" ht="15">
      <c r="A4707" s="332">
        <v>43605</v>
      </c>
      <c r="B4707" s="332" t="s">
        <v>11433</v>
      </c>
      <c r="C4707" s="332" t="s">
        <v>2824</v>
      </c>
      <c r="D4707" s="330" t="s">
        <v>16381</v>
      </c>
      <c r="E4707" s="332" t="s">
        <v>96</v>
      </c>
      <c r="F4707" s="328"/>
    </row>
    <row r="4708" spans="1:6" ht="15">
      <c r="A4708" s="332">
        <v>11580</v>
      </c>
      <c r="B4708" s="332" t="s">
        <v>11434</v>
      </c>
      <c r="C4708" s="332" t="s">
        <v>2824</v>
      </c>
      <c r="D4708" s="330" t="s">
        <v>16382</v>
      </c>
      <c r="E4708" s="332" t="s">
        <v>96</v>
      </c>
      <c r="F4708" s="328"/>
    </row>
    <row r="4709" spans="1:6" ht="15">
      <c r="A4709" s="332">
        <v>10743</v>
      </c>
      <c r="B4709" s="332" t="s">
        <v>7186</v>
      </c>
      <c r="C4709" s="332" t="s">
        <v>2821</v>
      </c>
      <c r="D4709" s="330" t="s">
        <v>16383</v>
      </c>
      <c r="E4709" s="332" t="s">
        <v>96</v>
      </c>
      <c r="F4709" s="328"/>
    </row>
    <row r="4710" spans="1:6" ht="15">
      <c r="A4710" s="332">
        <v>39848</v>
      </c>
      <c r="B4710" s="332" t="s">
        <v>7187</v>
      </c>
      <c r="C4710" s="332" t="s">
        <v>2824</v>
      </c>
      <c r="D4710" s="330" t="s">
        <v>16224</v>
      </c>
      <c r="E4710" s="332" t="s">
        <v>96</v>
      </c>
      <c r="F4710" s="328"/>
    </row>
    <row r="4711" spans="1:6" ht="15">
      <c r="A4711" s="332">
        <v>20999</v>
      </c>
      <c r="B4711" s="332" t="s">
        <v>7188</v>
      </c>
      <c r="C4711" s="332" t="s">
        <v>2824</v>
      </c>
      <c r="D4711" s="330" t="s">
        <v>16384</v>
      </c>
      <c r="E4711" s="332" t="s">
        <v>96</v>
      </c>
      <c r="F4711" s="328"/>
    </row>
    <row r="4712" spans="1:6" ht="15">
      <c r="A4712" s="332">
        <v>21001</v>
      </c>
      <c r="B4712" s="332" t="s">
        <v>7189</v>
      </c>
      <c r="C4712" s="332" t="s">
        <v>2824</v>
      </c>
      <c r="D4712" s="330" t="s">
        <v>14383</v>
      </c>
      <c r="E4712" s="332" t="s">
        <v>96</v>
      </c>
      <c r="F4712" s="328"/>
    </row>
    <row r="4713" spans="1:6" ht="15">
      <c r="A4713" s="332">
        <v>21003</v>
      </c>
      <c r="B4713" s="332" t="s">
        <v>7190</v>
      </c>
      <c r="C4713" s="332" t="s">
        <v>2824</v>
      </c>
      <c r="D4713" s="330" t="s">
        <v>15824</v>
      </c>
      <c r="E4713" s="332" t="s">
        <v>96</v>
      </c>
      <c r="F4713" s="328"/>
    </row>
    <row r="4714" spans="1:6" ht="15">
      <c r="A4714" s="332">
        <v>21006</v>
      </c>
      <c r="B4714" s="332" t="s">
        <v>7191</v>
      </c>
      <c r="C4714" s="332" t="s">
        <v>2824</v>
      </c>
      <c r="D4714" s="330" t="s">
        <v>16385</v>
      </c>
      <c r="E4714" s="332" t="s">
        <v>96</v>
      </c>
      <c r="F4714" s="328"/>
    </row>
    <row r="4715" spans="1:6" ht="15">
      <c r="A4715" s="332">
        <v>21019</v>
      </c>
      <c r="B4715" s="332" t="s">
        <v>7192</v>
      </c>
      <c r="C4715" s="332" t="s">
        <v>2824</v>
      </c>
      <c r="D4715" s="330" t="s">
        <v>16386</v>
      </c>
      <c r="E4715" s="332" t="s">
        <v>96</v>
      </c>
      <c r="F4715" s="328"/>
    </row>
    <row r="4716" spans="1:6" ht="15">
      <c r="A4716" s="332">
        <v>21021</v>
      </c>
      <c r="B4716" s="332" t="s">
        <v>7193</v>
      </c>
      <c r="C4716" s="332" t="s">
        <v>2824</v>
      </c>
      <c r="D4716" s="330" t="s">
        <v>16387</v>
      </c>
      <c r="E4716" s="332" t="s">
        <v>96</v>
      </c>
      <c r="F4716" s="328"/>
    </row>
    <row r="4717" spans="1:6" ht="15">
      <c r="A4717" s="332">
        <v>21024</v>
      </c>
      <c r="B4717" s="332" t="s">
        <v>7194</v>
      </c>
      <c r="C4717" s="332" t="s">
        <v>2824</v>
      </c>
      <c r="D4717" s="330" t="s">
        <v>16388</v>
      </c>
      <c r="E4717" s="332" t="s">
        <v>96</v>
      </c>
      <c r="F4717" s="328"/>
    </row>
    <row r="4718" spans="1:6" ht="15">
      <c r="A4718" s="332">
        <v>40624</v>
      </c>
      <c r="B4718" s="332" t="s">
        <v>7195</v>
      </c>
      <c r="C4718" s="332" t="s">
        <v>2824</v>
      </c>
      <c r="D4718" s="330" t="s">
        <v>16389</v>
      </c>
      <c r="E4718" s="332" t="s">
        <v>96</v>
      </c>
      <c r="F4718" s="328"/>
    </row>
    <row r="4719" spans="1:6" ht="15">
      <c r="A4719" s="332">
        <v>42575</v>
      </c>
      <c r="B4719" s="332" t="s">
        <v>11435</v>
      </c>
      <c r="C4719" s="332" t="s">
        <v>2824</v>
      </c>
      <c r="D4719" s="330" t="s">
        <v>16390</v>
      </c>
      <c r="E4719" s="332" t="s">
        <v>96</v>
      </c>
      <c r="F4719" s="328"/>
    </row>
    <row r="4720" spans="1:6" ht="15">
      <c r="A4720" s="332">
        <v>13127</v>
      </c>
      <c r="B4720" s="332" t="s">
        <v>7196</v>
      </c>
      <c r="C4720" s="332" t="s">
        <v>2824</v>
      </c>
      <c r="D4720" s="330" t="s">
        <v>16391</v>
      </c>
      <c r="E4720" s="332" t="s">
        <v>96</v>
      </c>
      <c r="F4720" s="328"/>
    </row>
    <row r="4721" spans="1:6" ht="15">
      <c r="A4721" s="332">
        <v>13137</v>
      </c>
      <c r="B4721" s="332" t="s">
        <v>7197</v>
      </c>
      <c r="C4721" s="332" t="s">
        <v>2824</v>
      </c>
      <c r="D4721" s="330" t="s">
        <v>16392</v>
      </c>
      <c r="E4721" s="332" t="s">
        <v>96</v>
      </c>
      <c r="F4721" s="328"/>
    </row>
    <row r="4722" spans="1:6" ht="15">
      <c r="A4722" s="332">
        <v>42574</v>
      </c>
      <c r="B4722" s="332" t="s">
        <v>11436</v>
      </c>
      <c r="C4722" s="332" t="s">
        <v>2824</v>
      </c>
      <c r="D4722" s="330" t="s">
        <v>16393</v>
      </c>
      <c r="E4722" s="332" t="s">
        <v>96</v>
      </c>
      <c r="F4722" s="328"/>
    </row>
    <row r="4723" spans="1:6" ht="15">
      <c r="A4723" s="332">
        <v>20989</v>
      </c>
      <c r="B4723" s="332" t="s">
        <v>7198</v>
      </c>
      <c r="C4723" s="332" t="s">
        <v>2824</v>
      </c>
      <c r="D4723" s="330" t="s">
        <v>16394</v>
      </c>
      <c r="E4723" s="332" t="s">
        <v>96</v>
      </c>
      <c r="F4723" s="328"/>
    </row>
    <row r="4724" spans="1:6" ht="15">
      <c r="A4724" s="332">
        <v>21147</v>
      </c>
      <c r="B4724" s="332" t="s">
        <v>7199</v>
      </c>
      <c r="C4724" s="332" t="s">
        <v>2824</v>
      </c>
      <c r="D4724" s="330" t="s">
        <v>16395</v>
      </c>
      <c r="E4724" s="332" t="s">
        <v>96</v>
      </c>
      <c r="F4724" s="328"/>
    </row>
    <row r="4725" spans="1:6" ht="15">
      <c r="A4725" s="332">
        <v>21148</v>
      </c>
      <c r="B4725" s="332" t="s">
        <v>7200</v>
      </c>
      <c r="C4725" s="332" t="s">
        <v>2824</v>
      </c>
      <c r="D4725" s="330" t="s">
        <v>16396</v>
      </c>
      <c r="E4725" s="332" t="s">
        <v>96</v>
      </c>
      <c r="F4725" s="328"/>
    </row>
    <row r="4726" spans="1:6" ht="15">
      <c r="A4726" s="332">
        <v>20984</v>
      </c>
      <c r="B4726" s="332" t="s">
        <v>7201</v>
      </c>
      <c r="C4726" s="332" t="s">
        <v>2824</v>
      </c>
      <c r="D4726" s="330" t="s">
        <v>16397</v>
      </c>
      <c r="E4726" s="332" t="s">
        <v>96</v>
      </c>
      <c r="F4726" s="328"/>
    </row>
    <row r="4727" spans="1:6" ht="15">
      <c r="A4727" s="332">
        <v>13042</v>
      </c>
      <c r="B4727" s="332" t="s">
        <v>7202</v>
      </c>
      <c r="C4727" s="332" t="s">
        <v>2824</v>
      </c>
      <c r="D4727" s="330" t="s">
        <v>16398</v>
      </c>
      <c r="E4727" s="332" t="s">
        <v>96</v>
      </c>
      <c r="F4727" s="328"/>
    </row>
    <row r="4728" spans="1:6" ht="15">
      <c r="A4728" s="332">
        <v>21150</v>
      </c>
      <c r="B4728" s="332" t="s">
        <v>7203</v>
      </c>
      <c r="C4728" s="332" t="s">
        <v>2824</v>
      </c>
      <c r="D4728" s="330" t="s">
        <v>16399</v>
      </c>
      <c r="E4728" s="332" t="s">
        <v>96</v>
      </c>
      <c r="F4728" s="328"/>
    </row>
    <row r="4729" spans="1:6" ht="15">
      <c r="A4729" s="332">
        <v>13141</v>
      </c>
      <c r="B4729" s="332" t="s">
        <v>7204</v>
      </c>
      <c r="C4729" s="332" t="s">
        <v>2824</v>
      </c>
      <c r="D4729" s="330" t="s">
        <v>16400</v>
      </c>
      <c r="E4729" s="332" t="s">
        <v>96</v>
      </c>
      <c r="F4729" s="328"/>
    </row>
    <row r="4730" spans="1:6" ht="15">
      <c r="A4730" s="332">
        <v>42576</v>
      </c>
      <c r="B4730" s="332" t="s">
        <v>11437</v>
      </c>
      <c r="C4730" s="332" t="s">
        <v>2824</v>
      </c>
      <c r="D4730" s="330" t="s">
        <v>16401</v>
      </c>
      <c r="E4730" s="332" t="s">
        <v>96</v>
      </c>
      <c r="F4730" s="328"/>
    </row>
    <row r="4731" spans="1:6" ht="15">
      <c r="A4731" s="332">
        <v>21151</v>
      </c>
      <c r="B4731" s="332" t="s">
        <v>7205</v>
      </c>
      <c r="C4731" s="332" t="s">
        <v>2824</v>
      </c>
      <c r="D4731" s="330" t="s">
        <v>16402</v>
      </c>
      <c r="E4731" s="332" t="s">
        <v>96</v>
      </c>
      <c r="F4731" s="328"/>
    </row>
    <row r="4732" spans="1:6" ht="15">
      <c r="A4732" s="332">
        <v>13142</v>
      </c>
      <c r="B4732" s="332" t="s">
        <v>7206</v>
      </c>
      <c r="C4732" s="332" t="s">
        <v>2824</v>
      </c>
      <c r="D4732" s="330" t="s">
        <v>16403</v>
      </c>
      <c r="E4732" s="332" t="s">
        <v>96</v>
      </c>
      <c r="F4732" s="328"/>
    </row>
    <row r="4733" spans="1:6" ht="15">
      <c r="A4733" s="332">
        <v>42577</v>
      </c>
      <c r="B4733" s="332" t="s">
        <v>11438</v>
      </c>
      <c r="C4733" s="332" t="s">
        <v>2824</v>
      </c>
      <c r="D4733" s="330" t="s">
        <v>16404</v>
      </c>
      <c r="E4733" s="332" t="s">
        <v>96</v>
      </c>
      <c r="F4733" s="328"/>
    </row>
    <row r="4734" spans="1:6" ht="15">
      <c r="A4734" s="332">
        <v>20994</v>
      </c>
      <c r="B4734" s="332" t="s">
        <v>7207</v>
      </c>
      <c r="C4734" s="332" t="s">
        <v>2824</v>
      </c>
      <c r="D4734" s="330" t="s">
        <v>16405</v>
      </c>
      <c r="E4734" s="332" t="s">
        <v>96</v>
      </c>
      <c r="F4734" s="328"/>
    </row>
    <row r="4735" spans="1:6" ht="15">
      <c r="A4735" s="332">
        <v>7672</v>
      </c>
      <c r="B4735" s="332" t="s">
        <v>7208</v>
      </c>
      <c r="C4735" s="332" t="s">
        <v>2824</v>
      </c>
      <c r="D4735" s="330" t="s">
        <v>16406</v>
      </c>
      <c r="E4735" s="332" t="s">
        <v>96</v>
      </c>
      <c r="F4735" s="328"/>
    </row>
    <row r="4736" spans="1:6" ht="15">
      <c r="A4736" s="332">
        <v>20995</v>
      </c>
      <c r="B4736" s="332" t="s">
        <v>7209</v>
      </c>
      <c r="C4736" s="332" t="s">
        <v>2824</v>
      </c>
      <c r="D4736" s="330" t="s">
        <v>16407</v>
      </c>
      <c r="E4736" s="332" t="s">
        <v>96</v>
      </c>
      <c r="F4736" s="328"/>
    </row>
    <row r="4737" spans="1:6" ht="15">
      <c r="A4737" s="332">
        <v>7690</v>
      </c>
      <c r="B4737" s="332" t="s">
        <v>7210</v>
      </c>
      <c r="C4737" s="332" t="s">
        <v>2824</v>
      </c>
      <c r="D4737" s="330" t="s">
        <v>16408</v>
      </c>
      <c r="E4737" s="332" t="s">
        <v>96</v>
      </c>
      <c r="F4737" s="328"/>
    </row>
    <row r="4738" spans="1:6" ht="15">
      <c r="A4738" s="332">
        <v>20980</v>
      </c>
      <c r="B4738" s="332" t="s">
        <v>7211</v>
      </c>
      <c r="C4738" s="332" t="s">
        <v>2824</v>
      </c>
      <c r="D4738" s="330" t="s">
        <v>16409</v>
      </c>
      <c r="E4738" s="332" t="s">
        <v>96</v>
      </c>
      <c r="F4738" s="328"/>
    </row>
    <row r="4739" spans="1:6" ht="15">
      <c r="A4739" s="332">
        <v>7661</v>
      </c>
      <c r="B4739" s="332" t="s">
        <v>7212</v>
      </c>
      <c r="C4739" s="332" t="s">
        <v>2824</v>
      </c>
      <c r="D4739" s="330" t="s">
        <v>16410</v>
      </c>
      <c r="E4739" s="332" t="s">
        <v>96</v>
      </c>
      <c r="F4739" s="328"/>
    </row>
    <row r="4740" spans="1:6" ht="15">
      <c r="A4740" s="332">
        <v>21016</v>
      </c>
      <c r="B4740" s="332" t="s">
        <v>7213</v>
      </c>
      <c r="C4740" s="332" t="s">
        <v>2824</v>
      </c>
      <c r="D4740" s="330" t="s">
        <v>16411</v>
      </c>
      <c r="E4740" s="332" t="s">
        <v>96</v>
      </c>
      <c r="F4740" s="328"/>
    </row>
    <row r="4741" spans="1:6" ht="15">
      <c r="A4741" s="332">
        <v>21008</v>
      </c>
      <c r="B4741" s="332" t="s">
        <v>7214</v>
      </c>
      <c r="C4741" s="332" t="s">
        <v>2824</v>
      </c>
      <c r="D4741" s="330" t="s">
        <v>16197</v>
      </c>
      <c r="E4741" s="332" t="s">
        <v>96</v>
      </c>
      <c r="F4741" s="328"/>
    </row>
    <row r="4742" spans="1:6" ht="15">
      <c r="A4742" s="332">
        <v>21009</v>
      </c>
      <c r="B4742" s="332" t="s">
        <v>7215</v>
      </c>
      <c r="C4742" s="332" t="s">
        <v>2824</v>
      </c>
      <c r="D4742" s="330" t="s">
        <v>15043</v>
      </c>
      <c r="E4742" s="332" t="s">
        <v>96</v>
      </c>
      <c r="F4742" s="328"/>
    </row>
    <row r="4743" spans="1:6" ht="15">
      <c r="A4743" s="332">
        <v>21010</v>
      </c>
      <c r="B4743" s="332" t="s">
        <v>7216</v>
      </c>
      <c r="C4743" s="332" t="s">
        <v>2824</v>
      </c>
      <c r="D4743" s="330" t="s">
        <v>16412</v>
      </c>
      <c r="E4743" s="332" t="s">
        <v>96</v>
      </c>
      <c r="F4743" s="328"/>
    </row>
    <row r="4744" spans="1:6" ht="15">
      <c r="A4744" s="332">
        <v>21011</v>
      </c>
      <c r="B4744" s="332" t="s">
        <v>7217</v>
      </c>
      <c r="C4744" s="332" t="s">
        <v>2824</v>
      </c>
      <c r="D4744" s="330" t="s">
        <v>16413</v>
      </c>
      <c r="E4744" s="332" t="s">
        <v>96</v>
      </c>
      <c r="F4744" s="328"/>
    </row>
    <row r="4745" spans="1:6" ht="15">
      <c r="A4745" s="332">
        <v>21012</v>
      </c>
      <c r="B4745" s="332" t="s">
        <v>7218</v>
      </c>
      <c r="C4745" s="332" t="s">
        <v>2824</v>
      </c>
      <c r="D4745" s="330" t="s">
        <v>16414</v>
      </c>
      <c r="E4745" s="332" t="s">
        <v>96</v>
      </c>
      <c r="F4745" s="328"/>
    </row>
    <row r="4746" spans="1:6" ht="15">
      <c r="A4746" s="332">
        <v>21013</v>
      </c>
      <c r="B4746" s="332" t="s">
        <v>7219</v>
      </c>
      <c r="C4746" s="332" t="s">
        <v>2824</v>
      </c>
      <c r="D4746" s="330" t="s">
        <v>16415</v>
      </c>
      <c r="E4746" s="332" t="s">
        <v>96</v>
      </c>
      <c r="F4746" s="328"/>
    </row>
    <row r="4747" spans="1:6" ht="15">
      <c r="A4747" s="332">
        <v>21014</v>
      </c>
      <c r="B4747" s="332" t="s">
        <v>7220</v>
      </c>
      <c r="C4747" s="332" t="s">
        <v>2824</v>
      </c>
      <c r="D4747" s="330" t="s">
        <v>16416</v>
      </c>
      <c r="E4747" s="332" t="s">
        <v>96</v>
      </c>
      <c r="F4747" s="328"/>
    </row>
    <row r="4748" spans="1:6" ht="15">
      <c r="A4748" s="332">
        <v>21015</v>
      </c>
      <c r="B4748" s="332" t="s">
        <v>7221</v>
      </c>
      <c r="C4748" s="332" t="s">
        <v>2824</v>
      </c>
      <c r="D4748" s="330" t="s">
        <v>16417</v>
      </c>
      <c r="E4748" s="332" t="s">
        <v>96</v>
      </c>
      <c r="F4748" s="328"/>
    </row>
    <row r="4749" spans="1:6" ht="15">
      <c r="A4749" s="332">
        <v>7697</v>
      </c>
      <c r="B4749" s="332" t="s">
        <v>7222</v>
      </c>
      <c r="C4749" s="332" t="s">
        <v>2824</v>
      </c>
      <c r="D4749" s="330" t="s">
        <v>16418</v>
      </c>
      <c r="E4749" s="332" t="s">
        <v>96</v>
      </c>
      <c r="F4749" s="328"/>
    </row>
    <row r="4750" spans="1:6" ht="15">
      <c r="A4750" s="332">
        <v>7698</v>
      </c>
      <c r="B4750" s="332" t="s">
        <v>7223</v>
      </c>
      <c r="C4750" s="332" t="s">
        <v>2824</v>
      </c>
      <c r="D4750" s="330" t="s">
        <v>16208</v>
      </c>
      <c r="E4750" s="332" t="s">
        <v>96</v>
      </c>
      <c r="F4750" s="328"/>
    </row>
    <row r="4751" spans="1:6" ht="15">
      <c r="A4751" s="332">
        <v>7691</v>
      </c>
      <c r="B4751" s="332" t="s">
        <v>7224</v>
      </c>
      <c r="C4751" s="332" t="s">
        <v>2824</v>
      </c>
      <c r="D4751" s="330" t="s">
        <v>16419</v>
      </c>
      <c r="E4751" s="332" t="s">
        <v>96</v>
      </c>
      <c r="F4751" s="328"/>
    </row>
    <row r="4752" spans="1:6" ht="15">
      <c r="A4752" s="332">
        <v>40626</v>
      </c>
      <c r="B4752" s="332" t="s">
        <v>7225</v>
      </c>
      <c r="C4752" s="332" t="s">
        <v>2824</v>
      </c>
      <c r="D4752" s="330" t="s">
        <v>16420</v>
      </c>
      <c r="E4752" s="332" t="s">
        <v>96</v>
      </c>
      <c r="F4752" s="328"/>
    </row>
    <row r="4753" spans="1:6" ht="15">
      <c r="A4753" s="332">
        <v>7701</v>
      </c>
      <c r="B4753" s="332" t="s">
        <v>7226</v>
      </c>
      <c r="C4753" s="332" t="s">
        <v>2824</v>
      </c>
      <c r="D4753" s="330" t="s">
        <v>16421</v>
      </c>
      <c r="E4753" s="332" t="s">
        <v>96</v>
      </c>
      <c r="F4753" s="328"/>
    </row>
    <row r="4754" spans="1:6" ht="15">
      <c r="A4754" s="332">
        <v>7696</v>
      </c>
      <c r="B4754" s="332" t="s">
        <v>7227</v>
      </c>
      <c r="C4754" s="332" t="s">
        <v>2824</v>
      </c>
      <c r="D4754" s="330" t="s">
        <v>16422</v>
      </c>
      <c r="E4754" s="332" t="s">
        <v>96</v>
      </c>
      <c r="F4754" s="328"/>
    </row>
    <row r="4755" spans="1:6" ht="15">
      <c r="A4755" s="332">
        <v>7700</v>
      </c>
      <c r="B4755" s="332" t="s">
        <v>7228</v>
      </c>
      <c r="C4755" s="332" t="s">
        <v>2824</v>
      </c>
      <c r="D4755" s="330" t="s">
        <v>16423</v>
      </c>
      <c r="E4755" s="332" t="s">
        <v>96</v>
      </c>
      <c r="F4755" s="328"/>
    </row>
    <row r="4756" spans="1:6" ht="15">
      <c r="A4756" s="332">
        <v>7694</v>
      </c>
      <c r="B4756" s="332" t="s">
        <v>7229</v>
      </c>
      <c r="C4756" s="332" t="s">
        <v>2824</v>
      </c>
      <c r="D4756" s="330" t="s">
        <v>16424</v>
      </c>
      <c r="E4756" s="332" t="s">
        <v>96</v>
      </c>
      <c r="F4756" s="328"/>
    </row>
    <row r="4757" spans="1:6" ht="15">
      <c r="A4757" s="332">
        <v>7693</v>
      </c>
      <c r="B4757" s="332" t="s">
        <v>7230</v>
      </c>
      <c r="C4757" s="332" t="s">
        <v>2824</v>
      </c>
      <c r="D4757" s="330" t="s">
        <v>16425</v>
      </c>
      <c r="E4757" s="332" t="s">
        <v>96</v>
      </c>
      <c r="F4757" s="328"/>
    </row>
    <row r="4758" spans="1:6" ht="15">
      <c r="A4758" s="332">
        <v>7692</v>
      </c>
      <c r="B4758" s="332" t="s">
        <v>7231</v>
      </c>
      <c r="C4758" s="332" t="s">
        <v>2824</v>
      </c>
      <c r="D4758" s="330" t="s">
        <v>16426</v>
      </c>
      <c r="E4758" s="332" t="s">
        <v>96</v>
      </c>
      <c r="F4758" s="328"/>
    </row>
    <row r="4759" spans="1:6" ht="15">
      <c r="A4759" s="332">
        <v>7695</v>
      </c>
      <c r="B4759" s="332" t="s">
        <v>7232</v>
      </c>
      <c r="C4759" s="332" t="s">
        <v>2824</v>
      </c>
      <c r="D4759" s="330" t="s">
        <v>16427</v>
      </c>
      <c r="E4759" s="332" t="s">
        <v>96</v>
      </c>
      <c r="F4759" s="328"/>
    </row>
    <row r="4760" spans="1:6" ht="15">
      <c r="A4760" s="332">
        <v>13356</v>
      </c>
      <c r="B4760" s="332" t="s">
        <v>7233</v>
      </c>
      <c r="C4760" s="332" t="s">
        <v>2824</v>
      </c>
      <c r="D4760" s="330" t="s">
        <v>16428</v>
      </c>
      <c r="E4760" s="332" t="s">
        <v>96</v>
      </c>
      <c r="F4760" s="328"/>
    </row>
    <row r="4761" spans="1:6" ht="15">
      <c r="A4761" s="332">
        <v>36365</v>
      </c>
      <c r="B4761" s="332" t="s">
        <v>7234</v>
      </c>
      <c r="C4761" s="332" t="s">
        <v>2824</v>
      </c>
      <c r="D4761" s="330" t="s">
        <v>16429</v>
      </c>
      <c r="E4761" s="332" t="s">
        <v>96</v>
      </c>
      <c r="F4761" s="328"/>
    </row>
    <row r="4762" spans="1:6" ht="15">
      <c r="A4762" s="332">
        <v>41930</v>
      </c>
      <c r="B4762" s="332" t="s">
        <v>7235</v>
      </c>
      <c r="C4762" s="332" t="s">
        <v>2824</v>
      </c>
      <c r="D4762" s="330" t="s">
        <v>16430</v>
      </c>
      <c r="E4762" s="332" t="s">
        <v>96</v>
      </c>
      <c r="F4762" s="328"/>
    </row>
    <row r="4763" spans="1:6" ht="15">
      <c r="A4763" s="332">
        <v>41931</v>
      </c>
      <c r="B4763" s="332" t="s">
        <v>7236</v>
      </c>
      <c r="C4763" s="332" t="s">
        <v>2824</v>
      </c>
      <c r="D4763" s="330" t="s">
        <v>16431</v>
      </c>
      <c r="E4763" s="332" t="s">
        <v>96</v>
      </c>
      <c r="F4763" s="328"/>
    </row>
    <row r="4764" spans="1:6" ht="15">
      <c r="A4764" s="332">
        <v>41932</v>
      </c>
      <c r="B4764" s="332" t="s">
        <v>7237</v>
      </c>
      <c r="C4764" s="332" t="s">
        <v>2824</v>
      </c>
      <c r="D4764" s="330" t="s">
        <v>16432</v>
      </c>
      <c r="E4764" s="332" t="s">
        <v>96</v>
      </c>
      <c r="F4764" s="328"/>
    </row>
    <row r="4765" spans="1:6" ht="15">
      <c r="A4765" s="332">
        <v>41933</v>
      </c>
      <c r="B4765" s="332" t="s">
        <v>7238</v>
      </c>
      <c r="C4765" s="332" t="s">
        <v>2824</v>
      </c>
      <c r="D4765" s="330" t="s">
        <v>16433</v>
      </c>
      <c r="E4765" s="332" t="s">
        <v>96</v>
      </c>
      <c r="F4765" s="328"/>
    </row>
    <row r="4766" spans="1:6" ht="15">
      <c r="A4766" s="332">
        <v>41934</v>
      </c>
      <c r="B4766" s="332" t="s">
        <v>7239</v>
      </c>
      <c r="C4766" s="332" t="s">
        <v>2824</v>
      </c>
      <c r="D4766" s="330" t="s">
        <v>16434</v>
      </c>
      <c r="E4766" s="332" t="s">
        <v>96</v>
      </c>
      <c r="F4766" s="328"/>
    </row>
    <row r="4767" spans="1:6" ht="15">
      <c r="A4767" s="332">
        <v>41936</v>
      </c>
      <c r="B4767" s="332" t="s">
        <v>7240</v>
      </c>
      <c r="C4767" s="332" t="s">
        <v>2824</v>
      </c>
      <c r="D4767" s="330" t="s">
        <v>16435</v>
      </c>
      <c r="E4767" s="332" t="s">
        <v>96</v>
      </c>
      <c r="F4767" s="328"/>
    </row>
    <row r="4768" spans="1:6" ht="15">
      <c r="A4768" s="332">
        <v>41785</v>
      </c>
      <c r="B4768" s="332" t="s">
        <v>12531</v>
      </c>
      <c r="C4768" s="332" t="s">
        <v>2824</v>
      </c>
      <c r="D4768" s="330" t="s">
        <v>16436</v>
      </c>
      <c r="E4768" s="332" t="s">
        <v>96</v>
      </c>
      <c r="F4768" s="328"/>
    </row>
    <row r="4769" spans="1:6" ht="15">
      <c r="A4769" s="332">
        <v>41781</v>
      </c>
      <c r="B4769" s="332" t="s">
        <v>12532</v>
      </c>
      <c r="C4769" s="332" t="s">
        <v>2824</v>
      </c>
      <c r="D4769" s="330" t="s">
        <v>16437</v>
      </c>
      <c r="E4769" s="332" t="s">
        <v>96</v>
      </c>
      <c r="F4769" s="328"/>
    </row>
    <row r="4770" spans="1:6" ht="15">
      <c r="A4770" s="332">
        <v>41783</v>
      </c>
      <c r="B4770" s="332" t="s">
        <v>12533</v>
      </c>
      <c r="C4770" s="332" t="s">
        <v>2824</v>
      </c>
      <c r="D4770" s="330" t="s">
        <v>16438</v>
      </c>
      <c r="E4770" s="332" t="s">
        <v>96</v>
      </c>
      <c r="F4770" s="328"/>
    </row>
    <row r="4771" spans="1:6" ht="15">
      <c r="A4771" s="332">
        <v>41786</v>
      </c>
      <c r="B4771" s="332" t="s">
        <v>12534</v>
      </c>
      <c r="C4771" s="332" t="s">
        <v>2824</v>
      </c>
      <c r="D4771" s="330" t="s">
        <v>16439</v>
      </c>
      <c r="E4771" s="332" t="s">
        <v>96</v>
      </c>
      <c r="F4771" s="328"/>
    </row>
    <row r="4772" spans="1:6" ht="15">
      <c r="A4772" s="332">
        <v>41779</v>
      </c>
      <c r="B4772" s="332" t="s">
        <v>12535</v>
      </c>
      <c r="C4772" s="332" t="s">
        <v>2824</v>
      </c>
      <c r="D4772" s="330" t="s">
        <v>16440</v>
      </c>
      <c r="E4772" s="332" t="s">
        <v>96</v>
      </c>
      <c r="F4772" s="328"/>
    </row>
    <row r="4773" spans="1:6" ht="15">
      <c r="A4773" s="332">
        <v>41780</v>
      </c>
      <c r="B4773" s="332" t="s">
        <v>12536</v>
      </c>
      <c r="C4773" s="332" t="s">
        <v>2824</v>
      </c>
      <c r="D4773" s="330" t="s">
        <v>16059</v>
      </c>
      <c r="E4773" s="332" t="s">
        <v>96</v>
      </c>
      <c r="F4773" s="328"/>
    </row>
    <row r="4774" spans="1:6" ht="15">
      <c r="A4774" s="332">
        <v>41782</v>
      </c>
      <c r="B4774" s="332" t="s">
        <v>12537</v>
      </c>
      <c r="C4774" s="332" t="s">
        <v>2824</v>
      </c>
      <c r="D4774" s="330" t="s">
        <v>16441</v>
      </c>
      <c r="E4774" s="332" t="s">
        <v>96</v>
      </c>
      <c r="F4774" s="328"/>
    </row>
    <row r="4775" spans="1:6" ht="15">
      <c r="A4775" s="332">
        <v>38130</v>
      </c>
      <c r="B4775" s="332" t="s">
        <v>7241</v>
      </c>
      <c r="C4775" s="332" t="s">
        <v>2824</v>
      </c>
      <c r="D4775" s="330" t="s">
        <v>16442</v>
      </c>
      <c r="E4775" s="332" t="s">
        <v>96</v>
      </c>
      <c r="F4775" s="328"/>
    </row>
    <row r="4776" spans="1:6" ht="15">
      <c r="A4776" s="332">
        <v>21123</v>
      </c>
      <c r="B4776" s="332" t="s">
        <v>7242</v>
      </c>
      <c r="C4776" s="332" t="s">
        <v>2824</v>
      </c>
      <c r="D4776" s="330" t="s">
        <v>16443</v>
      </c>
      <c r="E4776" s="332" t="s">
        <v>96</v>
      </c>
      <c r="F4776" s="328"/>
    </row>
    <row r="4777" spans="1:6" ht="15">
      <c r="A4777" s="332">
        <v>21124</v>
      </c>
      <c r="B4777" s="332" t="s">
        <v>7243</v>
      </c>
      <c r="C4777" s="332" t="s">
        <v>2824</v>
      </c>
      <c r="D4777" s="330" t="s">
        <v>15173</v>
      </c>
      <c r="E4777" s="332" t="s">
        <v>96</v>
      </c>
      <c r="F4777" s="328"/>
    </row>
    <row r="4778" spans="1:6" ht="15">
      <c r="A4778" s="332">
        <v>21125</v>
      </c>
      <c r="B4778" s="332" t="s">
        <v>7244</v>
      </c>
      <c r="C4778" s="332" t="s">
        <v>2824</v>
      </c>
      <c r="D4778" s="330" t="s">
        <v>16444</v>
      </c>
      <c r="E4778" s="332" t="s">
        <v>96</v>
      </c>
      <c r="F4778" s="328"/>
    </row>
    <row r="4779" spans="1:6" ht="15">
      <c r="A4779" s="332">
        <v>38028</v>
      </c>
      <c r="B4779" s="332" t="s">
        <v>7245</v>
      </c>
      <c r="C4779" s="332" t="s">
        <v>2824</v>
      </c>
      <c r="D4779" s="330" t="s">
        <v>15494</v>
      </c>
      <c r="E4779" s="332" t="s">
        <v>96</v>
      </c>
      <c r="F4779" s="328"/>
    </row>
    <row r="4780" spans="1:6" ht="15">
      <c r="A4780" s="332">
        <v>38029</v>
      </c>
      <c r="B4780" s="332" t="s">
        <v>7246</v>
      </c>
      <c r="C4780" s="332" t="s">
        <v>2824</v>
      </c>
      <c r="D4780" s="330" t="s">
        <v>16445</v>
      </c>
      <c r="E4780" s="332" t="s">
        <v>96</v>
      </c>
      <c r="F4780" s="328"/>
    </row>
    <row r="4781" spans="1:6" ht="15">
      <c r="A4781" s="332">
        <v>38030</v>
      </c>
      <c r="B4781" s="332" t="s">
        <v>7247</v>
      </c>
      <c r="C4781" s="332" t="s">
        <v>2824</v>
      </c>
      <c r="D4781" s="330" t="s">
        <v>16314</v>
      </c>
      <c r="E4781" s="332" t="s">
        <v>96</v>
      </c>
      <c r="F4781" s="328"/>
    </row>
    <row r="4782" spans="1:6" ht="15">
      <c r="A4782" s="332">
        <v>38031</v>
      </c>
      <c r="B4782" s="332" t="s">
        <v>7248</v>
      </c>
      <c r="C4782" s="332" t="s">
        <v>2824</v>
      </c>
      <c r="D4782" s="330" t="s">
        <v>16446</v>
      </c>
      <c r="E4782" s="332" t="s">
        <v>96</v>
      </c>
      <c r="F4782" s="328"/>
    </row>
    <row r="4783" spans="1:6" ht="15">
      <c r="A4783" s="332">
        <v>39735</v>
      </c>
      <c r="B4783" s="332" t="s">
        <v>7249</v>
      </c>
      <c r="C4783" s="332" t="s">
        <v>2824</v>
      </c>
      <c r="D4783" s="330" t="s">
        <v>16447</v>
      </c>
      <c r="E4783" s="332" t="s">
        <v>96</v>
      </c>
      <c r="F4783" s="328"/>
    </row>
    <row r="4784" spans="1:6" ht="15">
      <c r="A4784" s="332">
        <v>39734</v>
      </c>
      <c r="B4784" s="332" t="s">
        <v>7250</v>
      </c>
      <c r="C4784" s="332" t="s">
        <v>2824</v>
      </c>
      <c r="D4784" s="330" t="s">
        <v>16448</v>
      </c>
      <c r="E4784" s="332" t="s">
        <v>96</v>
      </c>
      <c r="F4784" s="328"/>
    </row>
    <row r="4785" spans="1:6" ht="15">
      <c r="A4785" s="332">
        <v>39736</v>
      </c>
      <c r="B4785" s="332" t="s">
        <v>7251</v>
      </c>
      <c r="C4785" s="332" t="s">
        <v>2824</v>
      </c>
      <c r="D4785" s="330" t="s">
        <v>16449</v>
      </c>
      <c r="E4785" s="332" t="s">
        <v>96</v>
      </c>
      <c r="F4785" s="328"/>
    </row>
    <row r="4786" spans="1:6" ht="15">
      <c r="A4786" s="332">
        <v>39737</v>
      </c>
      <c r="B4786" s="332" t="s">
        <v>7252</v>
      </c>
      <c r="C4786" s="332" t="s">
        <v>2824</v>
      </c>
      <c r="D4786" s="330" t="s">
        <v>16450</v>
      </c>
      <c r="E4786" s="332" t="s">
        <v>96</v>
      </c>
      <c r="F4786" s="328"/>
    </row>
    <row r="4787" spans="1:6" ht="15">
      <c r="A4787" s="332">
        <v>39738</v>
      </c>
      <c r="B4787" s="332" t="s">
        <v>7253</v>
      </c>
      <c r="C4787" s="332" t="s">
        <v>2824</v>
      </c>
      <c r="D4787" s="330" t="s">
        <v>15950</v>
      </c>
      <c r="E4787" s="332" t="s">
        <v>96</v>
      </c>
      <c r="F4787" s="328"/>
    </row>
    <row r="4788" spans="1:6" ht="15">
      <c r="A4788" s="332">
        <v>39739</v>
      </c>
      <c r="B4788" s="332" t="s">
        <v>7254</v>
      </c>
      <c r="C4788" s="332" t="s">
        <v>2824</v>
      </c>
      <c r="D4788" s="330" t="s">
        <v>16451</v>
      </c>
      <c r="E4788" s="332" t="s">
        <v>96</v>
      </c>
      <c r="F4788" s="328"/>
    </row>
    <row r="4789" spans="1:6" ht="15">
      <c r="A4789" s="332">
        <v>39733</v>
      </c>
      <c r="B4789" s="332" t="s">
        <v>7255</v>
      </c>
      <c r="C4789" s="332" t="s">
        <v>2824</v>
      </c>
      <c r="D4789" s="330" t="s">
        <v>16452</v>
      </c>
      <c r="E4789" s="332" t="s">
        <v>96</v>
      </c>
      <c r="F4789" s="328"/>
    </row>
    <row r="4790" spans="1:6" ht="15">
      <c r="A4790" s="332">
        <v>39854</v>
      </c>
      <c r="B4790" s="332" t="s">
        <v>7256</v>
      </c>
      <c r="C4790" s="332" t="s">
        <v>2824</v>
      </c>
      <c r="D4790" s="330" t="s">
        <v>14031</v>
      </c>
      <c r="E4790" s="332" t="s">
        <v>96</v>
      </c>
      <c r="F4790" s="328"/>
    </row>
    <row r="4791" spans="1:6" ht="15">
      <c r="A4791" s="332">
        <v>39740</v>
      </c>
      <c r="B4791" s="332" t="s">
        <v>7257</v>
      </c>
      <c r="C4791" s="332" t="s">
        <v>2824</v>
      </c>
      <c r="D4791" s="330" t="s">
        <v>16453</v>
      </c>
      <c r="E4791" s="332" t="s">
        <v>96</v>
      </c>
      <c r="F4791" s="328"/>
    </row>
    <row r="4792" spans="1:6" ht="15">
      <c r="A4792" s="332">
        <v>39741</v>
      </c>
      <c r="B4792" s="332" t="s">
        <v>7258</v>
      </c>
      <c r="C4792" s="332" t="s">
        <v>2824</v>
      </c>
      <c r="D4792" s="330" t="s">
        <v>15781</v>
      </c>
      <c r="E4792" s="332" t="s">
        <v>96</v>
      </c>
      <c r="F4792" s="328"/>
    </row>
    <row r="4793" spans="1:6" ht="15">
      <c r="A4793" s="332">
        <v>39853</v>
      </c>
      <c r="B4793" s="332" t="s">
        <v>7259</v>
      </c>
      <c r="C4793" s="332" t="s">
        <v>2824</v>
      </c>
      <c r="D4793" s="330" t="s">
        <v>16454</v>
      </c>
      <c r="E4793" s="332" t="s">
        <v>96</v>
      </c>
      <c r="F4793" s="328"/>
    </row>
    <row r="4794" spans="1:6" ht="15">
      <c r="A4794" s="332">
        <v>39742</v>
      </c>
      <c r="B4794" s="332" t="s">
        <v>7260</v>
      </c>
      <c r="C4794" s="332" t="s">
        <v>2824</v>
      </c>
      <c r="D4794" s="330" t="s">
        <v>16455</v>
      </c>
      <c r="E4794" s="332" t="s">
        <v>96</v>
      </c>
      <c r="F4794" s="328"/>
    </row>
    <row r="4795" spans="1:6" ht="15">
      <c r="A4795" s="332">
        <v>39749</v>
      </c>
      <c r="B4795" s="332" t="s">
        <v>7261</v>
      </c>
      <c r="C4795" s="332" t="s">
        <v>2824</v>
      </c>
      <c r="D4795" s="330" t="s">
        <v>16456</v>
      </c>
      <c r="E4795" s="332" t="s">
        <v>96</v>
      </c>
      <c r="F4795" s="328"/>
    </row>
    <row r="4796" spans="1:6" ht="15">
      <c r="A4796" s="332">
        <v>39751</v>
      </c>
      <c r="B4796" s="332" t="s">
        <v>7262</v>
      </c>
      <c r="C4796" s="332" t="s">
        <v>2824</v>
      </c>
      <c r="D4796" s="330" t="s">
        <v>16457</v>
      </c>
      <c r="E4796" s="332" t="s">
        <v>96</v>
      </c>
      <c r="F4796" s="328"/>
    </row>
    <row r="4797" spans="1:6" ht="15">
      <c r="A4797" s="332">
        <v>39750</v>
      </c>
      <c r="B4797" s="332" t="s">
        <v>7263</v>
      </c>
      <c r="C4797" s="332" t="s">
        <v>2824</v>
      </c>
      <c r="D4797" s="330" t="s">
        <v>16458</v>
      </c>
      <c r="E4797" s="332" t="s">
        <v>96</v>
      </c>
      <c r="F4797" s="328"/>
    </row>
    <row r="4798" spans="1:6" ht="15">
      <c r="A4798" s="332">
        <v>39747</v>
      </c>
      <c r="B4798" s="332" t="s">
        <v>7264</v>
      </c>
      <c r="C4798" s="332" t="s">
        <v>2824</v>
      </c>
      <c r="D4798" s="330" t="s">
        <v>16459</v>
      </c>
      <c r="E4798" s="332" t="s">
        <v>96</v>
      </c>
      <c r="F4798" s="328"/>
    </row>
    <row r="4799" spans="1:6" ht="15">
      <c r="A4799" s="332">
        <v>39753</v>
      </c>
      <c r="B4799" s="332" t="s">
        <v>7265</v>
      </c>
      <c r="C4799" s="332" t="s">
        <v>2824</v>
      </c>
      <c r="D4799" s="330" t="s">
        <v>16460</v>
      </c>
      <c r="E4799" s="332" t="s">
        <v>96</v>
      </c>
      <c r="F4799" s="328"/>
    </row>
    <row r="4800" spans="1:6" ht="15">
      <c r="A4800" s="332">
        <v>39754</v>
      </c>
      <c r="B4800" s="332" t="s">
        <v>7266</v>
      </c>
      <c r="C4800" s="332" t="s">
        <v>2824</v>
      </c>
      <c r="D4800" s="330" t="s">
        <v>16461</v>
      </c>
      <c r="E4800" s="332" t="s">
        <v>96</v>
      </c>
      <c r="F4800" s="328"/>
    </row>
    <row r="4801" spans="1:6" ht="15">
      <c r="A4801" s="332">
        <v>39748</v>
      </c>
      <c r="B4801" s="332" t="s">
        <v>7267</v>
      </c>
      <c r="C4801" s="332" t="s">
        <v>2824</v>
      </c>
      <c r="D4801" s="330" t="s">
        <v>16462</v>
      </c>
      <c r="E4801" s="332" t="s">
        <v>96</v>
      </c>
      <c r="F4801" s="328"/>
    </row>
    <row r="4802" spans="1:6" ht="15">
      <c r="A4802" s="332">
        <v>39755</v>
      </c>
      <c r="B4802" s="332" t="s">
        <v>7268</v>
      </c>
      <c r="C4802" s="332" t="s">
        <v>2824</v>
      </c>
      <c r="D4802" s="330" t="s">
        <v>16463</v>
      </c>
      <c r="E4802" s="332" t="s">
        <v>96</v>
      </c>
      <c r="F4802" s="328"/>
    </row>
    <row r="4803" spans="1:6" ht="15">
      <c r="A4803" s="332">
        <v>12742</v>
      </c>
      <c r="B4803" s="332" t="s">
        <v>7269</v>
      </c>
      <c r="C4803" s="332" t="s">
        <v>2824</v>
      </c>
      <c r="D4803" s="330" t="s">
        <v>16464</v>
      </c>
      <c r="E4803" s="332" t="s">
        <v>96</v>
      </c>
      <c r="F4803" s="328"/>
    </row>
    <row r="4804" spans="1:6" ht="15">
      <c r="A4804" s="332">
        <v>12713</v>
      </c>
      <c r="B4804" s="332" t="s">
        <v>7270</v>
      </c>
      <c r="C4804" s="332" t="s">
        <v>2824</v>
      </c>
      <c r="D4804" s="330" t="s">
        <v>15521</v>
      </c>
      <c r="E4804" s="332" t="s">
        <v>96</v>
      </c>
      <c r="F4804" s="328"/>
    </row>
    <row r="4805" spans="1:6" ht="15">
      <c r="A4805" s="332">
        <v>12743</v>
      </c>
      <c r="B4805" s="332" t="s">
        <v>7271</v>
      </c>
      <c r="C4805" s="332" t="s">
        <v>2824</v>
      </c>
      <c r="D4805" s="330" t="s">
        <v>16465</v>
      </c>
      <c r="E4805" s="332" t="s">
        <v>96</v>
      </c>
      <c r="F4805" s="328"/>
    </row>
    <row r="4806" spans="1:6" ht="15">
      <c r="A4806" s="332">
        <v>12744</v>
      </c>
      <c r="B4806" s="332" t="s">
        <v>7272</v>
      </c>
      <c r="C4806" s="332" t="s">
        <v>2824</v>
      </c>
      <c r="D4806" s="330" t="s">
        <v>16466</v>
      </c>
      <c r="E4806" s="332" t="s">
        <v>96</v>
      </c>
      <c r="F4806" s="328"/>
    </row>
    <row r="4807" spans="1:6" ht="15">
      <c r="A4807" s="332">
        <v>12745</v>
      </c>
      <c r="B4807" s="332" t="s">
        <v>7273</v>
      </c>
      <c r="C4807" s="332" t="s">
        <v>2824</v>
      </c>
      <c r="D4807" s="330" t="s">
        <v>16467</v>
      </c>
      <c r="E4807" s="332" t="s">
        <v>96</v>
      </c>
      <c r="F4807" s="328"/>
    </row>
    <row r="4808" spans="1:6" ht="15">
      <c r="A4808" s="332">
        <v>12746</v>
      </c>
      <c r="B4808" s="332" t="s">
        <v>7274</v>
      </c>
      <c r="C4808" s="332" t="s">
        <v>2824</v>
      </c>
      <c r="D4808" s="330" t="s">
        <v>16468</v>
      </c>
      <c r="E4808" s="332" t="s">
        <v>96</v>
      </c>
      <c r="F4808" s="328"/>
    </row>
    <row r="4809" spans="1:6" ht="15">
      <c r="A4809" s="332">
        <v>12747</v>
      </c>
      <c r="B4809" s="332" t="s">
        <v>7275</v>
      </c>
      <c r="C4809" s="332" t="s">
        <v>2824</v>
      </c>
      <c r="D4809" s="330" t="s">
        <v>16469</v>
      </c>
      <c r="E4809" s="332" t="s">
        <v>96</v>
      </c>
      <c r="F4809" s="328"/>
    </row>
    <row r="4810" spans="1:6" ht="15">
      <c r="A4810" s="332">
        <v>12748</v>
      </c>
      <c r="B4810" s="332" t="s">
        <v>7276</v>
      </c>
      <c r="C4810" s="332" t="s">
        <v>2824</v>
      </c>
      <c r="D4810" s="330" t="s">
        <v>16470</v>
      </c>
      <c r="E4810" s="332" t="s">
        <v>96</v>
      </c>
      <c r="F4810" s="328"/>
    </row>
    <row r="4811" spans="1:6" ht="15">
      <c r="A4811" s="332">
        <v>12749</v>
      </c>
      <c r="B4811" s="332" t="s">
        <v>7277</v>
      </c>
      <c r="C4811" s="332" t="s">
        <v>2824</v>
      </c>
      <c r="D4811" s="330" t="s">
        <v>16471</v>
      </c>
      <c r="E4811" s="332" t="s">
        <v>96</v>
      </c>
      <c r="F4811" s="328"/>
    </row>
    <row r="4812" spans="1:6" ht="15">
      <c r="A4812" s="332">
        <v>39726</v>
      </c>
      <c r="B4812" s="332" t="s">
        <v>7278</v>
      </c>
      <c r="C4812" s="332" t="s">
        <v>2824</v>
      </c>
      <c r="D4812" s="330" t="s">
        <v>16472</v>
      </c>
      <c r="E4812" s="332" t="s">
        <v>96</v>
      </c>
      <c r="F4812" s="328"/>
    </row>
    <row r="4813" spans="1:6" ht="15">
      <c r="A4813" s="332">
        <v>39728</v>
      </c>
      <c r="B4813" s="332" t="s">
        <v>7279</v>
      </c>
      <c r="C4813" s="332" t="s">
        <v>2824</v>
      </c>
      <c r="D4813" s="330" t="s">
        <v>16473</v>
      </c>
      <c r="E4813" s="332" t="s">
        <v>96</v>
      </c>
      <c r="F4813" s="328"/>
    </row>
    <row r="4814" spans="1:6" ht="15">
      <c r="A4814" s="332">
        <v>39727</v>
      </c>
      <c r="B4814" s="332" t="s">
        <v>7280</v>
      </c>
      <c r="C4814" s="332" t="s">
        <v>2824</v>
      </c>
      <c r="D4814" s="330" t="s">
        <v>16474</v>
      </c>
      <c r="E4814" s="332" t="s">
        <v>96</v>
      </c>
      <c r="F4814" s="328"/>
    </row>
    <row r="4815" spans="1:6" ht="15">
      <c r="A4815" s="332">
        <v>39724</v>
      </c>
      <c r="B4815" s="332" t="s">
        <v>7281</v>
      </c>
      <c r="C4815" s="332" t="s">
        <v>2824</v>
      </c>
      <c r="D4815" s="330" t="s">
        <v>16475</v>
      </c>
      <c r="E4815" s="332" t="s">
        <v>96</v>
      </c>
      <c r="F4815" s="328"/>
    </row>
    <row r="4816" spans="1:6" ht="15">
      <c r="A4816" s="332">
        <v>39729</v>
      </c>
      <c r="B4816" s="332" t="s">
        <v>7282</v>
      </c>
      <c r="C4816" s="332" t="s">
        <v>2824</v>
      </c>
      <c r="D4816" s="330" t="s">
        <v>16476</v>
      </c>
      <c r="E4816" s="332" t="s">
        <v>96</v>
      </c>
      <c r="F4816" s="328"/>
    </row>
    <row r="4817" spans="1:6" ht="15">
      <c r="A4817" s="332">
        <v>39730</v>
      </c>
      <c r="B4817" s="332" t="s">
        <v>7283</v>
      </c>
      <c r="C4817" s="332" t="s">
        <v>2824</v>
      </c>
      <c r="D4817" s="330" t="s">
        <v>16477</v>
      </c>
      <c r="E4817" s="332" t="s">
        <v>96</v>
      </c>
      <c r="F4817" s="328"/>
    </row>
    <row r="4818" spans="1:6" ht="15">
      <c r="A4818" s="332">
        <v>39731</v>
      </c>
      <c r="B4818" s="332" t="s">
        <v>7284</v>
      </c>
      <c r="C4818" s="332" t="s">
        <v>2824</v>
      </c>
      <c r="D4818" s="330" t="s">
        <v>16478</v>
      </c>
      <c r="E4818" s="332" t="s">
        <v>96</v>
      </c>
      <c r="F4818" s="328"/>
    </row>
    <row r="4819" spans="1:6" ht="15">
      <c r="A4819" s="332">
        <v>39725</v>
      </c>
      <c r="B4819" s="332" t="s">
        <v>7285</v>
      </c>
      <c r="C4819" s="332" t="s">
        <v>2824</v>
      </c>
      <c r="D4819" s="330" t="s">
        <v>16479</v>
      </c>
      <c r="E4819" s="332" t="s">
        <v>96</v>
      </c>
      <c r="F4819" s="328"/>
    </row>
    <row r="4820" spans="1:6" ht="15">
      <c r="A4820" s="332">
        <v>39732</v>
      </c>
      <c r="B4820" s="332" t="s">
        <v>7286</v>
      </c>
      <c r="C4820" s="332" t="s">
        <v>2824</v>
      </c>
      <c r="D4820" s="330" t="s">
        <v>16480</v>
      </c>
      <c r="E4820" s="332" t="s">
        <v>96</v>
      </c>
      <c r="F4820" s="328"/>
    </row>
    <row r="4821" spans="1:6" ht="15">
      <c r="A4821" s="332">
        <v>39660</v>
      </c>
      <c r="B4821" s="332" t="s">
        <v>7287</v>
      </c>
      <c r="C4821" s="332" t="s">
        <v>2824</v>
      </c>
      <c r="D4821" s="330" t="s">
        <v>16481</v>
      </c>
      <c r="E4821" s="332" t="s">
        <v>96</v>
      </c>
      <c r="F4821" s="328"/>
    </row>
    <row r="4822" spans="1:6" ht="15">
      <c r="A4822" s="332">
        <v>39662</v>
      </c>
      <c r="B4822" s="332" t="s">
        <v>7288</v>
      </c>
      <c r="C4822" s="332" t="s">
        <v>2824</v>
      </c>
      <c r="D4822" s="330" t="s">
        <v>16482</v>
      </c>
      <c r="E4822" s="332" t="s">
        <v>96</v>
      </c>
      <c r="F4822" s="328"/>
    </row>
    <row r="4823" spans="1:6" ht="15">
      <c r="A4823" s="332">
        <v>39661</v>
      </c>
      <c r="B4823" s="332" t="s">
        <v>7289</v>
      </c>
      <c r="C4823" s="332" t="s">
        <v>2824</v>
      </c>
      <c r="D4823" s="330" t="s">
        <v>15961</v>
      </c>
      <c r="E4823" s="332" t="s">
        <v>96</v>
      </c>
      <c r="F4823" s="328"/>
    </row>
    <row r="4824" spans="1:6" ht="15">
      <c r="A4824" s="332">
        <v>39666</v>
      </c>
      <c r="B4824" s="332" t="s">
        <v>7290</v>
      </c>
      <c r="C4824" s="332" t="s">
        <v>2824</v>
      </c>
      <c r="D4824" s="330" t="s">
        <v>16483</v>
      </c>
      <c r="E4824" s="332" t="s">
        <v>96</v>
      </c>
      <c r="F4824" s="328"/>
    </row>
    <row r="4825" spans="1:6" ht="15">
      <c r="A4825" s="332">
        <v>39664</v>
      </c>
      <c r="B4825" s="332" t="s">
        <v>7291</v>
      </c>
      <c r="C4825" s="332" t="s">
        <v>2824</v>
      </c>
      <c r="D4825" s="330" t="s">
        <v>16484</v>
      </c>
      <c r="E4825" s="332" t="s">
        <v>96</v>
      </c>
      <c r="F4825" s="328"/>
    </row>
    <row r="4826" spans="1:6" ht="15">
      <c r="A4826" s="332">
        <v>39663</v>
      </c>
      <c r="B4826" s="332" t="s">
        <v>7292</v>
      </c>
      <c r="C4826" s="332" t="s">
        <v>2824</v>
      </c>
      <c r="D4826" s="330" t="s">
        <v>16485</v>
      </c>
      <c r="E4826" s="332" t="s">
        <v>96</v>
      </c>
      <c r="F4826" s="328"/>
    </row>
    <row r="4827" spans="1:6" ht="15">
      <c r="A4827" s="332">
        <v>39665</v>
      </c>
      <c r="B4827" s="332" t="s">
        <v>7293</v>
      </c>
      <c r="C4827" s="332" t="s">
        <v>2824</v>
      </c>
      <c r="D4827" s="330" t="s">
        <v>16486</v>
      </c>
      <c r="E4827" s="332" t="s">
        <v>96</v>
      </c>
      <c r="F4827" s="328"/>
    </row>
    <row r="4828" spans="1:6" ht="15">
      <c r="A4828" s="332">
        <v>39752</v>
      </c>
      <c r="B4828" s="332" t="s">
        <v>7294</v>
      </c>
      <c r="C4828" s="332" t="s">
        <v>2824</v>
      </c>
      <c r="D4828" s="330" t="s">
        <v>16487</v>
      </c>
      <c r="E4828" s="332" t="s">
        <v>96</v>
      </c>
      <c r="F4828" s="328"/>
    </row>
    <row r="4829" spans="1:6" ht="15">
      <c r="A4829" s="332">
        <v>7725</v>
      </c>
      <c r="B4829" s="332" t="s">
        <v>11439</v>
      </c>
      <c r="C4829" s="332" t="s">
        <v>2824</v>
      </c>
      <c r="D4829" s="330" t="s">
        <v>16488</v>
      </c>
      <c r="E4829" s="332" t="s">
        <v>96</v>
      </c>
      <c r="F4829" s="328"/>
    </row>
    <row r="4830" spans="1:6" ht="15">
      <c r="A4830" s="332">
        <v>7753</v>
      </c>
      <c r="B4830" s="332" t="s">
        <v>11440</v>
      </c>
      <c r="C4830" s="332" t="s">
        <v>2824</v>
      </c>
      <c r="D4830" s="330" t="s">
        <v>16489</v>
      </c>
      <c r="E4830" s="332" t="s">
        <v>96</v>
      </c>
      <c r="F4830" s="328"/>
    </row>
    <row r="4831" spans="1:6" ht="15">
      <c r="A4831" s="332">
        <v>13256</v>
      </c>
      <c r="B4831" s="332" t="s">
        <v>11441</v>
      </c>
      <c r="C4831" s="332" t="s">
        <v>2824</v>
      </c>
      <c r="D4831" s="330" t="s">
        <v>16490</v>
      </c>
      <c r="E4831" s="332" t="s">
        <v>96</v>
      </c>
      <c r="F4831" s="328"/>
    </row>
    <row r="4832" spans="1:6" ht="15">
      <c r="A4832" s="332">
        <v>7757</v>
      </c>
      <c r="B4832" s="332" t="s">
        <v>11442</v>
      </c>
      <c r="C4832" s="332" t="s">
        <v>2824</v>
      </c>
      <c r="D4832" s="330" t="s">
        <v>16491</v>
      </c>
      <c r="E4832" s="332" t="s">
        <v>96</v>
      </c>
      <c r="F4832" s="328"/>
    </row>
    <row r="4833" spans="1:6" ht="15">
      <c r="A4833" s="332">
        <v>7758</v>
      </c>
      <c r="B4833" s="332" t="s">
        <v>11443</v>
      </c>
      <c r="C4833" s="332" t="s">
        <v>2824</v>
      </c>
      <c r="D4833" s="330" t="s">
        <v>16492</v>
      </c>
      <c r="E4833" s="332" t="s">
        <v>96</v>
      </c>
      <c r="F4833" s="328"/>
    </row>
    <row r="4834" spans="1:6" ht="15">
      <c r="A4834" s="332">
        <v>7759</v>
      </c>
      <c r="B4834" s="332" t="s">
        <v>11444</v>
      </c>
      <c r="C4834" s="332" t="s">
        <v>2824</v>
      </c>
      <c r="D4834" s="330" t="s">
        <v>16493</v>
      </c>
      <c r="E4834" s="332" t="s">
        <v>96</v>
      </c>
      <c r="F4834" s="328"/>
    </row>
    <row r="4835" spans="1:6" ht="15">
      <c r="A4835" s="332">
        <v>40334</v>
      </c>
      <c r="B4835" s="332" t="s">
        <v>11445</v>
      </c>
      <c r="C4835" s="332" t="s">
        <v>2824</v>
      </c>
      <c r="D4835" s="330" t="s">
        <v>16494</v>
      </c>
      <c r="E4835" s="332" t="s">
        <v>96</v>
      </c>
      <c r="F4835" s="328"/>
    </row>
    <row r="4836" spans="1:6" ht="15">
      <c r="A4836" s="332">
        <v>7745</v>
      </c>
      <c r="B4836" s="332" t="s">
        <v>11446</v>
      </c>
      <c r="C4836" s="332" t="s">
        <v>2824</v>
      </c>
      <c r="D4836" s="330" t="s">
        <v>16495</v>
      </c>
      <c r="E4836" s="332" t="s">
        <v>96</v>
      </c>
      <c r="F4836" s="328"/>
    </row>
    <row r="4837" spans="1:6" ht="15">
      <c r="A4837" s="332">
        <v>7714</v>
      </c>
      <c r="B4837" s="332" t="s">
        <v>11447</v>
      </c>
      <c r="C4837" s="332" t="s">
        <v>2824</v>
      </c>
      <c r="D4837" s="330" t="s">
        <v>15813</v>
      </c>
      <c r="E4837" s="332" t="s">
        <v>96</v>
      </c>
      <c r="F4837" s="328"/>
    </row>
    <row r="4838" spans="1:6" ht="15">
      <c r="A4838" s="332">
        <v>7742</v>
      </c>
      <c r="B4838" s="332" t="s">
        <v>11448</v>
      </c>
      <c r="C4838" s="332" t="s">
        <v>2824</v>
      </c>
      <c r="D4838" s="330" t="s">
        <v>16496</v>
      </c>
      <c r="E4838" s="332" t="s">
        <v>96</v>
      </c>
      <c r="F4838" s="328"/>
    </row>
    <row r="4839" spans="1:6" ht="15">
      <c r="A4839" s="332">
        <v>7750</v>
      </c>
      <c r="B4839" s="332" t="s">
        <v>11449</v>
      </c>
      <c r="C4839" s="332" t="s">
        <v>2824</v>
      </c>
      <c r="D4839" s="330" t="s">
        <v>16497</v>
      </c>
      <c r="E4839" s="332" t="s">
        <v>96</v>
      </c>
      <c r="F4839" s="328"/>
    </row>
    <row r="4840" spans="1:6" ht="15">
      <c r="A4840" s="332">
        <v>7756</v>
      </c>
      <c r="B4840" s="332" t="s">
        <v>11450</v>
      </c>
      <c r="C4840" s="332" t="s">
        <v>2824</v>
      </c>
      <c r="D4840" s="330" t="s">
        <v>16498</v>
      </c>
      <c r="E4840" s="332" t="s">
        <v>96</v>
      </c>
      <c r="F4840" s="328"/>
    </row>
    <row r="4841" spans="1:6" ht="15">
      <c r="A4841" s="332">
        <v>7765</v>
      </c>
      <c r="B4841" s="332" t="s">
        <v>11451</v>
      </c>
      <c r="C4841" s="332" t="s">
        <v>2824</v>
      </c>
      <c r="D4841" s="330" t="s">
        <v>16499</v>
      </c>
      <c r="E4841" s="332" t="s">
        <v>96</v>
      </c>
      <c r="F4841" s="328"/>
    </row>
    <row r="4842" spans="1:6" ht="15">
      <c r="A4842" s="332">
        <v>12569</v>
      </c>
      <c r="B4842" s="332" t="s">
        <v>11452</v>
      </c>
      <c r="C4842" s="332" t="s">
        <v>2824</v>
      </c>
      <c r="D4842" s="330" t="s">
        <v>16500</v>
      </c>
      <c r="E4842" s="332" t="s">
        <v>96</v>
      </c>
      <c r="F4842" s="328"/>
    </row>
    <row r="4843" spans="1:6" ht="15">
      <c r="A4843" s="332">
        <v>7766</v>
      </c>
      <c r="B4843" s="332" t="s">
        <v>11453</v>
      </c>
      <c r="C4843" s="332" t="s">
        <v>2824</v>
      </c>
      <c r="D4843" s="330" t="s">
        <v>16501</v>
      </c>
      <c r="E4843" s="332" t="s">
        <v>96</v>
      </c>
      <c r="F4843" s="328"/>
    </row>
    <row r="4844" spans="1:6" ht="15">
      <c r="A4844" s="332">
        <v>7767</v>
      </c>
      <c r="B4844" s="332" t="s">
        <v>11454</v>
      </c>
      <c r="C4844" s="332" t="s">
        <v>2824</v>
      </c>
      <c r="D4844" s="330" t="s">
        <v>16502</v>
      </c>
      <c r="E4844" s="332" t="s">
        <v>96</v>
      </c>
      <c r="F4844" s="328"/>
    </row>
    <row r="4845" spans="1:6" ht="15">
      <c r="A4845" s="332">
        <v>7727</v>
      </c>
      <c r="B4845" s="332" t="s">
        <v>11455</v>
      </c>
      <c r="C4845" s="332" t="s">
        <v>2824</v>
      </c>
      <c r="D4845" s="330" t="s">
        <v>16503</v>
      </c>
      <c r="E4845" s="332" t="s">
        <v>96</v>
      </c>
      <c r="F4845" s="328"/>
    </row>
    <row r="4846" spans="1:6" ht="15">
      <c r="A4846" s="332">
        <v>7760</v>
      </c>
      <c r="B4846" s="332" t="s">
        <v>11456</v>
      </c>
      <c r="C4846" s="332" t="s">
        <v>2824</v>
      </c>
      <c r="D4846" s="330" t="s">
        <v>15983</v>
      </c>
      <c r="E4846" s="332" t="s">
        <v>96</v>
      </c>
      <c r="F4846" s="328"/>
    </row>
    <row r="4847" spans="1:6" ht="15">
      <c r="A4847" s="332">
        <v>7761</v>
      </c>
      <c r="B4847" s="332" t="s">
        <v>11457</v>
      </c>
      <c r="C4847" s="332" t="s">
        <v>2824</v>
      </c>
      <c r="D4847" s="330" t="s">
        <v>16504</v>
      </c>
      <c r="E4847" s="332" t="s">
        <v>96</v>
      </c>
      <c r="F4847" s="328"/>
    </row>
    <row r="4848" spans="1:6" ht="15">
      <c r="A4848" s="332">
        <v>7752</v>
      </c>
      <c r="B4848" s="332" t="s">
        <v>11458</v>
      </c>
      <c r="C4848" s="332" t="s">
        <v>2824</v>
      </c>
      <c r="D4848" s="330" t="s">
        <v>15984</v>
      </c>
      <c r="E4848" s="332" t="s">
        <v>96</v>
      </c>
      <c r="F4848" s="328"/>
    </row>
    <row r="4849" spans="1:6" ht="15">
      <c r="A4849" s="332">
        <v>7762</v>
      </c>
      <c r="B4849" s="332" t="s">
        <v>11459</v>
      </c>
      <c r="C4849" s="332" t="s">
        <v>2824</v>
      </c>
      <c r="D4849" s="330" t="s">
        <v>16505</v>
      </c>
      <c r="E4849" s="332" t="s">
        <v>96</v>
      </c>
      <c r="F4849" s="328"/>
    </row>
    <row r="4850" spans="1:6" ht="15">
      <c r="A4850" s="332">
        <v>7722</v>
      </c>
      <c r="B4850" s="332" t="s">
        <v>11460</v>
      </c>
      <c r="C4850" s="332" t="s">
        <v>2824</v>
      </c>
      <c r="D4850" s="330" t="s">
        <v>16506</v>
      </c>
      <c r="E4850" s="332" t="s">
        <v>96</v>
      </c>
      <c r="F4850" s="328"/>
    </row>
    <row r="4851" spans="1:6" ht="15">
      <c r="A4851" s="332">
        <v>7763</v>
      </c>
      <c r="B4851" s="332" t="s">
        <v>11461</v>
      </c>
      <c r="C4851" s="332" t="s">
        <v>2824</v>
      </c>
      <c r="D4851" s="330" t="s">
        <v>13388</v>
      </c>
      <c r="E4851" s="332" t="s">
        <v>96</v>
      </c>
      <c r="F4851" s="328"/>
    </row>
    <row r="4852" spans="1:6" ht="15">
      <c r="A4852" s="332">
        <v>7764</v>
      </c>
      <c r="B4852" s="332" t="s">
        <v>11462</v>
      </c>
      <c r="C4852" s="332" t="s">
        <v>2824</v>
      </c>
      <c r="D4852" s="330" t="s">
        <v>16507</v>
      </c>
      <c r="E4852" s="332" t="s">
        <v>96</v>
      </c>
      <c r="F4852" s="328"/>
    </row>
    <row r="4853" spans="1:6" ht="15">
      <c r="A4853" s="332">
        <v>12572</v>
      </c>
      <c r="B4853" s="332" t="s">
        <v>11463</v>
      </c>
      <c r="C4853" s="332" t="s">
        <v>2824</v>
      </c>
      <c r="D4853" s="330" t="s">
        <v>16490</v>
      </c>
      <c r="E4853" s="332" t="s">
        <v>96</v>
      </c>
      <c r="F4853" s="328"/>
    </row>
    <row r="4854" spans="1:6" ht="15">
      <c r="A4854" s="332">
        <v>12573</v>
      </c>
      <c r="B4854" s="332" t="s">
        <v>11464</v>
      </c>
      <c r="C4854" s="332" t="s">
        <v>2824</v>
      </c>
      <c r="D4854" s="330" t="s">
        <v>16508</v>
      </c>
      <c r="E4854" s="332" t="s">
        <v>96</v>
      </c>
      <c r="F4854" s="328"/>
    </row>
    <row r="4855" spans="1:6" ht="15">
      <c r="A4855" s="332">
        <v>12574</v>
      </c>
      <c r="B4855" s="332" t="s">
        <v>11465</v>
      </c>
      <c r="C4855" s="332" t="s">
        <v>2824</v>
      </c>
      <c r="D4855" s="330" t="s">
        <v>16509</v>
      </c>
      <c r="E4855" s="332" t="s">
        <v>96</v>
      </c>
      <c r="F4855" s="328"/>
    </row>
    <row r="4856" spans="1:6" ht="15">
      <c r="A4856" s="332">
        <v>12575</v>
      </c>
      <c r="B4856" s="332" t="s">
        <v>11466</v>
      </c>
      <c r="C4856" s="332" t="s">
        <v>2824</v>
      </c>
      <c r="D4856" s="330" t="s">
        <v>16510</v>
      </c>
      <c r="E4856" s="332" t="s">
        <v>96</v>
      </c>
      <c r="F4856" s="328"/>
    </row>
    <row r="4857" spans="1:6" ht="15">
      <c r="A4857" s="332">
        <v>12576</v>
      </c>
      <c r="B4857" s="332" t="s">
        <v>11467</v>
      </c>
      <c r="C4857" s="332" t="s">
        <v>2824</v>
      </c>
      <c r="D4857" s="330" t="s">
        <v>16511</v>
      </c>
      <c r="E4857" s="332" t="s">
        <v>96</v>
      </c>
      <c r="F4857" s="328"/>
    </row>
    <row r="4858" spans="1:6" ht="15">
      <c r="A4858" s="332">
        <v>12577</v>
      </c>
      <c r="B4858" s="332" t="s">
        <v>11468</v>
      </c>
      <c r="C4858" s="332" t="s">
        <v>2824</v>
      </c>
      <c r="D4858" s="330" t="s">
        <v>16512</v>
      </c>
      <c r="E4858" s="332" t="s">
        <v>96</v>
      </c>
      <c r="F4858" s="328"/>
    </row>
    <row r="4859" spans="1:6" ht="15">
      <c r="A4859" s="332">
        <v>12578</v>
      </c>
      <c r="B4859" s="332" t="s">
        <v>11469</v>
      </c>
      <c r="C4859" s="332" t="s">
        <v>2824</v>
      </c>
      <c r="D4859" s="330" t="s">
        <v>16513</v>
      </c>
      <c r="E4859" s="332" t="s">
        <v>96</v>
      </c>
      <c r="F4859" s="328"/>
    </row>
    <row r="4860" spans="1:6" ht="15">
      <c r="A4860" s="332">
        <v>12579</v>
      </c>
      <c r="B4860" s="332" t="s">
        <v>11470</v>
      </c>
      <c r="C4860" s="332" t="s">
        <v>2824</v>
      </c>
      <c r="D4860" s="330" t="s">
        <v>16514</v>
      </c>
      <c r="E4860" s="332" t="s">
        <v>96</v>
      </c>
      <c r="F4860" s="328"/>
    </row>
    <row r="4861" spans="1:6" ht="15">
      <c r="A4861" s="332">
        <v>12580</v>
      </c>
      <c r="B4861" s="332" t="s">
        <v>11471</v>
      </c>
      <c r="C4861" s="332" t="s">
        <v>2824</v>
      </c>
      <c r="D4861" s="330" t="s">
        <v>16515</v>
      </c>
      <c r="E4861" s="332" t="s">
        <v>96</v>
      </c>
      <c r="F4861" s="328"/>
    </row>
    <row r="4862" spans="1:6" ht="15">
      <c r="A4862" s="332">
        <v>12581</v>
      </c>
      <c r="B4862" s="332" t="s">
        <v>11472</v>
      </c>
      <c r="C4862" s="332" t="s">
        <v>2824</v>
      </c>
      <c r="D4862" s="330" t="s">
        <v>16516</v>
      </c>
      <c r="E4862" s="332" t="s">
        <v>96</v>
      </c>
      <c r="F4862" s="328"/>
    </row>
    <row r="4863" spans="1:6" ht="15">
      <c r="A4863" s="332">
        <v>7720</v>
      </c>
      <c r="B4863" s="332" t="s">
        <v>11473</v>
      </c>
      <c r="C4863" s="332" t="s">
        <v>2824</v>
      </c>
      <c r="D4863" s="330" t="s">
        <v>16517</v>
      </c>
      <c r="E4863" s="332" t="s">
        <v>96</v>
      </c>
      <c r="F4863" s="328"/>
    </row>
    <row r="4864" spans="1:6" ht="15">
      <c r="A4864" s="332">
        <v>40335</v>
      </c>
      <c r="B4864" s="332" t="s">
        <v>11474</v>
      </c>
      <c r="C4864" s="332" t="s">
        <v>2824</v>
      </c>
      <c r="D4864" s="330" t="s">
        <v>16518</v>
      </c>
      <c r="E4864" s="332" t="s">
        <v>96</v>
      </c>
      <c r="F4864" s="328"/>
    </row>
    <row r="4865" spans="1:6" ht="15">
      <c r="A4865" s="332">
        <v>7740</v>
      </c>
      <c r="B4865" s="332" t="s">
        <v>11475</v>
      </c>
      <c r="C4865" s="332" t="s">
        <v>2824</v>
      </c>
      <c r="D4865" s="330" t="s">
        <v>16519</v>
      </c>
      <c r="E4865" s="332" t="s">
        <v>96</v>
      </c>
      <c r="F4865" s="328"/>
    </row>
    <row r="4866" spans="1:6" ht="15">
      <c r="A4866" s="332">
        <v>7741</v>
      </c>
      <c r="B4866" s="332" t="s">
        <v>11476</v>
      </c>
      <c r="C4866" s="332" t="s">
        <v>2824</v>
      </c>
      <c r="D4866" s="330" t="s">
        <v>16520</v>
      </c>
      <c r="E4866" s="332" t="s">
        <v>96</v>
      </c>
      <c r="F4866" s="328"/>
    </row>
    <row r="4867" spans="1:6" ht="15">
      <c r="A4867" s="332">
        <v>7774</v>
      </c>
      <c r="B4867" s="332" t="s">
        <v>11477</v>
      </c>
      <c r="C4867" s="332" t="s">
        <v>2824</v>
      </c>
      <c r="D4867" s="330" t="s">
        <v>16521</v>
      </c>
      <c r="E4867" s="332" t="s">
        <v>96</v>
      </c>
      <c r="F4867" s="328"/>
    </row>
    <row r="4868" spans="1:6" ht="15">
      <c r="A4868" s="332">
        <v>7744</v>
      </c>
      <c r="B4868" s="332" t="s">
        <v>11478</v>
      </c>
      <c r="C4868" s="332" t="s">
        <v>2824</v>
      </c>
      <c r="D4868" s="330" t="s">
        <v>16522</v>
      </c>
      <c r="E4868" s="332" t="s">
        <v>96</v>
      </c>
      <c r="F4868" s="328"/>
    </row>
    <row r="4869" spans="1:6" ht="15">
      <c r="A4869" s="332">
        <v>7773</v>
      </c>
      <c r="B4869" s="332" t="s">
        <v>11479</v>
      </c>
      <c r="C4869" s="332" t="s">
        <v>2824</v>
      </c>
      <c r="D4869" s="330" t="s">
        <v>16523</v>
      </c>
      <c r="E4869" s="332" t="s">
        <v>96</v>
      </c>
      <c r="F4869" s="328"/>
    </row>
    <row r="4870" spans="1:6" ht="15">
      <c r="A4870" s="332">
        <v>7754</v>
      </c>
      <c r="B4870" s="332" t="s">
        <v>11480</v>
      </c>
      <c r="C4870" s="332" t="s">
        <v>2824</v>
      </c>
      <c r="D4870" s="330" t="s">
        <v>16524</v>
      </c>
      <c r="E4870" s="332" t="s">
        <v>96</v>
      </c>
      <c r="F4870" s="328"/>
    </row>
    <row r="4871" spans="1:6" ht="15">
      <c r="A4871" s="332">
        <v>7735</v>
      </c>
      <c r="B4871" s="332" t="s">
        <v>11481</v>
      </c>
      <c r="C4871" s="332" t="s">
        <v>2824</v>
      </c>
      <c r="D4871" s="330" t="s">
        <v>16525</v>
      </c>
      <c r="E4871" s="332" t="s">
        <v>96</v>
      </c>
      <c r="F4871" s="328"/>
    </row>
    <row r="4872" spans="1:6" ht="15">
      <c r="A4872" s="332">
        <v>7755</v>
      </c>
      <c r="B4872" s="332" t="s">
        <v>11482</v>
      </c>
      <c r="C4872" s="332" t="s">
        <v>2824</v>
      </c>
      <c r="D4872" s="330" t="s">
        <v>16526</v>
      </c>
      <c r="E4872" s="332" t="s">
        <v>96</v>
      </c>
      <c r="F4872" s="328"/>
    </row>
    <row r="4873" spans="1:6" ht="15">
      <c r="A4873" s="332">
        <v>7776</v>
      </c>
      <c r="B4873" s="332" t="s">
        <v>11483</v>
      </c>
      <c r="C4873" s="332" t="s">
        <v>2824</v>
      </c>
      <c r="D4873" s="330" t="s">
        <v>16527</v>
      </c>
      <c r="E4873" s="332" t="s">
        <v>96</v>
      </c>
      <c r="F4873" s="328"/>
    </row>
    <row r="4874" spans="1:6" ht="15">
      <c r="A4874" s="332">
        <v>7743</v>
      </c>
      <c r="B4874" s="332" t="s">
        <v>11484</v>
      </c>
      <c r="C4874" s="332" t="s">
        <v>2824</v>
      </c>
      <c r="D4874" s="330" t="s">
        <v>16528</v>
      </c>
      <c r="E4874" s="332" t="s">
        <v>96</v>
      </c>
      <c r="F4874" s="328"/>
    </row>
    <row r="4875" spans="1:6" ht="15">
      <c r="A4875" s="332">
        <v>7733</v>
      </c>
      <c r="B4875" s="332" t="s">
        <v>11485</v>
      </c>
      <c r="C4875" s="332" t="s">
        <v>2824</v>
      </c>
      <c r="D4875" s="330" t="s">
        <v>16014</v>
      </c>
      <c r="E4875" s="332" t="s">
        <v>96</v>
      </c>
      <c r="F4875" s="328"/>
    </row>
    <row r="4876" spans="1:6" ht="15">
      <c r="A4876" s="332">
        <v>7775</v>
      </c>
      <c r="B4876" s="332" t="s">
        <v>11486</v>
      </c>
      <c r="C4876" s="332" t="s">
        <v>2824</v>
      </c>
      <c r="D4876" s="330" t="s">
        <v>16529</v>
      </c>
      <c r="E4876" s="332" t="s">
        <v>96</v>
      </c>
      <c r="F4876" s="328"/>
    </row>
    <row r="4877" spans="1:6" ht="15">
      <c r="A4877" s="332">
        <v>7734</v>
      </c>
      <c r="B4877" s="332" t="s">
        <v>11487</v>
      </c>
      <c r="C4877" s="332" t="s">
        <v>2824</v>
      </c>
      <c r="D4877" s="330" t="s">
        <v>16530</v>
      </c>
      <c r="E4877" s="332" t="s">
        <v>96</v>
      </c>
      <c r="F4877" s="328"/>
    </row>
    <row r="4878" spans="1:6" ht="15">
      <c r="A4878" s="332">
        <v>37449</v>
      </c>
      <c r="B4878" s="332" t="s">
        <v>11488</v>
      </c>
      <c r="C4878" s="332" t="s">
        <v>2824</v>
      </c>
      <c r="D4878" s="330" t="s">
        <v>16531</v>
      </c>
      <c r="E4878" s="332" t="s">
        <v>96</v>
      </c>
      <c r="F4878" s="328"/>
    </row>
    <row r="4879" spans="1:6" ht="15">
      <c r="A4879" s="332">
        <v>37450</v>
      </c>
      <c r="B4879" s="332" t="s">
        <v>11489</v>
      </c>
      <c r="C4879" s="332" t="s">
        <v>2824</v>
      </c>
      <c r="D4879" s="330" t="s">
        <v>16532</v>
      </c>
      <c r="E4879" s="332" t="s">
        <v>96</v>
      </c>
      <c r="F4879" s="328"/>
    </row>
    <row r="4880" spans="1:6" ht="15">
      <c r="A4880" s="332">
        <v>37451</v>
      </c>
      <c r="B4880" s="332" t="s">
        <v>11490</v>
      </c>
      <c r="C4880" s="332" t="s">
        <v>2824</v>
      </c>
      <c r="D4880" s="330" t="s">
        <v>16533</v>
      </c>
      <c r="E4880" s="332" t="s">
        <v>96</v>
      </c>
      <c r="F4880" s="328"/>
    </row>
    <row r="4881" spans="1:6" ht="15">
      <c r="A4881" s="332">
        <v>37452</v>
      </c>
      <c r="B4881" s="332" t="s">
        <v>11491</v>
      </c>
      <c r="C4881" s="332" t="s">
        <v>2824</v>
      </c>
      <c r="D4881" s="330" t="s">
        <v>16534</v>
      </c>
      <c r="E4881" s="332" t="s">
        <v>96</v>
      </c>
      <c r="F4881" s="328"/>
    </row>
    <row r="4882" spans="1:6" ht="15">
      <c r="A4882" s="332">
        <v>37453</v>
      </c>
      <c r="B4882" s="332" t="s">
        <v>11492</v>
      </c>
      <c r="C4882" s="332" t="s">
        <v>2824</v>
      </c>
      <c r="D4882" s="330" t="s">
        <v>16535</v>
      </c>
      <c r="E4882" s="332" t="s">
        <v>96</v>
      </c>
      <c r="F4882" s="328"/>
    </row>
    <row r="4883" spans="1:6" ht="15">
      <c r="A4883" s="332">
        <v>7778</v>
      </c>
      <c r="B4883" s="332" t="s">
        <v>11493</v>
      </c>
      <c r="C4883" s="332" t="s">
        <v>2824</v>
      </c>
      <c r="D4883" s="330" t="s">
        <v>16536</v>
      </c>
      <c r="E4883" s="332" t="s">
        <v>96</v>
      </c>
      <c r="F4883" s="328"/>
    </row>
    <row r="4884" spans="1:6" ht="15">
      <c r="A4884" s="332">
        <v>7796</v>
      </c>
      <c r="B4884" s="332" t="s">
        <v>11494</v>
      </c>
      <c r="C4884" s="332" t="s">
        <v>2824</v>
      </c>
      <c r="D4884" s="330" t="s">
        <v>16537</v>
      </c>
      <c r="E4884" s="332" t="s">
        <v>96</v>
      </c>
      <c r="F4884" s="328"/>
    </row>
    <row r="4885" spans="1:6" ht="15">
      <c r="A4885" s="332">
        <v>7781</v>
      </c>
      <c r="B4885" s="332" t="s">
        <v>11495</v>
      </c>
      <c r="C4885" s="332" t="s">
        <v>2824</v>
      </c>
      <c r="D4885" s="330" t="s">
        <v>16538</v>
      </c>
      <c r="E4885" s="332" t="s">
        <v>96</v>
      </c>
      <c r="F4885" s="328"/>
    </row>
    <row r="4886" spans="1:6" ht="15">
      <c r="A4886" s="332">
        <v>7795</v>
      </c>
      <c r="B4886" s="332" t="s">
        <v>11496</v>
      </c>
      <c r="C4886" s="332" t="s">
        <v>2824</v>
      </c>
      <c r="D4886" s="330" t="s">
        <v>16539</v>
      </c>
      <c r="E4886" s="332" t="s">
        <v>96</v>
      </c>
      <c r="F4886" s="328"/>
    </row>
    <row r="4887" spans="1:6" ht="15">
      <c r="A4887" s="332">
        <v>7791</v>
      </c>
      <c r="B4887" s="332" t="s">
        <v>11497</v>
      </c>
      <c r="C4887" s="332" t="s">
        <v>2824</v>
      </c>
      <c r="D4887" s="330" t="s">
        <v>16540</v>
      </c>
      <c r="E4887" s="332" t="s">
        <v>96</v>
      </c>
      <c r="F4887" s="328"/>
    </row>
    <row r="4888" spans="1:6" ht="15">
      <c r="A4888" s="332">
        <v>7783</v>
      </c>
      <c r="B4888" s="332" t="s">
        <v>11498</v>
      </c>
      <c r="C4888" s="332" t="s">
        <v>2824</v>
      </c>
      <c r="D4888" s="330" t="s">
        <v>16541</v>
      </c>
      <c r="E4888" s="332" t="s">
        <v>96</v>
      </c>
      <c r="F4888" s="328"/>
    </row>
    <row r="4889" spans="1:6" ht="15">
      <c r="A4889" s="332">
        <v>7790</v>
      </c>
      <c r="B4889" s="332" t="s">
        <v>11499</v>
      </c>
      <c r="C4889" s="332" t="s">
        <v>2824</v>
      </c>
      <c r="D4889" s="330" t="s">
        <v>16542</v>
      </c>
      <c r="E4889" s="332" t="s">
        <v>96</v>
      </c>
      <c r="F4889" s="328"/>
    </row>
    <row r="4890" spans="1:6" ht="15">
      <c r="A4890" s="332">
        <v>7785</v>
      </c>
      <c r="B4890" s="332" t="s">
        <v>11500</v>
      </c>
      <c r="C4890" s="332" t="s">
        <v>2824</v>
      </c>
      <c r="D4890" s="330" t="s">
        <v>16543</v>
      </c>
      <c r="E4890" s="332" t="s">
        <v>96</v>
      </c>
      <c r="F4890" s="328"/>
    </row>
    <row r="4891" spans="1:6" ht="15">
      <c r="A4891" s="332">
        <v>7792</v>
      </c>
      <c r="B4891" s="332" t="s">
        <v>11501</v>
      </c>
      <c r="C4891" s="332" t="s">
        <v>2824</v>
      </c>
      <c r="D4891" s="330" t="s">
        <v>16544</v>
      </c>
      <c r="E4891" s="332" t="s">
        <v>96</v>
      </c>
      <c r="F4891" s="328"/>
    </row>
    <row r="4892" spans="1:6" ht="15">
      <c r="A4892" s="332">
        <v>7793</v>
      </c>
      <c r="B4892" s="332" t="s">
        <v>11502</v>
      </c>
      <c r="C4892" s="332" t="s">
        <v>2824</v>
      </c>
      <c r="D4892" s="330" t="s">
        <v>16545</v>
      </c>
      <c r="E4892" s="332" t="s">
        <v>96</v>
      </c>
      <c r="F4892" s="328"/>
    </row>
    <row r="4893" spans="1:6" ht="15">
      <c r="A4893" s="332">
        <v>13159</v>
      </c>
      <c r="B4893" s="332" t="s">
        <v>11503</v>
      </c>
      <c r="C4893" s="332" t="s">
        <v>2824</v>
      </c>
      <c r="D4893" s="330" t="s">
        <v>16546</v>
      </c>
      <c r="E4893" s="332" t="s">
        <v>96</v>
      </c>
      <c r="F4893" s="328"/>
    </row>
    <row r="4894" spans="1:6" ht="15">
      <c r="A4894" s="332">
        <v>13168</v>
      </c>
      <c r="B4894" s="332" t="s">
        <v>11504</v>
      </c>
      <c r="C4894" s="332" t="s">
        <v>2824</v>
      </c>
      <c r="D4894" s="330" t="s">
        <v>16547</v>
      </c>
      <c r="E4894" s="332" t="s">
        <v>96</v>
      </c>
      <c r="F4894" s="328"/>
    </row>
    <row r="4895" spans="1:6" ht="15">
      <c r="A4895" s="332">
        <v>13173</v>
      </c>
      <c r="B4895" s="332" t="s">
        <v>11505</v>
      </c>
      <c r="C4895" s="332" t="s">
        <v>2824</v>
      </c>
      <c r="D4895" s="330" t="s">
        <v>16548</v>
      </c>
      <c r="E4895" s="332" t="s">
        <v>96</v>
      </c>
      <c r="F4895" s="328"/>
    </row>
    <row r="4896" spans="1:6" ht="15">
      <c r="A4896" s="332">
        <v>12583</v>
      </c>
      <c r="B4896" s="332" t="s">
        <v>11506</v>
      </c>
      <c r="C4896" s="332" t="s">
        <v>2824</v>
      </c>
      <c r="D4896" s="330" t="s">
        <v>15300</v>
      </c>
      <c r="E4896" s="332" t="s">
        <v>96</v>
      </c>
      <c r="F4896" s="328"/>
    </row>
    <row r="4897" spans="1:6" ht="15">
      <c r="A4897" s="332">
        <v>12584</v>
      </c>
      <c r="B4897" s="332" t="s">
        <v>11507</v>
      </c>
      <c r="C4897" s="332" t="s">
        <v>2824</v>
      </c>
      <c r="D4897" s="330" t="s">
        <v>16549</v>
      </c>
      <c r="E4897" s="332" t="s">
        <v>96</v>
      </c>
      <c r="F4897" s="328"/>
    </row>
    <row r="4898" spans="1:6" ht="15">
      <c r="A4898" s="332">
        <v>12613</v>
      </c>
      <c r="B4898" s="332" t="s">
        <v>12538</v>
      </c>
      <c r="C4898" s="332" t="s">
        <v>2821</v>
      </c>
      <c r="D4898" s="330" t="s">
        <v>16550</v>
      </c>
      <c r="E4898" s="332" t="s">
        <v>96</v>
      </c>
      <c r="F4898" s="328"/>
    </row>
    <row r="4899" spans="1:6" ht="15">
      <c r="A4899" s="332">
        <v>1031</v>
      </c>
      <c r="B4899" s="332" t="s">
        <v>7295</v>
      </c>
      <c r="C4899" s="332" t="s">
        <v>2821</v>
      </c>
      <c r="D4899" s="330" t="s">
        <v>16551</v>
      </c>
      <c r="E4899" s="332" t="s">
        <v>96</v>
      </c>
      <c r="F4899" s="328"/>
    </row>
    <row r="4900" spans="1:6" ht="15">
      <c r="A4900" s="332">
        <v>39707</v>
      </c>
      <c r="B4900" s="332" t="s">
        <v>7296</v>
      </c>
      <c r="C4900" s="332" t="s">
        <v>2824</v>
      </c>
      <c r="D4900" s="330" t="s">
        <v>16552</v>
      </c>
      <c r="E4900" s="332" t="s">
        <v>96</v>
      </c>
      <c r="F4900" s="328"/>
    </row>
    <row r="4901" spans="1:6" ht="15">
      <c r="A4901" s="332">
        <v>39708</v>
      </c>
      <c r="B4901" s="332" t="s">
        <v>7297</v>
      </c>
      <c r="C4901" s="332" t="s">
        <v>2824</v>
      </c>
      <c r="D4901" s="330" t="s">
        <v>15951</v>
      </c>
      <c r="E4901" s="332" t="s">
        <v>96</v>
      </c>
      <c r="F4901" s="328"/>
    </row>
    <row r="4902" spans="1:6" ht="15">
      <c r="A4902" s="332">
        <v>39710</v>
      </c>
      <c r="B4902" s="332" t="s">
        <v>7298</v>
      </c>
      <c r="C4902" s="332" t="s">
        <v>2824</v>
      </c>
      <c r="D4902" s="330" t="s">
        <v>16553</v>
      </c>
      <c r="E4902" s="332" t="s">
        <v>96</v>
      </c>
      <c r="F4902" s="328"/>
    </row>
    <row r="4903" spans="1:6" ht="15">
      <c r="A4903" s="332">
        <v>39709</v>
      </c>
      <c r="B4903" s="332" t="s">
        <v>7299</v>
      </c>
      <c r="C4903" s="332" t="s">
        <v>2824</v>
      </c>
      <c r="D4903" s="330" t="s">
        <v>16554</v>
      </c>
      <c r="E4903" s="332" t="s">
        <v>96</v>
      </c>
      <c r="F4903" s="328"/>
    </row>
    <row r="4904" spans="1:6" ht="15">
      <c r="A4904" s="332">
        <v>39711</v>
      </c>
      <c r="B4904" s="332" t="s">
        <v>7300</v>
      </c>
      <c r="C4904" s="332" t="s">
        <v>2824</v>
      </c>
      <c r="D4904" s="330" t="s">
        <v>14643</v>
      </c>
      <c r="E4904" s="332" t="s">
        <v>96</v>
      </c>
      <c r="F4904" s="328"/>
    </row>
    <row r="4905" spans="1:6" ht="15">
      <c r="A4905" s="332">
        <v>39712</v>
      </c>
      <c r="B4905" s="332" t="s">
        <v>7301</v>
      </c>
      <c r="C4905" s="332" t="s">
        <v>2824</v>
      </c>
      <c r="D4905" s="330" t="s">
        <v>13308</v>
      </c>
      <c r="E4905" s="332" t="s">
        <v>96</v>
      </c>
      <c r="F4905" s="328"/>
    </row>
    <row r="4906" spans="1:6" ht="15">
      <c r="A4906" s="332">
        <v>39713</v>
      </c>
      <c r="B4906" s="332" t="s">
        <v>7302</v>
      </c>
      <c r="C4906" s="332" t="s">
        <v>2824</v>
      </c>
      <c r="D4906" s="330" t="s">
        <v>13214</v>
      </c>
      <c r="E4906" s="332" t="s">
        <v>96</v>
      </c>
      <c r="F4906" s="328"/>
    </row>
    <row r="4907" spans="1:6" ht="15">
      <c r="A4907" s="332">
        <v>39714</v>
      </c>
      <c r="B4907" s="332" t="s">
        <v>7303</v>
      </c>
      <c r="C4907" s="332" t="s">
        <v>2824</v>
      </c>
      <c r="D4907" s="330" t="s">
        <v>13052</v>
      </c>
      <c r="E4907" s="332" t="s">
        <v>96</v>
      </c>
      <c r="F4907" s="328"/>
    </row>
    <row r="4908" spans="1:6" ht="15">
      <c r="A4908" s="332">
        <v>39715</v>
      </c>
      <c r="B4908" s="332" t="s">
        <v>7304</v>
      </c>
      <c r="C4908" s="332" t="s">
        <v>2824</v>
      </c>
      <c r="D4908" s="330" t="s">
        <v>15402</v>
      </c>
      <c r="E4908" s="332" t="s">
        <v>96</v>
      </c>
      <c r="F4908" s="328"/>
    </row>
    <row r="4909" spans="1:6" ht="15">
      <c r="A4909" s="332">
        <v>39716</v>
      </c>
      <c r="B4909" s="332" t="s">
        <v>7305</v>
      </c>
      <c r="C4909" s="332" t="s">
        <v>2824</v>
      </c>
      <c r="D4909" s="330" t="s">
        <v>16226</v>
      </c>
      <c r="E4909" s="332" t="s">
        <v>96</v>
      </c>
      <c r="F4909" s="328"/>
    </row>
    <row r="4910" spans="1:6" ht="15">
      <c r="A4910" s="332">
        <v>39718</v>
      </c>
      <c r="B4910" s="332" t="s">
        <v>7306</v>
      </c>
      <c r="C4910" s="332" t="s">
        <v>2824</v>
      </c>
      <c r="D4910" s="330" t="s">
        <v>14264</v>
      </c>
      <c r="E4910" s="332" t="s">
        <v>96</v>
      </c>
      <c r="F4910" s="328"/>
    </row>
    <row r="4911" spans="1:6" ht="15">
      <c r="A4911" s="332">
        <v>9813</v>
      </c>
      <c r="B4911" s="332" t="s">
        <v>7307</v>
      </c>
      <c r="C4911" s="332" t="s">
        <v>2824</v>
      </c>
      <c r="D4911" s="330" t="s">
        <v>16555</v>
      </c>
      <c r="E4911" s="332" t="s">
        <v>96</v>
      </c>
      <c r="F4911" s="328"/>
    </row>
    <row r="4912" spans="1:6" ht="15">
      <c r="A4912" s="332">
        <v>9815</v>
      </c>
      <c r="B4912" s="332" t="s">
        <v>7308</v>
      </c>
      <c r="C4912" s="332" t="s">
        <v>2824</v>
      </c>
      <c r="D4912" s="330" t="s">
        <v>16556</v>
      </c>
      <c r="E4912" s="332" t="s">
        <v>96</v>
      </c>
      <c r="F4912" s="328"/>
    </row>
    <row r="4913" spans="1:6" ht="15">
      <c r="A4913" s="332">
        <v>44543</v>
      </c>
      <c r="B4913" s="332" t="s">
        <v>12539</v>
      </c>
      <c r="C4913" s="332" t="s">
        <v>2824</v>
      </c>
      <c r="D4913" s="330" t="s">
        <v>16557</v>
      </c>
      <c r="E4913" s="332" t="s">
        <v>96</v>
      </c>
      <c r="F4913" s="328"/>
    </row>
    <row r="4914" spans="1:6" ht="15">
      <c r="A4914" s="332">
        <v>44526</v>
      </c>
      <c r="B4914" s="332" t="s">
        <v>12540</v>
      </c>
      <c r="C4914" s="332" t="s">
        <v>2824</v>
      </c>
      <c r="D4914" s="330" t="s">
        <v>16558</v>
      </c>
      <c r="E4914" s="332" t="s">
        <v>96</v>
      </c>
      <c r="F4914" s="328"/>
    </row>
    <row r="4915" spans="1:6" ht="15">
      <c r="A4915" s="332">
        <v>44518</v>
      </c>
      <c r="B4915" s="332" t="s">
        <v>12541</v>
      </c>
      <c r="C4915" s="332" t="s">
        <v>2824</v>
      </c>
      <c r="D4915" s="330" t="s">
        <v>16559</v>
      </c>
      <c r="E4915" s="332" t="s">
        <v>96</v>
      </c>
      <c r="F4915" s="328"/>
    </row>
    <row r="4916" spans="1:6" ht="15">
      <c r="A4916" s="332">
        <v>44544</v>
      </c>
      <c r="B4916" s="332" t="s">
        <v>12542</v>
      </c>
      <c r="C4916" s="332" t="s">
        <v>2824</v>
      </c>
      <c r="D4916" s="330" t="s">
        <v>16560</v>
      </c>
      <c r="E4916" s="332" t="s">
        <v>96</v>
      </c>
      <c r="F4916" s="328"/>
    </row>
    <row r="4917" spans="1:6" ht="15">
      <c r="A4917" s="332">
        <v>44545</v>
      </c>
      <c r="B4917" s="332" t="s">
        <v>12543</v>
      </c>
      <c r="C4917" s="332" t="s">
        <v>2824</v>
      </c>
      <c r="D4917" s="330" t="s">
        <v>16561</v>
      </c>
      <c r="E4917" s="332" t="s">
        <v>96</v>
      </c>
      <c r="F4917" s="328"/>
    </row>
    <row r="4918" spans="1:6" ht="15">
      <c r="A4918" s="332">
        <v>44546</v>
      </c>
      <c r="B4918" s="332" t="s">
        <v>12544</v>
      </c>
      <c r="C4918" s="332" t="s">
        <v>2824</v>
      </c>
      <c r="D4918" s="330" t="s">
        <v>16562</v>
      </c>
      <c r="E4918" s="332" t="s">
        <v>96</v>
      </c>
      <c r="F4918" s="328"/>
    </row>
    <row r="4919" spans="1:6" ht="15">
      <c r="A4919" s="332">
        <v>44525</v>
      </c>
      <c r="B4919" s="332" t="s">
        <v>12545</v>
      </c>
      <c r="C4919" s="332" t="s">
        <v>2824</v>
      </c>
      <c r="D4919" s="330" t="s">
        <v>16563</v>
      </c>
      <c r="E4919" s="332" t="s">
        <v>96</v>
      </c>
      <c r="F4919" s="328"/>
    </row>
    <row r="4920" spans="1:6" ht="15">
      <c r="A4920" s="332">
        <v>44547</v>
      </c>
      <c r="B4920" s="332" t="s">
        <v>12546</v>
      </c>
      <c r="C4920" s="332" t="s">
        <v>2824</v>
      </c>
      <c r="D4920" s="330" t="s">
        <v>16564</v>
      </c>
      <c r="E4920" s="332" t="s">
        <v>96</v>
      </c>
      <c r="F4920" s="328"/>
    </row>
    <row r="4921" spans="1:6" ht="15">
      <c r="A4921" s="332">
        <v>44519</v>
      </c>
      <c r="B4921" s="332" t="s">
        <v>12547</v>
      </c>
      <c r="C4921" s="332" t="s">
        <v>2824</v>
      </c>
      <c r="D4921" s="330" t="s">
        <v>16565</v>
      </c>
      <c r="E4921" s="332" t="s">
        <v>96</v>
      </c>
      <c r="F4921" s="328"/>
    </row>
    <row r="4922" spans="1:6" ht="15">
      <c r="A4922" s="332">
        <v>44520</v>
      </c>
      <c r="B4922" s="332" t="s">
        <v>12548</v>
      </c>
      <c r="C4922" s="332" t="s">
        <v>2824</v>
      </c>
      <c r="D4922" s="330" t="s">
        <v>16566</v>
      </c>
      <c r="E4922" s="332" t="s">
        <v>96</v>
      </c>
      <c r="F4922" s="328"/>
    </row>
    <row r="4923" spans="1:6" ht="15">
      <c r="A4923" s="332">
        <v>44521</v>
      </c>
      <c r="B4923" s="332" t="s">
        <v>12549</v>
      </c>
      <c r="C4923" s="332" t="s">
        <v>2824</v>
      </c>
      <c r="D4923" s="330" t="s">
        <v>16567</v>
      </c>
      <c r="E4923" s="332" t="s">
        <v>96</v>
      </c>
      <c r="F4923" s="328"/>
    </row>
    <row r="4924" spans="1:6" ht="15">
      <c r="A4924" s="332">
        <v>44522</v>
      </c>
      <c r="B4924" s="332" t="s">
        <v>12550</v>
      </c>
      <c r="C4924" s="332" t="s">
        <v>2824</v>
      </c>
      <c r="D4924" s="330" t="s">
        <v>16568</v>
      </c>
      <c r="E4924" s="332" t="s">
        <v>96</v>
      </c>
      <c r="F4924" s="328"/>
    </row>
    <row r="4925" spans="1:6" ht="15">
      <c r="A4925" s="332">
        <v>44523</v>
      </c>
      <c r="B4925" s="332" t="s">
        <v>12551</v>
      </c>
      <c r="C4925" s="332" t="s">
        <v>2824</v>
      </c>
      <c r="D4925" s="330" t="s">
        <v>16569</v>
      </c>
      <c r="E4925" s="332" t="s">
        <v>96</v>
      </c>
      <c r="F4925" s="328"/>
    </row>
    <row r="4926" spans="1:6" ht="15">
      <c r="A4926" s="332">
        <v>44527</v>
      </c>
      <c r="B4926" s="332" t="s">
        <v>12552</v>
      </c>
      <c r="C4926" s="332" t="s">
        <v>2824</v>
      </c>
      <c r="D4926" s="330" t="s">
        <v>16570</v>
      </c>
      <c r="E4926" s="332" t="s">
        <v>96</v>
      </c>
      <c r="F4926" s="328"/>
    </row>
    <row r="4927" spans="1:6" ht="15">
      <c r="A4927" s="332">
        <v>44524</v>
      </c>
      <c r="B4927" s="332" t="s">
        <v>12553</v>
      </c>
      <c r="C4927" s="332" t="s">
        <v>2824</v>
      </c>
      <c r="D4927" s="330" t="s">
        <v>16571</v>
      </c>
      <c r="E4927" s="332" t="s">
        <v>96</v>
      </c>
      <c r="F4927" s="328"/>
    </row>
    <row r="4928" spans="1:6" ht="15">
      <c r="A4928" s="332">
        <v>44542</v>
      </c>
      <c r="B4928" s="332" t="s">
        <v>12554</v>
      </c>
      <c r="C4928" s="332" t="s">
        <v>2824</v>
      </c>
      <c r="D4928" s="330" t="s">
        <v>16572</v>
      </c>
      <c r="E4928" s="332" t="s">
        <v>96</v>
      </c>
      <c r="F4928" s="328"/>
    </row>
    <row r="4929" spans="1:6" ht="15">
      <c r="A4929" s="332">
        <v>9876</v>
      </c>
      <c r="B4929" s="332" t="s">
        <v>7309</v>
      </c>
      <c r="C4929" s="332" t="s">
        <v>2824</v>
      </c>
      <c r="D4929" s="330" t="s">
        <v>12663</v>
      </c>
      <c r="E4929" s="332" t="s">
        <v>96</v>
      </c>
      <c r="F4929" s="328"/>
    </row>
    <row r="4930" spans="1:6" ht="15">
      <c r="A4930" s="332">
        <v>9877</v>
      </c>
      <c r="B4930" s="332" t="s">
        <v>7310</v>
      </c>
      <c r="C4930" s="332" t="s">
        <v>2824</v>
      </c>
      <c r="D4930" s="330" t="s">
        <v>16573</v>
      </c>
      <c r="E4930" s="332" t="s">
        <v>96</v>
      </c>
      <c r="F4930" s="328"/>
    </row>
    <row r="4931" spans="1:6" ht="15">
      <c r="A4931" s="332">
        <v>9878</v>
      </c>
      <c r="B4931" s="332" t="s">
        <v>7311</v>
      </c>
      <c r="C4931" s="332" t="s">
        <v>2824</v>
      </c>
      <c r="D4931" s="330" t="s">
        <v>16574</v>
      </c>
      <c r="E4931" s="332" t="s">
        <v>96</v>
      </c>
      <c r="F4931" s="328"/>
    </row>
    <row r="4932" spans="1:6" ht="15">
      <c r="A4932" s="332">
        <v>9879</v>
      </c>
      <c r="B4932" s="332" t="s">
        <v>7312</v>
      </c>
      <c r="C4932" s="332" t="s">
        <v>2824</v>
      </c>
      <c r="D4932" s="330" t="s">
        <v>16575</v>
      </c>
      <c r="E4932" s="332" t="s">
        <v>96</v>
      </c>
      <c r="F4932" s="328"/>
    </row>
    <row r="4933" spans="1:6" ht="15">
      <c r="A4933" s="332">
        <v>41986</v>
      </c>
      <c r="B4933" s="332" t="s">
        <v>11508</v>
      </c>
      <c r="C4933" s="332" t="s">
        <v>2824</v>
      </c>
      <c r="D4933" s="330" t="s">
        <v>16576</v>
      </c>
      <c r="E4933" s="332" t="s">
        <v>96</v>
      </c>
      <c r="F4933" s="328"/>
    </row>
    <row r="4934" spans="1:6" ht="15">
      <c r="A4934" s="332">
        <v>43422</v>
      </c>
      <c r="B4934" s="332" t="s">
        <v>11509</v>
      </c>
      <c r="C4934" s="332" t="s">
        <v>2824</v>
      </c>
      <c r="D4934" s="330" t="s">
        <v>16577</v>
      </c>
      <c r="E4934" s="332" t="s">
        <v>96</v>
      </c>
      <c r="F4934" s="328"/>
    </row>
    <row r="4935" spans="1:6" ht="15">
      <c r="A4935" s="332">
        <v>41987</v>
      </c>
      <c r="B4935" s="332" t="s">
        <v>11510</v>
      </c>
      <c r="C4935" s="332" t="s">
        <v>2824</v>
      </c>
      <c r="D4935" s="330" t="s">
        <v>16578</v>
      </c>
      <c r="E4935" s="332" t="s">
        <v>96</v>
      </c>
      <c r="F4935" s="328"/>
    </row>
    <row r="4936" spans="1:6" ht="15">
      <c r="A4936" s="332">
        <v>41988</v>
      </c>
      <c r="B4936" s="332" t="s">
        <v>11511</v>
      </c>
      <c r="C4936" s="332" t="s">
        <v>2824</v>
      </c>
      <c r="D4936" s="330" t="s">
        <v>16579</v>
      </c>
      <c r="E4936" s="332" t="s">
        <v>96</v>
      </c>
      <c r="F4936" s="328"/>
    </row>
    <row r="4937" spans="1:6" ht="15">
      <c r="A4937" s="332">
        <v>41697</v>
      </c>
      <c r="B4937" s="332" t="s">
        <v>11512</v>
      </c>
      <c r="C4937" s="332" t="s">
        <v>2824</v>
      </c>
      <c r="D4937" s="330" t="s">
        <v>16580</v>
      </c>
      <c r="E4937" s="332" t="s">
        <v>96</v>
      </c>
      <c r="F4937" s="328"/>
    </row>
    <row r="4938" spans="1:6" ht="15">
      <c r="A4938" s="332">
        <v>41985</v>
      </c>
      <c r="B4938" s="332" t="s">
        <v>11513</v>
      </c>
      <c r="C4938" s="332" t="s">
        <v>2824</v>
      </c>
      <c r="D4938" s="330" t="s">
        <v>16581</v>
      </c>
      <c r="E4938" s="332" t="s">
        <v>96</v>
      </c>
      <c r="F4938" s="328"/>
    </row>
    <row r="4939" spans="1:6" ht="15">
      <c r="A4939" s="332">
        <v>41699</v>
      </c>
      <c r="B4939" s="332" t="s">
        <v>12555</v>
      </c>
      <c r="C4939" s="332" t="s">
        <v>2824</v>
      </c>
      <c r="D4939" s="330" t="s">
        <v>16582</v>
      </c>
      <c r="E4939" s="332" t="s">
        <v>96</v>
      </c>
      <c r="F4939" s="328"/>
    </row>
    <row r="4940" spans="1:6" ht="15">
      <c r="A4940" s="332">
        <v>38053</v>
      </c>
      <c r="B4940" s="332" t="s">
        <v>7313</v>
      </c>
      <c r="C4940" s="332" t="s">
        <v>2824</v>
      </c>
      <c r="D4940" s="330" t="s">
        <v>16583</v>
      </c>
      <c r="E4940" s="332" t="s">
        <v>96</v>
      </c>
      <c r="F4940" s="328"/>
    </row>
    <row r="4941" spans="1:6" ht="15">
      <c r="A4941" s="332">
        <v>38054</v>
      </c>
      <c r="B4941" s="332" t="s">
        <v>7314</v>
      </c>
      <c r="C4941" s="332" t="s">
        <v>2824</v>
      </c>
      <c r="D4941" s="330" t="s">
        <v>16584</v>
      </c>
      <c r="E4941" s="332" t="s">
        <v>96</v>
      </c>
      <c r="F4941" s="328"/>
    </row>
    <row r="4942" spans="1:6" ht="15">
      <c r="A4942" s="332">
        <v>38052</v>
      </c>
      <c r="B4942" s="332" t="s">
        <v>7315</v>
      </c>
      <c r="C4942" s="332" t="s">
        <v>2824</v>
      </c>
      <c r="D4942" s="330" t="s">
        <v>15355</v>
      </c>
      <c r="E4942" s="332" t="s">
        <v>96</v>
      </c>
      <c r="F4942" s="328"/>
    </row>
    <row r="4943" spans="1:6" ht="15">
      <c r="A4943" s="332">
        <v>38051</v>
      </c>
      <c r="B4943" s="332" t="s">
        <v>7316</v>
      </c>
      <c r="C4943" s="332" t="s">
        <v>2824</v>
      </c>
      <c r="D4943" s="330" t="s">
        <v>12672</v>
      </c>
      <c r="E4943" s="332" t="s">
        <v>96</v>
      </c>
      <c r="F4943" s="328"/>
    </row>
    <row r="4944" spans="1:6" ht="15">
      <c r="A4944" s="332">
        <v>38787</v>
      </c>
      <c r="B4944" s="332" t="s">
        <v>7317</v>
      </c>
      <c r="C4944" s="332" t="s">
        <v>2824</v>
      </c>
      <c r="D4944" s="330" t="s">
        <v>12959</v>
      </c>
      <c r="E4944" s="332" t="s">
        <v>96</v>
      </c>
      <c r="F4944" s="328"/>
    </row>
    <row r="4945" spans="1:6" ht="15">
      <c r="A4945" s="332">
        <v>38825</v>
      </c>
      <c r="B4945" s="332" t="s">
        <v>7318</v>
      </c>
      <c r="C4945" s="332" t="s">
        <v>2824</v>
      </c>
      <c r="D4945" s="330" t="s">
        <v>16108</v>
      </c>
      <c r="E4945" s="332" t="s">
        <v>96</v>
      </c>
      <c r="F4945" s="328"/>
    </row>
    <row r="4946" spans="1:6" ht="15">
      <c r="A4946" s="332">
        <v>38826</v>
      </c>
      <c r="B4946" s="332" t="s">
        <v>7319</v>
      </c>
      <c r="C4946" s="332" t="s">
        <v>2824</v>
      </c>
      <c r="D4946" s="330" t="s">
        <v>12638</v>
      </c>
      <c r="E4946" s="332" t="s">
        <v>96</v>
      </c>
      <c r="F4946" s="328"/>
    </row>
    <row r="4947" spans="1:6" ht="15">
      <c r="A4947" s="332">
        <v>38827</v>
      </c>
      <c r="B4947" s="332" t="s">
        <v>7320</v>
      </c>
      <c r="C4947" s="332" t="s">
        <v>2824</v>
      </c>
      <c r="D4947" s="330" t="s">
        <v>14911</v>
      </c>
      <c r="E4947" s="332" t="s">
        <v>96</v>
      </c>
      <c r="F4947" s="328"/>
    </row>
    <row r="4948" spans="1:6" ht="15">
      <c r="A4948" s="332">
        <v>38830</v>
      </c>
      <c r="B4948" s="332" t="s">
        <v>7321</v>
      </c>
      <c r="C4948" s="332" t="s">
        <v>2824</v>
      </c>
      <c r="D4948" s="330" t="s">
        <v>13701</v>
      </c>
      <c r="E4948" s="332" t="s">
        <v>96</v>
      </c>
      <c r="F4948" s="328"/>
    </row>
    <row r="4949" spans="1:6" ht="15">
      <c r="A4949" s="332">
        <v>38828</v>
      </c>
      <c r="B4949" s="332" t="s">
        <v>7322</v>
      </c>
      <c r="C4949" s="332" t="s">
        <v>2824</v>
      </c>
      <c r="D4949" s="330" t="s">
        <v>16052</v>
      </c>
      <c r="E4949" s="332" t="s">
        <v>96</v>
      </c>
      <c r="F4949" s="328"/>
    </row>
    <row r="4950" spans="1:6" ht="15">
      <c r="A4950" s="332">
        <v>38829</v>
      </c>
      <c r="B4950" s="332" t="s">
        <v>7323</v>
      </c>
      <c r="C4950" s="332" t="s">
        <v>2824</v>
      </c>
      <c r="D4950" s="330" t="s">
        <v>16585</v>
      </c>
      <c r="E4950" s="332" t="s">
        <v>96</v>
      </c>
      <c r="F4950" s="328"/>
    </row>
    <row r="4951" spans="1:6" ht="15">
      <c r="A4951" s="332">
        <v>38831</v>
      </c>
      <c r="B4951" s="332" t="s">
        <v>7324</v>
      </c>
      <c r="C4951" s="332" t="s">
        <v>2824</v>
      </c>
      <c r="D4951" s="330" t="s">
        <v>14532</v>
      </c>
      <c r="E4951" s="332" t="s">
        <v>96</v>
      </c>
      <c r="F4951" s="328"/>
    </row>
    <row r="4952" spans="1:6" ht="15">
      <c r="A4952" s="332">
        <v>36274</v>
      </c>
      <c r="B4952" s="332" t="s">
        <v>7325</v>
      </c>
      <c r="C4952" s="332" t="s">
        <v>2824</v>
      </c>
      <c r="D4952" s="330" t="s">
        <v>15030</v>
      </c>
      <c r="E4952" s="332" t="s">
        <v>96</v>
      </c>
      <c r="F4952" s="328"/>
    </row>
    <row r="4953" spans="1:6" ht="15">
      <c r="A4953" s="332">
        <v>36278</v>
      </c>
      <c r="B4953" s="332" t="s">
        <v>7326</v>
      </c>
      <c r="C4953" s="332" t="s">
        <v>2824</v>
      </c>
      <c r="D4953" s="330" t="s">
        <v>15348</v>
      </c>
      <c r="E4953" s="332" t="s">
        <v>96</v>
      </c>
      <c r="F4953" s="328"/>
    </row>
    <row r="4954" spans="1:6" ht="15">
      <c r="A4954" s="332">
        <v>38977</v>
      </c>
      <c r="B4954" s="332" t="s">
        <v>7327</v>
      </c>
      <c r="C4954" s="332" t="s">
        <v>2824</v>
      </c>
      <c r="D4954" s="330" t="s">
        <v>16586</v>
      </c>
      <c r="E4954" s="332" t="s">
        <v>96</v>
      </c>
      <c r="F4954" s="328"/>
    </row>
    <row r="4955" spans="1:6" ht="15">
      <c r="A4955" s="332">
        <v>38971</v>
      </c>
      <c r="B4955" s="332" t="s">
        <v>7328</v>
      </c>
      <c r="C4955" s="332" t="s">
        <v>2824</v>
      </c>
      <c r="D4955" s="330" t="s">
        <v>16587</v>
      </c>
      <c r="E4955" s="332" t="s">
        <v>96</v>
      </c>
      <c r="F4955" s="328"/>
    </row>
    <row r="4956" spans="1:6" ht="15">
      <c r="A4956" s="332">
        <v>38972</v>
      </c>
      <c r="B4956" s="332" t="s">
        <v>7329</v>
      </c>
      <c r="C4956" s="332" t="s">
        <v>2824</v>
      </c>
      <c r="D4956" s="330" t="s">
        <v>16588</v>
      </c>
      <c r="E4956" s="332" t="s">
        <v>96</v>
      </c>
      <c r="F4956" s="328"/>
    </row>
    <row r="4957" spans="1:6" ht="15">
      <c r="A4957" s="332">
        <v>38973</v>
      </c>
      <c r="B4957" s="332" t="s">
        <v>7330</v>
      </c>
      <c r="C4957" s="332" t="s">
        <v>2824</v>
      </c>
      <c r="D4957" s="330" t="s">
        <v>16589</v>
      </c>
      <c r="E4957" s="332" t="s">
        <v>96</v>
      </c>
      <c r="F4957" s="328"/>
    </row>
    <row r="4958" spans="1:6" ht="15">
      <c r="A4958" s="332">
        <v>38974</v>
      </c>
      <c r="B4958" s="332" t="s">
        <v>7331</v>
      </c>
      <c r="C4958" s="332" t="s">
        <v>2824</v>
      </c>
      <c r="D4958" s="330" t="s">
        <v>16590</v>
      </c>
      <c r="E4958" s="332" t="s">
        <v>96</v>
      </c>
      <c r="F4958" s="328"/>
    </row>
    <row r="4959" spans="1:6" ht="15">
      <c r="A4959" s="332">
        <v>38975</v>
      </c>
      <c r="B4959" s="332" t="s">
        <v>7332</v>
      </c>
      <c r="C4959" s="332" t="s">
        <v>2824</v>
      </c>
      <c r="D4959" s="330" t="s">
        <v>16591</v>
      </c>
      <c r="E4959" s="332" t="s">
        <v>96</v>
      </c>
      <c r="F4959" s="328"/>
    </row>
    <row r="4960" spans="1:6" ht="15">
      <c r="A4960" s="332">
        <v>38976</v>
      </c>
      <c r="B4960" s="332" t="s">
        <v>7333</v>
      </c>
      <c r="C4960" s="332" t="s">
        <v>2824</v>
      </c>
      <c r="D4960" s="330" t="s">
        <v>16592</v>
      </c>
      <c r="E4960" s="332" t="s">
        <v>96</v>
      </c>
      <c r="F4960" s="328"/>
    </row>
    <row r="4961" spans="1:6" ht="15">
      <c r="A4961" s="332">
        <v>38986</v>
      </c>
      <c r="B4961" s="332" t="s">
        <v>7334</v>
      </c>
      <c r="C4961" s="332" t="s">
        <v>2824</v>
      </c>
      <c r="D4961" s="330" t="s">
        <v>16593</v>
      </c>
      <c r="E4961" s="332" t="s">
        <v>96</v>
      </c>
      <c r="F4961" s="328"/>
    </row>
    <row r="4962" spans="1:6" ht="15">
      <c r="A4962" s="332">
        <v>38978</v>
      </c>
      <c r="B4962" s="332" t="s">
        <v>7335</v>
      </c>
      <c r="C4962" s="332" t="s">
        <v>2824</v>
      </c>
      <c r="D4962" s="330" t="s">
        <v>15030</v>
      </c>
      <c r="E4962" s="332" t="s">
        <v>96</v>
      </c>
      <c r="F4962" s="328"/>
    </row>
    <row r="4963" spans="1:6" ht="15">
      <c r="A4963" s="332">
        <v>38979</v>
      </c>
      <c r="B4963" s="332" t="s">
        <v>7336</v>
      </c>
      <c r="C4963" s="332" t="s">
        <v>2824</v>
      </c>
      <c r="D4963" s="330" t="s">
        <v>15348</v>
      </c>
      <c r="E4963" s="332" t="s">
        <v>96</v>
      </c>
      <c r="F4963" s="328"/>
    </row>
    <row r="4964" spans="1:6" ht="15">
      <c r="A4964" s="332">
        <v>38980</v>
      </c>
      <c r="B4964" s="332" t="s">
        <v>7337</v>
      </c>
      <c r="C4964" s="332" t="s">
        <v>2824</v>
      </c>
      <c r="D4964" s="330" t="s">
        <v>16594</v>
      </c>
      <c r="E4964" s="332" t="s">
        <v>96</v>
      </c>
      <c r="F4964" s="328"/>
    </row>
    <row r="4965" spans="1:6" ht="15">
      <c r="A4965" s="332">
        <v>38981</v>
      </c>
      <c r="B4965" s="332" t="s">
        <v>7338</v>
      </c>
      <c r="C4965" s="332" t="s">
        <v>2824</v>
      </c>
      <c r="D4965" s="330" t="s">
        <v>13778</v>
      </c>
      <c r="E4965" s="332" t="s">
        <v>96</v>
      </c>
      <c r="F4965" s="328"/>
    </row>
    <row r="4966" spans="1:6" ht="15">
      <c r="A4966" s="332">
        <v>38982</v>
      </c>
      <c r="B4966" s="332" t="s">
        <v>7339</v>
      </c>
      <c r="C4966" s="332" t="s">
        <v>2824</v>
      </c>
      <c r="D4966" s="330" t="s">
        <v>16595</v>
      </c>
      <c r="E4966" s="332" t="s">
        <v>96</v>
      </c>
      <c r="F4966" s="328"/>
    </row>
    <row r="4967" spans="1:6" ht="15">
      <c r="A4967" s="332">
        <v>38983</v>
      </c>
      <c r="B4967" s="332" t="s">
        <v>7340</v>
      </c>
      <c r="C4967" s="332" t="s">
        <v>2824</v>
      </c>
      <c r="D4967" s="330" t="s">
        <v>16596</v>
      </c>
      <c r="E4967" s="332" t="s">
        <v>96</v>
      </c>
      <c r="F4967" s="328"/>
    </row>
    <row r="4968" spans="1:6" ht="15">
      <c r="A4968" s="332">
        <v>38984</v>
      </c>
      <c r="B4968" s="332" t="s">
        <v>7341</v>
      </c>
      <c r="C4968" s="332" t="s">
        <v>2824</v>
      </c>
      <c r="D4968" s="330" t="s">
        <v>16597</v>
      </c>
      <c r="E4968" s="332" t="s">
        <v>96</v>
      </c>
      <c r="F4968" s="328"/>
    </row>
    <row r="4969" spans="1:6" ht="15">
      <c r="A4969" s="332">
        <v>38985</v>
      </c>
      <c r="B4969" s="332" t="s">
        <v>7342</v>
      </c>
      <c r="C4969" s="332" t="s">
        <v>2824</v>
      </c>
      <c r="D4969" s="330" t="s">
        <v>16598</v>
      </c>
      <c r="E4969" s="332" t="s">
        <v>96</v>
      </c>
      <c r="F4969" s="328"/>
    </row>
    <row r="4970" spans="1:6" ht="15">
      <c r="A4970" s="332">
        <v>9836</v>
      </c>
      <c r="B4970" s="332" t="s">
        <v>7343</v>
      </c>
      <c r="C4970" s="332" t="s">
        <v>2824</v>
      </c>
      <c r="D4970" s="330" t="s">
        <v>16599</v>
      </c>
      <c r="E4970" s="332" t="s">
        <v>96</v>
      </c>
      <c r="F4970" s="328"/>
    </row>
    <row r="4971" spans="1:6" ht="15">
      <c r="A4971" s="332">
        <v>20065</v>
      </c>
      <c r="B4971" s="332" t="s">
        <v>7344</v>
      </c>
      <c r="C4971" s="332" t="s">
        <v>2824</v>
      </c>
      <c r="D4971" s="330" t="s">
        <v>16600</v>
      </c>
      <c r="E4971" s="332" t="s">
        <v>96</v>
      </c>
      <c r="F4971" s="328"/>
    </row>
    <row r="4972" spans="1:6" ht="15">
      <c r="A4972" s="332">
        <v>9835</v>
      </c>
      <c r="B4972" s="332" t="s">
        <v>7345</v>
      </c>
      <c r="C4972" s="332" t="s">
        <v>2824</v>
      </c>
      <c r="D4972" s="330" t="s">
        <v>13047</v>
      </c>
      <c r="E4972" s="332" t="s">
        <v>96</v>
      </c>
      <c r="F4972" s="328"/>
    </row>
    <row r="4973" spans="1:6" ht="15">
      <c r="A4973" s="332">
        <v>38032</v>
      </c>
      <c r="B4973" s="332" t="s">
        <v>7346</v>
      </c>
      <c r="C4973" s="332" t="s">
        <v>2824</v>
      </c>
      <c r="D4973" s="330" t="s">
        <v>16601</v>
      </c>
      <c r="E4973" s="332" t="s">
        <v>96</v>
      </c>
      <c r="F4973" s="328"/>
    </row>
    <row r="4974" spans="1:6" ht="15">
      <c r="A4974" s="332">
        <v>38033</v>
      </c>
      <c r="B4974" s="332" t="s">
        <v>7347</v>
      </c>
      <c r="C4974" s="332" t="s">
        <v>2824</v>
      </c>
      <c r="D4974" s="330" t="s">
        <v>16602</v>
      </c>
      <c r="E4974" s="332" t="s">
        <v>96</v>
      </c>
      <c r="F4974" s="328"/>
    </row>
    <row r="4975" spans="1:6" ht="15">
      <c r="A4975" s="332">
        <v>38034</v>
      </c>
      <c r="B4975" s="332" t="s">
        <v>7348</v>
      </c>
      <c r="C4975" s="332" t="s">
        <v>2824</v>
      </c>
      <c r="D4975" s="330" t="s">
        <v>16603</v>
      </c>
      <c r="E4975" s="332" t="s">
        <v>96</v>
      </c>
      <c r="F4975" s="328"/>
    </row>
    <row r="4976" spans="1:6" ht="15">
      <c r="A4976" s="332">
        <v>38035</v>
      </c>
      <c r="B4976" s="332" t="s">
        <v>7349</v>
      </c>
      <c r="C4976" s="332" t="s">
        <v>2824</v>
      </c>
      <c r="D4976" s="330" t="s">
        <v>16604</v>
      </c>
      <c r="E4976" s="332" t="s">
        <v>96</v>
      </c>
      <c r="F4976" s="328"/>
    </row>
    <row r="4977" spans="1:6" ht="15">
      <c r="A4977" s="332">
        <v>38036</v>
      </c>
      <c r="B4977" s="332" t="s">
        <v>7350</v>
      </c>
      <c r="C4977" s="332" t="s">
        <v>2824</v>
      </c>
      <c r="D4977" s="330" t="s">
        <v>16605</v>
      </c>
      <c r="E4977" s="332" t="s">
        <v>96</v>
      </c>
      <c r="F4977" s="328"/>
    </row>
    <row r="4978" spans="1:6" ht="15">
      <c r="A4978" s="332">
        <v>38037</v>
      </c>
      <c r="B4978" s="332" t="s">
        <v>7351</v>
      </c>
      <c r="C4978" s="332" t="s">
        <v>2824</v>
      </c>
      <c r="D4978" s="330" t="s">
        <v>16606</v>
      </c>
      <c r="E4978" s="332" t="s">
        <v>96</v>
      </c>
      <c r="F4978" s="328"/>
    </row>
    <row r="4979" spans="1:6" ht="15">
      <c r="A4979" s="332">
        <v>9850</v>
      </c>
      <c r="B4979" s="332" t="s">
        <v>7352</v>
      </c>
      <c r="C4979" s="332" t="s">
        <v>2824</v>
      </c>
      <c r="D4979" s="330" t="s">
        <v>14252</v>
      </c>
      <c r="E4979" s="332" t="s">
        <v>96</v>
      </c>
      <c r="F4979" s="328"/>
    </row>
    <row r="4980" spans="1:6" ht="15">
      <c r="A4980" s="332">
        <v>9853</v>
      </c>
      <c r="B4980" s="332" t="s">
        <v>7353</v>
      </c>
      <c r="C4980" s="332" t="s">
        <v>2824</v>
      </c>
      <c r="D4980" s="330" t="s">
        <v>16607</v>
      </c>
      <c r="E4980" s="332" t="s">
        <v>96</v>
      </c>
      <c r="F4980" s="328"/>
    </row>
    <row r="4981" spans="1:6" ht="15">
      <c r="A4981" s="332">
        <v>9854</v>
      </c>
      <c r="B4981" s="332" t="s">
        <v>7354</v>
      </c>
      <c r="C4981" s="332" t="s">
        <v>2824</v>
      </c>
      <c r="D4981" s="330" t="s">
        <v>16608</v>
      </c>
      <c r="E4981" s="332" t="s">
        <v>96</v>
      </c>
      <c r="F4981" s="328"/>
    </row>
    <row r="4982" spans="1:6" ht="15">
      <c r="A4982" s="332">
        <v>9851</v>
      </c>
      <c r="B4982" s="332" t="s">
        <v>7355</v>
      </c>
      <c r="C4982" s="332" t="s">
        <v>2824</v>
      </c>
      <c r="D4982" s="330" t="s">
        <v>16609</v>
      </c>
      <c r="E4982" s="332" t="s">
        <v>96</v>
      </c>
      <c r="F4982" s="328"/>
    </row>
    <row r="4983" spans="1:6" ht="15">
      <c r="A4983" s="332">
        <v>9855</v>
      </c>
      <c r="B4983" s="332" t="s">
        <v>7356</v>
      </c>
      <c r="C4983" s="332" t="s">
        <v>2824</v>
      </c>
      <c r="D4983" s="330" t="s">
        <v>16610</v>
      </c>
      <c r="E4983" s="332" t="s">
        <v>96</v>
      </c>
      <c r="F4983" s="328"/>
    </row>
    <row r="4984" spans="1:6" ht="15">
      <c r="A4984" s="332">
        <v>9825</v>
      </c>
      <c r="B4984" s="332" t="s">
        <v>7357</v>
      </c>
      <c r="C4984" s="332" t="s">
        <v>2824</v>
      </c>
      <c r="D4984" s="330" t="s">
        <v>16611</v>
      </c>
      <c r="E4984" s="332" t="s">
        <v>96</v>
      </c>
      <c r="F4984" s="328"/>
    </row>
    <row r="4985" spans="1:6" ht="15">
      <c r="A4985" s="332">
        <v>9828</v>
      </c>
      <c r="B4985" s="332" t="s">
        <v>7358</v>
      </c>
      <c r="C4985" s="332" t="s">
        <v>2824</v>
      </c>
      <c r="D4985" s="330" t="s">
        <v>16612</v>
      </c>
      <c r="E4985" s="332" t="s">
        <v>96</v>
      </c>
      <c r="F4985" s="328"/>
    </row>
    <row r="4986" spans="1:6" ht="15">
      <c r="A4986" s="332">
        <v>9829</v>
      </c>
      <c r="B4986" s="332" t="s">
        <v>7359</v>
      </c>
      <c r="C4986" s="332" t="s">
        <v>2824</v>
      </c>
      <c r="D4986" s="330" t="s">
        <v>16613</v>
      </c>
      <c r="E4986" s="332" t="s">
        <v>96</v>
      </c>
      <c r="F4986" s="328"/>
    </row>
    <row r="4987" spans="1:6" ht="15">
      <c r="A4987" s="332">
        <v>9826</v>
      </c>
      <c r="B4987" s="332" t="s">
        <v>7360</v>
      </c>
      <c r="C4987" s="332" t="s">
        <v>2824</v>
      </c>
      <c r="D4987" s="330" t="s">
        <v>16614</v>
      </c>
      <c r="E4987" s="332" t="s">
        <v>96</v>
      </c>
      <c r="F4987" s="328"/>
    </row>
    <row r="4988" spans="1:6" ht="15">
      <c r="A4988" s="332">
        <v>9827</v>
      </c>
      <c r="B4988" s="332" t="s">
        <v>7361</v>
      </c>
      <c r="C4988" s="332" t="s">
        <v>2824</v>
      </c>
      <c r="D4988" s="330" t="s">
        <v>16615</v>
      </c>
      <c r="E4988" s="332" t="s">
        <v>96</v>
      </c>
      <c r="F4988" s="328"/>
    </row>
    <row r="4989" spans="1:6" ht="15">
      <c r="A4989" s="332">
        <v>36374</v>
      </c>
      <c r="B4989" s="332" t="s">
        <v>7362</v>
      </c>
      <c r="C4989" s="332" t="s">
        <v>2824</v>
      </c>
      <c r="D4989" s="330" t="s">
        <v>16616</v>
      </c>
      <c r="E4989" s="332" t="s">
        <v>96</v>
      </c>
      <c r="F4989" s="328"/>
    </row>
    <row r="4990" spans="1:6" ht="15">
      <c r="A4990" s="332">
        <v>36084</v>
      </c>
      <c r="B4990" s="332" t="s">
        <v>7363</v>
      </c>
      <c r="C4990" s="332" t="s">
        <v>2824</v>
      </c>
      <c r="D4990" s="330" t="s">
        <v>16617</v>
      </c>
      <c r="E4990" s="332" t="s">
        <v>96</v>
      </c>
      <c r="F4990" s="328"/>
    </row>
    <row r="4991" spans="1:6" ht="15">
      <c r="A4991" s="332">
        <v>36373</v>
      </c>
      <c r="B4991" s="332" t="s">
        <v>7364</v>
      </c>
      <c r="C4991" s="332" t="s">
        <v>2824</v>
      </c>
      <c r="D4991" s="330" t="s">
        <v>16618</v>
      </c>
      <c r="E4991" s="332" t="s">
        <v>96</v>
      </c>
      <c r="F4991" s="328"/>
    </row>
    <row r="4992" spans="1:6" ht="15">
      <c r="A4992" s="332">
        <v>36377</v>
      </c>
      <c r="B4992" s="332" t="s">
        <v>7365</v>
      </c>
      <c r="C4992" s="332" t="s">
        <v>2824</v>
      </c>
      <c r="D4992" s="330" t="s">
        <v>16619</v>
      </c>
      <c r="E4992" s="332" t="s">
        <v>96</v>
      </c>
      <c r="F4992" s="328"/>
    </row>
    <row r="4993" spans="1:6" ht="15">
      <c r="A4993" s="332">
        <v>36375</v>
      </c>
      <c r="B4993" s="332" t="s">
        <v>7366</v>
      </c>
      <c r="C4993" s="332" t="s">
        <v>2824</v>
      </c>
      <c r="D4993" s="330" t="s">
        <v>16620</v>
      </c>
      <c r="E4993" s="332" t="s">
        <v>96</v>
      </c>
      <c r="F4993" s="328"/>
    </row>
    <row r="4994" spans="1:6" ht="15">
      <c r="A4994" s="332">
        <v>36376</v>
      </c>
      <c r="B4994" s="332" t="s">
        <v>7367</v>
      </c>
      <c r="C4994" s="332" t="s">
        <v>2824</v>
      </c>
      <c r="D4994" s="330" t="s">
        <v>16621</v>
      </c>
      <c r="E4994" s="332" t="s">
        <v>96</v>
      </c>
      <c r="F4994" s="328"/>
    </row>
    <row r="4995" spans="1:6" ht="15">
      <c r="A4995" s="332">
        <v>36380</v>
      </c>
      <c r="B4995" s="332" t="s">
        <v>7368</v>
      </c>
      <c r="C4995" s="332" t="s">
        <v>2824</v>
      </c>
      <c r="D4995" s="330" t="s">
        <v>16622</v>
      </c>
      <c r="E4995" s="332" t="s">
        <v>96</v>
      </c>
      <c r="F4995" s="328"/>
    </row>
    <row r="4996" spans="1:6" ht="15">
      <c r="A4996" s="332">
        <v>36378</v>
      </c>
      <c r="B4996" s="332" t="s">
        <v>7369</v>
      </c>
      <c r="C4996" s="332" t="s">
        <v>2824</v>
      </c>
      <c r="D4996" s="330" t="s">
        <v>16623</v>
      </c>
      <c r="E4996" s="332" t="s">
        <v>96</v>
      </c>
      <c r="F4996" s="328"/>
    </row>
    <row r="4997" spans="1:6" ht="15">
      <c r="A4997" s="332">
        <v>36379</v>
      </c>
      <c r="B4997" s="332" t="s">
        <v>7370</v>
      </c>
      <c r="C4997" s="332" t="s">
        <v>2824</v>
      </c>
      <c r="D4997" s="330" t="s">
        <v>16624</v>
      </c>
      <c r="E4997" s="332" t="s">
        <v>96</v>
      </c>
      <c r="F4997" s="328"/>
    </row>
    <row r="4998" spans="1:6" ht="15">
      <c r="A4998" s="332">
        <v>9859</v>
      </c>
      <c r="B4998" s="332" t="s">
        <v>7371</v>
      </c>
      <c r="C4998" s="332" t="s">
        <v>2824</v>
      </c>
      <c r="D4998" s="330" t="s">
        <v>14502</v>
      </c>
      <c r="E4998" s="332" t="s">
        <v>96</v>
      </c>
      <c r="F4998" s="328"/>
    </row>
    <row r="4999" spans="1:6" ht="15">
      <c r="A4999" s="332">
        <v>9838</v>
      </c>
      <c r="B4999" s="332" t="s">
        <v>7372</v>
      </c>
      <c r="C4999" s="332" t="s">
        <v>2824</v>
      </c>
      <c r="D4999" s="330" t="s">
        <v>16625</v>
      </c>
      <c r="E4999" s="332" t="s">
        <v>96</v>
      </c>
      <c r="F4999" s="328"/>
    </row>
    <row r="5000" spans="1:6" ht="15">
      <c r="A5000" s="332">
        <v>9837</v>
      </c>
      <c r="B5000" s="332" t="s">
        <v>7373</v>
      </c>
      <c r="C5000" s="332" t="s">
        <v>2824</v>
      </c>
      <c r="D5000" s="330" t="s">
        <v>16288</v>
      </c>
      <c r="E5000" s="332" t="s">
        <v>96</v>
      </c>
      <c r="F5000" s="328"/>
    </row>
    <row r="5001" spans="1:6" ht="15">
      <c r="A5001" s="332">
        <v>9833</v>
      </c>
      <c r="B5001" s="332" t="s">
        <v>7374</v>
      </c>
      <c r="C5001" s="332" t="s">
        <v>2824</v>
      </c>
      <c r="D5001" s="330" t="s">
        <v>16626</v>
      </c>
      <c r="E5001" s="332" t="s">
        <v>96</v>
      </c>
      <c r="F5001" s="328"/>
    </row>
    <row r="5002" spans="1:6" ht="15">
      <c r="A5002" s="332">
        <v>9830</v>
      </c>
      <c r="B5002" s="332" t="s">
        <v>7375</v>
      </c>
      <c r="C5002" s="332" t="s">
        <v>2824</v>
      </c>
      <c r="D5002" s="330" t="s">
        <v>16627</v>
      </c>
      <c r="E5002" s="332" t="s">
        <v>96</v>
      </c>
      <c r="F5002" s="328"/>
    </row>
    <row r="5003" spans="1:6" ht="15">
      <c r="A5003" s="332">
        <v>9834</v>
      </c>
      <c r="B5003" s="332" t="s">
        <v>7376</v>
      </c>
      <c r="C5003" s="332" t="s">
        <v>2824</v>
      </c>
      <c r="D5003" s="330" t="s">
        <v>13431</v>
      </c>
      <c r="E5003" s="332" t="s">
        <v>96</v>
      </c>
      <c r="F5003" s="328"/>
    </row>
    <row r="5004" spans="1:6" ht="15">
      <c r="A5004" s="332">
        <v>9863</v>
      </c>
      <c r="B5004" s="332" t="s">
        <v>7377</v>
      </c>
      <c r="C5004" s="332" t="s">
        <v>2824</v>
      </c>
      <c r="D5004" s="330" t="s">
        <v>16628</v>
      </c>
      <c r="E5004" s="332" t="s">
        <v>96</v>
      </c>
      <c r="F5004" s="328"/>
    </row>
    <row r="5005" spans="1:6" ht="15">
      <c r="A5005" s="332">
        <v>9860</v>
      </c>
      <c r="B5005" s="332" t="s">
        <v>7378</v>
      </c>
      <c r="C5005" s="332" t="s">
        <v>2824</v>
      </c>
      <c r="D5005" s="330" t="s">
        <v>15812</v>
      </c>
      <c r="E5005" s="332" t="s">
        <v>96</v>
      </c>
      <c r="F5005" s="328"/>
    </row>
    <row r="5006" spans="1:6" ht="15">
      <c r="A5006" s="332">
        <v>9862</v>
      </c>
      <c r="B5006" s="332" t="s">
        <v>7379</v>
      </c>
      <c r="C5006" s="332" t="s">
        <v>2824</v>
      </c>
      <c r="D5006" s="330" t="s">
        <v>16629</v>
      </c>
      <c r="E5006" s="332" t="s">
        <v>96</v>
      </c>
      <c r="F5006" s="328"/>
    </row>
    <row r="5007" spans="1:6" ht="15">
      <c r="A5007" s="332">
        <v>9861</v>
      </c>
      <c r="B5007" s="332" t="s">
        <v>7380</v>
      </c>
      <c r="C5007" s="332" t="s">
        <v>2824</v>
      </c>
      <c r="D5007" s="330" t="s">
        <v>15544</v>
      </c>
      <c r="E5007" s="332" t="s">
        <v>96</v>
      </c>
      <c r="F5007" s="328"/>
    </row>
    <row r="5008" spans="1:6" ht="15">
      <c r="A5008" s="332">
        <v>9856</v>
      </c>
      <c r="B5008" s="332" t="s">
        <v>7381</v>
      </c>
      <c r="C5008" s="332" t="s">
        <v>2824</v>
      </c>
      <c r="D5008" s="330" t="s">
        <v>14444</v>
      </c>
      <c r="E5008" s="332" t="s">
        <v>96</v>
      </c>
      <c r="F5008" s="328"/>
    </row>
    <row r="5009" spans="1:6" ht="15">
      <c r="A5009" s="332">
        <v>9866</v>
      </c>
      <c r="B5009" s="332" t="s">
        <v>7382</v>
      </c>
      <c r="C5009" s="332" t="s">
        <v>2824</v>
      </c>
      <c r="D5009" s="330" t="s">
        <v>16630</v>
      </c>
      <c r="E5009" s="332" t="s">
        <v>96</v>
      </c>
      <c r="F5009" s="328"/>
    </row>
    <row r="5010" spans="1:6" ht="15">
      <c r="A5010" s="332">
        <v>9857</v>
      </c>
      <c r="B5010" s="332" t="s">
        <v>7383</v>
      </c>
      <c r="C5010" s="332" t="s">
        <v>2824</v>
      </c>
      <c r="D5010" s="330" t="s">
        <v>16631</v>
      </c>
      <c r="E5010" s="332" t="s">
        <v>96</v>
      </c>
      <c r="F5010" s="328"/>
    </row>
    <row r="5011" spans="1:6" ht="15">
      <c r="A5011" s="332">
        <v>9864</v>
      </c>
      <c r="B5011" s="332" t="s">
        <v>7384</v>
      </c>
      <c r="C5011" s="332" t="s">
        <v>2824</v>
      </c>
      <c r="D5011" s="330" t="s">
        <v>16632</v>
      </c>
      <c r="E5011" s="332" t="s">
        <v>96</v>
      </c>
      <c r="F5011" s="328"/>
    </row>
    <row r="5012" spans="1:6" ht="15">
      <c r="A5012" s="332">
        <v>9865</v>
      </c>
      <c r="B5012" s="332" t="s">
        <v>7385</v>
      </c>
      <c r="C5012" s="332" t="s">
        <v>2824</v>
      </c>
      <c r="D5012" s="330" t="s">
        <v>16633</v>
      </c>
      <c r="E5012" s="332" t="s">
        <v>96</v>
      </c>
      <c r="F5012" s="328"/>
    </row>
    <row r="5013" spans="1:6" ht="15">
      <c r="A5013" s="332">
        <v>9858</v>
      </c>
      <c r="B5013" s="332" t="s">
        <v>7386</v>
      </c>
      <c r="C5013" s="332" t="s">
        <v>2824</v>
      </c>
      <c r="D5013" s="330" t="s">
        <v>16634</v>
      </c>
      <c r="E5013" s="332" t="s">
        <v>96</v>
      </c>
      <c r="F5013" s="328"/>
    </row>
    <row r="5014" spans="1:6" ht="15">
      <c r="A5014" s="332">
        <v>9841</v>
      </c>
      <c r="B5014" s="332" t="s">
        <v>11514</v>
      </c>
      <c r="C5014" s="332" t="s">
        <v>2824</v>
      </c>
      <c r="D5014" s="330" t="s">
        <v>16635</v>
      </c>
      <c r="E5014" s="332" t="s">
        <v>96</v>
      </c>
      <c r="F5014" s="328"/>
    </row>
    <row r="5015" spans="1:6" ht="15">
      <c r="A5015" s="332">
        <v>9840</v>
      </c>
      <c r="B5015" s="332" t="s">
        <v>11515</v>
      </c>
      <c r="C5015" s="332" t="s">
        <v>2824</v>
      </c>
      <c r="D5015" s="330" t="s">
        <v>16636</v>
      </c>
      <c r="E5015" s="332" t="s">
        <v>96</v>
      </c>
      <c r="F5015" s="328"/>
    </row>
    <row r="5016" spans="1:6" ht="15">
      <c r="A5016" s="332">
        <v>20067</v>
      </c>
      <c r="B5016" s="332" t="s">
        <v>11516</v>
      </c>
      <c r="C5016" s="332" t="s">
        <v>2824</v>
      </c>
      <c r="D5016" s="330" t="s">
        <v>16637</v>
      </c>
      <c r="E5016" s="332" t="s">
        <v>96</v>
      </c>
      <c r="F5016" s="328"/>
    </row>
    <row r="5017" spans="1:6" ht="15">
      <c r="A5017" s="332">
        <v>20068</v>
      </c>
      <c r="B5017" s="332" t="s">
        <v>11517</v>
      </c>
      <c r="C5017" s="332" t="s">
        <v>2824</v>
      </c>
      <c r="D5017" s="330" t="s">
        <v>16638</v>
      </c>
      <c r="E5017" s="332" t="s">
        <v>96</v>
      </c>
      <c r="F5017" s="328"/>
    </row>
    <row r="5018" spans="1:6" ht="15">
      <c r="A5018" s="332">
        <v>9839</v>
      </c>
      <c r="B5018" s="332" t="s">
        <v>11518</v>
      </c>
      <c r="C5018" s="332" t="s">
        <v>2824</v>
      </c>
      <c r="D5018" s="330" t="s">
        <v>16639</v>
      </c>
      <c r="E5018" s="332" t="s">
        <v>96</v>
      </c>
      <c r="F5018" s="328"/>
    </row>
    <row r="5019" spans="1:6" ht="15">
      <c r="A5019" s="332">
        <v>9870</v>
      </c>
      <c r="B5019" s="332" t="s">
        <v>12556</v>
      </c>
      <c r="C5019" s="332" t="s">
        <v>2824</v>
      </c>
      <c r="D5019" s="330" t="s">
        <v>16640</v>
      </c>
      <c r="E5019" s="332" t="s">
        <v>96</v>
      </c>
      <c r="F5019" s="328"/>
    </row>
    <row r="5020" spans="1:6" ht="15">
      <c r="A5020" s="332">
        <v>9867</v>
      </c>
      <c r="B5020" s="332" t="s">
        <v>7387</v>
      </c>
      <c r="C5020" s="332" t="s">
        <v>2824</v>
      </c>
      <c r="D5020" s="330" t="s">
        <v>13833</v>
      </c>
      <c r="E5020" s="332" t="s">
        <v>96</v>
      </c>
      <c r="F5020" s="328"/>
    </row>
    <row r="5021" spans="1:6" ht="15">
      <c r="A5021" s="332">
        <v>9868</v>
      </c>
      <c r="B5021" s="332" t="s">
        <v>7388</v>
      </c>
      <c r="C5021" s="332" t="s">
        <v>2824</v>
      </c>
      <c r="D5021" s="330" t="s">
        <v>16641</v>
      </c>
      <c r="E5021" s="332" t="s">
        <v>96</v>
      </c>
      <c r="F5021" s="328"/>
    </row>
    <row r="5022" spans="1:6" ht="15">
      <c r="A5022" s="332">
        <v>9869</v>
      </c>
      <c r="B5022" s="332" t="s">
        <v>7389</v>
      </c>
      <c r="C5022" s="332" t="s">
        <v>2824</v>
      </c>
      <c r="D5022" s="330" t="s">
        <v>16642</v>
      </c>
      <c r="E5022" s="332" t="s">
        <v>96</v>
      </c>
      <c r="F5022" s="328"/>
    </row>
    <row r="5023" spans="1:6" ht="15">
      <c r="A5023" s="332">
        <v>9874</v>
      </c>
      <c r="B5023" s="332" t="s">
        <v>7390</v>
      </c>
      <c r="C5023" s="332" t="s">
        <v>2824</v>
      </c>
      <c r="D5023" s="330" t="s">
        <v>16643</v>
      </c>
      <c r="E5023" s="332" t="s">
        <v>96</v>
      </c>
      <c r="F5023" s="328"/>
    </row>
    <row r="5024" spans="1:6" ht="15">
      <c r="A5024" s="332">
        <v>9875</v>
      </c>
      <c r="B5024" s="332" t="s">
        <v>7391</v>
      </c>
      <c r="C5024" s="332" t="s">
        <v>2824</v>
      </c>
      <c r="D5024" s="330" t="s">
        <v>16644</v>
      </c>
      <c r="E5024" s="332" t="s">
        <v>96</v>
      </c>
      <c r="F5024" s="328"/>
    </row>
    <row r="5025" spans="1:6" ht="15">
      <c r="A5025" s="332">
        <v>9873</v>
      </c>
      <c r="B5025" s="332" t="s">
        <v>7392</v>
      </c>
      <c r="C5025" s="332" t="s">
        <v>2824</v>
      </c>
      <c r="D5025" s="330" t="s">
        <v>16378</v>
      </c>
      <c r="E5025" s="332" t="s">
        <v>96</v>
      </c>
      <c r="F5025" s="328"/>
    </row>
    <row r="5026" spans="1:6" ht="15">
      <c r="A5026" s="332">
        <v>9871</v>
      </c>
      <c r="B5026" s="332" t="s">
        <v>7393</v>
      </c>
      <c r="C5026" s="332" t="s">
        <v>2824</v>
      </c>
      <c r="D5026" s="330" t="s">
        <v>16645</v>
      </c>
      <c r="E5026" s="332" t="s">
        <v>96</v>
      </c>
      <c r="F5026" s="328"/>
    </row>
    <row r="5027" spans="1:6" ht="15">
      <c r="A5027" s="332">
        <v>9872</v>
      </c>
      <c r="B5027" s="332" t="s">
        <v>7394</v>
      </c>
      <c r="C5027" s="332" t="s">
        <v>2824</v>
      </c>
      <c r="D5027" s="330" t="s">
        <v>16646</v>
      </c>
      <c r="E5027" s="332" t="s">
        <v>96</v>
      </c>
      <c r="F5027" s="328"/>
    </row>
    <row r="5028" spans="1:6" ht="15">
      <c r="A5028" s="332">
        <v>7667</v>
      </c>
      <c r="B5028" s="332" t="s">
        <v>7395</v>
      </c>
      <c r="C5028" s="332" t="s">
        <v>2824</v>
      </c>
      <c r="D5028" s="330" t="s">
        <v>16647</v>
      </c>
      <c r="E5028" s="332" t="s">
        <v>96</v>
      </c>
      <c r="F5028" s="328"/>
    </row>
    <row r="5029" spans="1:6" ht="15">
      <c r="A5029" s="332">
        <v>7660</v>
      </c>
      <c r="B5029" s="332" t="s">
        <v>7396</v>
      </c>
      <c r="C5029" s="332" t="s">
        <v>2824</v>
      </c>
      <c r="D5029" s="330" t="s">
        <v>16648</v>
      </c>
      <c r="E5029" s="332" t="s">
        <v>96</v>
      </c>
      <c r="F5029" s="328"/>
    </row>
    <row r="5030" spans="1:6" ht="15">
      <c r="A5030" s="332">
        <v>7676</v>
      </c>
      <c r="B5030" s="332" t="s">
        <v>7397</v>
      </c>
      <c r="C5030" s="332" t="s">
        <v>2824</v>
      </c>
      <c r="D5030" s="330" t="s">
        <v>16649</v>
      </c>
      <c r="E5030" s="332" t="s">
        <v>96</v>
      </c>
      <c r="F5030" s="328"/>
    </row>
    <row r="5031" spans="1:6" ht="15">
      <c r="A5031" s="332">
        <v>12426</v>
      </c>
      <c r="B5031" s="332" t="s">
        <v>7398</v>
      </c>
      <c r="C5031" s="332" t="s">
        <v>2821</v>
      </c>
      <c r="D5031" s="330" t="s">
        <v>16650</v>
      </c>
      <c r="E5031" s="332" t="s">
        <v>96</v>
      </c>
      <c r="F5031" s="328"/>
    </row>
    <row r="5032" spans="1:6" ht="15">
      <c r="A5032" s="332">
        <v>12425</v>
      </c>
      <c r="B5032" s="332" t="s">
        <v>7399</v>
      </c>
      <c r="C5032" s="332" t="s">
        <v>2821</v>
      </c>
      <c r="D5032" s="330" t="s">
        <v>16651</v>
      </c>
      <c r="E5032" s="332" t="s">
        <v>96</v>
      </c>
      <c r="F5032" s="328"/>
    </row>
    <row r="5033" spans="1:6" ht="15">
      <c r="A5033" s="332">
        <v>12427</v>
      </c>
      <c r="B5033" s="332" t="s">
        <v>7400</v>
      </c>
      <c r="C5033" s="332" t="s">
        <v>2821</v>
      </c>
      <c r="D5033" s="330" t="s">
        <v>16652</v>
      </c>
      <c r="E5033" s="332" t="s">
        <v>96</v>
      </c>
      <c r="F5033" s="328"/>
    </row>
    <row r="5034" spans="1:6" ht="15">
      <c r="A5034" s="332">
        <v>12428</v>
      </c>
      <c r="B5034" s="332" t="s">
        <v>7401</v>
      </c>
      <c r="C5034" s="332" t="s">
        <v>2821</v>
      </c>
      <c r="D5034" s="330" t="s">
        <v>16653</v>
      </c>
      <c r="E5034" s="332" t="s">
        <v>96</v>
      </c>
      <c r="F5034" s="328"/>
    </row>
    <row r="5035" spans="1:6" ht="15">
      <c r="A5035" s="332">
        <v>12430</v>
      </c>
      <c r="B5035" s="332" t="s">
        <v>7402</v>
      </c>
      <c r="C5035" s="332" t="s">
        <v>2821</v>
      </c>
      <c r="D5035" s="330" t="s">
        <v>16654</v>
      </c>
      <c r="E5035" s="332" t="s">
        <v>96</v>
      </c>
      <c r="F5035" s="328"/>
    </row>
    <row r="5036" spans="1:6" ht="15">
      <c r="A5036" s="332">
        <v>12429</v>
      </c>
      <c r="B5036" s="332" t="s">
        <v>7403</v>
      </c>
      <c r="C5036" s="332" t="s">
        <v>2821</v>
      </c>
      <c r="D5036" s="330" t="s">
        <v>16655</v>
      </c>
      <c r="E5036" s="332" t="s">
        <v>96</v>
      </c>
      <c r="F5036" s="328"/>
    </row>
    <row r="5037" spans="1:6" ht="15">
      <c r="A5037" s="332">
        <v>12431</v>
      </c>
      <c r="B5037" s="332" t="s">
        <v>7404</v>
      </c>
      <c r="C5037" s="332" t="s">
        <v>2821</v>
      </c>
      <c r="D5037" s="330" t="s">
        <v>16656</v>
      </c>
      <c r="E5037" s="332" t="s">
        <v>96</v>
      </c>
      <c r="F5037" s="328"/>
    </row>
    <row r="5038" spans="1:6" ht="15">
      <c r="A5038" s="332">
        <v>12432</v>
      </c>
      <c r="B5038" s="332" t="s">
        <v>7405</v>
      </c>
      <c r="C5038" s="332" t="s">
        <v>2821</v>
      </c>
      <c r="D5038" s="330" t="s">
        <v>16657</v>
      </c>
      <c r="E5038" s="332" t="s">
        <v>96</v>
      </c>
      <c r="F5038" s="328"/>
    </row>
    <row r="5039" spans="1:6" ht="15">
      <c r="A5039" s="332">
        <v>12434</v>
      </c>
      <c r="B5039" s="332" t="s">
        <v>7406</v>
      </c>
      <c r="C5039" s="332" t="s">
        <v>2821</v>
      </c>
      <c r="D5039" s="330" t="s">
        <v>16658</v>
      </c>
      <c r="E5039" s="332" t="s">
        <v>96</v>
      </c>
      <c r="F5039" s="328"/>
    </row>
    <row r="5040" spans="1:6" ht="15">
      <c r="A5040" s="332">
        <v>12433</v>
      </c>
      <c r="B5040" s="332" t="s">
        <v>7407</v>
      </c>
      <c r="C5040" s="332" t="s">
        <v>2821</v>
      </c>
      <c r="D5040" s="330" t="s">
        <v>16659</v>
      </c>
      <c r="E5040" s="332" t="s">
        <v>96</v>
      </c>
      <c r="F5040" s="328"/>
    </row>
    <row r="5041" spans="1:6" ht="15">
      <c r="A5041" s="332">
        <v>12435</v>
      </c>
      <c r="B5041" s="332" t="s">
        <v>7408</v>
      </c>
      <c r="C5041" s="332" t="s">
        <v>2821</v>
      </c>
      <c r="D5041" s="330" t="s">
        <v>16660</v>
      </c>
      <c r="E5041" s="332" t="s">
        <v>96</v>
      </c>
      <c r="F5041" s="328"/>
    </row>
    <row r="5042" spans="1:6" ht="15">
      <c r="A5042" s="332">
        <v>12437</v>
      </c>
      <c r="B5042" s="332" t="s">
        <v>7409</v>
      </c>
      <c r="C5042" s="332" t="s">
        <v>2821</v>
      </c>
      <c r="D5042" s="330" t="s">
        <v>16661</v>
      </c>
      <c r="E5042" s="332" t="s">
        <v>96</v>
      </c>
      <c r="F5042" s="328"/>
    </row>
    <row r="5043" spans="1:6" ht="15">
      <c r="A5043" s="332">
        <v>12439</v>
      </c>
      <c r="B5043" s="332" t="s">
        <v>7410</v>
      </c>
      <c r="C5043" s="332" t="s">
        <v>2821</v>
      </c>
      <c r="D5043" s="330" t="s">
        <v>16662</v>
      </c>
      <c r="E5043" s="332" t="s">
        <v>96</v>
      </c>
      <c r="F5043" s="328"/>
    </row>
    <row r="5044" spans="1:6" ht="15">
      <c r="A5044" s="332">
        <v>12438</v>
      </c>
      <c r="B5044" s="332" t="s">
        <v>7411</v>
      </c>
      <c r="C5044" s="332" t="s">
        <v>2821</v>
      </c>
      <c r="D5044" s="330" t="s">
        <v>16663</v>
      </c>
      <c r="E5044" s="332" t="s">
        <v>96</v>
      </c>
      <c r="F5044" s="328"/>
    </row>
    <row r="5045" spans="1:6" ht="15">
      <c r="A5045" s="332">
        <v>12436</v>
      </c>
      <c r="B5045" s="332" t="s">
        <v>7412</v>
      </c>
      <c r="C5045" s="332" t="s">
        <v>2821</v>
      </c>
      <c r="D5045" s="330" t="s">
        <v>16664</v>
      </c>
      <c r="E5045" s="332" t="s">
        <v>96</v>
      </c>
      <c r="F5045" s="328"/>
    </row>
    <row r="5046" spans="1:6" ht="15">
      <c r="A5046" s="332">
        <v>36357</v>
      </c>
      <c r="B5046" s="332" t="s">
        <v>7413</v>
      </c>
      <c r="C5046" s="332" t="s">
        <v>2821</v>
      </c>
      <c r="D5046" s="330" t="s">
        <v>16665</v>
      </c>
      <c r="E5046" s="332" t="s">
        <v>96</v>
      </c>
      <c r="F5046" s="328"/>
    </row>
    <row r="5047" spans="1:6" ht="15">
      <c r="A5047" s="332">
        <v>12424</v>
      </c>
      <c r="B5047" s="332" t="s">
        <v>7414</v>
      </c>
      <c r="C5047" s="332" t="s">
        <v>2821</v>
      </c>
      <c r="D5047" s="330" t="s">
        <v>16666</v>
      </c>
      <c r="E5047" s="332" t="s">
        <v>96</v>
      </c>
      <c r="F5047" s="328"/>
    </row>
    <row r="5048" spans="1:6" ht="15">
      <c r="A5048" s="332">
        <v>12440</v>
      </c>
      <c r="B5048" s="332" t="s">
        <v>7415</v>
      </c>
      <c r="C5048" s="332" t="s">
        <v>2821</v>
      </c>
      <c r="D5048" s="330" t="s">
        <v>16667</v>
      </c>
      <c r="E5048" s="332" t="s">
        <v>96</v>
      </c>
      <c r="F5048" s="328"/>
    </row>
    <row r="5049" spans="1:6" ht="15">
      <c r="A5049" s="332">
        <v>9884</v>
      </c>
      <c r="B5049" s="332" t="s">
        <v>7416</v>
      </c>
      <c r="C5049" s="332" t="s">
        <v>2821</v>
      </c>
      <c r="D5049" s="330" t="s">
        <v>16668</v>
      </c>
      <c r="E5049" s="332" t="s">
        <v>96</v>
      </c>
      <c r="F5049" s="328"/>
    </row>
    <row r="5050" spans="1:6" ht="15">
      <c r="A5050" s="332">
        <v>9888</v>
      </c>
      <c r="B5050" s="332" t="s">
        <v>7417</v>
      </c>
      <c r="C5050" s="332" t="s">
        <v>2821</v>
      </c>
      <c r="D5050" s="330" t="s">
        <v>16669</v>
      </c>
      <c r="E5050" s="332" t="s">
        <v>96</v>
      </c>
      <c r="F5050" s="328"/>
    </row>
    <row r="5051" spans="1:6" ht="15">
      <c r="A5051" s="332">
        <v>9883</v>
      </c>
      <c r="B5051" s="332" t="s">
        <v>7418</v>
      </c>
      <c r="C5051" s="332" t="s">
        <v>2821</v>
      </c>
      <c r="D5051" s="330" t="s">
        <v>13345</v>
      </c>
      <c r="E5051" s="332" t="s">
        <v>96</v>
      </c>
      <c r="F5051" s="328"/>
    </row>
    <row r="5052" spans="1:6" ht="15">
      <c r="A5052" s="332">
        <v>9886</v>
      </c>
      <c r="B5052" s="332" t="s">
        <v>7419</v>
      </c>
      <c r="C5052" s="332" t="s">
        <v>2821</v>
      </c>
      <c r="D5052" s="330" t="s">
        <v>13431</v>
      </c>
      <c r="E5052" s="332" t="s">
        <v>96</v>
      </c>
      <c r="F5052" s="328"/>
    </row>
    <row r="5053" spans="1:6" ht="15">
      <c r="A5053" s="332">
        <v>9889</v>
      </c>
      <c r="B5053" s="332" t="s">
        <v>7420</v>
      </c>
      <c r="C5053" s="332" t="s">
        <v>2821</v>
      </c>
      <c r="D5053" s="330" t="s">
        <v>16670</v>
      </c>
      <c r="E5053" s="332" t="s">
        <v>96</v>
      </c>
      <c r="F5053" s="328"/>
    </row>
    <row r="5054" spans="1:6" ht="15">
      <c r="A5054" s="332">
        <v>9887</v>
      </c>
      <c r="B5054" s="332" t="s">
        <v>7421</v>
      </c>
      <c r="C5054" s="332" t="s">
        <v>2821</v>
      </c>
      <c r="D5054" s="330" t="s">
        <v>16671</v>
      </c>
      <c r="E5054" s="332" t="s">
        <v>96</v>
      </c>
      <c r="F5054" s="328"/>
    </row>
    <row r="5055" spans="1:6" ht="15">
      <c r="A5055" s="332">
        <v>9885</v>
      </c>
      <c r="B5055" s="332" t="s">
        <v>7422</v>
      </c>
      <c r="C5055" s="332" t="s">
        <v>2821</v>
      </c>
      <c r="D5055" s="330" t="s">
        <v>16672</v>
      </c>
      <c r="E5055" s="332" t="s">
        <v>96</v>
      </c>
      <c r="F5055" s="328"/>
    </row>
    <row r="5056" spans="1:6" ht="15">
      <c r="A5056" s="332">
        <v>9890</v>
      </c>
      <c r="B5056" s="332" t="s">
        <v>7423</v>
      </c>
      <c r="C5056" s="332" t="s">
        <v>2821</v>
      </c>
      <c r="D5056" s="330" t="s">
        <v>16673</v>
      </c>
      <c r="E5056" s="332" t="s">
        <v>96</v>
      </c>
      <c r="F5056" s="328"/>
    </row>
    <row r="5057" spans="1:6" ht="15">
      <c r="A5057" s="332">
        <v>9891</v>
      </c>
      <c r="B5057" s="332" t="s">
        <v>7424</v>
      </c>
      <c r="C5057" s="332" t="s">
        <v>2821</v>
      </c>
      <c r="D5057" s="330" t="s">
        <v>16674</v>
      </c>
      <c r="E5057" s="332" t="s">
        <v>96</v>
      </c>
      <c r="F5057" s="328"/>
    </row>
    <row r="5058" spans="1:6" ht="15">
      <c r="A5058" s="332">
        <v>39292</v>
      </c>
      <c r="B5058" s="332" t="s">
        <v>7425</v>
      </c>
      <c r="C5058" s="332" t="s">
        <v>2821</v>
      </c>
      <c r="D5058" s="330" t="s">
        <v>16675</v>
      </c>
      <c r="E5058" s="332" t="s">
        <v>96</v>
      </c>
      <c r="F5058" s="328"/>
    </row>
    <row r="5059" spans="1:6" ht="15">
      <c r="A5059" s="332">
        <v>39293</v>
      </c>
      <c r="B5059" s="332" t="s">
        <v>7426</v>
      </c>
      <c r="C5059" s="332" t="s">
        <v>2821</v>
      </c>
      <c r="D5059" s="330" t="s">
        <v>13855</v>
      </c>
      <c r="E5059" s="332" t="s">
        <v>96</v>
      </c>
      <c r="F5059" s="328"/>
    </row>
    <row r="5060" spans="1:6" ht="15">
      <c r="A5060" s="332">
        <v>39294</v>
      </c>
      <c r="B5060" s="332" t="s">
        <v>7427</v>
      </c>
      <c r="C5060" s="332" t="s">
        <v>2821</v>
      </c>
      <c r="D5060" s="330" t="s">
        <v>13855</v>
      </c>
      <c r="E5060" s="332" t="s">
        <v>96</v>
      </c>
      <c r="F5060" s="328"/>
    </row>
    <row r="5061" spans="1:6" ht="15">
      <c r="A5061" s="332">
        <v>39295</v>
      </c>
      <c r="B5061" s="332" t="s">
        <v>7428</v>
      </c>
      <c r="C5061" s="332" t="s">
        <v>2821</v>
      </c>
      <c r="D5061" s="330" t="s">
        <v>16676</v>
      </c>
      <c r="E5061" s="332" t="s">
        <v>96</v>
      </c>
      <c r="F5061" s="328"/>
    </row>
    <row r="5062" spans="1:6" ht="15">
      <c r="A5062" s="332">
        <v>36313</v>
      </c>
      <c r="B5062" s="332" t="s">
        <v>7429</v>
      </c>
      <c r="C5062" s="332" t="s">
        <v>2821</v>
      </c>
      <c r="D5062" s="330" t="s">
        <v>16677</v>
      </c>
      <c r="E5062" s="332" t="s">
        <v>96</v>
      </c>
      <c r="F5062" s="328"/>
    </row>
    <row r="5063" spans="1:6" ht="15">
      <c r="A5063" s="332">
        <v>36316</v>
      </c>
      <c r="B5063" s="332" t="s">
        <v>7430</v>
      </c>
      <c r="C5063" s="332" t="s">
        <v>2821</v>
      </c>
      <c r="D5063" s="330" t="s">
        <v>15129</v>
      </c>
      <c r="E5063" s="332" t="s">
        <v>96</v>
      </c>
      <c r="F5063" s="328"/>
    </row>
    <row r="5064" spans="1:6" ht="15">
      <c r="A5064" s="332">
        <v>64</v>
      </c>
      <c r="B5064" s="332" t="s">
        <v>7431</v>
      </c>
      <c r="C5064" s="332" t="s">
        <v>2821</v>
      </c>
      <c r="D5064" s="330" t="s">
        <v>16555</v>
      </c>
      <c r="E5064" s="332" t="s">
        <v>96</v>
      </c>
      <c r="F5064" s="328"/>
    </row>
    <row r="5065" spans="1:6" ht="15">
      <c r="A5065" s="332">
        <v>37423</v>
      </c>
      <c r="B5065" s="332" t="s">
        <v>7432</v>
      </c>
      <c r="C5065" s="332" t="s">
        <v>2821</v>
      </c>
      <c r="D5065" s="330" t="s">
        <v>15511</v>
      </c>
      <c r="E5065" s="332" t="s">
        <v>96</v>
      </c>
      <c r="F5065" s="328"/>
    </row>
    <row r="5066" spans="1:6" ht="15">
      <c r="A5066" s="332">
        <v>39296</v>
      </c>
      <c r="B5066" s="332" t="s">
        <v>7433</v>
      </c>
      <c r="C5066" s="332" t="s">
        <v>2821</v>
      </c>
      <c r="D5066" s="330" t="s">
        <v>16678</v>
      </c>
      <c r="E5066" s="332" t="s">
        <v>96</v>
      </c>
      <c r="F5066" s="328"/>
    </row>
    <row r="5067" spans="1:6" ht="15">
      <c r="A5067" s="332">
        <v>39297</v>
      </c>
      <c r="B5067" s="332" t="s">
        <v>7434</v>
      </c>
      <c r="C5067" s="332" t="s">
        <v>2821</v>
      </c>
      <c r="D5067" s="330" t="s">
        <v>16679</v>
      </c>
      <c r="E5067" s="332" t="s">
        <v>96</v>
      </c>
      <c r="F5067" s="328"/>
    </row>
    <row r="5068" spans="1:6" ht="15">
      <c r="A5068" s="332">
        <v>39298</v>
      </c>
      <c r="B5068" s="332" t="s">
        <v>7435</v>
      </c>
      <c r="C5068" s="332" t="s">
        <v>2821</v>
      </c>
      <c r="D5068" s="330" t="s">
        <v>13761</v>
      </c>
      <c r="E5068" s="332" t="s">
        <v>96</v>
      </c>
      <c r="F5068" s="328"/>
    </row>
    <row r="5069" spans="1:6" ht="15">
      <c r="A5069" s="332">
        <v>39299</v>
      </c>
      <c r="B5069" s="332" t="s">
        <v>7436</v>
      </c>
      <c r="C5069" s="332" t="s">
        <v>2821</v>
      </c>
      <c r="D5069" s="330" t="s">
        <v>16680</v>
      </c>
      <c r="E5069" s="332" t="s">
        <v>96</v>
      </c>
      <c r="F5069" s="328"/>
    </row>
    <row r="5070" spans="1:6" ht="15">
      <c r="A5070" s="332">
        <v>9892</v>
      </c>
      <c r="B5070" s="332" t="s">
        <v>7437</v>
      </c>
      <c r="C5070" s="332" t="s">
        <v>2821</v>
      </c>
      <c r="D5070" s="330" t="s">
        <v>16681</v>
      </c>
      <c r="E5070" s="332" t="s">
        <v>96</v>
      </c>
      <c r="F5070" s="328"/>
    </row>
    <row r="5071" spans="1:6" ht="15">
      <c r="A5071" s="332">
        <v>9893</v>
      </c>
      <c r="B5071" s="332" t="s">
        <v>7438</v>
      </c>
      <c r="C5071" s="332" t="s">
        <v>2821</v>
      </c>
      <c r="D5071" s="330" t="s">
        <v>16682</v>
      </c>
      <c r="E5071" s="332" t="s">
        <v>96</v>
      </c>
      <c r="F5071" s="328"/>
    </row>
    <row r="5072" spans="1:6" ht="15">
      <c r="A5072" s="332">
        <v>9901</v>
      </c>
      <c r="B5072" s="332" t="s">
        <v>7439</v>
      </c>
      <c r="C5072" s="332" t="s">
        <v>2821</v>
      </c>
      <c r="D5072" s="330" t="s">
        <v>14059</v>
      </c>
      <c r="E5072" s="332" t="s">
        <v>96</v>
      </c>
      <c r="F5072" s="328"/>
    </row>
    <row r="5073" spans="1:6" ht="15">
      <c r="A5073" s="332">
        <v>9896</v>
      </c>
      <c r="B5073" s="332" t="s">
        <v>7440</v>
      </c>
      <c r="C5073" s="332" t="s">
        <v>2821</v>
      </c>
      <c r="D5073" s="330" t="s">
        <v>16683</v>
      </c>
      <c r="E5073" s="332" t="s">
        <v>96</v>
      </c>
      <c r="F5073" s="328"/>
    </row>
    <row r="5074" spans="1:6" ht="15">
      <c r="A5074" s="332">
        <v>9900</v>
      </c>
      <c r="B5074" s="332" t="s">
        <v>7441</v>
      </c>
      <c r="C5074" s="332" t="s">
        <v>2821</v>
      </c>
      <c r="D5074" s="330" t="s">
        <v>15242</v>
      </c>
      <c r="E5074" s="332" t="s">
        <v>96</v>
      </c>
      <c r="F5074" s="328"/>
    </row>
    <row r="5075" spans="1:6" ht="15">
      <c r="A5075" s="332">
        <v>9898</v>
      </c>
      <c r="B5075" s="332" t="s">
        <v>7442</v>
      </c>
      <c r="C5075" s="332" t="s">
        <v>2821</v>
      </c>
      <c r="D5075" s="330" t="s">
        <v>16684</v>
      </c>
      <c r="E5075" s="332" t="s">
        <v>96</v>
      </c>
      <c r="F5075" s="328"/>
    </row>
    <row r="5076" spans="1:6" ht="15">
      <c r="A5076" s="332">
        <v>9899</v>
      </c>
      <c r="B5076" s="332" t="s">
        <v>7443</v>
      </c>
      <c r="C5076" s="332" t="s">
        <v>2821</v>
      </c>
      <c r="D5076" s="330" t="s">
        <v>13240</v>
      </c>
      <c r="E5076" s="332" t="s">
        <v>96</v>
      </c>
      <c r="F5076" s="328"/>
    </row>
    <row r="5077" spans="1:6" ht="15">
      <c r="A5077" s="332">
        <v>9902</v>
      </c>
      <c r="B5077" s="332" t="s">
        <v>7444</v>
      </c>
      <c r="C5077" s="332" t="s">
        <v>2821</v>
      </c>
      <c r="D5077" s="330" t="s">
        <v>16685</v>
      </c>
      <c r="E5077" s="332" t="s">
        <v>96</v>
      </c>
      <c r="F5077" s="328"/>
    </row>
    <row r="5078" spans="1:6" ht="15">
      <c r="A5078" s="332">
        <v>9908</v>
      </c>
      <c r="B5078" s="332" t="s">
        <v>7445</v>
      </c>
      <c r="C5078" s="332" t="s">
        <v>2821</v>
      </c>
      <c r="D5078" s="330" t="s">
        <v>16686</v>
      </c>
      <c r="E5078" s="332" t="s">
        <v>96</v>
      </c>
      <c r="F5078" s="328"/>
    </row>
    <row r="5079" spans="1:6" ht="15">
      <c r="A5079" s="332">
        <v>9905</v>
      </c>
      <c r="B5079" s="332" t="s">
        <v>7446</v>
      </c>
      <c r="C5079" s="332" t="s">
        <v>2821</v>
      </c>
      <c r="D5079" s="330" t="s">
        <v>16687</v>
      </c>
      <c r="E5079" s="332" t="s">
        <v>96</v>
      </c>
      <c r="F5079" s="328"/>
    </row>
    <row r="5080" spans="1:6" ht="15">
      <c r="A5080" s="332">
        <v>9906</v>
      </c>
      <c r="B5080" s="332" t="s">
        <v>7447</v>
      </c>
      <c r="C5080" s="332" t="s">
        <v>2821</v>
      </c>
      <c r="D5080" s="330" t="s">
        <v>16688</v>
      </c>
      <c r="E5080" s="332" t="s">
        <v>96</v>
      </c>
      <c r="F5080" s="328"/>
    </row>
    <row r="5081" spans="1:6" ht="15">
      <c r="A5081" s="332">
        <v>9895</v>
      </c>
      <c r="B5081" s="332" t="s">
        <v>7448</v>
      </c>
      <c r="C5081" s="332" t="s">
        <v>2821</v>
      </c>
      <c r="D5081" s="330" t="s">
        <v>16150</v>
      </c>
      <c r="E5081" s="332" t="s">
        <v>96</v>
      </c>
      <c r="F5081" s="328"/>
    </row>
    <row r="5082" spans="1:6" ht="15">
      <c r="A5082" s="332">
        <v>9894</v>
      </c>
      <c r="B5082" s="332" t="s">
        <v>7449</v>
      </c>
      <c r="C5082" s="332" t="s">
        <v>2821</v>
      </c>
      <c r="D5082" s="330" t="s">
        <v>16689</v>
      </c>
      <c r="E5082" s="332" t="s">
        <v>96</v>
      </c>
      <c r="F5082" s="328"/>
    </row>
    <row r="5083" spans="1:6" ht="15">
      <c r="A5083" s="332">
        <v>9897</v>
      </c>
      <c r="B5083" s="332" t="s">
        <v>7450</v>
      </c>
      <c r="C5083" s="332" t="s">
        <v>2821</v>
      </c>
      <c r="D5083" s="330" t="s">
        <v>16690</v>
      </c>
      <c r="E5083" s="332" t="s">
        <v>96</v>
      </c>
      <c r="F5083" s="328"/>
    </row>
    <row r="5084" spans="1:6" ht="15">
      <c r="A5084" s="332">
        <v>9910</v>
      </c>
      <c r="B5084" s="332" t="s">
        <v>7451</v>
      </c>
      <c r="C5084" s="332" t="s">
        <v>2821</v>
      </c>
      <c r="D5084" s="330" t="s">
        <v>16691</v>
      </c>
      <c r="E5084" s="332" t="s">
        <v>96</v>
      </c>
      <c r="F5084" s="328"/>
    </row>
    <row r="5085" spans="1:6" ht="15">
      <c r="A5085" s="332">
        <v>9909</v>
      </c>
      <c r="B5085" s="332" t="s">
        <v>7452</v>
      </c>
      <c r="C5085" s="332" t="s">
        <v>2821</v>
      </c>
      <c r="D5085" s="330" t="s">
        <v>16692</v>
      </c>
      <c r="E5085" s="332" t="s">
        <v>96</v>
      </c>
      <c r="F5085" s="328"/>
    </row>
    <row r="5086" spans="1:6" ht="15">
      <c r="A5086" s="332">
        <v>9907</v>
      </c>
      <c r="B5086" s="332" t="s">
        <v>7453</v>
      </c>
      <c r="C5086" s="332" t="s">
        <v>2821</v>
      </c>
      <c r="D5086" s="330" t="s">
        <v>16693</v>
      </c>
      <c r="E5086" s="332" t="s">
        <v>96</v>
      </c>
      <c r="F5086" s="328"/>
    </row>
    <row r="5087" spans="1:6" ht="15">
      <c r="A5087" s="332">
        <v>20973</v>
      </c>
      <c r="B5087" s="332" t="s">
        <v>7454</v>
      </c>
      <c r="C5087" s="332" t="s">
        <v>2821</v>
      </c>
      <c r="D5087" s="330" t="s">
        <v>16694</v>
      </c>
      <c r="E5087" s="332" t="s">
        <v>96</v>
      </c>
      <c r="F5087" s="328"/>
    </row>
    <row r="5088" spans="1:6" ht="15">
      <c r="A5088" s="332">
        <v>20974</v>
      </c>
      <c r="B5088" s="332" t="s">
        <v>7455</v>
      </c>
      <c r="C5088" s="332" t="s">
        <v>2821</v>
      </c>
      <c r="D5088" s="330" t="s">
        <v>16695</v>
      </c>
      <c r="E5088" s="332" t="s">
        <v>96</v>
      </c>
      <c r="F5088" s="328"/>
    </row>
    <row r="5089" spans="1:6" ht="15">
      <c r="A5089" s="332">
        <v>37989</v>
      </c>
      <c r="B5089" s="332" t="s">
        <v>7456</v>
      </c>
      <c r="C5089" s="332" t="s">
        <v>2821</v>
      </c>
      <c r="D5089" s="330" t="s">
        <v>13237</v>
      </c>
      <c r="E5089" s="332" t="s">
        <v>96</v>
      </c>
      <c r="F5089" s="328"/>
    </row>
    <row r="5090" spans="1:6" ht="15">
      <c r="A5090" s="332">
        <v>37990</v>
      </c>
      <c r="B5090" s="332" t="s">
        <v>7457</v>
      </c>
      <c r="C5090" s="332" t="s">
        <v>2821</v>
      </c>
      <c r="D5090" s="330" t="s">
        <v>14668</v>
      </c>
      <c r="E5090" s="332" t="s">
        <v>96</v>
      </c>
      <c r="F5090" s="328"/>
    </row>
    <row r="5091" spans="1:6" ht="15">
      <c r="A5091" s="332">
        <v>37991</v>
      </c>
      <c r="B5091" s="332" t="s">
        <v>7458</v>
      </c>
      <c r="C5091" s="332" t="s">
        <v>2821</v>
      </c>
      <c r="D5091" s="330" t="s">
        <v>13758</v>
      </c>
      <c r="E5091" s="332" t="s">
        <v>96</v>
      </c>
      <c r="F5091" s="328"/>
    </row>
    <row r="5092" spans="1:6" ht="15">
      <c r="A5092" s="332">
        <v>37992</v>
      </c>
      <c r="B5092" s="332" t="s">
        <v>7459</v>
      </c>
      <c r="C5092" s="332" t="s">
        <v>2821</v>
      </c>
      <c r="D5092" s="330" t="s">
        <v>16696</v>
      </c>
      <c r="E5092" s="332" t="s">
        <v>96</v>
      </c>
      <c r="F5092" s="328"/>
    </row>
    <row r="5093" spans="1:6" ht="15">
      <c r="A5093" s="332">
        <v>37993</v>
      </c>
      <c r="B5093" s="332" t="s">
        <v>7460</v>
      </c>
      <c r="C5093" s="332" t="s">
        <v>2821</v>
      </c>
      <c r="D5093" s="330" t="s">
        <v>16697</v>
      </c>
      <c r="E5093" s="332" t="s">
        <v>96</v>
      </c>
      <c r="F5093" s="328"/>
    </row>
    <row r="5094" spans="1:6" ht="15">
      <c r="A5094" s="332">
        <v>37994</v>
      </c>
      <c r="B5094" s="332" t="s">
        <v>7461</v>
      </c>
      <c r="C5094" s="332" t="s">
        <v>2821</v>
      </c>
      <c r="D5094" s="330" t="s">
        <v>16698</v>
      </c>
      <c r="E5094" s="332" t="s">
        <v>96</v>
      </c>
      <c r="F5094" s="328"/>
    </row>
    <row r="5095" spans="1:6" ht="15">
      <c r="A5095" s="332">
        <v>37995</v>
      </c>
      <c r="B5095" s="332" t="s">
        <v>7462</v>
      </c>
      <c r="C5095" s="332" t="s">
        <v>2821</v>
      </c>
      <c r="D5095" s="330" t="s">
        <v>16699</v>
      </c>
      <c r="E5095" s="332" t="s">
        <v>96</v>
      </c>
      <c r="F5095" s="328"/>
    </row>
    <row r="5096" spans="1:6" ht="15">
      <c r="A5096" s="332">
        <v>37996</v>
      </c>
      <c r="B5096" s="332" t="s">
        <v>7463</v>
      </c>
      <c r="C5096" s="332" t="s">
        <v>2821</v>
      </c>
      <c r="D5096" s="330" t="s">
        <v>16700</v>
      </c>
      <c r="E5096" s="332" t="s">
        <v>96</v>
      </c>
      <c r="F5096" s="328"/>
    </row>
    <row r="5097" spans="1:6" ht="15">
      <c r="A5097" s="332">
        <v>13883</v>
      </c>
      <c r="B5097" s="332" t="s">
        <v>7464</v>
      </c>
      <c r="C5097" s="332" t="s">
        <v>2821</v>
      </c>
      <c r="D5097" s="330" t="s">
        <v>16701</v>
      </c>
      <c r="E5097" s="332" t="s">
        <v>96</v>
      </c>
      <c r="F5097" s="328"/>
    </row>
    <row r="5098" spans="1:6" ht="15">
      <c r="A5098" s="332">
        <v>38604</v>
      </c>
      <c r="B5098" s="332" t="s">
        <v>7465</v>
      </c>
      <c r="C5098" s="332" t="s">
        <v>2821</v>
      </c>
      <c r="D5098" s="330" t="s">
        <v>16702</v>
      </c>
      <c r="E5098" s="332" t="s">
        <v>96</v>
      </c>
      <c r="F5098" s="328"/>
    </row>
    <row r="5099" spans="1:6" ht="15">
      <c r="A5099" s="332">
        <v>10601</v>
      </c>
      <c r="B5099" s="332" t="s">
        <v>7466</v>
      </c>
      <c r="C5099" s="332" t="s">
        <v>2821</v>
      </c>
      <c r="D5099" s="330" t="s">
        <v>16703</v>
      </c>
      <c r="E5099" s="332" t="s">
        <v>96</v>
      </c>
      <c r="F5099" s="328"/>
    </row>
    <row r="5100" spans="1:6" ht="15">
      <c r="A5100" s="332">
        <v>44469</v>
      </c>
      <c r="B5100" s="332" t="s">
        <v>12557</v>
      </c>
      <c r="C5100" s="332" t="s">
        <v>2821</v>
      </c>
      <c r="D5100" s="330" t="s">
        <v>16704</v>
      </c>
      <c r="E5100" s="332" t="s">
        <v>96</v>
      </c>
      <c r="F5100" s="328"/>
    </row>
    <row r="5101" spans="1:6" ht="15">
      <c r="A5101" s="332">
        <v>13894</v>
      </c>
      <c r="B5101" s="332" t="s">
        <v>7467</v>
      </c>
      <c r="C5101" s="332" t="s">
        <v>2821</v>
      </c>
      <c r="D5101" s="330" t="s">
        <v>16705</v>
      </c>
      <c r="E5101" s="332" t="s">
        <v>96</v>
      </c>
      <c r="F5101" s="328"/>
    </row>
    <row r="5102" spans="1:6" ht="15">
      <c r="A5102" s="332">
        <v>13895</v>
      </c>
      <c r="B5102" s="332" t="s">
        <v>7468</v>
      </c>
      <c r="C5102" s="332" t="s">
        <v>2821</v>
      </c>
      <c r="D5102" s="330" t="s">
        <v>16706</v>
      </c>
      <c r="E5102" s="332" t="s">
        <v>96</v>
      </c>
      <c r="F5102" s="328"/>
    </row>
    <row r="5103" spans="1:6" ht="15">
      <c r="A5103" s="332">
        <v>13892</v>
      </c>
      <c r="B5103" s="332" t="s">
        <v>7469</v>
      </c>
      <c r="C5103" s="332" t="s">
        <v>2821</v>
      </c>
      <c r="D5103" s="330" t="s">
        <v>16707</v>
      </c>
      <c r="E5103" s="332" t="s">
        <v>96</v>
      </c>
      <c r="F5103" s="328"/>
    </row>
    <row r="5104" spans="1:6" ht="15">
      <c r="A5104" s="332">
        <v>9914</v>
      </c>
      <c r="B5104" s="332" t="s">
        <v>7470</v>
      </c>
      <c r="C5104" s="332" t="s">
        <v>2821</v>
      </c>
      <c r="D5104" s="330" t="s">
        <v>14353</v>
      </c>
      <c r="E5104" s="332" t="s">
        <v>96</v>
      </c>
      <c r="F5104" s="328"/>
    </row>
    <row r="5105" spans="1:6" ht="15">
      <c r="A5105" s="332">
        <v>36485</v>
      </c>
      <c r="B5105" s="332" t="s">
        <v>7471</v>
      </c>
      <c r="C5105" s="332" t="s">
        <v>2821</v>
      </c>
      <c r="D5105" s="330" t="s">
        <v>16708</v>
      </c>
      <c r="E5105" s="332" t="s">
        <v>96</v>
      </c>
      <c r="F5105" s="328"/>
    </row>
    <row r="5106" spans="1:6" ht="15">
      <c r="A5106" s="332">
        <v>9912</v>
      </c>
      <c r="B5106" s="332" t="s">
        <v>7472</v>
      </c>
      <c r="C5106" s="332" t="s">
        <v>2821</v>
      </c>
      <c r="D5106" s="330" t="s">
        <v>16709</v>
      </c>
      <c r="E5106" s="332" t="s">
        <v>96</v>
      </c>
      <c r="F5106" s="328"/>
    </row>
    <row r="5107" spans="1:6" ht="15">
      <c r="A5107" s="332">
        <v>9921</v>
      </c>
      <c r="B5107" s="332" t="s">
        <v>7473</v>
      </c>
      <c r="C5107" s="332" t="s">
        <v>2821</v>
      </c>
      <c r="D5107" s="330" t="s">
        <v>16710</v>
      </c>
      <c r="E5107" s="332" t="s">
        <v>96</v>
      </c>
      <c r="F5107" s="328"/>
    </row>
    <row r="5108" spans="1:6" ht="15">
      <c r="A5108" s="332">
        <v>21112</v>
      </c>
      <c r="B5108" s="332" t="s">
        <v>7474</v>
      </c>
      <c r="C5108" s="332" t="s">
        <v>2821</v>
      </c>
      <c r="D5108" s="330" t="s">
        <v>16711</v>
      </c>
      <c r="E5108" s="332" t="s">
        <v>96</v>
      </c>
      <c r="F5108" s="328"/>
    </row>
    <row r="5109" spans="1:6" ht="15">
      <c r="A5109" s="332">
        <v>10228</v>
      </c>
      <c r="B5109" s="332" t="s">
        <v>7475</v>
      </c>
      <c r="C5109" s="332" t="s">
        <v>2821</v>
      </c>
      <c r="D5109" s="330" t="s">
        <v>16712</v>
      </c>
      <c r="E5109" s="332" t="s">
        <v>96</v>
      </c>
      <c r="F5109" s="328"/>
    </row>
    <row r="5110" spans="1:6" ht="15">
      <c r="A5110" s="332">
        <v>11781</v>
      </c>
      <c r="B5110" s="332" t="s">
        <v>7476</v>
      </c>
      <c r="C5110" s="332" t="s">
        <v>2821</v>
      </c>
      <c r="D5110" s="330" t="s">
        <v>16713</v>
      </c>
      <c r="E5110" s="332" t="s">
        <v>96</v>
      </c>
      <c r="F5110" s="328"/>
    </row>
    <row r="5111" spans="1:6" ht="15">
      <c r="A5111" s="332">
        <v>37588</v>
      </c>
      <c r="B5111" s="332" t="s">
        <v>12558</v>
      </c>
      <c r="C5111" s="332" t="s">
        <v>2821</v>
      </c>
      <c r="D5111" s="330" t="s">
        <v>16714</v>
      </c>
      <c r="E5111" s="332" t="s">
        <v>96</v>
      </c>
      <c r="F5111" s="328"/>
    </row>
    <row r="5112" spans="1:6" ht="15">
      <c r="A5112" s="332">
        <v>11746</v>
      </c>
      <c r="B5112" s="332" t="s">
        <v>7477</v>
      </c>
      <c r="C5112" s="332" t="s">
        <v>2821</v>
      </c>
      <c r="D5112" s="330" t="s">
        <v>16715</v>
      </c>
      <c r="E5112" s="332" t="s">
        <v>96</v>
      </c>
      <c r="F5112" s="328"/>
    </row>
    <row r="5113" spans="1:6" ht="15">
      <c r="A5113" s="332">
        <v>11751</v>
      </c>
      <c r="B5113" s="332" t="s">
        <v>7478</v>
      </c>
      <c r="C5113" s="332" t="s">
        <v>2821</v>
      </c>
      <c r="D5113" s="330" t="s">
        <v>16716</v>
      </c>
      <c r="E5113" s="332" t="s">
        <v>96</v>
      </c>
      <c r="F5113" s="328"/>
    </row>
    <row r="5114" spans="1:6" ht="15">
      <c r="A5114" s="332">
        <v>11750</v>
      </c>
      <c r="B5114" s="332" t="s">
        <v>7479</v>
      </c>
      <c r="C5114" s="332" t="s">
        <v>2821</v>
      </c>
      <c r="D5114" s="330" t="s">
        <v>16717</v>
      </c>
      <c r="E5114" s="332" t="s">
        <v>96</v>
      </c>
      <c r="F5114" s="328"/>
    </row>
    <row r="5115" spans="1:6" ht="15">
      <c r="A5115" s="332">
        <v>11748</v>
      </c>
      <c r="B5115" s="332" t="s">
        <v>7480</v>
      </c>
      <c r="C5115" s="332" t="s">
        <v>2821</v>
      </c>
      <c r="D5115" s="330" t="s">
        <v>16076</v>
      </c>
      <c r="E5115" s="332" t="s">
        <v>96</v>
      </c>
      <c r="F5115" s="328"/>
    </row>
    <row r="5116" spans="1:6" ht="15">
      <c r="A5116" s="332">
        <v>11747</v>
      </c>
      <c r="B5116" s="332" t="s">
        <v>7481</v>
      </c>
      <c r="C5116" s="332" t="s">
        <v>2821</v>
      </c>
      <c r="D5116" s="330" t="s">
        <v>16718</v>
      </c>
      <c r="E5116" s="332" t="s">
        <v>96</v>
      </c>
      <c r="F5116" s="328"/>
    </row>
    <row r="5117" spans="1:6" ht="15">
      <c r="A5117" s="332">
        <v>11749</v>
      </c>
      <c r="B5117" s="332" t="s">
        <v>7482</v>
      </c>
      <c r="C5117" s="332" t="s">
        <v>2821</v>
      </c>
      <c r="D5117" s="330" t="s">
        <v>14489</v>
      </c>
      <c r="E5117" s="332" t="s">
        <v>96</v>
      </c>
      <c r="F5117" s="328"/>
    </row>
    <row r="5118" spans="1:6" ht="15">
      <c r="A5118" s="332">
        <v>10236</v>
      </c>
      <c r="B5118" s="332" t="s">
        <v>7483</v>
      </c>
      <c r="C5118" s="332" t="s">
        <v>2821</v>
      </c>
      <c r="D5118" s="330" t="s">
        <v>16719</v>
      </c>
      <c r="E5118" s="332" t="s">
        <v>96</v>
      </c>
      <c r="F5118" s="328"/>
    </row>
    <row r="5119" spans="1:6" ht="15">
      <c r="A5119" s="332">
        <v>10233</v>
      </c>
      <c r="B5119" s="332" t="s">
        <v>7484</v>
      </c>
      <c r="C5119" s="332" t="s">
        <v>2821</v>
      </c>
      <c r="D5119" s="330" t="s">
        <v>16720</v>
      </c>
      <c r="E5119" s="332" t="s">
        <v>96</v>
      </c>
      <c r="F5119" s="328"/>
    </row>
    <row r="5120" spans="1:6" ht="15">
      <c r="A5120" s="332">
        <v>10234</v>
      </c>
      <c r="B5120" s="332" t="s">
        <v>7485</v>
      </c>
      <c r="C5120" s="332" t="s">
        <v>2821</v>
      </c>
      <c r="D5120" s="330" t="s">
        <v>16721</v>
      </c>
      <c r="E5120" s="332" t="s">
        <v>96</v>
      </c>
      <c r="F5120" s="328"/>
    </row>
    <row r="5121" spans="1:6" ht="15">
      <c r="A5121" s="332">
        <v>10231</v>
      </c>
      <c r="B5121" s="332" t="s">
        <v>7486</v>
      </c>
      <c r="C5121" s="332" t="s">
        <v>2821</v>
      </c>
      <c r="D5121" s="330" t="s">
        <v>16722</v>
      </c>
      <c r="E5121" s="332" t="s">
        <v>96</v>
      </c>
      <c r="F5121" s="328"/>
    </row>
    <row r="5122" spans="1:6" ht="15">
      <c r="A5122" s="332">
        <v>10232</v>
      </c>
      <c r="B5122" s="332" t="s">
        <v>7487</v>
      </c>
      <c r="C5122" s="332" t="s">
        <v>2821</v>
      </c>
      <c r="D5122" s="330" t="s">
        <v>16723</v>
      </c>
      <c r="E5122" s="332" t="s">
        <v>96</v>
      </c>
      <c r="F5122" s="328"/>
    </row>
    <row r="5123" spans="1:6" ht="15">
      <c r="A5123" s="332">
        <v>10229</v>
      </c>
      <c r="B5123" s="332" t="s">
        <v>7488</v>
      </c>
      <c r="C5123" s="332" t="s">
        <v>2821</v>
      </c>
      <c r="D5123" s="330" t="s">
        <v>16724</v>
      </c>
      <c r="E5123" s="332" t="s">
        <v>96</v>
      </c>
      <c r="F5123" s="328"/>
    </row>
    <row r="5124" spans="1:6" ht="15">
      <c r="A5124" s="332">
        <v>10235</v>
      </c>
      <c r="B5124" s="332" t="s">
        <v>7489</v>
      </c>
      <c r="C5124" s="332" t="s">
        <v>2821</v>
      </c>
      <c r="D5124" s="330" t="s">
        <v>16725</v>
      </c>
      <c r="E5124" s="332" t="s">
        <v>96</v>
      </c>
      <c r="F5124" s="328"/>
    </row>
    <row r="5125" spans="1:6" ht="15">
      <c r="A5125" s="332">
        <v>10230</v>
      </c>
      <c r="B5125" s="332" t="s">
        <v>7490</v>
      </c>
      <c r="C5125" s="332" t="s">
        <v>2821</v>
      </c>
      <c r="D5125" s="330" t="s">
        <v>16726</v>
      </c>
      <c r="E5125" s="332" t="s">
        <v>96</v>
      </c>
      <c r="F5125" s="328"/>
    </row>
    <row r="5126" spans="1:6" ht="15">
      <c r="A5126" s="332">
        <v>10409</v>
      </c>
      <c r="B5126" s="332" t="s">
        <v>7491</v>
      </c>
      <c r="C5126" s="332" t="s">
        <v>2821</v>
      </c>
      <c r="D5126" s="330" t="s">
        <v>16727</v>
      </c>
      <c r="E5126" s="332" t="s">
        <v>96</v>
      </c>
      <c r="F5126" s="328"/>
    </row>
    <row r="5127" spans="1:6" ht="15">
      <c r="A5127" s="332">
        <v>10411</v>
      </c>
      <c r="B5127" s="332" t="s">
        <v>7492</v>
      </c>
      <c r="C5127" s="332" t="s">
        <v>2821</v>
      </c>
      <c r="D5127" s="330" t="s">
        <v>16728</v>
      </c>
      <c r="E5127" s="332" t="s">
        <v>96</v>
      </c>
      <c r="F5127" s="328"/>
    </row>
    <row r="5128" spans="1:6" ht="15">
      <c r="A5128" s="332">
        <v>10404</v>
      </c>
      <c r="B5128" s="332" t="s">
        <v>7493</v>
      </c>
      <c r="C5128" s="332" t="s">
        <v>2821</v>
      </c>
      <c r="D5128" s="330" t="s">
        <v>16729</v>
      </c>
      <c r="E5128" s="332" t="s">
        <v>96</v>
      </c>
      <c r="F5128" s="328"/>
    </row>
    <row r="5129" spans="1:6" ht="15">
      <c r="A5129" s="332">
        <v>10410</v>
      </c>
      <c r="B5129" s="332" t="s">
        <v>7494</v>
      </c>
      <c r="C5129" s="332" t="s">
        <v>2821</v>
      </c>
      <c r="D5129" s="330" t="s">
        <v>16730</v>
      </c>
      <c r="E5129" s="332" t="s">
        <v>96</v>
      </c>
      <c r="F5129" s="328"/>
    </row>
    <row r="5130" spans="1:6" ht="15">
      <c r="A5130" s="332">
        <v>10405</v>
      </c>
      <c r="B5130" s="332" t="s">
        <v>7495</v>
      </c>
      <c r="C5130" s="332" t="s">
        <v>2821</v>
      </c>
      <c r="D5130" s="330" t="s">
        <v>16731</v>
      </c>
      <c r="E5130" s="332" t="s">
        <v>96</v>
      </c>
      <c r="F5130" s="328"/>
    </row>
    <row r="5131" spans="1:6" ht="15">
      <c r="A5131" s="332">
        <v>10408</v>
      </c>
      <c r="B5131" s="332" t="s">
        <v>7496</v>
      </c>
      <c r="C5131" s="332" t="s">
        <v>2821</v>
      </c>
      <c r="D5131" s="330" t="s">
        <v>16732</v>
      </c>
      <c r="E5131" s="332" t="s">
        <v>96</v>
      </c>
      <c r="F5131" s="328"/>
    </row>
    <row r="5132" spans="1:6" ht="15">
      <c r="A5132" s="332">
        <v>10412</v>
      </c>
      <c r="B5132" s="332" t="s">
        <v>7497</v>
      </c>
      <c r="C5132" s="332" t="s">
        <v>2821</v>
      </c>
      <c r="D5132" s="330" t="s">
        <v>16733</v>
      </c>
      <c r="E5132" s="332" t="s">
        <v>96</v>
      </c>
      <c r="F5132" s="328"/>
    </row>
    <row r="5133" spans="1:6" ht="15">
      <c r="A5133" s="332">
        <v>10406</v>
      </c>
      <c r="B5133" s="332" t="s">
        <v>7498</v>
      </c>
      <c r="C5133" s="332" t="s">
        <v>2821</v>
      </c>
      <c r="D5133" s="330" t="s">
        <v>16734</v>
      </c>
      <c r="E5133" s="332" t="s">
        <v>96</v>
      </c>
      <c r="F5133" s="328"/>
    </row>
    <row r="5134" spans="1:6" ht="15">
      <c r="A5134" s="332">
        <v>10407</v>
      </c>
      <c r="B5134" s="332" t="s">
        <v>7499</v>
      </c>
      <c r="C5134" s="332" t="s">
        <v>2821</v>
      </c>
      <c r="D5134" s="330" t="s">
        <v>16735</v>
      </c>
      <c r="E5134" s="332" t="s">
        <v>96</v>
      </c>
      <c r="F5134" s="328"/>
    </row>
    <row r="5135" spans="1:6" ht="15">
      <c r="A5135" s="332">
        <v>10416</v>
      </c>
      <c r="B5135" s="332" t="s">
        <v>7500</v>
      </c>
      <c r="C5135" s="332" t="s">
        <v>2821</v>
      </c>
      <c r="D5135" s="330" t="s">
        <v>16736</v>
      </c>
      <c r="E5135" s="332" t="s">
        <v>96</v>
      </c>
      <c r="F5135" s="328"/>
    </row>
    <row r="5136" spans="1:6" ht="15">
      <c r="A5136" s="332">
        <v>10419</v>
      </c>
      <c r="B5136" s="332" t="s">
        <v>7501</v>
      </c>
      <c r="C5136" s="332" t="s">
        <v>2821</v>
      </c>
      <c r="D5136" s="330" t="s">
        <v>16737</v>
      </c>
      <c r="E5136" s="332" t="s">
        <v>96</v>
      </c>
      <c r="F5136" s="328"/>
    </row>
    <row r="5137" spans="1:6" ht="15">
      <c r="A5137" s="332">
        <v>21092</v>
      </c>
      <c r="B5137" s="332" t="s">
        <v>7502</v>
      </c>
      <c r="C5137" s="332" t="s">
        <v>2821</v>
      </c>
      <c r="D5137" s="330" t="s">
        <v>16738</v>
      </c>
      <c r="E5137" s="332" t="s">
        <v>96</v>
      </c>
      <c r="F5137" s="328"/>
    </row>
    <row r="5138" spans="1:6" ht="15">
      <c r="A5138" s="332">
        <v>10418</v>
      </c>
      <c r="B5138" s="332" t="s">
        <v>7503</v>
      </c>
      <c r="C5138" s="332" t="s">
        <v>2821</v>
      </c>
      <c r="D5138" s="330" t="s">
        <v>16739</v>
      </c>
      <c r="E5138" s="332" t="s">
        <v>96</v>
      </c>
      <c r="F5138" s="328"/>
    </row>
    <row r="5139" spans="1:6" ht="15">
      <c r="A5139" s="332">
        <v>12657</v>
      </c>
      <c r="B5139" s="332" t="s">
        <v>7504</v>
      </c>
      <c r="C5139" s="332" t="s">
        <v>2821</v>
      </c>
      <c r="D5139" s="330" t="s">
        <v>16740</v>
      </c>
      <c r="E5139" s="332" t="s">
        <v>96</v>
      </c>
      <c r="F5139" s="328"/>
    </row>
    <row r="5140" spans="1:6" ht="15">
      <c r="A5140" s="332">
        <v>10417</v>
      </c>
      <c r="B5140" s="332" t="s">
        <v>7505</v>
      </c>
      <c r="C5140" s="332" t="s">
        <v>2821</v>
      </c>
      <c r="D5140" s="330" t="s">
        <v>16741</v>
      </c>
      <c r="E5140" s="332" t="s">
        <v>96</v>
      </c>
      <c r="F5140" s="328"/>
    </row>
    <row r="5141" spans="1:6" ht="15">
      <c r="A5141" s="332">
        <v>10413</v>
      </c>
      <c r="B5141" s="332" t="s">
        <v>7506</v>
      </c>
      <c r="C5141" s="332" t="s">
        <v>2821</v>
      </c>
      <c r="D5141" s="330" t="s">
        <v>16742</v>
      </c>
      <c r="E5141" s="332" t="s">
        <v>96</v>
      </c>
      <c r="F5141" s="328"/>
    </row>
    <row r="5142" spans="1:6" ht="15">
      <c r="A5142" s="332">
        <v>10414</v>
      </c>
      <c r="B5142" s="332" t="s">
        <v>7507</v>
      </c>
      <c r="C5142" s="332" t="s">
        <v>2821</v>
      </c>
      <c r="D5142" s="330" t="s">
        <v>16743</v>
      </c>
      <c r="E5142" s="332" t="s">
        <v>96</v>
      </c>
      <c r="F5142" s="328"/>
    </row>
    <row r="5143" spans="1:6" ht="15">
      <c r="A5143" s="332">
        <v>10415</v>
      </c>
      <c r="B5143" s="332" t="s">
        <v>7508</v>
      </c>
      <c r="C5143" s="332" t="s">
        <v>2821</v>
      </c>
      <c r="D5143" s="330" t="s">
        <v>16744</v>
      </c>
      <c r="E5143" s="332" t="s">
        <v>96</v>
      </c>
      <c r="F5143" s="328"/>
    </row>
    <row r="5144" spans="1:6" ht="15">
      <c r="A5144" s="332">
        <v>38643</v>
      </c>
      <c r="B5144" s="332" t="s">
        <v>7509</v>
      </c>
      <c r="C5144" s="332" t="s">
        <v>2821</v>
      </c>
      <c r="D5144" s="330" t="s">
        <v>16745</v>
      </c>
      <c r="E5144" s="332" t="s">
        <v>96</v>
      </c>
      <c r="F5144" s="328"/>
    </row>
    <row r="5145" spans="1:6" ht="15">
      <c r="A5145" s="332">
        <v>6157</v>
      </c>
      <c r="B5145" s="332" t="s">
        <v>7510</v>
      </c>
      <c r="C5145" s="332" t="s">
        <v>2821</v>
      </c>
      <c r="D5145" s="330" t="s">
        <v>15571</v>
      </c>
      <c r="E5145" s="332" t="s">
        <v>96</v>
      </c>
      <c r="F5145" s="328"/>
    </row>
    <row r="5146" spans="1:6" ht="15">
      <c r="A5146" s="332">
        <v>6152</v>
      </c>
      <c r="B5146" s="332" t="s">
        <v>7511</v>
      </c>
      <c r="C5146" s="332" t="s">
        <v>2821</v>
      </c>
      <c r="D5146" s="330" t="s">
        <v>16746</v>
      </c>
      <c r="E5146" s="332" t="s">
        <v>96</v>
      </c>
      <c r="F5146" s="328"/>
    </row>
    <row r="5147" spans="1:6" ht="15">
      <c r="A5147" s="332">
        <v>6158</v>
      </c>
      <c r="B5147" s="332" t="s">
        <v>7512</v>
      </c>
      <c r="C5147" s="332" t="s">
        <v>2821</v>
      </c>
      <c r="D5147" s="330" t="s">
        <v>12750</v>
      </c>
      <c r="E5147" s="332" t="s">
        <v>96</v>
      </c>
      <c r="F5147" s="328"/>
    </row>
    <row r="5148" spans="1:6" ht="15">
      <c r="A5148" s="332">
        <v>6153</v>
      </c>
      <c r="B5148" s="332" t="s">
        <v>7513</v>
      </c>
      <c r="C5148" s="332" t="s">
        <v>2821</v>
      </c>
      <c r="D5148" s="330" t="s">
        <v>16747</v>
      </c>
      <c r="E5148" s="332" t="s">
        <v>96</v>
      </c>
      <c r="F5148" s="328"/>
    </row>
    <row r="5149" spans="1:6" ht="15">
      <c r="A5149" s="332">
        <v>6156</v>
      </c>
      <c r="B5149" s="332" t="s">
        <v>7514</v>
      </c>
      <c r="C5149" s="332" t="s">
        <v>2821</v>
      </c>
      <c r="D5149" s="330" t="s">
        <v>16748</v>
      </c>
      <c r="E5149" s="332" t="s">
        <v>96</v>
      </c>
      <c r="F5149" s="328"/>
    </row>
    <row r="5150" spans="1:6" ht="15">
      <c r="A5150" s="332">
        <v>6154</v>
      </c>
      <c r="B5150" s="332" t="s">
        <v>7515</v>
      </c>
      <c r="C5150" s="332" t="s">
        <v>2821</v>
      </c>
      <c r="D5150" s="330" t="s">
        <v>16749</v>
      </c>
      <c r="E5150" s="332" t="s">
        <v>96</v>
      </c>
      <c r="F5150" s="328"/>
    </row>
    <row r="5151" spans="1:6" ht="15">
      <c r="A5151" s="332">
        <v>6155</v>
      </c>
      <c r="B5151" s="332" t="s">
        <v>7516</v>
      </c>
      <c r="C5151" s="332" t="s">
        <v>2821</v>
      </c>
      <c r="D5151" s="330" t="s">
        <v>16750</v>
      </c>
      <c r="E5151" s="332" t="s">
        <v>96</v>
      </c>
      <c r="F5151" s="328"/>
    </row>
    <row r="5152" spans="1:6" ht="15">
      <c r="A5152" s="332">
        <v>43595</v>
      </c>
      <c r="B5152" s="332" t="s">
        <v>11519</v>
      </c>
      <c r="C5152" s="332" t="s">
        <v>2821</v>
      </c>
      <c r="D5152" s="330" t="s">
        <v>16751</v>
      </c>
      <c r="E5152" s="332" t="s">
        <v>96</v>
      </c>
      <c r="F5152" s="328"/>
    </row>
    <row r="5153" spans="1:6" ht="15">
      <c r="A5153" s="332">
        <v>43596</v>
      </c>
      <c r="B5153" s="332" t="s">
        <v>11520</v>
      </c>
      <c r="C5153" s="332" t="s">
        <v>2821</v>
      </c>
      <c r="D5153" s="330" t="s">
        <v>16752</v>
      </c>
      <c r="E5153" s="332" t="s">
        <v>96</v>
      </c>
      <c r="F5153" s="328"/>
    </row>
    <row r="5154" spans="1:6" ht="15">
      <c r="A5154" s="332">
        <v>38108</v>
      </c>
      <c r="B5154" s="332" t="s">
        <v>7517</v>
      </c>
      <c r="C5154" s="332" t="s">
        <v>2821</v>
      </c>
      <c r="D5154" s="330" t="s">
        <v>16753</v>
      </c>
      <c r="E5154" s="332" t="s">
        <v>96</v>
      </c>
      <c r="F5154" s="328"/>
    </row>
    <row r="5155" spans="1:6" ht="15">
      <c r="A5155" s="332">
        <v>38087</v>
      </c>
      <c r="B5155" s="332" t="s">
        <v>7518</v>
      </c>
      <c r="C5155" s="332" t="s">
        <v>2821</v>
      </c>
      <c r="D5155" s="330" t="s">
        <v>16754</v>
      </c>
      <c r="E5155" s="332" t="s">
        <v>96</v>
      </c>
      <c r="F5155" s="328"/>
    </row>
    <row r="5156" spans="1:6" ht="15">
      <c r="A5156" s="332">
        <v>38109</v>
      </c>
      <c r="B5156" s="332" t="s">
        <v>7519</v>
      </c>
      <c r="C5156" s="332" t="s">
        <v>2821</v>
      </c>
      <c r="D5156" s="330" t="s">
        <v>16755</v>
      </c>
      <c r="E5156" s="332" t="s">
        <v>96</v>
      </c>
      <c r="F5156" s="328"/>
    </row>
    <row r="5157" spans="1:6" ht="15">
      <c r="A5157" s="332">
        <v>38088</v>
      </c>
      <c r="B5157" s="332" t="s">
        <v>7520</v>
      </c>
      <c r="C5157" s="332" t="s">
        <v>2821</v>
      </c>
      <c r="D5157" s="330" t="s">
        <v>16756</v>
      </c>
      <c r="E5157" s="332" t="s">
        <v>96</v>
      </c>
      <c r="F5157" s="328"/>
    </row>
    <row r="5158" spans="1:6" ht="15">
      <c r="A5158" s="332">
        <v>38110</v>
      </c>
      <c r="B5158" s="332" t="s">
        <v>7521</v>
      </c>
      <c r="C5158" s="332" t="s">
        <v>2821</v>
      </c>
      <c r="D5158" s="330" t="s">
        <v>16549</v>
      </c>
      <c r="E5158" s="332" t="s">
        <v>96</v>
      </c>
      <c r="F5158" s="328"/>
    </row>
    <row r="5159" spans="1:6" ht="15">
      <c r="A5159" s="332">
        <v>38089</v>
      </c>
      <c r="B5159" s="332" t="s">
        <v>7522</v>
      </c>
      <c r="C5159" s="332" t="s">
        <v>2821</v>
      </c>
      <c r="D5159" s="330" t="s">
        <v>16757</v>
      </c>
      <c r="E5159" s="332" t="s">
        <v>96</v>
      </c>
      <c r="F5159" s="328"/>
    </row>
    <row r="5160" spans="1:6" ht="15">
      <c r="A5160" s="332">
        <v>38111</v>
      </c>
      <c r="B5160" s="332" t="s">
        <v>7523</v>
      </c>
      <c r="C5160" s="332" t="s">
        <v>2821</v>
      </c>
      <c r="D5160" s="330" t="s">
        <v>16758</v>
      </c>
      <c r="E5160" s="332" t="s">
        <v>96</v>
      </c>
      <c r="F5160" s="328"/>
    </row>
    <row r="5161" spans="1:6" ht="15">
      <c r="A5161" s="332">
        <v>38090</v>
      </c>
      <c r="B5161" s="332" t="s">
        <v>7524</v>
      </c>
      <c r="C5161" s="332" t="s">
        <v>2821</v>
      </c>
      <c r="D5161" s="330" t="s">
        <v>16759</v>
      </c>
      <c r="E5161" s="332" t="s">
        <v>96</v>
      </c>
      <c r="F5161" s="328"/>
    </row>
    <row r="5162" spans="1:6" ht="15">
      <c r="A5162" s="332">
        <v>13726</v>
      </c>
      <c r="B5162" s="332" t="s">
        <v>7526</v>
      </c>
      <c r="C5162" s="332" t="s">
        <v>2821</v>
      </c>
      <c r="D5162" s="330" t="s">
        <v>16760</v>
      </c>
      <c r="E5162" s="332" t="s">
        <v>96</v>
      </c>
      <c r="F5162" s="328"/>
    </row>
    <row r="5163" spans="1:6" ht="15">
      <c r="A5163" s="332">
        <v>38400</v>
      </c>
      <c r="B5163" s="332" t="s">
        <v>7527</v>
      </c>
      <c r="C5163" s="332" t="s">
        <v>2821</v>
      </c>
      <c r="D5163" s="330" t="s">
        <v>15074</v>
      </c>
      <c r="E5163" s="332" t="s">
        <v>96</v>
      </c>
      <c r="F5163" s="328"/>
    </row>
    <row r="5164" spans="1:6" ht="15">
      <c r="A5164" s="332">
        <v>12627</v>
      </c>
      <c r="B5164" s="332" t="s">
        <v>7528</v>
      </c>
      <c r="C5164" s="332" t="s">
        <v>2821</v>
      </c>
      <c r="D5164" s="330" t="s">
        <v>16761</v>
      </c>
      <c r="E5164" s="332" t="s">
        <v>96</v>
      </c>
      <c r="F5164" s="328"/>
    </row>
    <row r="5165" spans="1:6" ht="15">
      <c r="A5165" s="332">
        <v>39996</v>
      </c>
      <c r="B5165" s="332" t="s">
        <v>7530</v>
      </c>
      <c r="C5165" s="332" t="s">
        <v>2824</v>
      </c>
      <c r="D5165" s="330" t="s">
        <v>13833</v>
      </c>
      <c r="E5165" s="332" t="s">
        <v>96</v>
      </c>
      <c r="F5165" s="328"/>
    </row>
    <row r="5166" spans="1:6" ht="15">
      <c r="A5166" s="332">
        <v>10478</v>
      </c>
      <c r="B5166" s="332" t="s">
        <v>12559</v>
      </c>
      <c r="C5166" s="332" t="s">
        <v>2826</v>
      </c>
      <c r="D5166" s="330" t="s">
        <v>16762</v>
      </c>
      <c r="E5166" s="332" t="s">
        <v>96</v>
      </c>
      <c r="F5166" s="328"/>
    </row>
    <row r="5167" spans="1:6" ht="15">
      <c r="A5167" s="332">
        <v>10481</v>
      </c>
      <c r="B5167" s="332" t="s">
        <v>12560</v>
      </c>
      <c r="C5167" s="332" t="s">
        <v>2826</v>
      </c>
      <c r="D5167" s="330" t="s">
        <v>15554</v>
      </c>
      <c r="E5167" s="332" t="s">
        <v>96</v>
      </c>
      <c r="F5167" s="328"/>
    </row>
    <row r="5168" spans="1:6" ht="15">
      <c r="A5168" s="332">
        <v>10475</v>
      </c>
      <c r="B5168" s="332" t="s">
        <v>12561</v>
      </c>
      <c r="C5168" s="332" t="s">
        <v>2826</v>
      </c>
      <c r="D5168" s="330" t="s">
        <v>16763</v>
      </c>
      <c r="E5168" s="332" t="s">
        <v>96</v>
      </c>
      <c r="F5168" s="328"/>
    </row>
    <row r="5169" spans="1:6" ht="15">
      <c r="A5169" s="332">
        <v>4031</v>
      </c>
      <c r="B5169" s="332" t="s">
        <v>7535</v>
      </c>
      <c r="C5169" s="332" t="s">
        <v>2823</v>
      </c>
      <c r="D5169" s="330" t="s">
        <v>16764</v>
      </c>
      <c r="E5169" s="332" t="s">
        <v>96</v>
      </c>
      <c r="F5169" s="328"/>
    </row>
    <row r="5170" spans="1:6" ht="15">
      <c r="A5170" s="332">
        <v>4030</v>
      </c>
      <c r="B5170" s="332" t="s">
        <v>7536</v>
      </c>
      <c r="C5170" s="332" t="s">
        <v>2823</v>
      </c>
      <c r="D5170" s="330" t="s">
        <v>16765</v>
      </c>
      <c r="E5170" s="332" t="s">
        <v>96</v>
      </c>
      <c r="F5170" s="328"/>
    </row>
    <row r="5171" spans="1:6" ht="15">
      <c r="A5171" s="332">
        <v>39399</v>
      </c>
      <c r="B5171" s="332" t="s">
        <v>7537</v>
      </c>
      <c r="C5171" s="332" t="s">
        <v>2821</v>
      </c>
      <c r="D5171" s="330" t="s">
        <v>16766</v>
      </c>
      <c r="E5171" s="332" t="s">
        <v>96</v>
      </c>
      <c r="F5171" s="328"/>
    </row>
    <row r="5172" spans="1:6" ht="15">
      <c r="A5172" s="332">
        <v>39400</v>
      </c>
      <c r="B5172" s="332" t="s">
        <v>7538</v>
      </c>
      <c r="C5172" s="332" t="s">
        <v>2821</v>
      </c>
      <c r="D5172" s="330" t="s">
        <v>16767</v>
      </c>
      <c r="E5172" s="332" t="s">
        <v>96</v>
      </c>
      <c r="F5172" s="328"/>
    </row>
    <row r="5173" spans="1:6" ht="15">
      <c r="A5173" s="332">
        <v>39401</v>
      </c>
      <c r="B5173" s="332" t="s">
        <v>7539</v>
      </c>
      <c r="C5173" s="332" t="s">
        <v>2821</v>
      </c>
      <c r="D5173" s="330" t="s">
        <v>16768</v>
      </c>
      <c r="E5173" s="332" t="s">
        <v>96</v>
      </c>
      <c r="F5173" s="328"/>
    </row>
    <row r="5174" spans="1:6" ht="15">
      <c r="A5174" s="332">
        <v>11652</v>
      </c>
      <c r="B5174" s="332" t="s">
        <v>7540</v>
      </c>
      <c r="C5174" s="332" t="s">
        <v>2821</v>
      </c>
      <c r="D5174" s="330" t="s">
        <v>16769</v>
      </c>
      <c r="E5174" s="332" t="s">
        <v>96</v>
      </c>
      <c r="F5174" s="328"/>
    </row>
    <row r="5175" spans="1:6" ht="15">
      <c r="A5175" s="332">
        <v>13896</v>
      </c>
      <c r="B5175" s="332" t="s">
        <v>7541</v>
      </c>
      <c r="C5175" s="332" t="s">
        <v>2821</v>
      </c>
      <c r="D5175" s="330" t="s">
        <v>16770</v>
      </c>
      <c r="E5175" s="332" t="s">
        <v>96</v>
      </c>
      <c r="F5175" s="328"/>
    </row>
    <row r="5176" spans="1:6" ht="15">
      <c r="A5176" s="332">
        <v>13475</v>
      </c>
      <c r="B5176" s="332" t="s">
        <v>7542</v>
      </c>
      <c r="C5176" s="332" t="s">
        <v>2821</v>
      </c>
      <c r="D5176" s="330" t="s">
        <v>16771</v>
      </c>
      <c r="E5176" s="332" t="s">
        <v>96</v>
      </c>
      <c r="F5176" s="328"/>
    </row>
    <row r="5177" spans="1:6" ht="15">
      <c r="A5177" s="332">
        <v>44491</v>
      </c>
      <c r="B5177" s="332" t="s">
        <v>12562</v>
      </c>
      <c r="C5177" s="332" t="s">
        <v>2821</v>
      </c>
      <c r="D5177" s="330" t="s">
        <v>16772</v>
      </c>
      <c r="E5177" s="332" t="s">
        <v>96</v>
      </c>
      <c r="F5177" s="328"/>
    </row>
    <row r="5178" spans="1:6" ht="15">
      <c r="A5178" s="332">
        <v>44470</v>
      </c>
      <c r="B5178" s="332" t="s">
        <v>12563</v>
      </c>
      <c r="C5178" s="332" t="s">
        <v>2821</v>
      </c>
      <c r="D5178" s="330" t="s">
        <v>16773</v>
      </c>
      <c r="E5178" s="332" t="s">
        <v>96</v>
      </c>
      <c r="F5178" s="328"/>
    </row>
    <row r="5179" spans="1:6" ht="15">
      <c r="A5179" s="332">
        <v>13476</v>
      </c>
      <c r="B5179" s="332" t="s">
        <v>7546</v>
      </c>
      <c r="C5179" s="332" t="s">
        <v>2821</v>
      </c>
      <c r="D5179" s="330" t="s">
        <v>16774</v>
      </c>
      <c r="E5179" s="332" t="s">
        <v>96</v>
      </c>
      <c r="F5179" s="328"/>
    </row>
    <row r="5180" spans="1:6" ht="15">
      <c r="A5180" s="332">
        <v>10488</v>
      </c>
      <c r="B5180" s="332" t="s">
        <v>7548</v>
      </c>
      <c r="C5180" s="332" t="s">
        <v>2821</v>
      </c>
      <c r="D5180" s="330" t="s">
        <v>16775</v>
      </c>
      <c r="E5180" s="332" t="s">
        <v>96</v>
      </c>
      <c r="F5180" s="328"/>
    </row>
    <row r="5181" spans="1:6" ht="15">
      <c r="A5181" s="332">
        <v>13606</v>
      </c>
      <c r="B5181" s="332" t="s">
        <v>7550</v>
      </c>
      <c r="C5181" s="332" t="s">
        <v>2821</v>
      </c>
      <c r="D5181" s="330" t="s">
        <v>16776</v>
      </c>
      <c r="E5181" s="332" t="s">
        <v>96</v>
      </c>
      <c r="F5181" s="328"/>
    </row>
    <row r="5182" spans="1:6" ht="15">
      <c r="A5182" s="332">
        <v>10489</v>
      </c>
      <c r="B5182" s="332" t="s">
        <v>16777</v>
      </c>
      <c r="C5182" s="332" t="s">
        <v>2820</v>
      </c>
      <c r="D5182" s="330" t="s">
        <v>13607</v>
      </c>
      <c r="E5182" s="332" t="s">
        <v>165</v>
      </c>
      <c r="F5182" s="328"/>
    </row>
    <row r="5183" spans="1:6" ht="15">
      <c r="A5183" s="332">
        <v>41073</v>
      </c>
      <c r="B5183" s="332" t="s">
        <v>7553</v>
      </c>
      <c r="C5183" s="332" t="s">
        <v>2827</v>
      </c>
      <c r="D5183" s="330" t="s">
        <v>18020</v>
      </c>
      <c r="E5183" s="332" t="s">
        <v>165</v>
      </c>
      <c r="F5183" s="328"/>
    </row>
    <row r="5184" spans="1:6" ht="15">
      <c r="A5184" s="332">
        <v>34391</v>
      </c>
      <c r="B5184" s="332" t="s">
        <v>7555</v>
      </c>
      <c r="C5184" s="332" t="s">
        <v>2823</v>
      </c>
      <c r="D5184" s="330" t="s">
        <v>16779</v>
      </c>
      <c r="E5184" s="332" t="s">
        <v>96</v>
      </c>
      <c r="F5184" s="328"/>
    </row>
    <row r="5185" spans="1:6" ht="15">
      <c r="A5185" s="332">
        <v>10496</v>
      </c>
      <c r="B5185" s="332" t="s">
        <v>7557</v>
      </c>
      <c r="C5185" s="332" t="s">
        <v>2823</v>
      </c>
      <c r="D5185" s="330" t="s">
        <v>16780</v>
      </c>
      <c r="E5185" s="332" t="s">
        <v>96</v>
      </c>
      <c r="F5185" s="328"/>
    </row>
    <row r="5186" spans="1:6" ht="15">
      <c r="A5186" s="332">
        <v>10497</v>
      </c>
      <c r="B5186" s="332" t="s">
        <v>7559</v>
      </c>
      <c r="C5186" s="332" t="s">
        <v>2823</v>
      </c>
      <c r="D5186" s="330" t="s">
        <v>16781</v>
      </c>
      <c r="E5186" s="332" t="s">
        <v>96</v>
      </c>
      <c r="F5186" s="328"/>
    </row>
    <row r="5187" spans="1:6" ht="15">
      <c r="A5187" s="332">
        <v>10504</v>
      </c>
      <c r="B5187" s="332" t="s">
        <v>7561</v>
      </c>
      <c r="C5187" s="332" t="s">
        <v>2823</v>
      </c>
      <c r="D5187" s="330" t="s">
        <v>16782</v>
      </c>
      <c r="E5187" s="332" t="s">
        <v>96</v>
      </c>
      <c r="F5187" s="328"/>
    </row>
    <row r="5188" spans="1:6" ht="15">
      <c r="A5188" s="332">
        <v>34390</v>
      </c>
      <c r="B5188" s="332" t="s">
        <v>7563</v>
      </c>
      <c r="C5188" s="332" t="s">
        <v>2823</v>
      </c>
      <c r="D5188" s="330" t="s">
        <v>16783</v>
      </c>
      <c r="E5188" s="332" t="s">
        <v>96</v>
      </c>
      <c r="F5188" s="328"/>
    </row>
    <row r="5189" spans="1:6" ht="15">
      <c r="A5189" s="332">
        <v>34389</v>
      </c>
      <c r="B5189" s="332" t="s">
        <v>7565</v>
      </c>
      <c r="C5189" s="332" t="s">
        <v>2823</v>
      </c>
      <c r="D5189" s="330" t="s">
        <v>16784</v>
      </c>
      <c r="E5189" s="332" t="s">
        <v>96</v>
      </c>
      <c r="F5189" s="328"/>
    </row>
    <row r="5190" spans="1:6" ht="15">
      <c r="A5190" s="332">
        <v>34388</v>
      </c>
      <c r="B5190" s="332" t="s">
        <v>7567</v>
      </c>
      <c r="C5190" s="332" t="s">
        <v>2823</v>
      </c>
      <c r="D5190" s="330" t="s">
        <v>14325</v>
      </c>
      <c r="E5190" s="332" t="s">
        <v>96</v>
      </c>
      <c r="F5190" s="328"/>
    </row>
    <row r="5191" spans="1:6" ht="15">
      <c r="A5191" s="332">
        <v>34387</v>
      </c>
      <c r="B5191" s="332" t="s">
        <v>7569</v>
      </c>
      <c r="C5191" s="332" t="s">
        <v>2823</v>
      </c>
      <c r="D5191" s="330" t="s">
        <v>16785</v>
      </c>
      <c r="E5191" s="332" t="s">
        <v>96</v>
      </c>
      <c r="F5191" s="328"/>
    </row>
    <row r="5192" spans="1:6" ht="15">
      <c r="A5192" s="332">
        <v>11188</v>
      </c>
      <c r="B5192" s="332" t="s">
        <v>7571</v>
      </c>
      <c r="C5192" s="332" t="s">
        <v>2823</v>
      </c>
      <c r="D5192" s="330" t="s">
        <v>16786</v>
      </c>
      <c r="E5192" s="332" t="s">
        <v>96</v>
      </c>
      <c r="F5192" s="328"/>
    </row>
    <row r="5193" spans="1:6" ht="15">
      <c r="A5193" s="332">
        <v>11189</v>
      </c>
      <c r="B5193" s="332" t="s">
        <v>7573</v>
      </c>
      <c r="C5193" s="332" t="s">
        <v>2823</v>
      </c>
      <c r="D5193" s="330" t="s">
        <v>16787</v>
      </c>
      <c r="E5193" s="332" t="s">
        <v>96</v>
      </c>
      <c r="F5193" s="328"/>
    </row>
    <row r="5194" spans="1:6" ht="15">
      <c r="A5194" s="332">
        <v>21107</v>
      </c>
      <c r="B5194" s="332" t="s">
        <v>7575</v>
      </c>
      <c r="C5194" s="332" t="s">
        <v>2823</v>
      </c>
      <c r="D5194" s="330" t="s">
        <v>16788</v>
      </c>
      <c r="E5194" s="332" t="s">
        <v>96</v>
      </c>
      <c r="F5194" s="328"/>
    </row>
    <row r="5195" spans="1:6" ht="15">
      <c r="A5195" s="332">
        <v>34386</v>
      </c>
      <c r="B5195" s="332" t="s">
        <v>7577</v>
      </c>
      <c r="C5195" s="332" t="s">
        <v>2823</v>
      </c>
      <c r="D5195" s="330" t="s">
        <v>16789</v>
      </c>
      <c r="E5195" s="332" t="s">
        <v>96</v>
      </c>
      <c r="F5195" s="328"/>
    </row>
    <row r="5196" spans="1:6" ht="15">
      <c r="A5196" s="332">
        <v>10490</v>
      </c>
      <c r="B5196" s="332" t="s">
        <v>7579</v>
      </c>
      <c r="C5196" s="332" t="s">
        <v>2823</v>
      </c>
      <c r="D5196" s="330" t="s">
        <v>14193</v>
      </c>
      <c r="E5196" s="332" t="s">
        <v>96</v>
      </c>
      <c r="F5196" s="328"/>
    </row>
    <row r="5197" spans="1:6" ht="15">
      <c r="A5197" s="332">
        <v>10492</v>
      </c>
      <c r="B5197" s="332" t="s">
        <v>7581</v>
      </c>
      <c r="C5197" s="332" t="s">
        <v>2823</v>
      </c>
      <c r="D5197" s="330" t="s">
        <v>16790</v>
      </c>
      <c r="E5197" s="332" t="s">
        <v>96</v>
      </c>
      <c r="F5197" s="328"/>
    </row>
    <row r="5198" spans="1:6" ht="15">
      <c r="A5198" s="332">
        <v>10493</v>
      </c>
      <c r="B5198" s="332" t="s">
        <v>7583</v>
      </c>
      <c r="C5198" s="332" t="s">
        <v>2823</v>
      </c>
      <c r="D5198" s="330" t="s">
        <v>16784</v>
      </c>
      <c r="E5198" s="332" t="s">
        <v>96</v>
      </c>
      <c r="F5198" s="328"/>
    </row>
    <row r="5199" spans="1:6" ht="15">
      <c r="A5199" s="332">
        <v>10491</v>
      </c>
      <c r="B5199" s="332" t="s">
        <v>7584</v>
      </c>
      <c r="C5199" s="332" t="s">
        <v>2823</v>
      </c>
      <c r="D5199" s="330" t="s">
        <v>16791</v>
      </c>
      <c r="E5199" s="332" t="s">
        <v>96</v>
      </c>
      <c r="F5199" s="328"/>
    </row>
    <row r="5200" spans="1:6" ht="15">
      <c r="A5200" s="332">
        <v>34385</v>
      </c>
      <c r="B5200" s="332" t="s">
        <v>7586</v>
      </c>
      <c r="C5200" s="332" t="s">
        <v>2823</v>
      </c>
      <c r="D5200" s="330" t="s">
        <v>16792</v>
      </c>
      <c r="E5200" s="332" t="s">
        <v>96</v>
      </c>
      <c r="F5200" s="328"/>
    </row>
    <row r="5201" spans="1:6" ht="15">
      <c r="A5201" s="332">
        <v>10499</v>
      </c>
      <c r="B5201" s="332" t="s">
        <v>7588</v>
      </c>
      <c r="C5201" s="332" t="s">
        <v>2823</v>
      </c>
      <c r="D5201" s="330" t="s">
        <v>16793</v>
      </c>
      <c r="E5201" s="332" t="s">
        <v>96</v>
      </c>
      <c r="F5201" s="328"/>
    </row>
    <row r="5202" spans="1:6" ht="15">
      <c r="A5202" s="332">
        <v>34384</v>
      </c>
      <c r="B5202" s="332" t="s">
        <v>7590</v>
      </c>
      <c r="C5202" s="332" t="s">
        <v>2823</v>
      </c>
      <c r="D5202" s="330" t="s">
        <v>16789</v>
      </c>
      <c r="E5202" s="332" t="s">
        <v>96</v>
      </c>
      <c r="F5202" s="328"/>
    </row>
    <row r="5203" spans="1:6" ht="15">
      <c r="A5203" s="332">
        <v>11185</v>
      </c>
      <c r="B5203" s="332" t="s">
        <v>7591</v>
      </c>
      <c r="C5203" s="332" t="s">
        <v>2823</v>
      </c>
      <c r="D5203" s="330" t="s">
        <v>16794</v>
      </c>
      <c r="E5203" s="332" t="s">
        <v>96</v>
      </c>
      <c r="F5203" s="328"/>
    </row>
    <row r="5204" spans="1:6" ht="15">
      <c r="A5204" s="332">
        <v>10507</v>
      </c>
      <c r="B5204" s="332" t="s">
        <v>7593</v>
      </c>
      <c r="C5204" s="332" t="s">
        <v>2823</v>
      </c>
      <c r="D5204" s="330" t="s">
        <v>16795</v>
      </c>
      <c r="E5204" s="332" t="s">
        <v>96</v>
      </c>
      <c r="F5204" s="328"/>
    </row>
    <row r="5205" spans="1:6" ht="15">
      <c r="A5205" s="332">
        <v>10505</v>
      </c>
      <c r="B5205" s="332" t="s">
        <v>7595</v>
      </c>
      <c r="C5205" s="332" t="s">
        <v>2823</v>
      </c>
      <c r="D5205" s="330" t="s">
        <v>16796</v>
      </c>
      <c r="E5205" s="332" t="s">
        <v>96</v>
      </c>
      <c r="F5205" s="328"/>
    </row>
    <row r="5206" spans="1:6" ht="15">
      <c r="A5206" s="332">
        <v>10506</v>
      </c>
      <c r="B5206" s="332" t="s">
        <v>7597</v>
      </c>
      <c r="C5206" s="332" t="s">
        <v>2823</v>
      </c>
      <c r="D5206" s="330" t="s">
        <v>16797</v>
      </c>
      <c r="E5206" s="332" t="s">
        <v>96</v>
      </c>
      <c r="F5206" s="328"/>
    </row>
    <row r="5207" spans="1:6" ht="15">
      <c r="A5207" s="332">
        <v>5031</v>
      </c>
      <c r="B5207" s="332" t="s">
        <v>7599</v>
      </c>
      <c r="C5207" s="332" t="s">
        <v>2823</v>
      </c>
      <c r="D5207" s="330" t="s">
        <v>16798</v>
      </c>
      <c r="E5207" s="332" t="s">
        <v>96</v>
      </c>
      <c r="F5207" s="328"/>
    </row>
    <row r="5208" spans="1:6" ht="15">
      <c r="A5208" s="332">
        <v>10502</v>
      </c>
      <c r="B5208" s="332" t="s">
        <v>7600</v>
      </c>
      <c r="C5208" s="332" t="s">
        <v>2823</v>
      </c>
      <c r="D5208" s="330" t="s">
        <v>16799</v>
      </c>
      <c r="E5208" s="332" t="s">
        <v>96</v>
      </c>
      <c r="F5208" s="328"/>
    </row>
    <row r="5209" spans="1:6" ht="15">
      <c r="A5209" s="332">
        <v>10501</v>
      </c>
      <c r="B5209" s="332" t="s">
        <v>7602</v>
      </c>
      <c r="C5209" s="332" t="s">
        <v>2823</v>
      </c>
      <c r="D5209" s="330" t="s">
        <v>16800</v>
      </c>
      <c r="E5209" s="332" t="s">
        <v>96</v>
      </c>
      <c r="F5209" s="328"/>
    </row>
    <row r="5210" spans="1:6" ht="15">
      <c r="A5210" s="332">
        <v>10503</v>
      </c>
      <c r="B5210" s="332" t="s">
        <v>7604</v>
      </c>
      <c r="C5210" s="332" t="s">
        <v>2823</v>
      </c>
      <c r="D5210" s="330" t="s">
        <v>16801</v>
      </c>
      <c r="E5210" s="332" t="s">
        <v>96</v>
      </c>
      <c r="F5210" s="328"/>
    </row>
    <row r="5211" spans="1:6" ht="15">
      <c r="A5211" s="332">
        <v>4500</v>
      </c>
      <c r="B5211" s="332" t="s">
        <v>11521</v>
      </c>
      <c r="C5211" s="332" t="s">
        <v>2824</v>
      </c>
      <c r="D5211" s="330" t="s">
        <v>16802</v>
      </c>
      <c r="E5211" s="332" t="s">
        <v>96</v>
      </c>
      <c r="F5211" s="328"/>
    </row>
    <row r="5212" spans="1:6" ht="15">
      <c r="A5212" s="332">
        <v>4448</v>
      </c>
      <c r="B5212" s="332" t="s">
        <v>11522</v>
      </c>
      <c r="C5212" s="332" t="s">
        <v>2824</v>
      </c>
      <c r="D5212" s="330" t="s">
        <v>16803</v>
      </c>
      <c r="E5212" s="332" t="s">
        <v>96</v>
      </c>
      <c r="F5212" s="328"/>
    </row>
    <row r="5213" spans="1:6" ht="15">
      <c r="A5213" s="332">
        <v>20213</v>
      </c>
      <c r="B5213" s="332" t="s">
        <v>11523</v>
      </c>
      <c r="C5213" s="332" t="s">
        <v>2824</v>
      </c>
      <c r="D5213" s="330" t="s">
        <v>13557</v>
      </c>
      <c r="E5213" s="332" t="s">
        <v>96</v>
      </c>
      <c r="F5213" s="328"/>
    </row>
    <row r="5214" spans="1:6" ht="15">
      <c r="A5214" s="332">
        <v>20211</v>
      </c>
      <c r="B5214" s="332" t="s">
        <v>11524</v>
      </c>
      <c r="C5214" s="332" t="s">
        <v>2824</v>
      </c>
      <c r="D5214" s="330" t="s">
        <v>16804</v>
      </c>
      <c r="E5214" s="332" t="s">
        <v>96</v>
      </c>
      <c r="F5214" s="328"/>
    </row>
    <row r="5215" spans="1:6" ht="15">
      <c r="A5215" s="332">
        <v>40270</v>
      </c>
      <c r="B5215" s="332" t="s">
        <v>7606</v>
      </c>
      <c r="C5215" s="332" t="s">
        <v>2824</v>
      </c>
      <c r="D5215" s="330" t="s">
        <v>14473</v>
      </c>
      <c r="E5215" s="332" t="s">
        <v>96</v>
      </c>
      <c r="F5215" s="328"/>
    </row>
    <row r="5216" spans="1:6" ht="15">
      <c r="A5216" s="332">
        <v>4425</v>
      </c>
      <c r="B5216" s="332" t="s">
        <v>11525</v>
      </c>
      <c r="C5216" s="332" t="s">
        <v>2824</v>
      </c>
      <c r="D5216" s="330" t="s">
        <v>16805</v>
      </c>
      <c r="E5216" s="332" t="s">
        <v>96</v>
      </c>
      <c r="F5216" s="328"/>
    </row>
    <row r="5217" spans="1:6" ht="15">
      <c r="A5217" s="332">
        <v>4472</v>
      </c>
      <c r="B5217" s="332" t="s">
        <v>11526</v>
      </c>
      <c r="C5217" s="332" t="s">
        <v>2824</v>
      </c>
      <c r="D5217" s="330" t="s">
        <v>16806</v>
      </c>
      <c r="E5217" s="332" t="s">
        <v>96</v>
      </c>
      <c r="F5217" s="328"/>
    </row>
    <row r="5218" spans="1:6" ht="15">
      <c r="A5218" s="332">
        <v>35272</v>
      </c>
      <c r="B5218" s="332" t="s">
        <v>11527</v>
      </c>
      <c r="C5218" s="332" t="s">
        <v>2824</v>
      </c>
      <c r="D5218" s="330" t="s">
        <v>16807</v>
      </c>
      <c r="E5218" s="332" t="s">
        <v>96</v>
      </c>
      <c r="F5218" s="328"/>
    </row>
    <row r="5219" spans="1:6" ht="15">
      <c r="A5219" s="332">
        <v>4481</v>
      </c>
      <c r="B5219" s="332" t="s">
        <v>11528</v>
      </c>
      <c r="C5219" s="332" t="s">
        <v>2824</v>
      </c>
      <c r="D5219" s="330" t="s">
        <v>16808</v>
      </c>
      <c r="E5219" s="332" t="s">
        <v>96</v>
      </c>
      <c r="F5219" s="328"/>
    </row>
    <row r="5220" spans="1:6" ht="15">
      <c r="A5220" s="332">
        <v>34345</v>
      </c>
      <c r="B5220" s="332" t="s">
        <v>7620</v>
      </c>
      <c r="C5220" s="332" t="s">
        <v>2820</v>
      </c>
      <c r="D5220" s="330" t="s">
        <v>14619</v>
      </c>
      <c r="E5220" s="332" t="s">
        <v>165</v>
      </c>
      <c r="F5220" s="328"/>
    </row>
    <row r="5221" spans="1:6" ht="15">
      <c r="A5221" s="332">
        <v>41096</v>
      </c>
      <c r="B5221" s="332" t="s">
        <v>7621</v>
      </c>
      <c r="C5221" s="332" t="s">
        <v>2827</v>
      </c>
      <c r="D5221" s="330" t="s">
        <v>17945</v>
      </c>
      <c r="E5221" s="332" t="s">
        <v>165</v>
      </c>
      <c r="F5221" s="328"/>
    </row>
    <row r="5222" spans="1:6" ht="15">
      <c r="A5222" s="332">
        <v>41776</v>
      </c>
      <c r="B5222" s="332" t="s">
        <v>7623</v>
      </c>
      <c r="C5222" s="332" t="s">
        <v>2820</v>
      </c>
      <c r="D5222" s="330" t="s">
        <v>18021</v>
      </c>
      <c r="E5222" s="332" t="s">
        <v>165</v>
      </c>
      <c r="F5222" s="328"/>
    </row>
    <row r="5223" spans="1:6" ht="15">
      <c r="A5223" s="332" t="s">
        <v>90</v>
      </c>
      <c r="B5223" s="332"/>
      <c r="C5223" s="332"/>
      <c r="D5223" s="332"/>
      <c r="E5223" s="332"/>
      <c r="F5223" s="328"/>
    </row>
    <row r="5224" spans="1:6" ht="15">
      <c r="A5224" s="332" t="s">
        <v>16809</v>
      </c>
      <c r="B5224" s="332"/>
      <c r="C5224" s="332"/>
      <c r="D5224" s="332"/>
      <c r="E5224" s="332"/>
      <c r="F5224" s="328"/>
    </row>
    <row r="5225" spans="1:6">
      <c r="A5225" s="322">
        <v>34345</v>
      </c>
      <c r="B5225" s="322" t="s">
        <v>7620</v>
      </c>
      <c r="C5225" s="322" t="s">
        <v>2820</v>
      </c>
      <c r="D5225" s="322">
        <v>12.14</v>
      </c>
      <c r="E5225" s="321" t="s">
        <v>165</v>
      </c>
    </row>
    <row r="5226" spans="1:6">
      <c r="A5226" s="322">
        <v>41096</v>
      </c>
      <c r="B5226" s="322" t="s">
        <v>7621</v>
      </c>
      <c r="C5226" s="322" t="s">
        <v>2827</v>
      </c>
      <c r="D5226" s="322">
        <v>2164.39</v>
      </c>
      <c r="E5226" s="321" t="s">
        <v>165</v>
      </c>
    </row>
    <row r="5227" spans="1:6" ht="25.5">
      <c r="A5227" s="322">
        <v>41776</v>
      </c>
      <c r="B5227" s="322" t="s">
        <v>7623</v>
      </c>
      <c r="C5227" s="322" t="s">
        <v>2820</v>
      </c>
      <c r="D5227" s="322">
        <v>16.64</v>
      </c>
      <c r="E5227" s="321" t="s">
        <v>165</v>
      </c>
    </row>
    <row r="5228" spans="1:6">
      <c r="A5228" s="322" t="s">
        <v>90</v>
      </c>
      <c r="B5228" s="322"/>
      <c r="C5228" s="322"/>
      <c r="D5228" s="323"/>
      <c r="E5228" s="322"/>
    </row>
    <row r="5229" spans="1:6" ht="38.25">
      <c r="A5229" s="322" t="s">
        <v>12564</v>
      </c>
      <c r="B5229" s="322"/>
      <c r="C5229" s="322"/>
      <c r="D5229" s="323"/>
      <c r="E5229" s="322"/>
    </row>
    <row r="5230" spans="1:6" ht="13.5">
      <c r="A5230" s="203">
        <v>11786</v>
      </c>
      <c r="B5230" s="222" t="s">
        <v>7525</v>
      </c>
      <c r="C5230" s="204" t="s">
        <v>2821</v>
      </c>
      <c r="D5230" s="277">
        <v>253.8</v>
      </c>
      <c r="E5230" s="204" t="s">
        <v>96</v>
      </c>
    </row>
    <row r="5231" spans="1:6" ht="27">
      <c r="A5231" s="203">
        <v>13726</v>
      </c>
      <c r="B5231" s="222" t="s">
        <v>7526</v>
      </c>
      <c r="C5231" s="204" t="s">
        <v>2821</v>
      </c>
      <c r="D5231" s="278">
        <v>32618.97</v>
      </c>
      <c r="E5231" s="204" t="s">
        <v>96</v>
      </c>
    </row>
    <row r="5232" spans="1:6" ht="13.5">
      <c r="A5232" s="203">
        <v>38400</v>
      </c>
      <c r="B5232" s="222" t="s">
        <v>7527</v>
      </c>
      <c r="C5232" s="204" t="s">
        <v>2821</v>
      </c>
      <c r="D5232" s="277">
        <v>12.73</v>
      </c>
      <c r="E5232" s="204" t="s">
        <v>96</v>
      </c>
    </row>
    <row r="5233" spans="1:5" ht="27">
      <c r="A5233" s="203">
        <v>12627</v>
      </c>
      <c r="B5233" s="222" t="s">
        <v>7528</v>
      </c>
      <c r="C5233" s="204" t="s">
        <v>2821</v>
      </c>
      <c r="D5233" s="277">
        <v>0.43</v>
      </c>
      <c r="E5233" s="204" t="s">
        <v>96</v>
      </c>
    </row>
    <row r="5234" spans="1:5" ht="13.5">
      <c r="A5234" s="203">
        <v>6138</v>
      </c>
      <c r="B5234" s="222" t="s">
        <v>7529</v>
      </c>
      <c r="C5234" s="204" t="s">
        <v>2821</v>
      </c>
      <c r="D5234" s="277">
        <v>2.0299999999999998</v>
      </c>
      <c r="E5234" s="204" t="s">
        <v>96</v>
      </c>
    </row>
    <row r="5235" spans="1:5" ht="13.5">
      <c r="A5235" s="203">
        <v>39996</v>
      </c>
      <c r="B5235" s="222" t="s">
        <v>7530</v>
      </c>
      <c r="C5235" s="204" t="s">
        <v>2824</v>
      </c>
      <c r="D5235" s="277">
        <v>2</v>
      </c>
      <c r="E5235" s="204" t="s">
        <v>96</v>
      </c>
    </row>
    <row r="5236" spans="1:5" ht="27">
      <c r="A5236" s="203">
        <v>10478</v>
      </c>
      <c r="B5236" s="222" t="s">
        <v>7531</v>
      </c>
      <c r="C5236" s="204" t="s">
        <v>2826</v>
      </c>
      <c r="D5236" s="277">
        <v>26.46</v>
      </c>
      <c r="E5236" s="204" t="s">
        <v>96</v>
      </c>
    </row>
    <row r="5237" spans="1:5" ht="27">
      <c r="A5237" s="203">
        <v>40514</v>
      </c>
      <c r="B5237" s="222" t="s">
        <v>7532</v>
      </c>
      <c r="C5237" s="204" t="s">
        <v>2826</v>
      </c>
      <c r="D5237" s="277">
        <v>23.44</v>
      </c>
      <c r="E5237" s="204" t="s">
        <v>96</v>
      </c>
    </row>
    <row r="5238" spans="1:5" ht="13.5">
      <c r="A5238" s="203">
        <v>10475</v>
      </c>
      <c r="B5238" s="222" t="s">
        <v>7533</v>
      </c>
      <c r="C5238" s="204" t="s">
        <v>2826</v>
      </c>
      <c r="D5238" s="277">
        <v>23.28</v>
      </c>
      <c r="E5238" s="204" t="s">
        <v>96</v>
      </c>
    </row>
    <row r="5239" spans="1:5" ht="27">
      <c r="A5239" s="203">
        <v>10481</v>
      </c>
      <c r="B5239" s="222" t="s">
        <v>7534</v>
      </c>
      <c r="C5239" s="204" t="s">
        <v>2826</v>
      </c>
      <c r="D5239" s="277">
        <v>25.39</v>
      </c>
      <c r="E5239" s="204" t="s">
        <v>96</v>
      </c>
    </row>
    <row r="5240" spans="1:5" ht="13.5">
      <c r="A5240" s="203">
        <v>4031</v>
      </c>
      <c r="B5240" s="222" t="s">
        <v>7535</v>
      </c>
      <c r="C5240" s="204" t="s">
        <v>2823</v>
      </c>
      <c r="D5240" s="277">
        <v>22.67</v>
      </c>
      <c r="E5240" s="204" t="s">
        <v>96</v>
      </c>
    </row>
    <row r="5241" spans="1:5" ht="13.5">
      <c r="A5241" s="203">
        <v>4030</v>
      </c>
      <c r="B5241" s="222" t="s">
        <v>7536</v>
      </c>
      <c r="C5241" s="204" t="s">
        <v>2823</v>
      </c>
      <c r="D5241" s="277">
        <v>4.82</v>
      </c>
      <c r="E5241" s="204" t="s">
        <v>96</v>
      </c>
    </row>
    <row r="5242" spans="1:5" ht="27">
      <c r="A5242" s="203">
        <v>39399</v>
      </c>
      <c r="B5242" s="222" t="s">
        <v>7537</v>
      </c>
      <c r="C5242" s="204" t="s">
        <v>2821</v>
      </c>
      <c r="D5242" s="277">
        <v>818.27</v>
      </c>
      <c r="E5242" s="204" t="s">
        <v>96</v>
      </c>
    </row>
    <row r="5243" spans="1:5" ht="27">
      <c r="A5243" s="203">
        <v>39400</v>
      </c>
      <c r="B5243" s="222" t="s">
        <v>7538</v>
      </c>
      <c r="C5243" s="204" t="s">
        <v>2821</v>
      </c>
      <c r="D5243" s="277">
        <v>889.43</v>
      </c>
      <c r="E5243" s="204" t="s">
        <v>96</v>
      </c>
    </row>
    <row r="5244" spans="1:5" ht="27">
      <c r="A5244" s="203">
        <v>39401</v>
      </c>
      <c r="B5244" s="222" t="s">
        <v>7539</v>
      </c>
      <c r="C5244" s="204" t="s">
        <v>2821</v>
      </c>
      <c r="D5244" s="277">
        <v>997.73</v>
      </c>
      <c r="E5244" s="204" t="s">
        <v>96</v>
      </c>
    </row>
    <row r="5245" spans="1:5" ht="27">
      <c r="A5245" s="203">
        <v>11652</v>
      </c>
      <c r="B5245" s="222" t="s">
        <v>7540</v>
      </c>
      <c r="C5245" s="204" t="s">
        <v>2821</v>
      </c>
      <c r="D5245" s="278">
        <v>2146.5</v>
      </c>
      <c r="E5245" s="204" t="s">
        <v>96</v>
      </c>
    </row>
    <row r="5246" spans="1:5" ht="27">
      <c r="A5246" s="203">
        <v>13896</v>
      </c>
      <c r="B5246" s="222" t="s">
        <v>7541</v>
      </c>
      <c r="C5246" s="204" t="s">
        <v>2821</v>
      </c>
      <c r="D5246" s="278">
        <v>1925.59</v>
      </c>
      <c r="E5246" s="204" t="s">
        <v>96</v>
      </c>
    </row>
    <row r="5247" spans="1:5" ht="27">
      <c r="A5247" s="203">
        <v>13475</v>
      </c>
      <c r="B5247" s="222" t="s">
        <v>7542</v>
      </c>
      <c r="C5247" s="204" t="s">
        <v>2821</v>
      </c>
      <c r="D5247" s="278">
        <v>2345.61</v>
      </c>
      <c r="E5247" s="204" t="s">
        <v>96</v>
      </c>
    </row>
    <row r="5248" spans="1:5" ht="27">
      <c r="A5248" s="203">
        <v>25971</v>
      </c>
      <c r="B5248" s="222" t="s">
        <v>7543</v>
      </c>
      <c r="C5248" s="204" t="s">
        <v>2821</v>
      </c>
      <c r="D5248" s="278">
        <v>2500350.92</v>
      </c>
      <c r="E5248" s="204" t="s">
        <v>96</v>
      </c>
    </row>
    <row r="5249" spans="1:5" ht="27">
      <c r="A5249" s="203">
        <v>25970</v>
      </c>
      <c r="B5249" s="222" t="s">
        <v>7544</v>
      </c>
      <c r="C5249" s="204" t="s">
        <v>2821</v>
      </c>
      <c r="D5249" s="278">
        <v>1052618.72</v>
      </c>
      <c r="E5249" s="204" t="s">
        <v>96</v>
      </c>
    </row>
    <row r="5250" spans="1:5" ht="27">
      <c r="A5250" s="203">
        <v>13476</v>
      </c>
      <c r="B5250" s="222" t="s">
        <v>7546</v>
      </c>
      <c r="C5250" s="204" t="s">
        <v>2821</v>
      </c>
      <c r="D5250" s="278">
        <v>1060246.46</v>
      </c>
      <c r="E5250" s="204" t="s">
        <v>96</v>
      </c>
    </row>
    <row r="5251" spans="1:5" ht="27">
      <c r="A5251" s="203">
        <v>10488</v>
      </c>
      <c r="B5251" s="222" t="s">
        <v>7548</v>
      </c>
      <c r="C5251" s="204" t="s">
        <v>2821</v>
      </c>
      <c r="D5251" s="278">
        <v>1284500</v>
      </c>
      <c r="E5251" s="204" t="s">
        <v>96</v>
      </c>
    </row>
    <row r="5252" spans="1:5" ht="27">
      <c r="A5252" s="203">
        <v>13606</v>
      </c>
      <c r="B5252" s="222" t="s">
        <v>7550</v>
      </c>
      <c r="C5252" s="204" t="s">
        <v>2821</v>
      </c>
      <c r="D5252" s="278">
        <v>1138048.6299999999</v>
      </c>
      <c r="E5252" s="204" t="s">
        <v>96</v>
      </c>
    </row>
    <row r="5253" spans="1:5" ht="13.5">
      <c r="A5253" s="203">
        <v>10489</v>
      </c>
      <c r="B5253" s="222" t="s">
        <v>7552</v>
      </c>
      <c r="C5253" s="204" t="s">
        <v>2820</v>
      </c>
      <c r="D5253" s="277">
        <v>12.31</v>
      </c>
      <c r="E5253" s="204" t="s">
        <v>165</v>
      </c>
    </row>
    <row r="5254" spans="1:5" ht="13.5">
      <c r="A5254" s="203">
        <v>41073</v>
      </c>
      <c r="B5254" s="222" t="s">
        <v>7553</v>
      </c>
      <c r="C5254" s="204" t="s">
        <v>2827</v>
      </c>
      <c r="D5254" s="278">
        <v>2195.67</v>
      </c>
      <c r="E5254" s="204" t="s">
        <v>165</v>
      </c>
    </row>
    <row r="5255" spans="1:5" ht="27">
      <c r="A5255" s="203">
        <v>34391</v>
      </c>
      <c r="B5255" s="222" t="s">
        <v>7555</v>
      </c>
      <c r="C5255" s="204" t="s">
        <v>2823</v>
      </c>
      <c r="D5255" s="277">
        <v>400.03</v>
      </c>
      <c r="E5255" s="204" t="s">
        <v>96</v>
      </c>
    </row>
    <row r="5256" spans="1:5" ht="27">
      <c r="A5256" s="203">
        <v>10496</v>
      </c>
      <c r="B5256" s="222" t="s">
        <v>7557</v>
      </c>
      <c r="C5256" s="204" t="s">
        <v>2823</v>
      </c>
      <c r="D5256" s="277">
        <v>348.22</v>
      </c>
      <c r="E5256" s="204" t="s">
        <v>96</v>
      </c>
    </row>
    <row r="5257" spans="1:5" ht="27">
      <c r="A5257" s="203">
        <v>10497</v>
      </c>
      <c r="B5257" s="222" t="s">
        <v>7559</v>
      </c>
      <c r="C5257" s="204" t="s">
        <v>2823</v>
      </c>
      <c r="D5257" s="277">
        <v>905.37</v>
      </c>
      <c r="E5257" s="204" t="s">
        <v>96</v>
      </c>
    </row>
    <row r="5258" spans="1:5" ht="27">
      <c r="A5258" s="203">
        <v>10504</v>
      </c>
      <c r="B5258" s="222" t="s">
        <v>7561</v>
      </c>
      <c r="C5258" s="204" t="s">
        <v>2823</v>
      </c>
      <c r="D5258" s="278">
        <v>1058.5899999999999</v>
      </c>
      <c r="E5258" s="204" t="s">
        <v>96</v>
      </c>
    </row>
    <row r="5259" spans="1:5" ht="13.5">
      <c r="A5259" s="203">
        <v>34390</v>
      </c>
      <c r="B5259" s="222" t="s">
        <v>7563</v>
      </c>
      <c r="C5259" s="204" t="s">
        <v>2823</v>
      </c>
      <c r="D5259" s="277">
        <v>312</v>
      </c>
      <c r="E5259" s="204" t="s">
        <v>96</v>
      </c>
    </row>
    <row r="5260" spans="1:5" ht="13.5">
      <c r="A5260" s="203">
        <v>34389</v>
      </c>
      <c r="B5260" s="222" t="s">
        <v>7565</v>
      </c>
      <c r="C5260" s="204" t="s">
        <v>2823</v>
      </c>
      <c r="D5260" s="277">
        <v>97.5</v>
      </c>
      <c r="E5260" s="204" t="s">
        <v>96</v>
      </c>
    </row>
    <row r="5261" spans="1:5" ht="13.5">
      <c r="A5261" s="203">
        <v>34388</v>
      </c>
      <c r="B5261" s="222" t="s">
        <v>7567</v>
      </c>
      <c r="C5261" s="204" t="s">
        <v>2823</v>
      </c>
      <c r="D5261" s="277">
        <v>138.57</v>
      </c>
      <c r="E5261" s="204" t="s">
        <v>96</v>
      </c>
    </row>
    <row r="5262" spans="1:5" ht="13.5">
      <c r="A5262" s="203">
        <v>34387</v>
      </c>
      <c r="B5262" s="222" t="s">
        <v>7569</v>
      </c>
      <c r="C5262" s="204" t="s">
        <v>2823</v>
      </c>
      <c r="D5262" s="277">
        <v>224.95</v>
      </c>
      <c r="E5262" s="204" t="s">
        <v>96</v>
      </c>
    </row>
    <row r="5263" spans="1:5" ht="13.5">
      <c r="A5263" s="203">
        <v>11188</v>
      </c>
      <c r="B5263" s="222" t="s">
        <v>7571</v>
      </c>
      <c r="C5263" s="204" t="s">
        <v>2823</v>
      </c>
      <c r="D5263" s="277">
        <v>111.43</v>
      </c>
      <c r="E5263" s="204" t="s">
        <v>96</v>
      </c>
    </row>
    <row r="5264" spans="1:5" ht="13.5">
      <c r="A5264" s="203">
        <v>11189</v>
      </c>
      <c r="B5264" s="222" t="s">
        <v>7573</v>
      </c>
      <c r="C5264" s="204" t="s">
        <v>2823</v>
      </c>
      <c r="D5264" s="277">
        <v>167.14</v>
      </c>
      <c r="E5264" s="204" t="s">
        <v>96</v>
      </c>
    </row>
    <row r="5265" spans="1:5" ht="13.5">
      <c r="A5265" s="203">
        <v>21107</v>
      </c>
      <c r="B5265" s="222" t="s">
        <v>7575</v>
      </c>
      <c r="C5265" s="204" t="s">
        <v>2823</v>
      </c>
      <c r="D5265" s="277">
        <v>120.28</v>
      </c>
      <c r="E5265" s="204" t="s">
        <v>96</v>
      </c>
    </row>
    <row r="5266" spans="1:5" ht="13.5">
      <c r="A5266" s="203">
        <v>34386</v>
      </c>
      <c r="B5266" s="222" t="s">
        <v>7577</v>
      </c>
      <c r="C5266" s="204" t="s">
        <v>2823</v>
      </c>
      <c r="D5266" s="277">
        <v>208.93</v>
      </c>
      <c r="E5266" s="204" t="s">
        <v>96</v>
      </c>
    </row>
    <row r="5267" spans="1:5" ht="13.5">
      <c r="A5267" s="203">
        <v>10490</v>
      </c>
      <c r="B5267" s="222" t="s">
        <v>7579</v>
      </c>
      <c r="C5267" s="204" t="s">
        <v>2823</v>
      </c>
      <c r="D5267" s="277">
        <v>62.68</v>
      </c>
      <c r="E5267" s="204" t="s">
        <v>96</v>
      </c>
    </row>
    <row r="5268" spans="1:5" ht="13.5">
      <c r="A5268" s="203">
        <v>10492</v>
      </c>
      <c r="B5268" s="222" t="s">
        <v>7581</v>
      </c>
      <c r="C5268" s="204" t="s">
        <v>2823</v>
      </c>
      <c r="D5268" s="277">
        <v>83.57</v>
      </c>
      <c r="E5268" s="204" t="s">
        <v>96</v>
      </c>
    </row>
    <row r="5269" spans="1:5" ht="13.5">
      <c r="A5269" s="203">
        <v>10493</v>
      </c>
      <c r="B5269" s="222" t="s">
        <v>7583</v>
      </c>
      <c r="C5269" s="204" t="s">
        <v>2823</v>
      </c>
      <c r="D5269" s="277">
        <v>97.5</v>
      </c>
      <c r="E5269" s="204" t="s">
        <v>96</v>
      </c>
    </row>
    <row r="5270" spans="1:5" ht="13.5">
      <c r="A5270" s="203">
        <v>10491</v>
      </c>
      <c r="B5270" s="222" t="s">
        <v>7584</v>
      </c>
      <c r="C5270" s="204" t="s">
        <v>2823</v>
      </c>
      <c r="D5270" s="277">
        <v>118.39</v>
      </c>
      <c r="E5270" s="204" t="s">
        <v>96</v>
      </c>
    </row>
    <row r="5271" spans="1:5" ht="13.5">
      <c r="A5271" s="203">
        <v>34385</v>
      </c>
      <c r="B5271" s="222" t="s">
        <v>7586</v>
      </c>
      <c r="C5271" s="204" t="s">
        <v>2823</v>
      </c>
      <c r="D5271" s="277">
        <v>172.71</v>
      </c>
      <c r="E5271" s="204" t="s">
        <v>96</v>
      </c>
    </row>
    <row r="5272" spans="1:5" ht="13.5">
      <c r="A5272" s="203">
        <v>10499</v>
      </c>
      <c r="B5272" s="222" t="s">
        <v>7588</v>
      </c>
      <c r="C5272" s="204" t="s">
        <v>2823</v>
      </c>
      <c r="D5272" s="277">
        <v>69.64</v>
      </c>
      <c r="E5272" s="204" t="s">
        <v>96</v>
      </c>
    </row>
    <row r="5273" spans="1:5" ht="13.5">
      <c r="A5273" s="203">
        <v>34384</v>
      </c>
      <c r="B5273" s="222" t="s">
        <v>7590</v>
      </c>
      <c r="C5273" s="204" t="s">
        <v>2823</v>
      </c>
      <c r="D5273" s="277">
        <v>208.93</v>
      </c>
      <c r="E5273" s="204" t="s">
        <v>96</v>
      </c>
    </row>
    <row r="5274" spans="1:5" ht="13.5">
      <c r="A5274" s="203">
        <v>11185</v>
      </c>
      <c r="B5274" s="222" t="s">
        <v>7591</v>
      </c>
      <c r="C5274" s="204" t="s">
        <v>2823</v>
      </c>
      <c r="D5274" s="277">
        <v>215.89</v>
      </c>
      <c r="E5274" s="204" t="s">
        <v>96</v>
      </c>
    </row>
    <row r="5275" spans="1:5" ht="13.5">
      <c r="A5275" s="203">
        <v>10507</v>
      </c>
      <c r="B5275" s="222" t="s">
        <v>7593</v>
      </c>
      <c r="C5275" s="204" t="s">
        <v>2823</v>
      </c>
      <c r="D5275" s="277">
        <v>160.87</v>
      </c>
      <c r="E5275" s="204" t="s">
        <v>96</v>
      </c>
    </row>
    <row r="5276" spans="1:5" ht="13.5">
      <c r="A5276" s="203">
        <v>10505</v>
      </c>
      <c r="B5276" s="222" t="s">
        <v>7595</v>
      </c>
      <c r="C5276" s="204" t="s">
        <v>2823</v>
      </c>
      <c r="D5276" s="277">
        <v>94.92</v>
      </c>
      <c r="E5276" s="204" t="s">
        <v>96</v>
      </c>
    </row>
    <row r="5277" spans="1:5" ht="13.5">
      <c r="A5277" s="203">
        <v>10506</v>
      </c>
      <c r="B5277" s="222" t="s">
        <v>7597</v>
      </c>
      <c r="C5277" s="204" t="s">
        <v>2823</v>
      </c>
      <c r="D5277" s="277">
        <v>123.91</v>
      </c>
      <c r="E5277" s="204" t="s">
        <v>96</v>
      </c>
    </row>
    <row r="5278" spans="1:5" ht="27">
      <c r="A5278" s="203">
        <v>5031</v>
      </c>
      <c r="B5278" s="222" t="s">
        <v>7599</v>
      </c>
      <c r="C5278" s="204" t="s">
        <v>2823</v>
      </c>
      <c r="D5278" s="277">
        <v>174</v>
      </c>
      <c r="E5278" s="204" t="s">
        <v>96</v>
      </c>
    </row>
    <row r="5279" spans="1:5" ht="13.5">
      <c r="A5279" s="203">
        <v>10502</v>
      </c>
      <c r="B5279" s="222" t="s">
        <v>7600</v>
      </c>
      <c r="C5279" s="204" t="s">
        <v>2823</v>
      </c>
      <c r="D5279" s="277">
        <v>202.75</v>
      </c>
      <c r="E5279" s="204" t="s">
        <v>96</v>
      </c>
    </row>
    <row r="5280" spans="1:5" ht="13.5">
      <c r="A5280" s="203">
        <v>10501</v>
      </c>
      <c r="B5280" s="222" t="s">
        <v>7602</v>
      </c>
      <c r="C5280" s="204" t="s">
        <v>2823</v>
      </c>
      <c r="D5280" s="277">
        <v>114.54</v>
      </c>
      <c r="E5280" s="204" t="s">
        <v>96</v>
      </c>
    </row>
    <row r="5281" spans="1:5" ht="13.5">
      <c r="A5281" s="203">
        <v>10503</v>
      </c>
      <c r="B5281" s="222" t="s">
        <v>7604</v>
      </c>
      <c r="C5281" s="204" t="s">
        <v>2823</v>
      </c>
      <c r="D5281" s="277">
        <v>154.75</v>
      </c>
      <c r="E5281" s="204" t="s">
        <v>96</v>
      </c>
    </row>
    <row r="5282" spans="1:5" ht="27">
      <c r="A5282" s="203">
        <v>40270</v>
      </c>
      <c r="B5282" s="222" t="s">
        <v>7606</v>
      </c>
      <c r="C5282" s="204" t="s">
        <v>2824</v>
      </c>
      <c r="D5282" s="277">
        <v>45.5</v>
      </c>
      <c r="E5282" s="204" t="s">
        <v>96</v>
      </c>
    </row>
    <row r="5283" spans="1:5" ht="27">
      <c r="A5283" s="203">
        <v>20213</v>
      </c>
      <c r="B5283" s="222" t="s">
        <v>7608</v>
      </c>
      <c r="C5283" s="204" t="s">
        <v>2824</v>
      </c>
      <c r="D5283" s="277">
        <v>19.82</v>
      </c>
      <c r="E5283" s="204" t="s">
        <v>96</v>
      </c>
    </row>
    <row r="5284" spans="1:5" ht="27">
      <c r="A5284" s="203">
        <v>20211</v>
      </c>
      <c r="B5284" s="222" t="s">
        <v>7610</v>
      </c>
      <c r="C5284" s="204" t="s">
        <v>2824</v>
      </c>
      <c r="D5284" s="277">
        <v>29.28</v>
      </c>
      <c r="E5284" s="204" t="s">
        <v>96</v>
      </c>
    </row>
    <row r="5285" spans="1:5" ht="27">
      <c r="A5285" s="203">
        <v>4472</v>
      </c>
      <c r="B5285" s="222" t="s">
        <v>7612</v>
      </c>
      <c r="C5285" s="204" t="s">
        <v>2824</v>
      </c>
      <c r="D5285" s="277">
        <v>25.6</v>
      </c>
      <c r="E5285" s="204" t="s">
        <v>96</v>
      </c>
    </row>
    <row r="5286" spans="1:5" ht="27">
      <c r="A5286" s="203">
        <v>35272</v>
      </c>
      <c r="B5286" s="222" t="s">
        <v>7614</v>
      </c>
      <c r="C5286" s="204" t="s">
        <v>2824</v>
      </c>
      <c r="D5286" s="277">
        <v>33.619999999999997</v>
      </c>
      <c r="E5286" s="204" t="s">
        <v>96</v>
      </c>
    </row>
    <row r="5287" spans="1:5" ht="27">
      <c r="A5287" s="203">
        <v>4448</v>
      </c>
      <c r="B5287" s="222" t="s">
        <v>7781</v>
      </c>
      <c r="C5287" s="204" t="s">
        <v>2824</v>
      </c>
      <c r="D5287" s="277">
        <v>21.19</v>
      </c>
      <c r="E5287" s="204" t="s">
        <v>96</v>
      </c>
    </row>
    <row r="5288" spans="1:5" ht="27">
      <c r="A5288" s="203">
        <v>4425</v>
      </c>
      <c r="B5288" s="222" t="s">
        <v>7616</v>
      </c>
      <c r="C5288" s="204" t="s">
        <v>2824</v>
      </c>
      <c r="D5288" s="277">
        <v>18.8</v>
      </c>
      <c r="E5288" s="204" t="s">
        <v>96</v>
      </c>
    </row>
    <row r="5289" spans="1:5" ht="27">
      <c r="A5289" s="203">
        <v>4481</v>
      </c>
      <c r="B5289" s="222" t="s">
        <v>7618</v>
      </c>
      <c r="C5289" s="204" t="s">
        <v>2824</v>
      </c>
      <c r="D5289" s="277">
        <v>34.64</v>
      </c>
      <c r="E5289" s="204" t="s">
        <v>96</v>
      </c>
    </row>
    <row r="5290" spans="1:5" ht="13.5">
      <c r="A5290" s="203">
        <v>34345</v>
      </c>
      <c r="B5290" s="222" t="s">
        <v>7620</v>
      </c>
      <c r="C5290" s="204" t="s">
        <v>2820</v>
      </c>
      <c r="D5290" s="277">
        <v>9.17</v>
      </c>
      <c r="E5290" s="204" t="s">
        <v>165</v>
      </c>
    </row>
    <row r="5291" spans="1:5" ht="13.5">
      <c r="A5291" s="203">
        <v>41096</v>
      </c>
      <c r="B5291" s="222" t="s">
        <v>7621</v>
      </c>
      <c r="C5291" s="204" t="s">
        <v>2827</v>
      </c>
      <c r="D5291" s="278">
        <v>1635.49</v>
      </c>
      <c r="E5291" s="204" t="s">
        <v>165</v>
      </c>
    </row>
    <row r="5292" spans="1:5" ht="27">
      <c r="A5292" s="203">
        <v>41776</v>
      </c>
      <c r="B5292" s="222" t="s">
        <v>7623</v>
      </c>
      <c r="C5292" s="204" t="s">
        <v>2820</v>
      </c>
      <c r="D5292" s="277">
        <v>11.29</v>
      </c>
      <c r="E5292" s="204" t="s">
        <v>165</v>
      </c>
    </row>
    <row r="5293" spans="1:5" ht="27">
      <c r="A5293" s="203">
        <v>4487</v>
      </c>
      <c r="B5293" s="222" t="s">
        <v>7625</v>
      </c>
      <c r="C5293" s="204" t="s">
        <v>2824</v>
      </c>
      <c r="D5293" s="277">
        <v>16.809999999999999</v>
      </c>
      <c r="E5293" s="204" t="s">
        <v>96</v>
      </c>
    </row>
    <row r="5294" spans="1:5" ht="13.5">
      <c r="A5294" s="203">
        <v>11157</v>
      </c>
      <c r="B5294" s="222" t="s">
        <v>7627</v>
      </c>
      <c r="C5294" s="204" t="s">
        <v>2836</v>
      </c>
      <c r="D5294" s="277">
        <v>121.45</v>
      </c>
      <c r="E5294" s="204" t="s">
        <v>96</v>
      </c>
    </row>
    <row r="5295" spans="1:5" ht="13.5">
      <c r="A5295" s="203" t="s">
        <v>90</v>
      </c>
      <c r="B5295" s="222"/>
      <c r="C5295" s="204"/>
      <c r="D5295" s="204"/>
      <c r="E5295" s="204"/>
    </row>
    <row r="5296" spans="1:5" ht="13.5">
      <c r="A5296" s="203" t="s">
        <v>7816</v>
      </c>
      <c r="B5296" s="222"/>
      <c r="C5296" s="204"/>
      <c r="D5296" s="204"/>
      <c r="E5296" s="204"/>
    </row>
    <row r="5297" spans="1:7">
      <c r="A5297" s="205" t="s">
        <v>7782</v>
      </c>
      <c r="B5297" s="205" t="s">
        <v>7783</v>
      </c>
      <c r="C5297" s="205" t="s">
        <v>57</v>
      </c>
      <c r="D5297" s="206">
        <v>4.6783000000000001</v>
      </c>
      <c r="E5297" s="205" t="s">
        <v>96</v>
      </c>
      <c r="G5297" s="176" t="s">
        <v>7784</v>
      </c>
    </row>
    <row r="5298" spans="1:7">
      <c r="A5298" s="205" t="s">
        <v>7785</v>
      </c>
      <c r="B5298" s="205" t="s">
        <v>3287</v>
      </c>
      <c r="C5298" s="205" t="s">
        <v>57</v>
      </c>
      <c r="D5298" s="206">
        <v>6.4240000000000004</v>
      </c>
      <c r="E5298" s="205" t="s">
        <v>96</v>
      </c>
      <c r="G5298" s="176" t="s">
        <v>7784</v>
      </c>
    </row>
    <row r="5299" spans="1:7">
      <c r="A5299" s="207">
        <v>17001000276</v>
      </c>
      <c r="B5299" s="162" t="s">
        <v>7786</v>
      </c>
      <c r="C5299" s="162" t="s">
        <v>2821</v>
      </c>
      <c r="D5299" s="163"/>
      <c r="E5299" s="205" t="s">
        <v>96</v>
      </c>
      <c r="G5299" s="176" t="s">
        <v>7787</v>
      </c>
    </row>
    <row r="5300" spans="1:7">
      <c r="A5300" s="207">
        <v>17001000275</v>
      </c>
      <c r="B5300" s="162" t="s">
        <v>7788</v>
      </c>
      <c r="C5300" s="162" t="s">
        <v>2821</v>
      </c>
      <c r="D5300" s="163"/>
      <c r="E5300" s="205" t="s">
        <v>96</v>
      </c>
      <c r="G5300" s="176" t="s">
        <v>7787</v>
      </c>
    </row>
    <row r="5301" spans="1:7">
      <c r="A5301" s="207">
        <v>14001000902</v>
      </c>
      <c r="B5301" s="162" t="s">
        <v>7789</v>
      </c>
      <c r="C5301" s="162" t="s">
        <v>6</v>
      </c>
      <c r="D5301" s="163"/>
      <c r="E5301" s="205" t="s">
        <v>96</v>
      </c>
      <c r="G5301" s="176" t="s">
        <v>7787</v>
      </c>
    </row>
    <row r="5302" spans="1:7">
      <c r="A5302" s="207">
        <v>14001000925</v>
      </c>
      <c r="B5302" s="162" t="s">
        <v>7790</v>
      </c>
      <c r="C5302" s="205" t="s">
        <v>57</v>
      </c>
      <c r="D5302" s="163"/>
      <c r="E5302" s="205" t="s">
        <v>96</v>
      </c>
      <c r="G5302" s="176" t="s">
        <v>7787</v>
      </c>
    </row>
    <row r="5303" spans="1:7">
      <c r="A5303" s="207">
        <v>14001000883</v>
      </c>
      <c r="B5303" s="208" t="s">
        <v>7791</v>
      </c>
      <c r="C5303" s="162" t="s">
        <v>2821</v>
      </c>
      <c r="D5303" s="163"/>
      <c r="E5303" s="205" t="s">
        <v>96</v>
      </c>
      <c r="G5303" s="176" t="s">
        <v>7787</v>
      </c>
    </row>
    <row r="5304" spans="1:7">
      <c r="A5304" s="207">
        <v>14001000914</v>
      </c>
      <c r="B5304" s="208" t="s">
        <v>7792</v>
      </c>
      <c r="C5304" s="162" t="s">
        <v>2821</v>
      </c>
      <c r="D5304" s="163"/>
      <c r="E5304" s="205" t="s">
        <v>96</v>
      </c>
      <c r="G5304" s="176" t="s">
        <v>7787</v>
      </c>
    </row>
    <row r="5305" spans="1:7">
      <c r="A5305" s="207">
        <v>13002000018</v>
      </c>
      <c r="B5305" s="162" t="s">
        <v>7793</v>
      </c>
      <c r="C5305" s="162" t="s">
        <v>2823</v>
      </c>
      <c r="D5305" s="163"/>
      <c r="E5305" s="205" t="s">
        <v>96</v>
      </c>
      <c r="G5305" s="176" t="s">
        <v>7787</v>
      </c>
    </row>
    <row r="5306" spans="1:7" ht="25.5">
      <c r="A5306" s="207">
        <v>15002000003</v>
      </c>
      <c r="B5306" s="162" t="s">
        <v>7794</v>
      </c>
      <c r="C5306" s="162" t="s">
        <v>2823</v>
      </c>
      <c r="D5306" s="163"/>
      <c r="E5306" s="205" t="s">
        <v>96</v>
      </c>
      <c r="G5306" s="176" t="s">
        <v>7787</v>
      </c>
    </row>
    <row r="5307" spans="1:7">
      <c r="A5307" s="162"/>
      <c r="B5307" s="162"/>
      <c r="C5307" s="162"/>
      <c r="D5307" s="163"/>
      <c r="E5307" s="162"/>
    </row>
    <row r="5308" spans="1:7">
      <c r="A5308" s="162" t="s">
        <v>90</v>
      </c>
      <c r="B5308" s="162"/>
      <c r="C5308" s="162"/>
      <c r="D5308" s="163"/>
      <c r="E5308" s="162"/>
    </row>
    <row r="5309" spans="1:7" ht="38.25">
      <c r="A5309" s="162" t="s">
        <v>3263</v>
      </c>
      <c r="B5309" s="162"/>
      <c r="C5309" s="162"/>
      <c r="D5309" s="163"/>
      <c r="E5309" s="162"/>
    </row>
    <row r="5310" spans="1:7" ht="30">
      <c r="A5310" s="188">
        <v>25970</v>
      </c>
      <c r="B5310" s="187" t="s">
        <v>7544</v>
      </c>
      <c r="C5310" s="188" t="s">
        <v>2821</v>
      </c>
      <c r="D5310" s="189" t="s">
        <v>7545</v>
      </c>
      <c r="E5310" s="188" t="s">
        <v>96</v>
      </c>
    </row>
    <row r="5311" spans="1:7" ht="30">
      <c r="A5311" s="188">
        <v>13476</v>
      </c>
      <c r="B5311" s="187" t="s">
        <v>7546</v>
      </c>
      <c r="C5311" s="188" t="s">
        <v>2821</v>
      </c>
      <c r="D5311" s="189" t="s">
        <v>7547</v>
      </c>
      <c r="E5311" s="188" t="s">
        <v>96</v>
      </c>
    </row>
    <row r="5312" spans="1:7" ht="30">
      <c r="A5312" s="188">
        <v>10488</v>
      </c>
      <c r="B5312" s="187" t="s">
        <v>7548</v>
      </c>
      <c r="C5312" s="188" t="s">
        <v>2821</v>
      </c>
      <c r="D5312" s="189" t="s">
        <v>7549</v>
      </c>
      <c r="E5312" s="188" t="s">
        <v>96</v>
      </c>
    </row>
    <row r="5313" spans="1:5" ht="30">
      <c r="A5313" s="188">
        <v>13606</v>
      </c>
      <c r="B5313" s="187" t="s">
        <v>7550</v>
      </c>
      <c r="C5313" s="188" t="s">
        <v>2821</v>
      </c>
      <c r="D5313" s="189" t="s">
        <v>7551</v>
      </c>
      <c r="E5313" s="188" t="s">
        <v>96</v>
      </c>
    </row>
    <row r="5314" spans="1:5" ht="15">
      <c r="A5314" s="188">
        <v>10489</v>
      </c>
      <c r="B5314" s="187" t="s">
        <v>7552</v>
      </c>
      <c r="C5314" s="188" t="s">
        <v>2820</v>
      </c>
      <c r="D5314" s="189" t="s">
        <v>4968</v>
      </c>
      <c r="E5314" s="188" t="s">
        <v>165</v>
      </c>
    </row>
    <row r="5315" spans="1:5" ht="15">
      <c r="A5315" s="188">
        <v>41073</v>
      </c>
      <c r="B5315" s="187" t="s">
        <v>7553</v>
      </c>
      <c r="C5315" s="188" t="s">
        <v>2827</v>
      </c>
      <c r="D5315" s="189" t="s">
        <v>7554</v>
      </c>
      <c r="E5315" s="188" t="s">
        <v>165</v>
      </c>
    </row>
    <row r="5316" spans="1:5" ht="30">
      <c r="A5316" s="188">
        <v>34391</v>
      </c>
      <c r="B5316" s="187" t="s">
        <v>7555</v>
      </c>
      <c r="C5316" s="188" t="s">
        <v>2823</v>
      </c>
      <c r="D5316" s="189" t="s">
        <v>7556</v>
      </c>
      <c r="E5316" s="188" t="s">
        <v>96</v>
      </c>
    </row>
    <row r="5317" spans="1:5" ht="30">
      <c r="A5317" s="188">
        <v>10496</v>
      </c>
      <c r="B5317" s="187" t="s">
        <v>7557</v>
      </c>
      <c r="C5317" s="188" t="s">
        <v>2823</v>
      </c>
      <c r="D5317" s="189" t="s">
        <v>7558</v>
      </c>
      <c r="E5317" s="188" t="s">
        <v>96</v>
      </c>
    </row>
    <row r="5318" spans="1:5" ht="30">
      <c r="A5318" s="188">
        <v>10497</v>
      </c>
      <c r="B5318" s="187" t="s">
        <v>7559</v>
      </c>
      <c r="C5318" s="188" t="s">
        <v>2823</v>
      </c>
      <c r="D5318" s="189" t="s">
        <v>7560</v>
      </c>
      <c r="E5318" s="188" t="s">
        <v>96</v>
      </c>
    </row>
    <row r="5319" spans="1:5" ht="30">
      <c r="A5319" s="188">
        <v>10504</v>
      </c>
      <c r="B5319" s="187" t="s">
        <v>7561</v>
      </c>
      <c r="C5319" s="188" t="s">
        <v>2823</v>
      </c>
      <c r="D5319" s="189" t="s">
        <v>7562</v>
      </c>
      <c r="E5319" s="188" t="s">
        <v>96</v>
      </c>
    </row>
    <row r="5320" spans="1:5" ht="15">
      <c r="A5320" s="188">
        <v>34390</v>
      </c>
      <c r="B5320" s="187" t="s">
        <v>7563</v>
      </c>
      <c r="C5320" s="188" t="s">
        <v>2823</v>
      </c>
      <c r="D5320" s="189" t="s">
        <v>7564</v>
      </c>
      <c r="E5320" s="188" t="s">
        <v>96</v>
      </c>
    </row>
    <row r="5321" spans="1:5" ht="15">
      <c r="A5321" s="188">
        <v>34389</v>
      </c>
      <c r="B5321" s="187" t="s">
        <v>7565</v>
      </c>
      <c r="C5321" s="188" t="s">
        <v>2823</v>
      </c>
      <c r="D5321" s="189" t="s">
        <v>7566</v>
      </c>
      <c r="E5321" s="188" t="s">
        <v>96</v>
      </c>
    </row>
    <row r="5322" spans="1:5" ht="15">
      <c r="A5322" s="188">
        <v>34388</v>
      </c>
      <c r="B5322" s="187" t="s">
        <v>7567</v>
      </c>
      <c r="C5322" s="188" t="s">
        <v>2823</v>
      </c>
      <c r="D5322" s="189" t="s">
        <v>7568</v>
      </c>
      <c r="E5322" s="188" t="s">
        <v>96</v>
      </c>
    </row>
    <row r="5323" spans="1:5" ht="15">
      <c r="A5323" s="188">
        <v>34387</v>
      </c>
      <c r="B5323" s="187" t="s">
        <v>7569</v>
      </c>
      <c r="C5323" s="188" t="s">
        <v>2823</v>
      </c>
      <c r="D5323" s="189" t="s">
        <v>7570</v>
      </c>
      <c r="E5323" s="188" t="s">
        <v>96</v>
      </c>
    </row>
    <row r="5324" spans="1:5" ht="15">
      <c r="A5324" s="188">
        <v>11188</v>
      </c>
      <c r="B5324" s="187" t="s">
        <v>7571</v>
      </c>
      <c r="C5324" s="188" t="s">
        <v>2823</v>
      </c>
      <c r="D5324" s="189" t="s">
        <v>7572</v>
      </c>
      <c r="E5324" s="188" t="s">
        <v>96</v>
      </c>
    </row>
    <row r="5325" spans="1:5" ht="15">
      <c r="A5325" s="188">
        <v>11189</v>
      </c>
      <c r="B5325" s="187" t="s">
        <v>7573</v>
      </c>
      <c r="C5325" s="188" t="s">
        <v>2823</v>
      </c>
      <c r="D5325" s="189" t="s">
        <v>7574</v>
      </c>
      <c r="E5325" s="188" t="s">
        <v>96</v>
      </c>
    </row>
    <row r="5326" spans="1:5" ht="15">
      <c r="A5326" s="188">
        <v>21107</v>
      </c>
      <c r="B5326" s="187" t="s">
        <v>7575</v>
      </c>
      <c r="C5326" s="188" t="s">
        <v>2823</v>
      </c>
      <c r="D5326" s="189" t="s">
        <v>7576</v>
      </c>
      <c r="E5326" s="188" t="s">
        <v>96</v>
      </c>
    </row>
    <row r="5327" spans="1:5" ht="15">
      <c r="A5327" s="188">
        <v>34386</v>
      </c>
      <c r="B5327" s="187" t="s">
        <v>7577</v>
      </c>
      <c r="C5327" s="188" t="s">
        <v>2823</v>
      </c>
      <c r="D5327" s="189" t="s">
        <v>7578</v>
      </c>
      <c r="E5327" s="188" t="s">
        <v>96</v>
      </c>
    </row>
    <row r="5328" spans="1:5" ht="15">
      <c r="A5328" s="188">
        <v>10490</v>
      </c>
      <c r="B5328" s="187" t="s">
        <v>7579</v>
      </c>
      <c r="C5328" s="188" t="s">
        <v>2823</v>
      </c>
      <c r="D5328" s="189" t="s">
        <v>7580</v>
      </c>
      <c r="E5328" s="188" t="s">
        <v>96</v>
      </c>
    </row>
    <row r="5329" spans="1:5" ht="15">
      <c r="A5329" s="188">
        <v>10492</v>
      </c>
      <c r="B5329" s="187" t="s">
        <v>7581</v>
      </c>
      <c r="C5329" s="188" t="s">
        <v>2823</v>
      </c>
      <c r="D5329" s="189" t="s">
        <v>7582</v>
      </c>
      <c r="E5329" s="188" t="s">
        <v>96</v>
      </c>
    </row>
    <row r="5330" spans="1:5" ht="15">
      <c r="A5330" s="188">
        <v>10493</v>
      </c>
      <c r="B5330" s="187" t="s">
        <v>7583</v>
      </c>
      <c r="C5330" s="188" t="s">
        <v>2823</v>
      </c>
      <c r="D5330" s="189" t="s">
        <v>7566</v>
      </c>
      <c r="E5330" s="188" t="s">
        <v>96</v>
      </c>
    </row>
    <row r="5331" spans="1:5" ht="15">
      <c r="A5331" s="188">
        <v>10491</v>
      </c>
      <c r="B5331" s="187" t="s">
        <v>7584</v>
      </c>
      <c r="C5331" s="188" t="s">
        <v>2823</v>
      </c>
      <c r="D5331" s="189" t="s">
        <v>7585</v>
      </c>
      <c r="E5331" s="188" t="s">
        <v>96</v>
      </c>
    </row>
    <row r="5332" spans="1:5" ht="15">
      <c r="A5332" s="188">
        <v>34385</v>
      </c>
      <c r="B5332" s="187" t="s">
        <v>7586</v>
      </c>
      <c r="C5332" s="188" t="s">
        <v>2823</v>
      </c>
      <c r="D5332" s="189" t="s">
        <v>7587</v>
      </c>
      <c r="E5332" s="188" t="s">
        <v>96</v>
      </c>
    </row>
    <row r="5333" spans="1:5" ht="15">
      <c r="A5333" s="188">
        <v>10499</v>
      </c>
      <c r="B5333" s="187" t="s">
        <v>7588</v>
      </c>
      <c r="C5333" s="188" t="s">
        <v>2823</v>
      </c>
      <c r="D5333" s="189" t="s">
        <v>7589</v>
      </c>
      <c r="E5333" s="188" t="s">
        <v>96</v>
      </c>
    </row>
    <row r="5334" spans="1:5" ht="15">
      <c r="A5334" s="188">
        <v>34384</v>
      </c>
      <c r="B5334" s="187" t="s">
        <v>7590</v>
      </c>
      <c r="C5334" s="188" t="s">
        <v>2823</v>
      </c>
      <c r="D5334" s="189" t="s">
        <v>7578</v>
      </c>
      <c r="E5334" s="188" t="s">
        <v>96</v>
      </c>
    </row>
    <row r="5335" spans="1:5" ht="15">
      <c r="A5335" s="188">
        <v>11185</v>
      </c>
      <c r="B5335" s="187" t="s">
        <v>7591</v>
      </c>
      <c r="C5335" s="188" t="s">
        <v>2823</v>
      </c>
      <c r="D5335" s="189" t="s">
        <v>7592</v>
      </c>
      <c r="E5335" s="188" t="s">
        <v>96</v>
      </c>
    </row>
    <row r="5336" spans="1:5" ht="15">
      <c r="A5336" s="188">
        <v>10507</v>
      </c>
      <c r="B5336" s="187" t="s">
        <v>7593</v>
      </c>
      <c r="C5336" s="188" t="s">
        <v>2823</v>
      </c>
      <c r="D5336" s="189" t="s">
        <v>7594</v>
      </c>
      <c r="E5336" s="188" t="s">
        <v>96</v>
      </c>
    </row>
    <row r="5337" spans="1:5" ht="15">
      <c r="A5337" s="188">
        <v>10505</v>
      </c>
      <c r="B5337" s="187" t="s">
        <v>7595</v>
      </c>
      <c r="C5337" s="188" t="s">
        <v>2823</v>
      </c>
      <c r="D5337" s="189" t="s">
        <v>7596</v>
      </c>
      <c r="E5337" s="188" t="s">
        <v>96</v>
      </c>
    </row>
    <row r="5338" spans="1:5" ht="15">
      <c r="A5338" s="188">
        <v>10506</v>
      </c>
      <c r="B5338" s="187" t="s">
        <v>7597</v>
      </c>
      <c r="C5338" s="188" t="s">
        <v>2823</v>
      </c>
      <c r="D5338" s="189" t="s">
        <v>7598</v>
      </c>
      <c r="E5338" s="188" t="s">
        <v>96</v>
      </c>
    </row>
    <row r="5339" spans="1:5" ht="30">
      <c r="A5339" s="188">
        <v>5031</v>
      </c>
      <c r="B5339" s="187" t="s">
        <v>7599</v>
      </c>
      <c r="C5339" s="188" t="s">
        <v>2823</v>
      </c>
      <c r="D5339" s="189" t="s">
        <v>5291</v>
      </c>
      <c r="E5339" s="188" t="s">
        <v>96</v>
      </c>
    </row>
    <row r="5340" spans="1:5" ht="15">
      <c r="A5340" s="188">
        <v>10502</v>
      </c>
      <c r="B5340" s="187" t="s">
        <v>7600</v>
      </c>
      <c r="C5340" s="188" t="s">
        <v>2823</v>
      </c>
      <c r="D5340" s="189" t="s">
        <v>7601</v>
      </c>
      <c r="E5340" s="188" t="s">
        <v>96</v>
      </c>
    </row>
    <row r="5341" spans="1:5" ht="15">
      <c r="A5341" s="188">
        <v>10501</v>
      </c>
      <c r="B5341" s="187" t="s">
        <v>7602</v>
      </c>
      <c r="C5341" s="188" t="s">
        <v>2823</v>
      </c>
      <c r="D5341" s="189" t="s">
        <v>7603</v>
      </c>
      <c r="E5341" s="188" t="s">
        <v>96</v>
      </c>
    </row>
    <row r="5342" spans="1:5" ht="15">
      <c r="A5342" s="188">
        <v>10503</v>
      </c>
      <c r="B5342" s="187" t="s">
        <v>7604</v>
      </c>
      <c r="C5342" s="188" t="s">
        <v>2823</v>
      </c>
      <c r="D5342" s="189" t="s">
        <v>7605</v>
      </c>
      <c r="E5342" s="188" t="s">
        <v>96</v>
      </c>
    </row>
    <row r="5343" spans="1:5" ht="30">
      <c r="A5343" s="188">
        <v>40270</v>
      </c>
      <c r="B5343" s="187" t="s">
        <v>7606</v>
      </c>
      <c r="C5343" s="188" t="s">
        <v>2824</v>
      </c>
      <c r="D5343" s="189" t="s">
        <v>7607</v>
      </c>
      <c r="E5343" s="188" t="s">
        <v>96</v>
      </c>
    </row>
    <row r="5344" spans="1:5" ht="30">
      <c r="A5344" s="188">
        <v>20213</v>
      </c>
      <c r="B5344" s="187" t="s">
        <v>7608</v>
      </c>
      <c r="C5344" s="188" t="s">
        <v>2824</v>
      </c>
      <c r="D5344" s="189" t="s">
        <v>7609</v>
      </c>
      <c r="E5344" s="188" t="s">
        <v>96</v>
      </c>
    </row>
    <row r="5345" spans="1:5" ht="30">
      <c r="A5345" s="188">
        <v>20211</v>
      </c>
      <c r="B5345" s="187" t="s">
        <v>7610</v>
      </c>
      <c r="C5345" s="188" t="s">
        <v>2824</v>
      </c>
      <c r="D5345" s="189" t="s">
        <v>7611</v>
      </c>
      <c r="E5345" s="188" t="s">
        <v>96</v>
      </c>
    </row>
    <row r="5346" spans="1:5" ht="30">
      <c r="A5346" s="188">
        <v>4472</v>
      </c>
      <c r="B5346" s="187" t="s">
        <v>7612</v>
      </c>
      <c r="C5346" s="188" t="s">
        <v>2824</v>
      </c>
      <c r="D5346" s="189" t="s">
        <v>7613</v>
      </c>
      <c r="E5346" s="188" t="s">
        <v>96</v>
      </c>
    </row>
    <row r="5347" spans="1:5" ht="30">
      <c r="A5347" s="188">
        <v>35272</v>
      </c>
      <c r="B5347" s="187" t="s">
        <v>7614</v>
      </c>
      <c r="C5347" s="188" t="s">
        <v>2824</v>
      </c>
      <c r="D5347" s="189" t="s">
        <v>7615</v>
      </c>
      <c r="E5347" s="188" t="s">
        <v>96</v>
      </c>
    </row>
    <row r="5348" spans="1:5" ht="30">
      <c r="A5348" s="188">
        <v>4425</v>
      </c>
      <c r="B5348" s="187" t="s">
        <v>7616</v>
      </c>
      <c r="C5348" s="188" t="s">
        <v>2824</v>
      </c>
      <c r="D5348" s="189" t="s">
        <v>7617</v>
      </c>
      <c r="E5348" s="188" t="s">
        <v>96</v>
      </c>
    </row>
    <row r="5349" spans="1:5" ht="30">
      <c r="A5349" s="188">
        <v>4481</v>
      </c>
      <c r="B5349" s="187" t="s">
        <v>7618</v>
      </c>
      <c r="C5349" s="188" t="s">
        <v>2824</v>
      </c>
      <c r="D5349" s="189" t="s">
        <v>7619</v>
      </c>
      <c r="E5349" s="188" t="s">
        <v>96</v>
      </c>
    </row>
    <row r="5350" spans="1:5" ht="15">
      <c r="A5350" s="188">
        <v>34345</v>
      </c>
      <c r="B5350" s="187" t="s">
        <v>7620</v>
      </c>
      <c r="C5350" s="188" t="s">
        <v>2820</v>
      </c>
      <c r="D5350" s="189" t="s">
        <v>6687</v>
      </c>
      <c r="E5350" s="188" t="s">
        <v>165</v>
      </c>
    </row>
    <row r="5351" spans="1:5" ht="15">
      <c r="A5351" s="188">
        <v>41096</v>
      </c>
      <c r="B5351" s="187" t="s">
        <v>7621</v>
      </c>
      <c r="C5351" s="188" t="s">
        <v>2827</v>
      </c>
      <c r="D5351" s="189" t="s">
        <v>7622</v>
      </c>
      <c r="E5351" s="188" t="s">
        <v>165</v>
      </c>
    </row>
    <row r="5352" spans="1:5" ht="30">
      <c r="A5352" s="188">
        <v>41776</v>
      </c>
      <c r="B5352" s="187" t="s">
        <v>7623</v>
      </c>
      <c r="C5352" s="188" t="s">
        <v>2820</v>
      </c>
      <c r="D5352" s="189" t="s">
        <v>7624</v>
      </c>
      <c r="E5352" s="188" t="s">
        <v>165</v>
      </c>
    </row>
    <row r="5353" spans="1:5" ht="30">
      <c r="A5353" s="188">
        <v>4487</v>
      </c>
      <c r="B5353" s="187" t="s">
        <v>7625</v>
      </c>
      <c r="C5353" s="188" t="s">
        <v>2824</v>
      </c>
      <c r="D5353" s="189" t="s">
        <v>7626</v>
      </c>
      <c r="E5353" s="188" t="s">
        <v>96</v>
      </c>
    </row>
    <row r="5354" spans="1:5" ht="15">
      <c r="A5354" s="188">
        <v>11157</v>
      </c>
      <c r="B5354" s="187" t="s">
        <v>7627</v>
      </c>
      <c r="C5354" s="188" t="s">
        <v>2836</v>
      </c>
      <c r="D5354" s="189" t="s">
        <v>7628</v>
      </c>
      <c r="E5354" s="188" t="s">
        <v>96</v>
      </c>
    </row>
    <row r="5355" spans="1:5" ht="15">
      <c r="A5355" s="188" t="s">
        <v>90</v>
      </c>
      <c r="B5355" s="187"/>
      <c r="C5355" s="188"/>
      <c r="D5355" s="188"/>
      <c r="E5355" s="188"/>
    </row>
    <row r="5356" spans="1:5" ht="15">
      <c r="A5356" s="188" t="s">
        <v>7629</v>
      </c>
      <c r="B5356" s="187"/>
      <c r="C5356" s="188"/>
      <c r="D5356" s="188"/>
      <c r="E5356" s="188"/>
    </row>
    <row r="5357" spans="1:5">
      <c r="A5357" s="162"/>
      <c r="B5357" s="162"/>
      <c r="C5357" s="162"/>
      <c r="D5357" s="163"/>
      <c r="E5357" s="162"/>
    </row>
    <row r="5358" spans="1:5">
      <c r="A5358" s="162"/>
      <c r="B5358" s="162"/>
      <c r="C5358" s="162"/>
      <c r="D5358" s="163"/>
      <c r="E5358" s="162"/>
    </row>
    <row r="5359" spans="1:5">
      <c r="A5359" s="162"/>
      <c r="B5359" s="162"/>
      <c r="C5359" s="162"/>
      <c r="D5359" s="163"/>
      <c r="E5359" s="162"/>
    </row>
    <row r="5360" spans="1:5">
      <c r="A5360" s="162"/>
      <c r="B5360" s="162"/>
      <c r="C5360" s="162"/>
      <c r="D5360" s="163"/>
      <c r="E5360" s="162"/>
    </row>
    <row r="5361" spans="1:5">
      <c r="A5361" s="162"/>
      <c r="B5361" s="162"/>
      <c r="C5361" s="162"/>
      <c r="D5361" s="163"/>
      <c r="E5361" s="162"/>
    </row>
    <row r="5362" spans="1:5">
      <c r="A5362" s="162"/>
      <c r="B5362" s="162"/>
      <c r="C5362" s="162"/>
      <c r="D5362" s="163"/>
      <c r="E5362" s="162"/>
    </row>
    <row r="5363" spans="1:5">
      <c r="A5363" s="162"/>
      <c r="B5363" s="162"/>
      <c r="C5363" s="162"/>
      <c r="D5363" s="163"/>
      <c r="E5363" s="162"/>
    </row>
    <row r="5364" spans="1:5">
      <c r="A5364" s="162"/>
      <c r="B5364" s="162"/>
      <c r="C5364" s="162"/>
      <c r="D5364" s="163"/>
      <c r="E5364" s="162"/>
    </row>
    <row r="5365" spans="1:5">
      <c r="A5365" s="162"/>
      <c r="B5365" s="162"/>
      <c r="C5365" s="162"/>
      <c r="D5365" s="163"/>
      <c r="E5365" s="162"/>
    </row>
    <row r="5366" spans="1:5">
      <c r="A5366" s="162"/>
      <c r="B5366" s="162"/>
      <c r="C5366" s="162"/>
      <c r="D5366" s="163"/>
      <c r="E5366" s="162"/>
    </row>
    <row r="5367" spans="1:5">
      <c r="A5367" s="162"/>
      <c r="B5367" s="162"/>
      <c r="C5367" s="162"/>
      <c r="D5367" s="163"/>
      <c r="E5367" s="162"/>
    </row>
    <row r="5368" spans="1:5">
      <c r="A5368" s="162"/>
      <c r="B5368" s="162"/>
      <c r="C5368" s="162"/>
      <c r="D5368" s="163"/>
      <c r="E5368" s="162"/>
    </row>
    <row r="5369" spans="1:5">
      <c r="A5369" s="162"/>
      <c r="B5369" s="162"/>
      <c r="C5369" s="162"/>
      <c r="D5369" s="163"/>
      <c r="E5369" s="162"/>
    </row>
    <row r="5370" spans="1:5">
      <c r="A5370" s="162"/>
      <c r="B5370" s="162"/>
      <c r="C5370" s="162"/>
      <c r="D5370" s="163"/>
      <c r="E5370" s="162"/>
    </row>
    <row r="5371" spans="1:5">
      <c r="A5371" s="162"/>
      <c r="B5371" s="162"/>
      <c r="C5371" s="162"/>
      <c r="D5371" s="163"/>
      <c r="E5371" s="162"/>
    </row>
    <row r="5372" spans="1:5">
      <c r="A5372" s="162"/>
      <c r="B5372" s="162"/>
      <c r="C5372" s="162"/>
      <c r="D5372" s="163"/>
      <c r="E5372" s="162"/>
    </row>
    <row r="5373" spans="1:5">
      <c r="A5373" s="162"/>
      <c r="B5373" s="162"/>
      <c r="C5373" s="162"/>
      <c r="D5373" s="163"/>
      <c r="E5373" s="162"/>
    </row>
    <row r="5374" spans="1:5">
      <c r="A5374" s="162"/>
      <c r="B5374" s="162"/>
      <c r="C5374" s="162"/>
      <c r="D5374" s="163"/>
      <c r="E5374" s="162"/>
    </row>
    <row r="5375" spans="1:5">
      <c r="A5375" s="162"/>
      <c r="B5375" s="162"/>
      <c r="C5375" s="162"/>
      <c r="D5375" s="163"/>
      <c r="E5375" s="162"/>
    </row>
    <row r="5376" spans="1:5">
      <c r="A5376" s="162"/>
      <c r="B5376" s="162"/>
      <c r="C5376" s="162"/>
      <c r="D5376" s="163"/>
      <c r="E5376" s="162"/>
    </row>
    <row r="5377" spans="1:5">
      <c r="A5377" s="162"/>
      <c r="B5377" s="162"/>
      <c r="C5377" s="162"/>
      <c r="D5377" s="163"/>
      <c r="E5377" s="162"/>
    </row>
    <row r="5378" spans="1:5">
      <c r="A5378" s="162"/>
      <c r="B5378" s="162"/>
      <c r="C5378" s="162"/>
      <c r="D5378" s="163"/>
      <c r="E5378" s="162"/>
    </row>
    <row r="5379" spans="1:5">
      <c r="A5379" s="162"/>
      <c r="B5379" s="162"/>
      <c r="C5379" s="162"/>
      <c r="D5379" s="163"/>
      <c r="E5379" s="162"/>
    </row>
    <row r="5380" spans="1:5" ht="25.5">
      <c r="A5380" s="162" t="s">
        <v>3288</v>
      </c>
      <c r="B5380" s="162" t="s">
        <v>3287</v>
      </c>
      <c r="C5380" s="162" t="s">
        <v>57</v>
      </c>
      <c r="D5380" s="163">
        <v>5.6931000000000003</v>
      </c>
      <c r="E5380" s="162" t="s">
        <v>96</v>
      </c>
    </row>
    <row r="5381" spans="1:5">
      <c r="A5381" s="162">
        <v>11157</v>
      </c>
      <c r="B5381" s="162" t="s">
        <v>3262</v>
      </c>
      <c r="C5381" s="162" t="s">
        <v>2836</v>
      </c>
      <c r="D5381" s="163">
        <v>111.02</v>
      </c>
      <c r="E5381" s="162" t="s">
        <v>96</v>
      </c>
    </row>
    <row r="5382" spans="1:5" ht="38.25">
      <c r="A5382" s="162" t="s">
        <v>3263</v>
      </c>
      <c r="B5382" s="162"/>
      <c r="C5382" s="162"/>
      <c r="D5382" s="163"/>
      <c r="E5382" s="162"/>
    </row>
  </sheetData>
  <pageMargins left="0.78740157499999996" right="0.78740157499999996" top="0.984251969" bottom="0.984251969" header="0.5" footer="0.5"/>
  <pageSetup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sheetPr>
    <pageSetUpPr fitToPage="1"/>
  </sheetPr>
  <dimension ref="A1:IV57"/>
  <sheetViews>
    <sheetView view="pageBreakPreview" zoomScaleNormal="100" zoomScaleSheetLayoutView="100" workbookViewId="0">
      <selection activeCell="H49" sqref="H49"/>
    </sheetView>
  </sheetViews>
  <sheetFormatPr defaultRowHeight="15"/>
  <cols>
    <col min="1" max="1" width="13.5703125" style="67" customWidth="1"/>
    <col min="2" max="2" width="54.7109375" style="68" customWidth="1"/>
    <col min="3" max="3" width="16.5703125" style="49" customWidth="1"/>
    <col min="4" max="4" width="15.7109375" style="49" customWidth="1"/>
    <col min="5" max="7" width="9.140625" style="49" customWidth="1"/>
    <col min="8" max="256" width="9.140625" style="48"/>
    <col min="257" max="257" width="13.5703125" style="48" customWidth="1"/>
    <col min="258" max="258" width="54.7109375" style="48" customWidth="1"/>
    <col min="259" max="259" width="16.5703125" style="48" customWidth="1"/>
    <col min="260" max="260" width="15.7109375" style="48" customWidth="1"/>
    <col min="261" max="263" width="9.140625" style="48" customWidth="1"/>
    <col min="264" max="512" width="9.140625" style="48"/>
    <col min="513" max="513" width="13.5703125" style="48" customWidth="1"/>
    <col min="514" max="514" width="54.7109375" style="48" customWidth="1"/>
    <col min="515" max="515" width="16.5703125" style="48" customWidth="1"/>
    <col min="516" max="516" width="15.7109375" style="48" customWidth="1"/>
    <col min="517" max="519" width="9.140625" style="48" customWidth="1"/>
    <col min="520" max="768" width="9.140625" style="48"/>
    <col min="769" max="769" width="13.5703125" style="48" customWidth="1"/>
    <col min="770" max="770" width="54.7109375" style="48" customWidth="1"/>
    <col min="771" max="771" width="16.5703125" style="48" customWidth="1"/>
    <col min="772" max="772" width="15.7109375" style="48" customWidth="1"/>
    <col min="773" max="775" width="9.140625" style="48" customWidth="1"/>
    <col min="776" max="1024" width="9.140625" style="48"/>
    <col min="1025" max="1025" width="13.5703125" style="48" customWidth="1"/>
    <col min="1026" max="1026" width="54.7109375" style="48" customWidth="1"/>
    <col min="1027" max="1027" width="16.5703125" style="48" customWidth="1"/>
    <col min="1028" max="1028" width="15.7109375" style="48" customWidth="1"/>
    <col min="1029" max="1031" width="9.140625" style="48" customWidth="1"/>
    <col min="1032" max="1280" width="9.140625" style="48"/>
    <col min="1281" max="1281" width="13.5703125" style="48" customWidth="1"/>
    <col min="1282" max="1282" width="54.7109375" style="48" customWidth="1"/>
    <col min="1283" max="1283" width="16.5703125" style="48" customWidth="1"/>
    <col min="1284" max="1284" width="15.7109375" style="48" customWidth="1"/>
    <col min="1285" max="1287" width="9.140625" style="48" customWidth="1"/>
    <col min="1288" max="1536" width="9.140625" style="48"/>
    <col min="1537" max="1537" width="13.5703125" style="48" customWidth="1"/>
    <col min="1538" max="1538" width="54.7109375" style="48" customWidth="1"/>
    <col min="1539" max="1539" width="16.5703125" style="48" customWidth="1"/>
    <col min="1540" max="1540" width="15.7109375" style="48" customWidth="1"/>
    <col min="1541" max="1543" width="9.140625" style="48" customWidth="1"/>
    <col min="1544" max="1792" width="9.140625" style="48"/>
    <col min="1793" max="1793" width="13.5703125" style="48" customWidth="1"/>
    <col min="1794" max="1794" width="54.7109375" style="48" customWidth="1"/>
    <col min="1795" max="1795" width="16.5703125" style="48" customWidth="1"/>
    <col min="1796" max="1796" width="15.7109375" style="48" customWidth="1"/>
    <col min="1797" max="1799" width="9.140625" style="48" customWidth="1"/>
    <col min="1800" max="2048" width="9.140625" style="48"/>
    <col min="2049" max="2049" width="13.5703125" style="48" customWidth="1"/>
    <col min="2050" max="2050" width="54.7109375" style="48" customWidth="1"/>
    <col min="2051" max="2051" width="16.5703125" style="48" customWidth="1"/>
    <col min="2052" max="2052" width="15.7109375" style="48" customWidth="1"/>
    <col min="2053" max="2055" width="9.140625" style="48" customWidth="1"/>
    <col min="2056" max="2304" width="9.140625" style="48"/>
    <col min="2305" max="2305" width="13.5703125" style="48" customWidth="1"/>
    <col min="2306" max="2306" width="54.7109375" style="48" customWidth="1"/>
    <col min="2307" max="2307" width="16.5703125" style="48" customWidth="1"/>
    <col min="2308" max="2308" width="15.7109375" style="48" customWidth="1"/>
    <col min="2309" max="2311" width="9.140625" style="48" customWidth="1"/>
    <col min="2312" max="2560" width="9.140625" style="48"/>
    <col min="2561" max="2561" width="13.5703125" style="48" customWidth="1"/>
    <col min="2562" max="2562" width="54.7109375" style="48" customWidth="1"/>
    <col min="2563" max="2563" width="16.5703125" style="48" customWidth="1"/>
    <col min="2564" max="2564" width="15.7109375" style="48" customWidth="1"/>
    <col min="2565" max="2567" width="9.140625" style="48" customWidth="1"/>
    <col min="2568" max="2816" width="9.140625" style="48"/>
    <col min="2817" max="2817" width="13.5703125" style="48" customWidth="1"/>
    <col min="2818" max="2818" width="54.7109375" style="48" customWidth="1"/>
    <col min="2819" max="2819" width="16.5703125" style="48" customWidth="1"/>
    <col min="2820" max="2820" width="15.7109375" style="48" customWidth="1"/>
    <col min="2821" max="2823" width="9.140625" style="48" customWidth="1"/>
    <col min="2824" max="3072" width="9.140625" style="48"/>
    <col min="3073" max="3073" width="13.5703125" style="48" customWidth="1"/>
    <col min="3074" max="3074" width="54.7109375" style="48" customWidth="1"/>
    <col min="3075" max="3075" width="16.5703125" style="48" customWidth="1"/>
    <col min="3076" max="3076" width="15.7109375" style="48" customWidth="1"/>
    <col min="3077" max="3079" width="9.140625" style="48" customWidth="1"/>
    <col min="3080" max="3328" width="9.140625" style="48"/>
    <col min="3329" max="3329" width="13.5703125" style="48" customWidth="1"/>
    <col min="3330" max="3330" width="54.7109375" style="48" customWidth="1"/>
    <col min="3331" max="3331" width="16.5703125" style="48" customWidth="1"/>
    <col min="3332" max="3332" width="15.7109375" style="48" customWidth="1"/>
    <col min="3333" max="3335" width="9.140625" style="48" customWidth="1"/>
    <col min="3336" max="3584" width="9.140625" style="48"/>
    <col min="3585" max="3585" width="13.5703125" style="48" customWidth="1"/>
    <col min="3586" max="3586" width="54.7109375" style="48" customWidth="1"/>
    <col min="3587" max="3587" width="16.5703125" style="48" customWidth="1"/>
    <col min="3588" max="3588" width="15.7109375" style="48" customWidth="1"/>
    <col min="3589" max="3591" width="9.140625" style="48" customWidth="1"/>
    <col min="3592" max="3840" width="9.140625" style="48"/>
    <col min="3841" max="3841" width="13.5703125" style="48" customWidth="1"/>
    <col min="3842" max="3842" width="54.7109375" style="48" customWidth="1"/>
    <col min="3843" max="3843" width="16.5703125" style="48" customWidth="1"/>
    <col min="3844" max="3844" width="15.7109375" style="48" customWidth="1"/>
    <col min="3845" max="3847" width="9.140625" style="48" customWidth="1"/>
    <col min="3848" max="4096" width="9.140625" style="48"/>
    <col min="4097" max="4097" width="13.5703125" style="48" customWidth="1"/>
    <col min="4098" max="4098" width="54.7109375" style="48" customWidth="1"/>
    <col min="4099" max="4099" width="16.5703125" style="48" customWidth="1"/>
    <col min="4100" max="4100" width="15.7109375" style="48" customWidth="1"/>
    <col min="4101" max="4103" width="9.140625" style="48" customWidth="1"/>
    <col min="4104" max="4352" width="9.140625" style="48"/>
    <col min="4353" max="4353" width="13.5703125" style="48" customWidth="1"/>
    <col min="4354" max="4354" width="54.7109375" style="48" customWidth="1"/>
    <col min="4355" max="4355" width="16.5703125" style="48" customWidth="1"/>
    <col min="4356" max="4356" width="15.7109375" style="48" customWidth="1"/>
    <col min="4357" max="4359" width="9.140625" style="48" customWidth="1"/>
    <col min="4360" max="4608" width="9.140625" style="48"/>
    <col min="4609" max="4609" width="13.5703125" style="48" customWidth="1"/>
    <col min="4610" max="4610" width="54.7109375" style="48" customWidth="1"/>
    <col min="4611" max="4611" width="16.5703125" style="48" customWidth="1"/>
    <col min="4612" max="4612" width="15.7109375" style="48" customWidth="1"/>
    <col min="4613" max="4615" width="9.140625" style="48" customWidth="1"/>
    <col min="4616" max="4864" width="9.140625" style="48"/>
    <col min="4865" max="4865" width="13.5703125" style="48" customWidth="1"/>
    <col min="4866" max="4866" width="54.7109375" style="48" customWidth="1"/>
    <col min="4867" max="4867" width="16.5703125" style="48" customWidth="1"/>
    <col min="4868" max="4868" width="15.7109375" style="48" customWidth="1"/>
    <col min="4869" max="4871" width="9.140625" style="48" customWidth="1"/>
    <col min="4872" max="5120" width="9.140625" style="48"/>
    <col min="5121" max="5121" width="13.5703125" style="48" customWidth="1"/>
    <col min="5122" max="5122" width="54.7109375" style="48" customWidth="1"/>
    <col min="5123" max="5123" width="16.5703125" style="48" customWidth="1"/>
    <col min="5124" max="5124" width="15.7109375" style="48" customWidth="1"/>
    <col min="5125" max="5127" width="9.140625" style="48" customWidth="1"/>
    <col min="5128" max="5376" width="9.140625" style="48"/>
    <col min="5377" max="5377" width="13.5703125" style="48" customWidth="1"/>
    <col min="5378" max="5378" width="54.7109375" style="48" customWidth="1"/>
    <col min="5379" max="5379" width="16.5703125" style="48" customWidth="1"/>
    <col min="5380" max="5380" width="15.7109375" style="48" customWidth="1"/>
    <col min="5381" max="5383" width="9.140625" style="48" customWidth="1"/>
    <col min="5384" max="5632" width="9.140625" style="48"/>
    <col min="5633" max="5633" width="13.5703125" style="48" customWidth="1"/>
    <col min="5634" max="5634" width="54.7109375" style="48" customWidth="1"/>
    <col min="5635" max="5635" width="16.5703125" style="48" customWidth="1"/>
    <col min="5636" max="5636" width="15.7109375" style="48" customWidth="1"/>
    <col min="5637" max="5639" width="9.140625" style="48" customWidth="1"/>
    <col min="5640" max="5888" width="9.140625" style="48"/>
    <col min="5889" max="5889" width="13.5703125" style="48" customWidth="1"/>
    <col min="5890" max="5890" width="54.7109375" style="48" customWidth="1"/>
    <col min="5891" max="5891" width="16.5703125" style="48" customWidth="1"/>
    <col min="5892" max="5892" width="15.7109375" style="48" customWidth="1"/>
    <col min="5893" max="5895" width="9.140625" style="48" customWidth="1"/>
    <col min="5896" max="6144" width="9.140625" style="48"/>
    <col min="6145" max="6145" width="13.5703125" style="48" customWidth="1"/>
    <col min="6146" max="6146" width="54.7109375" style="48" customWidth="1"/>
    <col min="6147" max="6147" width="16.5703125" style="48" customWidth="1"/>
    <col min="6148" max="6148" width="15.7109375" style="48" customWidth="1"/>
    <col min="6149" max="6151" width="9.140625" style="48" customWidth="1"/>
    <col min="6152" max="6400" width="9.140625" style="48"/>
    <col min="6401" max="6401" width="13.5703125" style="48" customWidth="1"/>
    <col min="6402" max="6402" width="54.7109375" style="48" customWidth="1"/>
    <col min="6403" max="6403" width="16.5703125" style="48" customWidth="1"/>
    <col min="6404" max="6404" width="15.7109375" style="48" customWidth="1"/>
    <col min="6405" max="6407" width="9.140625" style="48" customWidth="1"/>
    <col min="6408" max="6656" width="9.140625" style="48"/>
    <col min="6657" max="6657" width="13.5703125" style="48" customWidth="1"/>
    <col min="6658" max="6658" width="54.7109375" style="48" customWidth="1"/>
    <col min="6659" max="6659" width="16.5703125" style="48" customWidth="1"/>
    <col min="6660" max="6660" width="15.7109375" style="48" customWidth="1"/>
    <col min="6661" max="6663" width="9.140625" style="48" customWidth="1"/>
    <col min="6664" max="6912" width="9.140625" style="48"/>
    <col min="6913" max="6913" width="13.5703125" style="48" customWidth="1"/>
    <col min="6914" max="6914" width="54.7109375" style="48" customWidth="1"/>
    <col min="6915" max="6915" width="16.5703125" style="48" customWidth="1"/>
    <col min="6916" max="6916" width="15.7109375" style="48" customWidth="1"/>
    <col min="6917" max="6919" width="9.140625" style="48" customWidth="1"/>
    <col min="6920" max="7168" width="9.140625" style="48"/>
    <col min="7169" max="7169" width="13.5703125" style="48" customWidth="1"/>
    <col min="7170" max="7170" width="54.7109375" style="48" customWidth="1"/>
    <col min="7171" max="7171" width="16.5703125" style="48" customWidth="1"/>
    <col min="7172" max="7172" width="15.7109375" style="48" customWidth="1"/>
    <col min="7173" max="7175" width="9.140625" style="48" customWidth="1"/>
    <col min="7176" max="7424" width="9.140625" style="48"/>
    <col min="7425" max="7425" width="13.5703125" style="48" customWidth="1"/>
    <col min="7426" max="7426" width="54.7109375" style="48" customWidth="1"/>
    <col min="7427" max="7427" width="16.5703125" style="48" customWidth="1"/>
    <col min="7428" max="7428" width="15.7109375" style="48" customWidth="1"/>
    <col min="7429" max="7431" width="9.140625" style="48" customWidth="1"/>
    <col min="7432" max="7680" width="9.140625" style="48"/>
    <col min="7681" max="7681" width="13.5703125" style="48" customWidth="1"/>
    <col min="7682" max="7682" width="54.7109375" style="48" customWidth="1"/>
    <col min="7683" max="7683" width="16.5703125" style="48" customWidth="1"/>
    <col min="7684" max="7684" width="15.7109375" style="48" customWidth="1"/>
    <col min="7685" max="7687" width="9.140625" style="48" customWidth="1"/>
    <col min="7688" max="7936" width="9.140625" style="48"/>
    <col min="7937" max="7937" width="13.5703125" style="48" customWidth="1"/>
    <col min="7938" max="7938" width="54.7109375" style="48" customWidth="1"/>
    <col min="7939" max="7939" width="16.5703125" style="48" customWidth="1"/>
    <col min="7940" max="7940" width="15.7109375" style="48" customWidth="1"/>
    <col min="7941" max="7943" width="9.140625" style="48" customWidth="1"/>
    <col min="7944" max="8192" width="9.140625" style="48"/>
    <col min="8193" max="8193" width="13.5703125" style="48" customWidth="1"/>
    <col min="8194" max="8194" width="54.7109375" style="48" customWidth="1"/>
    <col min="8195" max="8195" width="16.5703125" style="48" customWidth="1"/>
    <col min="8196" max="8196" width="15.7109375" style="48" customWidth="1"/>
    <col min="8197" max="8199" width="9.140625" style="48" customWidth="1"/>
    <col min="8200" max="8448" width="9.140625" style="48"/>
    <col min="8449" max="8449" width="13.5703125" style="48" customWidth="1"/>
    <col min="8450" max="8450" width="54.7109375" style="48" customWidth="1"/>
    <col min="8451" max="8451" width="16.5703125" style="48" customWidth="1"/>
    <col min="8452" max="8452" width="15.7109375" style="48" customWidth="1"/>
    <col min="8453" max="8455" width="9.140625" style="48" customWidth="1"/>
    <col min="8456" max="8704" width="9.140625" style="48"/>
    <col min="8705" max="8705" width="13.5703125" style="48" customWidth="1"/>
    <col min="8706" max="8706" width="54.7109375" style="48" customWidth="1"/>
    <col min="8707" max="8707" width="16.5703125" style="48" customWidth="1"/>
    <col min="8708" max="8708" width="15.7109375" style="48" customWidth="1"/>
    <col min="8709" max="8711" width="9.140625" style="48" customWidth="1"/>
    <col min="8712" max="8960" width="9.140625" style="48"/>
    <col min="8961" max="8961" width="13.5703125" style="48" customWidth="1"/>
    <col min="8962" max="8962" width="54.7109375" style="48" customWidth="1"/>
    <col min="8963" max="8963" width="16.5703125" style="48" customWidth="1"/>
    <col min="8964" max="8964" width="15.7109375" style="48" customWidth="1"/>
    <col min="8965" max="8967" width="9.140625" style="48" customWidth="1"/>
    <col min="8968" max="9216" width="9.140625" style="48"/>
    <col min="9217" max="9217" width="13.5703125" style="48" customWidth="1"/>
    <col min="9218" max="9218" width="54.7109375" style="48" customWidth="1"/>
    <col min="9219" max="9219" width="16.5703125" style="48" customWidth="1"/>
    <col min="9220" max="9220" width="15.7109375" style="48" customWidth="1"/>
    <col min="9221" max="9223" width="9.140625" style="48" customWidth="1"/>
    <col min="9224" max="9472" width="9.140625" style="48"/>
    <col min="9473" max="9473" width="13.5703125" style="48" customWidth="1"/>
    <col min="9474" max="9474" width="54.7109375" style="48" customWidth="1"/>
    <col min="9475" max="9475" width="16.5703125" style="48" customWidth="1"/>
    <col min="9476" max="9476" width="15.7109375" style="48" customWidth="1"/>
    <col min="9477" max="9479" width="9.140625" style="48" customWidth="1"/>
    <col min="9480" max="9728" width="9.140625" style="48"/>
    <col min="9729" max="9729" width="13.5703125" style="48" customWidth="1"/>
    <col min="9730" max="9730" width="54.7109375" style="48" customWidth="1"/>
    <col min="9731" max="9731" width="16.5703125" style="48" customWidth="1"/>
    <col min="9732" max="9732" width="15.7109375" style="48" customWidth="1"/>
    <col min="9733" max="9735" width="9.140625" style="48" customWidth="1"/>
    <col min="9736" max="9984" width="9.140625" style="48"/>
    <col min="9985" max="9985" width="13.5703125" style="48" customWidth="1"/>
    <col min="9986" max="9986" width="54.7109375" style="48" customWidth="1"/>
    <col min="9987" max="9987" width="16.5703125" style="48" customWidth="1"/>
    <col min="9988" max="9988" width="15.7109375" style="48" customWidth="1"/>
    <col min="9989" max="9991" width="9.140625" style="48" customWidth="1"/>
    <col min="9992" max="10240" width="9.140625" style="48"/>
    <col min="10241" max="10241" width="13.5703125" style="48" customWidth="1"/>
    <col min="10242" max="10242" width="54.7109375" style="48" customWidth="1"/>
    <col min="10243" max="10243" width="16.5703125" style="48" customWidth="1"/>
    <col min="10244" max="10244" width="15.7109375" style="48" customWidth="1"/>
    <col min="10245" max="10247" width="9.140625" style="48" customWidth="1"/>
    <col min="10248" max="10496" width="9.140625" style="48"/>
    <col min="10497" max="10497" width="13.5703125" style="48" customWidth="1"/>
    <col min="10498" max="10498" width="54.7109375" style="48" customWidth="1"/>
    <col min="10499" max="10499" width="16.5703125" style="48" customWidth="1"/>
    <col min="10500" max="10500" width="15.7109375" style="48" customWidth="1"/>
    <col min="10501" max="10503" width="9.140625" style="48" customWidth="1"/>
    <col min="10504" max="10752" width="9.140625" style="48"/>
    <col min="10753" max="10753" width="13.5703125" style="48" customWidth="1"/>
    <col min="10754" max="10754" width="54.7109375" style="48" customWidth="1"/>
    <col min="10755" max="10755" width="16.5703125" style="48" customWidth="1"/>
    <col min="10756" max="10756" width="15.7109375" style="48" customWidth="1"/>
    <col min="10757" max="10759" width="9.140625" style="48" customWidth="1"/>
    <col min="10760" max="11008" width="9.140625" style="48"/>
    <col min="11009" max="11009" width="13.5703125" style="48" customWidth="1"/>
    <col min="11010" max="11010" width="54.7109375" style="48" customWidth="1"/>
    <col min="11011" max="11011" width="16.5703125" style="48" customWidth="1"/>
    <col min="11012" max="11012" width="15.7109375" style="48" customWidth="1"/>
    <col min="11013" max="11015" width="9.140625" style="48" customWidth="1"/>
    <col min="11016" max="11264" width="9.140625" style="48"/>
    <col min="11265" max="11265" width="13.5703125" style="48" customWidth="1"/>
    <col min="11266" max="11266" width="54.7109375" style="48" customWidth="1"/>
    <col min="11267" max="11267" width="16.5703125" style="48" customWidth="1"/>
    <col min="11268" max="11268" width="15.7109375" style="48" customWidth="1"/>
    <col min="11269" max="11271" width="9.140625" style="48" customWidth="1"/>
    <col min="11272" max="11520" width="9.140625" style="48"/>
    <col min="11521" max="11521" width="13.5703125" style="48" customWidth="1"/>
    <col min="11522" max="11522" width="54.7109375" style="48" customWidth="1"/>
    <col min="11523" max="11523" width="16.5703125" style="48" customWidth="1"/>
    <col min="11524" max="11524" width="15.7109375" style="48" customWidth="1"/>
    <col min="11525" max="11527" width="9.140625" style="48" customWidth="1"/>
    <col min="11528" max="11776" width="9.140625" style="48"/>
    <col min="11777" max="11777" width="13.5703125" style="48" customWidth="1"/>
    <col min="11778" max="11778" width="54.7109375" style="48" customWidth="1"/>
    <col min="11779" max="11779" width="16.5703125" style="48" customWidth="1"/>
    <col min="11780" max="11780" width="15.7109375" style="48" customWidth="1"/>
    <col min="11781" max="11783" width="9.140625" style="48" customWidth="1"/>
    <col min="11784" max="12032" width="9.140625" style="48"/>
    <col min="12033" max="12033" width="13.5703125" style="48" customWidth="1"/>
    <col min="12034" max="12034" width="54.7109375" style="48" customWidth="1"/>
    <col min="12035" max="12035" width="16.5703125" style="48" customWidth="1"/>
    <col min="12036" max="12036" width="15.7109375" style="48" customWidth="1"/>
    <col min="12037" max="12039" width="9.140625" style="48" customWidth="1"/>
    <col min="12040" max="12288" width="9.140625" style="48"/>
    <col min="12289" max="12289" width="13.5703125" style="48" customWidth="1"/>
    <col min="12290" max="12290" width="54.7109375" style="48" customWidth="1"/>
    <col min="12291" max="12291" width="16.5703125" style="48" customWidth="1"/>
    <col min="12292" max="12292" width="15.7109375" style="48" customWidth="1"/>
    <col min="12293" max="12295" width="9.140625" style="48" customWidth="1"/>
    <col min="12296" max="12544" width="9.140625" style="48"/>
    <col min="12545" max="12545" width="13.5703125" style="48" customWidth="1"/>
    <col min="12546" max="12546" width="54.7109375" style="48" customWidth="1"/>
    <col min="12547" max="12547" width="16.5703125" style="48" customWidth="1"/>
    <col min="12548" max="12548" width="15.7109375" style="48" customWidth="1"/>
    <col min="12549" max="12551" width="9.140625" style="48" customWidth="1"/>
    <col min="12552" max="12800" width="9.140625" style="48"/>
    <col min="12801" max="12801" width="13.5703125" style="48" customWidth="1"/>
    <col min="12802" max="12802" width="54.7109375" style="48" customWidth="1"/>
    <col min="12803" max="12803" width="16.5703125" style="48" customWidth="1"/>
    <col min="12804" max="12804" width="15.7109375" style="48" customWidth="1"/>
    <col min="12805" max="12807" width="9.140625" style="48" customWidth="1"/>
    <col min="12808" max="13056" width="9.140625" style="48"/>
    <col min="13057" max="13057" width="13.5703125" style="48" customWidth="1"/>
    <col min="13058" max="13058" width="54.7109375" style="48" customWidth="1"/>
    <col min="13059" max="13059" width="16.5703125" style="48" customWidth="1"/>
    <col min="13060" max="13060" width="15.7109375" style="48" customWidth="1"/>
    <col min="13061" max="13063" width="9.140625" style="48" customWidth="1"/>
    <col min="13064" max="13312" width="9.140625" style="48"/>
    <col min="13313" max="13313" width="13.5703125" style="48" customWidth="1"/>
    <col min="13314" max="13314" width="54.7109375" style="48" customWidth="1"/>
    <col min="13315" max="13315" width="16.5703125" style="48" customWidth="1"/>
    <col min="13316" max="13316" width="15.7109375" style="48" customWidth="1"/>
    <col min="13317" max="13319" width="9.140625" style="48" customWidth="1"/>
    <col min="13320" max="13568" width="9.140625" style="48"/>
    <col min="13569" max="13569" width="13.5703125" style="48" customWidth="1"/>
    <col min="13570" max="13570" width="54.7109375" style="48" customWidth="1"/>
    <col min="13571" max="13571" width="16.5703125" style="48" customWidth="1"/>
    <col min="13572" max="13572" width="15.7109375" style="48" customWidth="1"/>
    <col min="13573" max="13575" width="9.140625" style="48" customWidth="1"/>
    <col min="13576" max="13824" width="9.140625" style="48"/>
    <col min="13825" max="13825" width="13.5703125" style="48" customWidth="1"/>
    <col min="13826" max="13826" width="54.7109375" style="48" customWidth="1"/>
    <col min="13827" max="13827" width="16.5703125" style="48" customWidth="1"/>
    <col min="13828" max="13828" width="15.7109375" style="48" customWidth="1"/>
    <col min="13829" max="13831" width="9.140625" style="48" customWidth="1"/>
    <col min="13832" max="14080" width="9.140625" style="48"/>
    <col min="14081" max="14081" width="13.5703125" style="48" customWidth="1"/>
    <col min="14082" max="14082" width="54.7109375" style="48" customWidth="1"/>
    <col min="14083" max="14083" width="16.5703125" style="48" customWidth="1"/>
    <col min="14084" max="14084" width="15.7109375" style="48" customWidth="1"/>
    <col min="14085" max="14087" width="9.140625" style="48" customWidth="1"/>
    <col min="14088" max="14336" width="9.140625" style="48"/>
    <col min="14337" max="14337" width="13.5703125" style="48" customWidth="1"/>
    <col min="14338" max="14338" width="54.7109375" style="48" customWidth="1"/>
    <col min="14339" max="14339" width="16.5703125" style="48" customWidth="1"/>
    <col min="14340" max="14340" width="15.7109375" style="48" customWidth="1"/>
    <col min="14341" max="14343" width="9.140625" style="48" customWidth="1"/>
    <col min="14344" max="14592" width="9.140625" style="48"/>
    <col min="14593" max="14593" width="13.5703125" style="48" customWidth="1"/>
    <col min="14594" max="14594" width="54.7109375" style="48" customWidth="1"/>
    <col min="14595" max="14595" width="16.5703125" style="48" customWidth="1"/>
    <col min="14596" max="14596" width="15.7109375" style="48" customWidth="1"/>
    <col min="14597" max="14599" width="9.140625" style="48" customWidth="1"/>
    <col min="14600" max="14848" width="9.140625" style="48"/>
    <col min="14849" max="14849" width="13.5703125" style="48" customWidth="1"/>
    <col min="14850" max="14850" width="54.7109375" style="48" customWidth="1"/>
    <col min="14851" max="14851" width="16.5703125" style="48" customWidth="1"/>
    <col min="14852" max="14852" width="15.7109375" style="48" customWidth="1"/>
    <col min="14853" max="14855" width="9.140625" style="48" customWidth="1"/>
    <col min="14856" max="15104" width="9.140625" style="48"/>
    <col min="15105" max="15105" width="13.5703125" style="48" customWidth="1"/>
    <col min="15106" max="15106" width="54.7109375" style="48" customWidth="1"/>
    <col min="15107" max="15107" width="16.5703125" style="48" customWidth="1"/>
    <col min="15108" max="15108" width="15.7109375" style="48" customWidth="1"/>
    <col min="15109" max="15111" width="9.140625" style="48" customWidth="1"/>
    <col min="15112" max="15360" width="9.140625" style="48"/>
    <col min="15361" max="15361" width="13.5703125" style="48" customWidth="1"/>
    <col min="15362" max="15362" width="54.7109375" style="48" customWidth="1"/>
    <col min="15363" max="15363" width="16.5703125" style="48" customWidth="1"/>
    <col min="15364" max="15364" width="15.7109375" style="48" customWidth="1"/>
    <col min="15365" max="15367" width="9.140625" style="48" customWidth="1"/>
    <col min="15368" max="15616" width="9.140625" style="48"/>
    <col min="15617" max="15617" width="13.5703125" style="48" customWidth="1"/>
    <col min="15618" max="15618" width="54.7109375" style="48" customWidth="1"/>
    <col min="15619" max="15619" width="16.5703125" style="48" customWidth="1"/>
    <col min="15620" max="15620" width="15.7109375" style="48" customWidth="1"/>
    <col min="15621" max="15623" width="9.140625" style="48" customWidth="1"/>
    <col min="15624" max="15872" width="9.140625" style="48"/>
    <col min="15873" max="15873" width="13.5703125" style="48" customWidth="1"/>
    <col min="15874" max="15874" width="54.7109375" style="48" customWidth="1"/>
    <col min="15875" max="15875" width="16.5703125" style="48" customWidth="1"/>
    <col min="15876" max="15876" width="15.7109375" style="48" customWidth="1"/>
    <col min="15877" max="15879" width="9.140625" style="48" customWidth="1"/>
    <col min="15880" max="16128" width="9.140625" style="48"/>
    <col min="16129" max="16129" width="13.5703125" style="48" customWidth="1"/>
    <col min="16130" max="16130" width="54.7109375" style="48" customWidth="1"/>
    <col min="16131" max="16131" width="16.5703125" style="48" customWidth="1"/>
    <col min="16132" max="16132" width="15.7109375" style="48" customWidth="1"/>
    <col min="16133" max="16135" width="9.140625" style="48" customWidth="1"/>
    <col min="16136" max="16384" width="9.140625" style="48"/>
  </cols>
  <sheetData>
    <row r="1" spans="1:256" s="44" customFormat="1" ht="19.5">
      <c r="A1" s="387"/>
      <c r="B1" s="387"/>
      <c r="C1" s="387"/>
      <c r="D1" s="387"/>
      <c r="E1" s="42"/>
      <c r="F1" s="42"/>
      <c r="G1" s="42"/>
      <c r="H1" s="43"/>
    </row>
    <row r="2" spans="1:256" ht="92.25" customHeight="1">
      <c r="A2" s="45"/>
      <c r="B2" s="46"/>
      <c r="C2" s="47"/>
      <c r="D2" s="45"/>
      <c r="E2" s="386"/>
      <c r="F2" s="386"/>
      <c r="G2" s="386"/>
      <c r="H2" s="386"/>
    </row>
    <row r="3" spans="1:256" ht="18" customHeight="1">
      <c r="A3" s="388"/>
      <c r="B3" s="388"/>
      <c r="C3" s="388"/>
      <c r="D3" s="388"/>
      <c r="I3" s="43"/>
      <c r="J3" s="43"/>
      <c r="K3" s="43"/>
      <c r="L3" s="43"/>
      <c r="M3" s="43"/>
      <c r="N3" s="43"/>
      <c r="O3" s="43"/>
      <c r="P3" s="43"/>
      <c r="Q3" s="43"/>
      <c r="R3" s="43"/>
      <c r="S3" s="43"/>
      <c r="T3" s="43"/>
      <c r="U3" s="43"/>
      <c r="V3" s="43"/>
      <c r="W3" s="43"/>
      <c r="X3" s="43"/>
      <c r="Y3" s="43"/>
      <c r="Z3" s="43"/>
      <c r="AA3" s="43"/>
      <c r="AB3" s="43"/>
      <c r="AC3" s="43"/>
      <c r="AD3" s="43"/>
      <c r="AE3" s="43"/>
      <c r="AF3" s="43"/>
      <c r="AG3" s="43"/>
      <c r="AH3" s="43"/>
      <c r="AI3" s="43"/>
      <c r="AJ3" s="43"/>
      <c r="AK3" s="43"/>
      <c r="AL3" s="43"/>
      <c r="AM3" s="43"/>
      <c r="AN3" s="43"/>
      <c r="AO3" s="43"/>
      <c r="AP3" s="43"/>
      <c r="AQ3" s="43"/>
      <c r="AR3" s="43"/>
      <c r="AS3" s="43"/>
      <c r="AT3" s="43"/>
      <c r="AU3" s="43"/>
      <c r="AV3" s="43"/>
      <c r="AW3" s="43"/>
      <c r="AX3" s="43"/>
      <c r="AY3" s="43"/>
      <c r="AZ3" s="43"/>
      <c r="BA3" s="43"/>
      <c r="BB3" s="43"/>
      <c r="BC3" s="43"/>
      <c r="BD3" s="43"/>
      <c r="BE3" s="43"/>
      <c r="BF3" s="43"/>
      <c r="BG3" s="43"/>
      <c r="BH3" s="43"/>
      <c r="BI3" s="43"/>
      <c r="BJ3" s="43"/>
      <c r="BK3" s="43"/>
      <c r="BL3" s="43"/>
      <c r="BM3" s="43"/>
      <c r="BN3" s="43"/>
      <c r="BO3" s="43"/>
      <c r="BP3" s="43"/>
      <c r="BQ3" s="43"/>
      <c r="BR3" s="43"/>
      <c r="BS3" s="43"/>
      <c r="BT3" s="43"/>
      <c r="BU3" s="43"/>
      <c r="BV3" s="43"/>
      <c r="BW3" s="43"/>
      <c r="BX3" s="43"/>
      <c r="BY3" s="43"/>
      <c r="BZ3" s="43"/>
      <c r="CA3" s="43"/>
      <c r="CB3" s="43"/>
      <c r="CC3" s="43"/>
      <c r="CD3" s="43"/>
      <c r="CE3" s="43"/>
      <c r="CF3" s="43"/>
      <c r="CG3" s="43"/>
      <c r="CH3" s="43"/>
      <c r="CI3" s="43"/>
      <c r="CJ3" s="43"/>
      <c r="CK3" s="43"/>
      <c r="CL3" s="43"/>
      <c r="CM3" s="43"/>
      <c r="CN3" s="43"/>
      <c r="CO3" s="43"/>
      <c r="CP3" s="43"/>
      <c r="CQ3" s="43"/>
      <c r="CR3" s="43"/>
      <c r="CS3" s="43"/>
      <c r="CT3" s="43"/>
      <c r="CU3" s="43"/>
      <c r="CV3" s="43"/>
      <c r="CW3" s="43"/>
      <c r="CX3" s="43"/>
      <c r="CY3" s="43"/>
      <c r="CZ3" s="43"/>
      <c r="DA3" s="43"/>
      <c r="DB3" s="43"/>
      <c r="DC3" s="43"/>
      <c r="DD3" s="43"/>
      <c r="DE3" s="43"/>
      <c r="DF3" s="43"/>
      <c r="DG3" s="43"/>
      <c r="DH3" s="43"/>
      <c r="DI3" s="43"/>
      <c r="DJ3" s="43"/>
      <c r="DK3" s="43"/>
      <c r="DL3" s="43"/>
      <c r="DM3" s="43"/>
      <c r="DN3" s="43"/>
      <c r="DO3" s="43"/>
      <c r="DP3" s="43"/>
      <c r="DQ3" s="43"/>
      <c r="DR3" s="43"/>
      <c r="DS3" s="43"/>
      <c r="DT3" s="43"/>
      <c r="DU3" s="43"/>
      <c r="DV3" s="43"/>
      <c r="DW3" s="43"/>
      <c r="DX3" s="43"/>
      <c r="DY3" s="43"/>
      <c r="DZ3" s="43"/>
      <c r="EA3" s="43"/>
      <c r="EB3" s="43"/>
      <c r="EC3" s="43"/>
      <c r="ED3" s="43"/>
      <c r="EE3" s="43"/>
      <c r="EF3" s="43"/>
      <c r="EG3" s="43"/>
      <c r="EH3" s="43"/>
      <c r="EI3" s="43"/>
      <c r="EJ3" s="43"/>
      <c r="EK3" s="43"/>
      <c r="EL3" s="43"/>
      <c r="EM3" s="43"/>
      <c r="EN3" s="43"/>
      <c r="EO3" s="43"/>
      <c r="EP3" s="43"/>
      <c r="EQ3" s="43"/>
      <c r="ER3" s="43"/>
      <c r="ES3" s="43"/>
      <c r="ET3" s="43"/>
      <c r="EU3" s="43"/>
      <c r="EV3" s="43"/>
      <c r="EW3" s="43"/>
      <c r="EX3" s="43"/>
      <c r="EY3" s="43"/>
      <c r="EZ3" s="43"/>
      <c r="FA3" s="43"/>
      <c r="FB3" s="43"/>
      <c r="FC3" s="43"/>
      <c r="FD3" s="43"/>
      <c r="FE3" s="43"/>
      <c r="FF3" s="43"/>
      <c r="FG3" s="43"/>
      <c r="FH3" s="43"/>
      <c r="FI3" s="43"/>
      <c r="FJ3" s="43"/>
      <c r="FK3" s="43"/>
      <c r="FL3" s="43"/>
      <c r="FM3" s="43"/>
      <c r="FN3" s="43"/>
      <c r="FO3" s="43"/>
      <c r="FP3" s="43"/>
      <c r="FQ3" s="43"/>
      <c r="FR3" s="43"/>
      <c r="FS3" s="43"/>
      <c r="FT3" s="43"/>
      <c r="FU3" s="43"/>
      <c r="FV3" s="43"/>
      <c r="FW3" s="43"/>
      <c r="FX3" s="43"/>
      <c r="FY3" s="43"/>
      <c r="FZ3" s="43"/>
      <c r="GA3" s="43"/>
      <c r="GB3" s="43"/>
      <c r="GC3" s="43"/>
      <c r="GD3" s="43"/>
      <c r="GE3" s="43"/>
      <c r="GF3" s="43"/>
      <c r="GG3" s="43"/>
      <c r="GH3" s="43"/>
      <c r="GI3" s="43"/>
      <c r="GJ3" s="43"/>
      <c r="GK3" s="43"/>
      <c r="GL3" s="43"/>
      <c r="GM3" s="43"/>
      <c r="GN3" s="43"/>
      <c r="GO3" s="43"/>
      <c r="GP3" s="43"/>
      <c r="GQ3" s="43"/>
      <c r="GR3" s="43"/>
      <c r="GS3" s="43"/>
      <c r="GT3" s="43"/>
      <c r="GU3" s="43"/>
      <c r="GV3" s="43"/>
      <c r="GW3" s="43"/>
      <c r="GX3" s="43"/>
      <c r="GY3" s="43"/>
      <c r="GZ3" s="43"/>
      <c r="HA3" s="43"/>
      <c r="HB3" s="43"/>
      <c r="HC3" s="43"/>
      <c r="HD3" s="43"/>
      <c r="HE3" s="43"/>
      <c r="HF3" s="43"/>
      <c r="HG3" s="43"/>
      <c r="HH3" s="43"/>
      <c r="HI3" s="43"/>
      <c r="HJ3" s="43"/>
      <c r="HK3" s="43"/>
      <c r="HL3" s="43"/>
      <c r="HM3" s="43"/>
      <c r="HN3" s="43"/>
      <c r="HO3" s="43"/>
      <c r="HP3" s="43"/>
      <c r="HQ3" s="43"/>
      <c r="HR3" s="43"/>
      <c r="HS3" s="43"/>
      <c r="HT3" s="43"/>
      <c r="HU3" s="43"/>
      <c r="HV3" s="43"/>
      <c r="HW3" s="43"/>
      <c r="HX3" s="43"/>
      <c r="HY3" s="43"/>
      <c r="HZ3" s="43"/>
      <c r="IA3" s="43"/>
      <c r="IB3" s="43"/>
      <c r="IC3" s="43"/>
      <c r="ID3" s="43"/>
      <c r="IE3" s="43"/>
      <c r="IF3" s="43"/>
      <c r="IG3" s="43"/>
      <c r="IH3" s="43"/>
      <c r="II3" s="43"/>
      <c r="IJ3" s="43"/>
      <c r="IK3" s="43"/>
      <c r="IL3" s="43"/>
      <c r="IM3" s="43"/>
      <c r="IN3" s="43"/>
      <c r="IO3" s="43"/>
      <c r="IP3" s="43"/>
      <c r="IQ3" s="43"/>
      <c r="IR3" s="43"/>
      <c r="IS3" s="43"/>
      <c r="IT3" s="43"/>
      <c r="IU3" s="43"/>
      <c r="IV3" s="43"/>
    </row>
    <row r="4" spans="1:256">
      <c r="A4" s="50"/>
      <c r="B4" s="51"/>
      <c r="C4" s="52"/>
      <c r="D4" s="53"/>
      <c r="E4" s="54"/>
      <c r="F4" s="54"/>
      <c r="G4" s="54"/>
      <c r="I4" s="43"/>
      <c r="J4" s="43"/>
      <c r="K4" s="43"/>
      <c r="L4" s="43"/>
      <c r="M4" s="43"/>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3"/>
      <c r="AP4" s="43"/>
      <c r="AQ4" s="43"/>
      <c r="AR4" s="43"/>
      <c r="AS4" s="43"/>
      <c r="AT4" s="43"/>
      <c r="AU4" s="43"/>
      <c r="AV4" s="43"/>
      <c r="AW4" s="43"/>
      <c r="AX4" s="43"/>
      <c r="AY4" s="43"/>
      <c r="AZ4" s="43"/>
      <c r="BA4" s="43"/>
      <c r="BB4" s="43"/>
      <c r="BC4" s="43"/>
      <c r="BD4" s="43"/>
      <c r="BE4" s="43"/>
      <c r="BF4" s="43"/>
      <c r="BG4" s="43"/>
      <c r="BH4" s="43"/>
      <c r="BI4" s="43"/>
      <c r="BJ4" s="43"/>
      <c r="BK4" s="43"/>
      <c r="BL4" s="43"/>
      <c r="BM4" s="43"/>
      <c r="BN4" s="43"/>
      <c r="BO4" s="43"/>
      <c r="BP4" s="43"/>
      <c r="BQ4" s="43"/>
      <c r="BR4" s="43"/>
      <c r="BS4" s="43"/>
      <c r="BT4" s="43"/>
      <c r="BU4" s="43"/>
      <c r="BV4" s="43"/>
      <c r="BW4" s="43"/>
      <c r="BX4" s="43"/>
      <c r="BY4" s="43"/>
      <c r="BZ4" s="43"/>
      <c r="CA4" s="43"/>
      <c r="CB4" s="43"/>
      <c r="CC4" s="43"/>
      <c r="CD4" s="43"/>
      <c r="CE4" s="43"/>
      <c r="CF4" s="43"/>
      <c r="CG4" s="43"/>
      <c r="CH4" s="43"/>
      <c r="CI4" s="43"/>
      <c r="CJ4" s="43"/>
      <c r="CK4" s="43"/>
      <c r="CL4" s="43"/>
      <c r="CM4" s="43"/>
      <c r="CN4" s="43"/>
      <c r="CO4" s="43"/>
      <c r="CP4" s="43"/>
      <c r="CQ4" s="43"/>
      <c r="CR4" s="43"/>
      <c r="CS4" s="43"/>
      <c r="CT4" s="43"/>
      <c r="CU4" s="43"/>
      <c r="CV4" s="43"/>
      <c r="CW4" s="43"/>
      <c r="CX4" s="43"/>
      <c r="CY4" s="43"/>
      <c r="CZ4" s="43"/>
      <c r="DA4" s="43"/>
      <c r="DB4" s="43"/>
      <c r="DC4" s="43"/>
      <c r="DD4" s="43"/>
      <c r="DE4" s="43"/>
      <c r="DF4" s="43"/>
      <c r="DG4" s="43"/>
      <c r="DH4" s="43"/>
      <c r="DI4" s="43"/>
      <c r="DJ4" s="43"/>
      <c r="DK4" s="43"/>
      <c r="DL4" s="43"/>
      <c r="DM4" s="43"/>
      <c r="DN4" s="43"/>
      <c r="DO4" s="43"/>
      <c r="DP4" s="43"/>
      <c r="DQ4" s="43"/>
      <c r="DR4" s="43"/>
      <c r="DS4" s="43"/>
      <c r="DT4" s="43"/>
      <c r="DU4" s="43"/>
      <c r="DV4" s="43"/>
      <c r="DW4" s="43"/>
      <c r="DX4" s="43"/>
      <c r="DY4" s="43"/>
      <c r="DZ4" s="43"/>
      <c r="EA4" s="43"/>
      <c r="EB4" s="43"/>
      <c r="EC4" s="43"/>
      <c r="ED4" s="43"/>
      <c r="EE4" s="43"/>
      <c r="EF4" s="43"/>
      <c r="EG4" s="43"/>
      <c r="EH4" s="43"/>
      <c r="EI4" s="43"/>
      <c r="EJ4" s="43"/>
      <c r="EK4" s="43"/>
      <c r="EL4" s="43"/>
      <c r="EM4" s="43"/>
      <c r="EN4" s="43"/>
      <c r="EO4" s="43"/>
      <c r="EP4" s="43"/>
      <c r="EQ4" s="43"/>
      <c r="ER4" s="43"/>
      <c r="ES4" s="43"/>
      <c r="ET4" s="43"/>
      <c r="EU4" s="43"/>
      <c r="EV4" s="43"/>
      <c r="EW4" s="43"/>
      <c r="EX4" s="43"/>
      <c r="EY4" s="43"/>
      <c r="EZ4" s="43"/>
      <c r="FA4" s="43"/>
      <c r="FB4" s="43"/>
      <c r="FC4" s="43"/>
      <c r="FD4" s="43"/>
      <c r="FE4" s="43"/>
      <c r="FF4" s="43"/>
      <c r="FG4" s="43"/>
      <c r="FH4" s="43"/>
      <c r="FI4" s="43"/>
      <c r="FJ4" s="43"/>
      <c r="FK4" s="43"/>
      <c r="FL4" s="43"/>
      <c r="FM4" s="43"/>
      <c r="FN4" s="43"/>
      <c r="FO4" s="43"/>
      <c r="FP4" s="43"/>
      <c r="FQ4" s="43"/>
      <c r="FR4" s="43"/>
      <c r="FS4" s="43"/>
      <c r="FT4" s="43"/>
      <c r="FU4" s="43"/>
      <c r="FV4" s="43"/>
      <c r="FW4" s="43"/>
      <c r="FX4" s="43"/>
      <c r="FY4" s="43"/>
      <c r="FZ4" s="43"/>
      <c r="GA4" s="43"/>
      <c r="GB4" s="43"/>
      <c r="GC4" s="43"/>
      <c r="GD4" s="43"/>
      <c r="GE4" s="43"/>
      <c r="GF4" s="43"/>
      <c r="GG4" s="43"/>
      <c r="GH4" s="43"/>
      <c r="GI4" s="43"/>
      <c r="GJ4" s="43"/>
      <c r="GK4" s="43"/>
      <c r="GL4" s="43"/>
      <c r="GM4" s="43"/>
      <c r="GN4" s="43"/>
      <c r="GO4" s="43"/>
      <c r="GP4" s="43"/>
      <c r="GQ4" s="43"/>
      <c r="GR4" s="43"/>
      <c r="GS4" s="43"/>
      <c r="GT4" s="43"/>
      <c r="GU4" s="43"/>
      <c r="GV4" s="43"/>
      <c r="GW4" s="43"/>
      <c r="GX4" s="43"/>
      <c r="GY4" s="43"/>
      <c r="GZ4" s="43"/>
      <c r="HA4" s="43"/>
      <c r="HB4" s="43"/>
      <c r="HC4" s="43"/>
      <c r="HD4" s="43"/>
      <c r="HE4" s="43"/>
      <c r="HF4" s="43"/>
      <c r="HG4" s="43"/>
      <c r="HH4" s="43"/>
      <c r="HI4" s="43"/>
      <c r="HJ4" s="43"/>
      <c r="HK4" s="43"/>
      <c r="HL4" s="43"/>
      <c r="HM4" s="43"/>
      <c r="HN4" s="43"/>
      <c r="HO4" s="43"/>
      <c r="HP4" s="43"/>
      <c r="HQ4" s="43"/>
      <c r="HR4" s="43"/>
      <c r="HS4" s="43"/>
      <c r="HT4" s="43"/>
      <c r="HU4" s="43"/>
      <c r="HV4" s="43"/>
      <c r="HW4" s="43"/>
      <c r="HX4" s="43"/>
      <c r="HY4" s="43"/>
      <c r="HZ4" s="43"/>
      <c r="IA4" s="43"/>
      <c r="IB4" s="43"/>
      <c r="IC4" s="43"/>
      <c r="ID4" s="43"/>
      <c r="IE4" s="43"/>
      <c r="IF4" s="43"/>
      <c r="IG4" s="43"/>
      <c r="IH4" s="43"/>
      <c r="II4" s="43"/>
      <c r="IJ4" s="43"/>
      <c r="IK4" s="43"/>
      <c r="IL4" s="43"/>
      <c r="IM4" s="43"/>
      <c r="IN4" s="43"/>
      <c r="IO4" s="43"/>
      <c r="IP4" s="43"/>
      <c r="IQ4" s="43"/>
      <c r="IR4" s="43"/>
      <c r="IS4" s="43"/>
      <c r="IT4" s="43"/>
      <c r="IU4" s="43"/>
      <c r="IV4" s="43"/>
    </row>
    <row r="5" spans="1:256" ht="28.5" customHeight="1">
      <c r="A5" s="389"/>
      <c r="B5" s="389"/>
      <c r="C5" s="389"/>
      <c r="D5" s="389"/>
      <c r="E5" s="54"/>
      <c r="F5" s="54"/>
      <c r="G5" s="54"/>
      <c r="I5" s="386"/>
      <c r="J5" s="386"/>
      <c r="K5" s="386"/>
      <c r="L5" s="386"/>
      <c r="M5" s="386"/>
      <c r="N5" s="386"/>
      <c r="O5" s="386"/>
      <c r="P5" s="386"/>
      <c r="Q5" s="386"/>
      <c r="R5" s="386"/>
      <c r="S5" s="386"/>
      <c r="T5" s="386"/>
      <c r="U5" s="386"/>
      <c r="V5" s="386"/>
      <c r="W5" s="386"/>
      <c r="X5" s="386"/>
      <c r="Y5" s="386"/>
      <c r="Z5" s="386"/>
      <c r="AA5" s="386"/>
      <c r="AB5" s="386"/>
      <c r="AC5" s="386"/>
      <c r="AD5" s="386"/>
      <c r="AE5" s="386"/>
      <c r="AF5" s="386"/>
      <c r="AG5" s="386"/>
      <c r="AH5" s="386"/>
      <c r="AI5" s="386"/>
      <c r="AJ5" s="386"/>
      <c r="AK5" s="386"/>
      <c r="AL5" s="386"/>
      <c r="AM5" s="386"/>
      <c r="AN5" s="386"/>
      <c r="AO5" s="386"/>
      <c r="AP5" s="386"/>
      <c r="AQ5" s="386"/>
      <c r="AR5" s="386"/>
      <c r="AS5" s="386"/>
      <c r="AT5" s="386"/>
      <c r="AU5" s="386"/>
      <c r="AV5" s="386"/>
      <c r="AW5" s="386"/>
      <c r="AX5" s="386"/>
      <c r="AY5" s="386"/>
      <c r="AZ5" s="386"/>
      <c r="BA5" s="386"/>
      <c r="BB5" s="386"/>
      <c r="BC5" s="386"/>
      <c r="BD5" s="386"/>
      <c r="BE5" s="386"/>
      <c r="BF5" s="386"/>
      <c r="BG5" s="386"/>
      <c r="BH5" s="386"/>
      <c r="BI5" s="386"/>
      <c r="BJ5" s="386"/>
      <c r="BK5" s="386"/>
      <c r="BL5" s="386"/>
      <c r="BM5" s="386"/>
      <c r="BN5" s="386"/>
      <c r="BO5" s="386"/>
      <c r="BP5" s="386"/>
      <c r="BQ5" s="386"/>
      <c r="BR5" s="386"/>
      <c r="BS5" s="386"/>
      <c r="BT5" s="386"/>
      <c r="BU5" s="386"/>
      <c r="BV5" s="386"/>
      <c r="BW5" s="386"/>
      <c r="BX5" s="386"/>
      <c r="BY5" s="386"/>
      <c r="BZ5" s="386"/>
      <c r="CA5" s="386"/>
      <c r="CB5" s="386"/>
      <c r="CC5" s="386"/>
      <c r="CD5" s="386"/>
      <c r="CE5" s="386"/>
      <c r="CF5" s="386"/>
      <c r="CG5" s="386"/>
      <c r="CH5" s="386"/>
      <c r="CI5" s="386"/>
      <c r="CJ5" s="386"/>
      <c r="CK5" s="386"/>
      <c r="CL5" s="386"/>
      <c r="CM5" s="386"/>
      <c r="CN5" s="386"/>
      <c r="CO5" s="386"/>
      <c r="CP5" s="386"/>
      <c r="CQ5" s="386"/>
      <c r="CR5" s="386"/>
      <c r="CS5" s="386"/>
      <c r="CT5" s="386"/>
      <c r="CU5" s="386"/>
      <c r="CV5" s="386"/>
      <c r="CW5" s="386"/>
      <c r="CX5" s="386"/>
      <c r="CY5" s="386"/>
      <c r="CZ5" s="386"/>
      <c r="DA5" s="386"/>
      <c r="DB5" s="386"/>
      <c r="DC5" s="386"/>
      <c r="DD5" s="386"/>
      <c r="DE5" s="386"/>
      <c r="DF5" s="386"/>
      <c r="DG5" s="386"/>
      <c r="DH5" s="386"/>
      <c r="DI5" s="386"/>
      <c r="DJ5" s="386"/>
      <c r="DK5" s="386"/>
      <c r="DL5" s="386"/>
      <c r="DM5" s="386"/>
      <c r="DN5" s="386"/>
      <c r="DO5" s="386"/>
      <c r="DP5" s="386"/>
      <c r="DQ5" s="386"/>
      <c r="DR5" s="386"/>
      <c r="DS5" s="386"/>
      <c r="DT5" s="386"/>
      <c r="DU5" s="386"/>
      <c r="DV5" s="386"/>
      <c r="DW5" s="386"/>
      <c r="DX5" s="386"/>
      <c r="DY5" s="386"/>
      <c r="DZ5" s="386"/>
      <c r="EA5" s="386"/>
      <c r="EB5" s="386"/>
      <c r="EC5" s="386"/>
      <c r="ED5" s="386"/>
      <c r="EE5" s="386"/>
      <c r="EF5" s="386"/>
      <c r="EG5" s="386"/>
      <c r="EH5" s="386"/>
      <c r="EI5" s="386"/>
      <c r="EJ5" s="386"/>
      <c r="EK5" s="386"/>
      <c r="EL5" s="386"/>
      <c r="EM5" s="386"/>
      <c r="EN5" s="386"/>
      <c r="EO5" s="386"/>
      <c r="EP5" s="386"/>
      <c r="EQ5" s="386"/>
      <c r="ER5" s="386"/>
      <c r="ES5" s="386"/>
      <c r="ET5" s="386"/>
      <c r="EU5" s="386"/>
      <c r="EV5" s="386"/>
      <c r="EW5" s="386"/>
      <c r="EX5" s="386"/>
      <c r="EY5" s="386"/>
      <c r="EZ5" s="386"/>
      <c r="FA5" s="386"/>
      <c r="FB5" s="386"/>
      <c r="FC5" s="386"/>
      <c r="FD5" s="386"/>
      <c r="FE5" s="386"/>
      <c r="FF5" s="386"/>
      <c r="FG5" s="386"/>
      <c r="FH5" s="386"/>
      <c r="FI5" s="386"/>
      <c r="FJ5" s="386"/>
      <c r="FK5" s="386"/>
      <c r="FL5" s="386"/>
      <c r="FM5" s="386"/>
      <c r="FN5" s="386"/>
      <c r="FO5" s="386"/>
      <c r="FP5" s="386"/>
      <c r="FQ5" s="386"/>
      <c r="FR5" s="386"/>
      <c r="FS5" s="386"/>
      <c r="FT5" s="386"/>
      <c r="FU5" s="386"/>
      <c r="FV5" s="386"/>
      <c r="FW5" s="386"/>
      <c r="FX5" s="386"/>
      <c r="FY5" s="386"/>
      <c r="FZ5" s="386"/>
      <c r="GA5" s="386"/>
      <c r="GB5" s="386"/>
      <c r="GC5" s="386"/>
      <c r="GD5" s="386"/>
      <c r="GE5" s="386"/>
      <c r="GF5" s="386"/>
      <c r="GG5" s="386"/>
      <c r="GH5" s="386"/>
      <c r="GI5" s="386"/>
      <c r="GJ5" s="386"/>
      <c r="GK5" s="386"/>
      <c r="GL5" s="386"/>
      <c r="GM5" s="386"/>
      <c r="GN5" s="386"/>
      <c r="GO5" s="386"/>
      <c r="GP5" s="386"/>
      <c r="GQ5" s="386"/>
      <c r="GR5" s="386"/>
      <c r="GS5" s="386"/>
      <c r="GT5" s="386"/>
      <c r="GU5" s="386"/>
      <c r="GV5" s="386"/>
      <c r="GW5" s="386"/>
      <c r="GX5" s="386"/>
      <c r="GY5" s="386"/>
      <c r="GZ5" s="386"/>
      <c r="HA5" s="386"/>
      <c r="HB5" s="386"/>
      <c r="HC5" s="386"/>
      <c r="HD5" s="386"/>
      <c r="HE5" s="386"/>
      <c r="HF5" s="386"/>
      <c r="HG5" s="386"/>
      <c r="HH5" s="386"/>
      <c r="HI5" s="386"/>
      <c r="HJ5" s="386"/>
      <c r="HK5" s="386"/>
      <c r="HL5" s="386"/>
      <c r="HM5" s="386"/>
      <c r="HN5" s="386"/>
      <c r="HO5" s="386"/>
      <c r="HP5" s="386"/>
      <c r="HQ5" s="386"/>
      <c r="HR5" s="386"/>
      <c r="HS5" s="386"/>
      <c r="HT5" s="386"/>
      <c r="HU5" s="386"/>
      <c r="HV5" s="386"/>
      <c r="HW5" s="386"/>
      <c r="HX5" s="386"/>
      <c r="HY5" s="386"/>
      <c r="HZ5" s="386"/>
      <c r="IA5" s="386"/>
      <c r="IB5" s="386"/>
      <c r="IC5" s="386"/>
      <c r="ID5" s="386"/>
      <c r="IE5" s="386"/>
      <c r="IF5" s="386"/>
      <c r="IG5" s="386"/>
      <c r="IH5" s="386"/>
      <c r="II5" s="386"/>
      <c r="IJ5" s="386"/>
      <c r="IK5" s="386"/>
      <c r="IL5" s="386"/>
      <c r="IM5" s="386"/>
      <c r="IN5" s="386"/>
      <c r="IO5" s="386"/>
      <c r="IP5" s="386"/>
      <c r="IQ5" s="386"/>
      <c r="IR5" s="386"/>
      <c r="IS5" s="386"/>
      <c r="IT5" s="386"/>
      <c r="IU5" s="386"/>
      <c r="IV5" s="386"/>
    </row>
    <row r="6" spans="1:256">
      <c r="A6" s="45"/>
      <c r="B6" s="51"/>
      <c r="C6" s="47"/>
      <c r="D6" s="55"/>
      <c r="E6" s="54"/>
      <c r="F6" s="54"/>
      <c r="G6" s="54"/>
    </row>
    <row r="7" spans="1:256" ht="15" customHeight="1">
      <c r="A7" s="390"/>
      <c r="B7" s="391"/>
      <c r="C7" s="391"/>
      <c r="D7" s="391"/>
    </row>
    <row r="8" spans="1:256">
      <c r="A8" s="390"/>
      <c r="B8" s="391"/>
      <c r="C8" s="219"/>
      <c r="D8" s="219"/>
    </row>
    <row r="9" spans="1:256">
      <c r="A9" s="218"/>
      <c r="B9" s="56"/>
      <c r="C9" s="57"/>
      <c r="D9" s="57"/>
      <c r="E9" s="58"/>
      <c r="F9" s="58"/>
      <c r="G9" s="58"/>
    </row>
    <row r="10" spans="1:256">
      <c r="A10" s="45"/>
      <c r="B10" s="51"/>
      <c r="C10" s="59"/>
      <c r="D10" s="59"/>
    </row>
    <row r="11" spans="1:256">
      <c r="A11" s="45"/>
      <c r="B11" s="51"/>
      <c r="C11" s="59"/>
      <c r="D11" s="59"/>
    </row>
    <row r="12" spans="1:256">
      <c r="A12" s="60"/>
      <c r="B12" s="51"/>
      <c r="C12" s="61"/>
      <c r="D12" s="61"/>
    </row>
    <row r="13" spans="1:256">
      <c r="A13" s="45"/>
      <c r="B13" s="51"/>
      <c r="C13" s="59"/>
      <c r="D13" s="59"/>
    </row>
    <row r="14" spans="1:256">
      <c r="A14" s="45"/>
      <c r="B14" s="51"/>
      <c r="C14" s="59"/>
      <c r="D14" s="59"/>
    </row>
    <row r="15" spans="1:256">
      <c r="A15" s="45"/>
      <c r="B15" s="51"/>
      <c r="C15" s="59"/>
      <c r="D15" s="59"/>
    </row>
    <row r="16" spans="1:256">
      <c r="A16" s="45"/>
      <c r="B16" s="51"/>
      <c r="C16" s="59"/>
      <c r="D16" s="59"/>
      <c r="E16" s="54"/>
      <c r="F16" s="54"/>
      <c r="G16" s="54"/>
    </row>
    <row r="17" spans="1:7">
      <c r="A17" s="45"/>
      <c r="B17" s="51"/>
      <c r="C17" s="59"/>
      <c r="D17" s="59"/>
    </row>
    <row r="18" spans="1:7">
      <c r="A18" s="45"/>
      <c r="B18" s="51"/>
      <c r="C18" s="59"/>
      <c r="D18" s="59"/>
      <c r="E18" s="54"/>
      <c r="F18" s="54"/>
      <c r="G18" s="54"/>
    </row>
    <row r="19" spans="1:7">
      <c r="A19" s="218"/>
      <c r="B19" s="56"/>
      <c r="C19" s="62"/>
      <c r="D19" s="62"/>
      <c r="G19" s="48"/>
    </row>
    <row r="20" spans="1:7">
      <c r="A20" s="45"/>
      <c r="B20" s="51"/>
      <c r="C20" s="59"/>
      <c r="D20" s="59"/>
      <c r="G20" s="48"/>
    </row>
    <row r="21" spans="1:7">
      <c r="A21" s="218"/>
      <c r="B21" s="56"/>
      <c r="C21" s="62"/>
      <c r="D21" s="62"/>
      <c r="G21" s="48"/>
    </row>
    <row r="22" spans="1:7">
      <c r="A22" s="45"/>
      <c r="B22" s="47"/>
      <c r="C22" s="59"/>
      <c r="D22" s="59"/>
      <c r="G22" s="48"/>
    </row>
    <row r="23" spans="1:7">
      <c r="A23" s="45"/>
      <c r="B23" s="47"/>
      <c r="C23" s="59"/>
      <c r="D23" s="59"/>
      <c r="G23" s="48"/>
    </row>
    <row r="24" spans="1:7">
      <c r="A24" s="45"/>
      <c r="B24" s="47"/>
      <c r="C24" s="59"/>
      <c r="D24" s="59"/>
      <c r="G24" s="48"/>
    </row>
    <row r="25" spans="1:7">
      <c r="A25" s="45"/>
      <c r="B25" s="47"/>
      <c r="C25" s="59"/>
      <c r="D25" s="59"/>
      <c r="G25" s="48"/>
    </row>
    <row r="26" spans="1:7">
      <c r="A26" s="45"/>
      <c r="B26" s="47"/>
      <c r="C26" s="59"/>
      <c r="D26" s="59"/>
      <c r="G26" s="48"/>
    </row>
    <row r="27" spans="1:7">
      <c r="A27" s="45"/>
      <c r="B27" s="47"/>
      <c r="C27" s="59"/>
      <c r="D27" s="59"/>
      <c r="G27" s="48"/>
    </row>
    <row r="28" spans="1:7">
      <c r="A28" s="45"/>
      <c r="B28" s="47"/>
      <c r="C28" s="59"/>
      <c r="D28" s="59"/>
      <c r="G28" s="48"/>
    </row>
    <row r="29" spans="1:7">
      <c r="A29" s="45"/>
      <c r="B29" s="47"/>
      <c r="C29" s="59"/>
      <c r="D29" s="59"/>
      <c r="E29" s="54"/>
      <c r="F29" s="54"/>
      <c r="G29" s="54"/>
    </row>
    <row r="30" spans="1:7">
      <c r="A30" s="45"/>
      <c r="B30" s="47"/>
      <c r="C30" s="59"/>
      <c r="D30" s="59"/>
    </row>
    <row r="31" spans="1:7">
      <c r="A31" s="45"/>
      <c r="B31" s="47"/>
      <c r="C31" s="59"/>
      <c r="D31" s="59"/>
      <c r="E31" s="54"/>
      <c r="F31" s="54"/>
      <c r="G31" s="54"/>
    </row>
    <row r="32" spans="1:7">
      <c r="A32" s="218"/>
      <c r="B32" s="56"/>
      <c r="C32" s="62"/>
      <c r="D32" s="62"/>
    </row>
    <row r="33" spans="1:7">
      <c r="A33" s="45"/>
      <c r="B33" s="51"/>
      <c r="C33" s="59"/>
      <c r="D33" s="59"/>
    </row>
    <row r="34" spans="1:7">
      <c r="A34" s="218"/>
      <c r="B34" s="56"/>
      <c r="C34" s="62"/>
      <c r="D34" s="62"/>
    </row>
    <row r="35" spans="1:7">
      <c r="A35" s="45"/>
      <c r="B35" s="51"/>
      <c r="C35" s="59"/>
      <c r="D35" s="59"/>
    </row>
    <row r="36" spans="1:7">
      <c r="A36" s="45"/>
      <c r="B36" s="51"/>
      <c r="C36" s="59"/>
      <c r="D36" s="59"/>
    </row>
    <row r="37" spans="1:7">
      <c r="A37" s="45"/>
      <c r="B37" s="51"/>
      <c r="C37" s="59"/>
      <c r="D37" s="59"/>
      <c r="E37" s="54"/>
      <c r="F37" s="54"/>
      <c r="G37" s="54"/>
    </row>
    <row r="38" spans="1:7">
      <c r="A38" s="45"/>
      <c r="B38" s="51"/>
      <c r="C38" s="59"/>
      <c r="D38" s="59"/>
    </row>
    <row r="39" spans="1:7">
      <c r="A39" s="45"/>
      <c r="B39" s="51"/>
      <c r="C39" s="59"/>
      <c r="D39" s="59"/>
      <c r="E39" s="54"/>
      <c r="F39" s="54"/>
      <c r="G39" s="54"/>
    </row>
    <row r="40" spans="1:7">
      <c r="A40" s="218"/>
      <c r="B40" s="56"/>
      <c r="C40" s="62"/>
      <c r="D40" s="62"/>
    </row>
    <row r="41" spans="1:7">
      <c r="A41" s="45"/>
      <c r="B41" s="51"/>
      <c r="C41" s="59"/>
      <c r="D41" s="59"/>
    </row>
    <row r="42" spans="1:7">
      <c r="A42" s="218"/>
      <c r="B42" s="56"/>
      <c r="C42" s="62"/>
      <c r="D42" s="62"/>
      <c r="E42" s="54"/>
      <c r="F42" s="54"/>
      <c r="G42" s="54"/>
    </row>
    <row r="43" spans="1:7">
      <c r="A43" s="45"/>
      <c r="B43" s="47"/>
      <c r="C43" s="59"/>
      <c r="D43" s="59"/>
    </row>
    <row r="44" spans="1:7">
      <c r="A44" s="45"/>
      <c r="B44" s="51"/>
      <c r="C44" s="59"/>
      <c r="D44" s="59"/>
      <c r="E44" s="54"/>
      <c r="F44" s="54"/>
      <c r="G44" s="54"/>
    </row>
    <row r="45" spans="1:7">
      <c r="A45" s="218"/>
      <c r="B45" s="56"/>
      <c r="C45" s="62"/>
      <c r="D45" s="62"/>
    </row>
    <row r="46" spans="1:7">
      <c r="A46" s="45"/>
      <c r="B46" s="51"/>
      <c r="C46" s="59"/>
      <c r="D46" s="59"/>
      <c r="E46" s="54"/>
      <c r="F46" s="54"/>
      <c r="G46" s="54"/>
    </row>
    <row r="47" spans="1:7">
      <c r="A47" s="218"/>
      <c r="B47" s="56"/>
      <c r="C47" s="62"/>
      <c r="D47" s="62"/>
    </row>
    <row r="48" spans="1:7">
      <c r="A48" s="45"/>
      <c r="B48" s="51"/>
      <c r="C48" s="59"/>
      <c r="D48" s="59"/>
      <c r="E48" s="54"/>
      <c r="F48" s="54"/>
      <c r="G48" s="54"/>
    </row>
    <row r="49" spans="1:256">
      <c r="A49" s="218"/>
      <c r="B49" s="56"/>
      <c r="C49" s="62"/>
      <c r="D49" s="62"/>
      <c r="E49" s="63"/>
    </row>
    <row r="50" spans="1:256">
      <c r="A50" s="45"/>
      <c r="B50" s="51"/>
      <c r="C50" s="59"/>
      <c r="D50" s="59"/>
      <c r="E50" s="63"/>
    </row>
    <row r="51" spans="1:256">
      <c r="A51" s="218"/>
      <c r="B51" s="219"/>
      <c r="C51" s="62"/>
      <c r="D51" s="62"/>
      <c r="E51" s="63"/>
    </row>
    <row r="52" spans="1:256">
      <c r="A52" s="45"/>
      <c r="B52" s="51"/>
      <c r="C52" s="47"/>
      <c r="D52" s="47"/>
      <c r="E52" s="63"/>
    </row>
    <row r="53" spans="1:256" ht="15.75" customHeight="1">
      <c r="A53" s="64"/>
      <c r="B53" s="392"/>
      <c r="C53" s="392"/>
      <c r="D53" s="392"/>
      <c r="E53" s="63"/>
    </row>
    <row r="54" spans="1:256">
      <c r="A54" s="65"/>
      <c r="B54" s="66"/>
      <c r="C54" s="63"/>
      <c r="D54" s="63"/>
      <c r="E54" s="63"/>
    </row>
    <row r="55" spans="1:256">
      <c r="A55" s="65"/>
      <c r="B55" s="66"/>
      <c r="C55" s="63"/>
      <c r="D55" s="63"/>
    </row>
    <row r="56" spans="1:256" s="49" customFormat="1">
      <c r="A56" s="65"/>
      <c r="B56" s="66"/>
      <c r="C56" s="63"/>
      <c r="D56" s="63"/>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c r="BO56" s="48"/>
      <c r="BP56" s="48"/>
      <c r="BQ56" s="48"/>
      <c r="BR56" s="48"/>
      <c r="BS56" s="48"/>
      <c r="BT56" s="48"/>
      <c r="BU56" s="48"/>
      <c r="BV56" s="48"/>
      <c r="BW56" s="48"/>
      <c r="BX56" s="48"/>
      <c r="BY56" s="48"/>
      <c r="BZ56" s="48"/>
      <c r="CA56" s="48"/>
      <c r="CB56" s="48"/>
      <c r="CC56" s="48"/>
      <c r="CD56" s="48"/>
      <c r="CE56" s="48"/>
      <c r="CF56" s="48"/>
      <c r="CG56" s="48"/>
      <c r="CH56" s="48"/>
      <c r="CI56" s="48"/>
      <c r="CJ56" s="48"/>
      <c r="CK56" s="48"/>
      <c r="CL56" s="48"/>
      <c r="CM56" s="48"/>
      <c r="CN56" s="48"/>
      <c r="CO56" s="48"/>
      <c r="CP56" s="48"/>
      <c r="CQ56" s="48"/>
      <c r="CR56" s="48"/>
      <c r="CS56" s="48"/>
      <c r="CT56" s="48"/>
      <c r="CU56" s="48"/>
      <c r="CV56" s="48"/>
      <c r="CW56" s="48"/>
      <c r="CX56" s="48"/>
      <c r="CY56" s="48"/>
      <c r="CZ56" s="48"/>
      <c r="DA56" s="48"/>
      <c r="DB56" s="48"/>
      <c r="DC56" s="48"/>
      <c r="DD56" s="48"/>
      <c r="DE56" s="48"/>
      <c r="DF56" s="48"/>
      <c r="DG56" s="48"/>
      <c r="DH56" s="48"/>
      <c r="DI56" s="48"/>
      <c r="DJ56" s="48"/>
      <c r="DK56" s="48"/>
      <c r="DL56" s="48"/>
      <c r="DM56" s="48"/>
      <c r="DN56" s="48"/>
      <c r="DO56" s="48"/>
      <c r="DP56" s="48"/>
      <c r="DQ56" s="48"/>
      <c r="DR56" s="48"/>
      <c r="DS56" s="48"/>
      <c r="DT56" s="48"/>
      <c r="DU56" s="48"/>
      <c r="DV56" s="48"/>
      <c r="DW56" s="48"/>
      <c r="DX56" s="48"/>
      <c r="DY56" s="48"/>
      <c r="DZ56" s="48"/>
      <c r="EA56" s="48"/>
      <c r="EB56" s="48"/>
      <c r="EC56" s="48"/>
      <c r="ED56" s="48"/>
      <c r="EE56" s="48"/>
      <c r="EF56" s="48"/>
      <c r="EG56" s="48"/>
      <c r="EH56" s="48"/>
      <c r="EI56" s="48"/>
      <c r="EJ56" s="48"/>
      <c r="EK56" s="48"/>
      <c r="EL56" s="48"/>
      <c r="EM56" s="48"/>
      <c r="EN56" s="48"/>
      <c r="EO56" s="48"/>
      <c r="EP56" s="48"/>
      <c r="EQ56" s="48"/>
      <c r="ER56" s="48"/>
      <c r="ES56" s="48"/>
      <c r="ET56" s="48"/>
      <c r="EU56" s="48"/>
      <c r="EV56" s="48"/>
      <c r="EW56" s="48"/>
      <c r="EX56" s="48"/>
      <c r="EY56" s="48"/>
      <c r="EZ56" s="48"/>
      <c r="FA56" s="48"/>
      <c r="FB56" s="48"/>
      <c r="FC56" s="48"/>
      <c r="FD56" s="48"/>
      <c r="FE56" s="48"/>
      <c r="FF56" s="48"/>
      <c r="FG56" s="48"/>
      <c r="FH56" s="48"/>
      <c r="FI56" s="48"/>
      <c r="FJ56" s="48"/>
      <c r="FK56" s="48"/>
      <c r="FL56" s="48"/>
      <c r="FM56" s="48"/>
      <c r="FN56" s="48"/>
      <c r="FO56" s="48"/>
      <c r="FP56" s="48"/>
      <c r="FQ56" s="48"/>
      <c r="FR56" s="48"/>
      <c r="FS56" s="48"/>
      <c r="FT56" s="48"/>
      <c r="FU56" s="48"/>
      <c r="FV56" s="48"/>
      <c r="FW56" s="48"/>
      <c r="FX56" s="48"/>
      <c r="FY56" s="48"/>
      <c r="FZ56" s="48"/>
      <c r="GA56" s="48"/>
      <c r="GB56" s="48"/>
      <c r="GC56" s="48"/>
      <c r="GD56" s="48"/>
      <c r="GE56" s="48"/>
      <c r="GF56" s="48"/>
      <c r="GG56" s="48"/>
      <c r="GH56" s="48"/>
      <c r="GI56" s="48"/>
      <c r="GJ56" s="48"/>
      <c r="GK56" s="48"/>
      <c r="GL56" s="48"/>
      <c r="GM56" s="48"/>
      <c r="GN56" s="48"/>
      <c r="GO56" s="48"/>
      <c r="GP56" s="48"/>
      <c r="GQ56" s="48"/>
      <c r="GR56" s="48"/>
      <c r="GS56" s="48"/>
      <c r="GT56" s="48"/>
      <c r="GU56" s="48"/>
      <c r="GV56" s="48"/>
      <c r="GW56" s="48"/>
      <c r="GX56" s="48"/>
      <c r="GY56" s="48"/>
      <c r="GZ56" s="48"/>
      <c r="HA56" s="48"/>
      <c r="HB56" s="48"/>
      <c r="HC56" s="48"/>
      <c r="HD56" s="48"/>
      <c r="HE56" s="48"/>
      <c r="HF56" s="48"/>
      <c r="HG56" s="48"/>
      <c r="HH56" s="48"/>
      <c r="HI56" s="48"/>
      <c r="HJ56" s="48"/>
      <c r="HK56" s="48"/>
      <c r="HL56" s="48"/>
      <c r="HM56" s="48"/>
      <c r="HN56" s="48"/>
      <c r="HO56" s="48"/>
      <c r="HP56" s="48"/>
      <c r="HQ56" s="48"/>
      <c r="HR56" s="48"/>
      <c r="HS56" s="48"/>
      <c r="HT56" s="48"/>
      <c r="HU56" s="48"/>
      <c r="HV56" s="48"/>
      <c r="HW56" s="48"/>
      <c r="HX56" s="48"/>
      <c r="HY56" s="48"/>
      <c r="HZ56" s="48"/>
      <c r="IA56" s="48"/>
      <c r="IB56" s="48"/>
      <c r="IC56" s="48"/>
      <c r="ID56" s="48"/>
      <c r="IE56" s="48"/>
      <c r="IF56" s="48"/>
      <c r="IG56" s="48"/>
      <c r="IH56" s="48"/>
      <c r="II56" s="48"/>
      <c r="IJ56" s="48"/>
      <c r="IK56" s="48"/>
      <c r="IL56" s="48"/>
      <c r="IM56" s="48"/>
      <c r="IN56" s="48"/>
      <c r="IO56" s="48"/>
      <c r="IP56" s="48"/>
      <c r="IQ56" s="48"/>
      <c r="IR56" s="48"/>
      <c r="IS56" s="48"/>
      <c r="IT56" s="48"/>
      <c r="IU56" s="48"/>
      <c r="IV56" s="48"/>
    </row>
    <row r="57" spans="1:256" s="49" customFormat="1">
      <c r="A57" s="65"/>
      <c r="B57" s="66"/>
      <c r="C57" s="63"/>
      <c r="D57" s="63"/>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c r="BO57" s="48"/>
      <c r="BP57" s="48"/>
      <c r="BQ57" s="48"/>
      <c r="BR57" s="48"/>
      <c r="BS57" s="48"/>
      <c r="BT57" s="48"/>
      <c r="BU57" s="48"/>
      <c r="BV57" s="48"/>
      <c r="BW57" s="48"/>
      <c r="BX57" s="48"/>
      <c r="BY57" s="48"/>
      <c r="BZ57" s="48"/>
      <c r="CA57" s="48"/>
      <c r="CB57" s="48"/>
      <c r="CC57" s="48"/>
      <c r="CD57" s="48"/>
      <c r="CE57" s="48"/>
      <c r="CF57" s="48"/>
      <c r="CG57" s="48"/>
      <c r="CH57" s="48"/>
      <c r="CI57" s="48"/>
      <c r="CJ57" s="48"/>
      <c r="CK57" s="48"/>
      <c r="CL57" s="48"/>
      <c r="CM57" s="48"/>
      <c r="CN57" s="48"/>
      <c r="CO57" s="48"/>
      <c r="CP57" s="48"/>
      <c r="CQ57" s="48"/>
      <c r="CR57" s="48"/>
      <c r="CS57" s="48"/>
      <c r="CT57" s="48"/>
      <c r="CU57" s="48"/>
      <c r="CV57" s="48"/>
      <c r="CW57" s="48"/>
      <c r="CX57" s="48"/>
      <c r="CY57" s="48"/>
      <c r="CZ57" s="48"/>
      <c r="DA57" s="48"/>
      <c r="DB57" s="48"/>
      <c r="DC57" s="48"/>
      <c r="DD57" s="48"/>
      <c r="DE57" s="48"/>
      <c r="DF57" s="48"/>
      <c r="DG57" s="48"/>
      <c r="DH57" s="48"/>
      <c r="DI57" s="48"/>
      <c r="DJ57" s="48"/>
      <c r="DK57" s="48"/>
      <c r="DL57" s="48"/>
      <c r="DM57" s="48"/>
      <c r="DN57" s="48"/>
      <c r="DO57" s="48"/>
      <c r="DP57" s="48"/>
      <c r="DQ57" s="48"/>
      <c r="DR57" s="48"/>
      <c r="DS57" s="48"/>
      <c r="DT57" s="48"/>
      <c r="DU57" s="48"/>
      <c r="DV57" s="48"/>
      <c r="DW57" s="48"/>
      <c r="DX57" s="48"/>
      <c r="DY57" s="48"/>
      <c r="DZ57" s="48"/>
      <c r="EA57" s="48"/>
      <c r="EB57" s="48"/>
      <c r="EC57" s="48"/>
      <c r="ED57" s="48"/>
      <c r="EE57" s="48"/>
      <c r="EF57" s="48"/>
      <c r="EG57" s="48"/>
      <c r="EH57" s="48"/>
      <c r="EI57" s="48"/>
      <c r="EJ57" s="48"/>
      <c r="EK57" s="48"/>
      <c r="EL57" s="48"/>
      <c r="EM57" s="48"/>
      <c r="EN57" s="48"/>
      <c r="EO57" s="48"/>
      <c r="EP57" s="48"/>
      <c r="EQ57" s="48"/>
      <c r="ER57" s="48"/>
      <c r="ES57" s="48"/>
      <c r="ET57" s="48"/>
      <c r="EU57" s="48"/>
      <c r="EV57" s="48"/>
      <c r="EW57" s="48"/>
      <c r="EX57" s="48"/>
      <c r="EY57" s="48"/>
      <c r="EZ57" s="48"/>
      <c r="FA57" s="48"/>
      <c r="FB57" s="48"/>
      <c r="FC57" s="48"/>
      <c r="FD57" s="48"/>
      <c r="FE57" s="48"/>
      <c r="FF57" s="48"/>
      <c r="FG57" s="48"/>
      <c r="FH57" s="48"/>
      <c r="FI57" s="48"/>
      <c r="FJ57" s="48"/>
      <c r="FK57" s="48"/>
      <c r="FL57" s="48"/>
      <c r="FM57" s="48"/>
      <c r="FN57" s="48"/>
      <c r="FO57" s="48"/>
      <c r="FP57" s="48"/>
      <c r="FQ57" s="48"/>
      <c r="FR57" s="48"/>
      <c r="FS57" s="48"/>
      <c r="FT57" s="48"/>
      <c r="FU57" s="48"/>
      <c r="FV57" s="48"/>
      <c r="FW57" s="48"/>
      <c r="FX57" s="48"/>
      <c r="FY57" s="48"/>
      <c r="FZ57" s="48"/>
      <c r="GA57" s="48"/>
      <c r="GB57" s="48"/>
      <c r="GC57" s="48"/>
      <c r="GD57" s="48"/>
      <c r="GE57" s="48"/>
      <c r="GF57" s="48"/>
      <c r="GG57" s="48"/>
      <c r="GH57" s="48"/>
      <c r="GI57" s="48"/>
      <c r="GJ57" s="48"/>
      <c r="GK57" s="48"/>
      <c r="GL57" s="48"/>
      <c r="GM57" s="48"/>
      <c r="GN57" s="48"/>
      <c r="GO57" s="48"/>
      <c r="GP57" s="48"/>
      <c r="GQ57" s="48"/>
      <c r="GR57" s="48"/>
      <c r="GS57" s="48"/>
      <c r="GT57" s="48"/>
      <c r="GU57" s="48"/>
      <c r="GV57" s="48"/>
      <c r="GW57" s="48"/>
      <c r="GX57" s="48"/>
      <c r="GY57" s="48"/>
      <c r="GZ57" s="48"/>
      <c r="HA57" s="48"/>
      <c r="HB57" s="48"/>
      <c r="HC57" s="48"/>
      <c r="HD57" s="48"/>
      <c r="HE57" s="48"/>
      <c r="HF57" s="48"/>
      <c r="HG57" s="48"/>
      <c r="HH57" s="48"/>
      <c r="HI57" s="48"/>
      <c r="HJ57" s="48"/>
      <c r="HK57" s="48"/>
      <c r="HL57" s="48"/>
      <c r="HM57" s="48"/>
      <c r="HN57" s="48"/>
      <c r="HO57" s="48"/>
      <c r="HP57" s="48"/>
      <c r="HQ57" s="48"/>
      <c r="HR57" s="48"/>
      <c r="HS57" s="48"/>
      <c r="HT57" s="48"/>
      <c r="HU57" s="48"/>
      <c r="HV57" s="48"/>
      <c r="HW57" s="48"/>
      <c r="HX57" s="48"/>
      <c r="HY57" s="48"/>
      <c r="HZ57" s="48"/>
      <c r="IA57" s="48"/>
      <c r="IB57" s="48"/>
      <c r="IC57" s="48"/>
      <c r="ID57" s="48"/>
      <c r="IE57" s="48"/>
      <c r="IF57" s="48"/>
      <c r="IG57" s="48"/>
      <c r="IH57" s="48"/>
      <c r="II57" s="48"/>
      <c r="IJ57" s="48"/>
      <c r="IK57" s="48"/>
      <c r="IL57" s="48"/>
      <c r="IM57" s="48"/>
      <c r="IN57" s="48"/>
      <c r="IO57" s="48"/>
      <c r="IP57" s="48"/>
      <c r="IQ57" s="48"/>
      <c r="IR57" s="48"/>
      <c r="IS57" s="48"/>
      <c r="IT57" s="48"/>
      <c r="IU57" s="48"/>
      <c r="IV57" s="48"/>
    </row>
  </sheetData>
  <mergeCells count="70">
    <mergeCell ref="A7:A8"/>
    <mergeCell ref="B7:B8"/>
    <mergeCell ref="C7:D7"/>
    <mergeCell ref="B53:D53"/>
    <mergeCell ref="HY5:IB5"/>
    <mergeCell ref="HA5:HD5"/>
    <mergeCell ref="HE5:HH5"/>
    <mergeCell ref="HI5:HL5"/>
    <mergeCell ref="HM5:HP5"/>
    <mergeCell ref="HQ5:HT5"/>
    <mergeCell ref="HU5:HX5"/>
    <mergeCell ref="GC5:GF5"/>
    <mergeCell ref="GG5:GJ5"/>
    <mergeCell ref="GK5:GN5"/>
    <mergeCell ref="GO5:GR5"/>
    <mergeCell ref="GS5:GV5"/>
    <mergeCell ref="IC5:IF5"/>
    <mergeCell ref="IG5:IJ5"/>
    <mergeCell ref="IK5:IN5"/>
    <mergeCell ref="IO5:IR5"/>
    <mergeCell ref="IS5:IV5"/>
    <mergeCell ref="GW5:GZ5"/>
    <mergeCell ref="FE5:FH5"/>
    <mergeCell ref="FI5:FL5"/>
    <mergeCell ref="FM5:FP5"/>
    <mergeCell ref="FQ5:FT5"/>
    <mergeCell ref="FU5:FX5"/>
    <mergeCell ref="FY5:GB5"/>
    <mergeCell ref="FA5:FD5"/>
    <mergeCell ref="DI5:DL5"/>
    <mergeCell ref="DM5:DP5"/>
    <mergeCell ref="DQ5:DT5"/>
    <mergeCell ref="DU5:DX5"/>
    <mergeCell ref="DY5:EB5"/>
    <mergeCell ref="EC5:EF5"/>
    <mergeCell ref="EG5:EJ5"/>
    <mergeCell ref="EK5:EN5"/>
    <mergeCell ref="EO5:ER5"/>
    <mergeCell ref="ES5:EV5"/>
    <mergeCell ref="EW5:EZ5"/>
    <mergeCell ref="DE5:DH5"/>
    <mergeCell ref="BM5:BP5"/>
    <mergeCell ref="BQ5:BT5"/>
    <mergeCell ref="BU5:BX5"/>
    <mergeCell ref="BY5:CB5"/>
    <mergeCell ref="CC5:CF5"/>
    <mergeCell ref="CG5:CJ5"/>
    <mergeCell ref="CK5:CN5"/>
    <mergeCell ref="CO5:CR5"/>
    <mergeCell ref="CS5:CV5"/>
    <mergeCell ref="CW5:CZ5"/>
    <mergeCell ref="DA5:DD5"/>
    <mergeCell ref="BI5:BL5"/>
    <mergeCell ref="Q5:T5"/>
    <mergeCell ref="U5:X5"/>
    <mergeCell ref="Y5:AB5"/>
    <mergeCell ref="AC5:AF5"/>
    <mergeCell ref="AG5:AJ5"/>
    <mergeCell ref="AK5:AN5"/>
    <mergeCell ref="AO5:AR5"/>
    <mergeCell ref="AS5:AV5"/>
    <mergeCell ref="AW5:AZ5"/>
    <mergeCell ref="BA5:BD5"/>
    <mergeCell ref="BE5:BH5"/>
    <mergeCell ref="M5:P5"/>
    <mergeCell ref="A1:D1"/>
    <mergeCell ref="E2:H2"/>
    <mergeCell ref="A3:D3"/>
    <mergeCell ref="A5:D5"/>
    <mergeCell ref="I5:L5"/>
  </mergeCells>
  <printOptions horizontalCentered="1" verticalCentered="1"/>
  <pageMargins left="0.78740157480314965" right="0.78740157480314965" top="0.39370078740157483" bottom="0.39370078740157483" header="0.19685039370078741" footer="0.19685039370078741"/>
  <pageSetup paperSize="9" scale="84" orientation="portrait" r:id="rId1"/>
  <headerFooter>
    <oddHeader>&amp;C&amp;F</oddHeader>
    <oddFooter>Página &amp;P de &amp;N</oddFooter>
  </headerFooter>
  <drawing r:id="rId2"/>
</worksheet>
</file>

<file path=xl/worksheets/sheet9.xml><?xml version="1.0" encoding="utf-8"?>
<worksheet xmlns="http://schemas.openxmlformats.org/spreadsheetml/2006/main" xmlns:r="http://schemas.openxmlformats.org/officeDocument/2006/relationships">
  <dimension ref="A1:K56"/>
  <sheetViews>
    <sheetView showGridLines="0" view="pageBreakPreview" zoomScale="130" zoomScaleNormal="100" zoomScaleSheetLayoutView="130" workbookViewId="0">
      <selection activeCell="B4" sqref="B4:H4"/>
    </sheetView>
  </sheetViews>
  <sheetFormatPr defaultColWidth="9.140625" defaultRowHeight="14.25"/>
  <cols>
    <col min="1" max="1" width="3.140625" style="246" customWidth="1"/>
    <col min="2" max="2" width="9.140625" style="246"/>
    <col min="3" max="3" width="4.42578125" style="246" customWidth="1"/>
    <col min="4" max="4" width="38" style="246" customWidth="1"/>
    <col min="5" max="5" width="2.42578125" style="246" customWidth="1"/>
    <col min="6" max="6" width="4.140625" style="246" customWidth="1"/>
    <col min="7" max="7" width="4" style="246" customWidth="1"/>
    <col min="8" max="8" width="11.42578125" style="246" customWidth="1"/>
    <col min="9" max="9" width="3.140625" style="246" customWidth="1"/>
    <col min="10" max="16384" width="9.140625" style="246"/>
  </cols>
  <sheetData>
    <row r="1" spans="1:11" ht="60.75" customHeight="1">
      <c r="A1" s="245"/>
      <c r="B1" s="245"/>
      <c r="C1" s="245"/>
      <c r="D1" s="245"/>
      <c r="E1" s="245"/>
      <c r="F1" s="245"/>
      <c r="G1" s="245"/>
      <c r="H1" s="245"/>
      <c r="I1" s="245"/>
    </row>
    <row r="2" spans="1:11" ht="15">
      <c r="A2" s="245"/>
      <c r="B2" s="405" t="s">
        <v>7818</v>
      </c>
      <c r="C2" s="405"/>
      <c r="D2" s="405"/>
      <c r="E2" s="405"/>
      <c r="F2" s="405"/>
      <c r="G2" s="405"/>
      <c r="H2" s="405"/>
      <c r="I2" s="245"/>
      <c r="K2" s="304"/>
    </row>
    <row r="3" spans="1:11">
      <c r="A3" s="245"/>
      <c r="B3" s="406" t="s">
        <v>7867</v>
      </c>
      <c r="C3" s="406"/>
      <c r="D3" s="406"/>
      <c r="E3" s="406"/>
      <c r="F3" s="406"/>
      <c r="G3" s="406"/>
      <c r="H3" s="406"/>
      <c r="I3" s="245"/>
    </row>
    <row r="4" spans="1:11">
      <c r="A4" s="245"/>
      <c r="B4" s="406" t="s">
        <v>7820</v>
      </c>
      <c r="C4" s="406"/>
      <c r="D4" s="406"/>
      <c r="E4" s="406"/>
      <c r="F4" s="406"/>
      <c r="G4" s="406"/>
      <c r="H4" s="406"/>
      <c r="I4" s="245"/>
    </row>
    <row r="5" spans="1:11" ht="15" customHeight="1" thickBot="1">
      <c r="A5" s="245"/>
      <c r="B5" s="248"/>
      <c r="C5" s="248"/>
      <c r="D5" s="248"/>
      <c r="E5" s="248"/>
      <c r="F5" s="248"/>
      <c r="G5" s="248"/>
      <c r="H5" s="249" t="s">
        <v>7870</v>
      </c>
      <c r="I5" s="245"/>
    </row>
    <row r="6" spans="1:11" ht="15" thickBot="1">
      <c r="A6" s="245"/>
      <c r="B6" s="250" t="s">
        <v>7822</v>
      </c>
      <c r="C6" s="407" t="s">
        <v>7823</v>
      </c>
      <c r="D6" s="407"/>
      <c r="E6" s="407"/>
      <c r="F6" s="407"/>
      <c r="G6" s="407"/>
      <c r="H6" s="251" t="s">
        <v>7824</v>
      </c>
      <c r="I6" s="245"/>
    </row>
    <row r="7" spans="1:11" ht="15" thickTop="1">
      <c r="A7" s="245"/>
      <c r="B7" s="408" t="s">
        <v>7825</v>
      </c>
      <c r="C7" s="409"/>
      <c r="D7" s="409"/>
      <c r="E7" s="409"/>
      <c r="F7" s="409"/>
      <c r="G7" s="409"/>
      <c r="H7" s="410"/>
      <c r="I7" s="245"/>
    </row>
    <row r="8" spans="1:11">
      <c r="A8" s="245"/>
      <c r="B8" s="393" t="s">
        <v>7826</v>
      </c>
      <c r="C8" s="396" t="s">
        <v>7827</v>
      </c>
      <c r="D8" s="397"/>
      <c r="E8" s="397"/>
      <c r="F8" s="397"/>
      <c r="G8" s="398"/>
      <c r="H8" s="253">
        <v>0.04</v>
      </c>
      <c r="I8" s="245"/>
    </row>
    <row r="9" spans="1:11">
      <c r="A9" s="245"/>
      <c r="B9" s="394"/>
      <c r="C9" s="399" t="s">
        <v>7828</v>
      </c>
      <c r="D9" s="400"/>
      <c r="E9" s="400"/>
      <c r="F9" s="400"/>
      <c r="G9" s="401"/>
      <c r="H9" s="253">
        <v>8.0000000000000002E-3</v>
      </c>
      <c r="I9" s="245"/>
    </row>
    <row r="10" spans="1:11">
      <c r="A10" s="245"/>
      <c r="B10" s="394"/>
      <c r="C10" s="399" t="s">
        <v>7829</v>
      </c>
      <c r="D10" s="400"/>
      <c r="E10" s="400"/>
      <c r="F10" s="400"/>
      <c r="G10" s="401"/>
      <c r="H10" s="253">
        <v>1.2699999999999999E-2</v>
      </c>
      <c r="I10" s="245"/>
    </row>
    <row r="11" spans="1:11">
      <c r="A11" s="245"/>
      <c r="B11" s="395"/>
      <c r="C11" s="402" t="s">
        <v>7830</v>
      </c>
      <c r="D11" s="403"/>
      <c r="E11" s="403"/>
      <c r="F11" s="403"/>
      <c r="G11" s="404"/>
      <c r="H11" s="253">
        <v>1.23E-2</v>
      </c>
      <c r="I11" s="245"/>
    </row>
    <row r="12" spans="1:11" ht="15" thickBot="1">
      <c r="A12" s="245"/>
      <c r="B12" s="411" t="s">
        <v>7831</v>
      </c>
      <c r="C12" s="412"/>
      <c r="D12" s="412"/>
      <c r="E12" s="412"/>
      <c r="F12" s="412"/>
      <c r="G12" s="413"/>
      <c r="H12" s="255">
        <f>SUM(H8:H11)</f>
        <v>7.3000000000000009E-2</v>
      </c>
      <c r="I12" s="245"/>
    </row>
    <row r="13" spans="1:11" ht="15" thickTop="1">
      <c r="A13" s="245"/>
      <c r="B13" s="408" t="s">
        <v>7832</v>
      </c>
      <c r="C13" s="409"/>
      <c r="D13" s="409"/>
      <c r="E13" s="409"/>
      <c r="F13" s="409"/>
      <c r="G13" s="409"/>
      <c r="H13" s="410"/>
      <c r="I13" s="245"/>
    </row>
    <row r="14" spans="1:11">
      <c r="A14" s="245"/>
      <c r="B14" s="393" t="s">
        <v>7833</v>
      </c>
      <c r="C14" s="396" t="s">
        <v>7834</v>
      </c>
      <c r="D14" s="397"/>
      <c r="E14" s="397"/>
      <c r="F14" s="397"/>
      <c r="G14" s="398"/>
      <c r="H14" s="252">
        <v>0.03</v>
      </c>
      <c r="I14" s="245"/>
    </row>
    <row r="15" spans="1:11">
      <c r="A15" s="245"/>
      <c r="B15" s="394"/>
      <c r="C15" s="399" t="s">
        <v>7835</v>
      </c>
      <c r="D15" s="400"/>
      <c r="E15" s="400"/>
      <c r="F15" s="400"/>
      <c r="G15" s="401"/>
      <c r="H15" s="253">
        <v>6.4999999999999997E-3</v>
      </c>
      <c r="I15" s="245"/>
    </row>
    <row r="16" spans="1:11">
      <c r="A16" s="245"/>
      <c r="B16" s="394"/>
      <c r="C16" s="399" t="s">
        <v>7836</v>
      </c>
      <c r="D16" s="400"/>
      <c r="E16" s="400"/>
      <c r="F16" s="400"/>
      <c r="G16" s="401"/>
      <c r="H16" s="253">
        <v>0.01</v>
      </c>
      <c r="I16" s="245"/>
    </row>
    <row r="17" spans="1:9">
      <c r="A17" s="245"/>
      <c r="B17" s="395"/>
      <c r="C17" s="402" t="s">
        <v>7837</v>
      </c>
      <c r="D17" s="403"/>
      <c r="E17" s="403"/>
      <c r="F17" s="403"/>
      <c r="G17" s="404"/>
      <c r="H17" s="254">
        <f>IF(B4="COM Desoneração da Folha de Pagamento",0.045,0)</f>
        <v>4.4999999999999998E-2</v>
      </c>
      <c r="I17" s="245"/>
    </row>
    <row r="18" spans="1:9" ht="15" thickBot="1">
      <c r="A18" s="245"/>
      <c r="B18" s="411" t="s">
        <v>7838</v>
      </c>
      <c r="C18" s="412"/>
      <c r="D18" s="412"/>
      <c r="E18" s="412"/>
      <c r="F18" s="412"/>
      <c r="G18" s="413"/>
      <c r="H18" s="255">
        <f>SUM(H14:H17)</f>
        <v>9.1499999999999998E-2</v>
      </c>
      <c r="I18" s="245"/>
    </row>
    <row r="19" spans="1:9" ht="15" thickTop="1">
      <c r="A19" s="245"/>
      <c r="B19" s="408" t="s">
        <v>7839</v>
      </c>
      <c r="C19" s="409"/>
      <c r="D19" s="409"/>
      <c r="E19" s="409"/>
      <c r="F19" s="409"/>
      <c r="G19" s="409"/>
      <c r="H19" s="410"/>
      <c r="I19" s="245"/>
    </row>
    <row r="20" spans="1:9">
      <c r="A20" s="245"/>
      <c r="B20" s="256" t="s">
        <v>7840</v>
      </c>
      <c r="C20" s="415" t="s">
        <v>7841</v>
      </c>
      <c r="D20" s="416"/>
      <c r="E20" s="416"/>
      <c r="F20" s="416"/>
      <c r="G20" s="417"/>
      <c r="H20" s="253">
        <v>7.3999999999999996E-2</v>
      </c>
      <c r="I20" s="245"/>
    </row>
    <row r="21" spans="1:9" ht="15" thickBot="1">
      <c r="A21" s="245"/>
      <c r="B21" s="411" t="s">
        <v>7842</v>
      </c>
      <c r="C21" s="412"/>
      <c r="D21" s="412"/>
      <c r="E21" s="412"/>
      <c r="F21" s="412"/>
      <c r="G21" s="413"/>
      <c r="H21" s="255">
        <f>SUM(H20:H20)</f>
        <v>7.3999999999999996E-2</v>
      </c>
      <c r="I21" s="245"/>
    </row>
    <row r="22" spans="1:9" ht="15.75" thickTop="1" thickBot="1">
      <c r="A22" s="245"/>
      <c r="B22" s="418" t="s">
        <v>7843</v>
      </c>
      <c r="C22" s="419"/>
      <c r="D22" s="419"/>
      <c r="E22" s="419"/>
      <c r="F22" s="419"/>
      <c r="G22" s="420"/>
      <c r="H22" s="257">
        <f>((((((1+(H8+H9+H10))*((1+H11)*(1+H21)))/(1-H18))-1)*100))/100</f>
        <v>0.26934932211337381</v>
      </c>
      <c r="I22" s="245"/>
    </row>
    <row r="23" spans="1:9" ht="20.100000000000001" customHeight="1">
      <c r="A23" s="245"/>
      <c r="B23" s="258"/>
      <c r="C23" s="258"/>
      <c r="D23" s="258"/>
      <c r="E23" s="258"/>
      <c r="F23" s="258"/>
      <c r="G23" s="258"/>
      <c r="H23" s="258"/>
      <c r="I23" s="245"/>
    </row>
    <row r="24" spans="1:9" ht="15.75" customHeight="1">
      <c r="A24" s="245"/>
      <c r="B24" s="421" t="s">
        <v>7844</v>
      </c>
      <c r="C24" s="421"/>
      <c r="D24" s="421"/>
      <c r="E24" s="421"/>
      <c r="F24" s="421"/>
      <c r="G24" s="421"/>
      <c r="H24" s="421"/>
      <c r="I24" s="245"/>
    </row>
    <row r="25" spans="1:9" ht="21" customHeight="1">
      <c r="A25" s="245"/>
      <c r="B25" s="422" t="s">
        <v>7845</v>
      </c>
      <c r="C25" s="423" t="s">
        <v>7846</v>
      </c>
      <c r="D25" s="259" t="s">
        <v>7847</v>
      </c>
      <c r="E25" s="424" t="s">
        <v>7848</v>
      </c>
      <c r="F25" s="425">
        <v>-1</v>
      </c>
      <c r="G25" s="426" t="s">
        <v>7849</v>
      </c>
      <c r="H25" s="414" t="s">
        <v>7850</v>
      </c>
      <c r="I25" s="245"/>
    </row>
    <row r="26" spans="1:9" ht="21" customHeight="1">
      <c r="A26" s="245"/>
      <c r="B26" s="422"/>
      <c r="C26" s="423"/>
      <c r="D26" s="260" t="s">
        <v>7851</v>
      </c>
      <c r="E26" s="424"/>
      <c r="F26" s="425"/>
      <c r="G26" s="426"/>
      <c r="H26" s="414"/>
      <c r="I26" s="245"/>
    </row>
    <row r="27" spans="1:9" ht="3" customHeight="1">
      <c r="A27" s="245"/>
      <c r="B27" s="261"/>
      <c r="C27" s="261"/>
      <c r="D27" s="261"/>
      <c r="E27" s="261"/>
      <c r="F27" s="261"/>
      <c r="G27" s="261"/>
      <c r="H27" s="261"/>
      <c r="I27" s="245"/>
    </row>
    <row r="28" spans="1:9">
      <c r="A28" s="245"/>
      <c r="B28" s="262" t="s">
        <v>7852</v>
      </c>
      <c r="C28" s="427" t="s">
        <v>7853</v>
      </c>
      <c r="D28" s="427"/>
      <c r="E28" s="427"/>
      <c r="F28" s="427"/>
      <c r="G28" s="427"/>
      <c r="H28" s="427"/>
      <c r="I28" s="245"/>
    </row>
    <row r="29" spans="1:9">
      <c r="A29" s="245"/>
      <c r="B29" s="262" t="s">
        <v>7854</v>
      </c>
      <c r="C29" s="427" t="s">
        <v>7855</v>
      </c>
      <c r="D29" s="427"/>
      <c r="E29" s="427"/>
      <c r="F29" s="427"/>
      <c r="G29" s="427"/>
      <c r="H29" s="427"/>
      <c r="I29" s="245"/>
    </row>
    <row r="30" spans="1:9">
      <c r="A30" s="245"/>
      <c r="B30" s="262" t="s">
        <v>7856</v>
      </c>
      <c r="C30" s="427" t="s">
        <v>7857</v>
      </c>
      <c r="D30" s="427"/>
      <c r="E30" s="427"/>
      <c r="F30" s="427"/>
      <c r="G30" s="427"/>
      <c r="H30" s="427"/>
      <c r="I30" s="245"/>
    </row>
    <row r="31" spans="1:9">
      <c r="A31" s="245"/>
      <c r="B31" s="262" t="s">
        <v>7858</v>
      </c>
      <c r="C31" s="427" t="s">
        <v>7859</v>
      </c>
      <c r="D31" s="427"/>
      <c r="E31" s="427"/>
      <c r="F31" s="427"/>
      <c r="G31" s="427"/>
      <c r="H31" s="427"/>
      <c r="I31" s="245"/>
    </row>
    <row r="32" spans="1:9">
      <c r="A32" s="245"/>
      <c r="B32" s="262" t="s">
        <v>7860</v>
      </c>
      <c r="C32" s="427" t="s">
        <v>7861</v>
      </c>
      <c r="D32" s="427"/>
      <c r="E32" s="427"/>
      <c r="F32" s="427"/>
      <c r="G32" s="427"/>
      <c r="H32" s="427"/>
      <c r="I32" s="245"/>
    </row>
    <row r="33" spans="1:9">
      <c r="A33" s="245"/>
      <c r="B33" s="262" t="s">
        <v>5</v>
      </c>
      <c r="C33" s="427" t="s">
        <v>7862</v>
      </c>
      <c r="D33" s="427"/>
      <c r="E33" s="427"/>
      <c r="F33" s="427"/>
      <c r="G33" s="427"/>
      <c r="H33" s="427"/>
      <c r="I33" s="245"/>
    </row>
    <row r="34" spans="1:9">
      <c r="A34" s="245"/>
      <c r="B34" s="262" t="s">
        <v>7863</v>
      </c>
      <c r="C34" s="427" t="s">
        <v>7864</v>
      </c>
      <c r="D34" s="427"/>
      <c r="E34" s="427"/>
      <c r="F34" s="427"/>
      <c r="G34" s="427"/>
      <c r="H34" s="427"/>
      <c r="I34" s="245"/>
    </row>
    <row r="35" spans="1:9" s="264" customFormat="1" ht="44.25" customHeight="1">
      <c r="A35" s="263"/>
      <c r="B35" s="303"/>
      <c r="C35" s="428" t="s">
        <v>11538</v>
      </c>
      <c r="D35" s="428"/>
      <c r="E35" s="428"/>
      <c r="F35" s="428"/>
      <c r="G35" s="428"/>
      <c r="H35" s="428"/>
      <c r="I35" s="263"/>
    </row>
    <row r="36" spans="1:9" ht="15" customHeight="1">
      <c r="A36" s="245"/>
      <c r="B36" s="261"/>
      <c r="C36" s="261"/>
      <c r="D36" s="261"/>
      <c r="E36" s="261"/>
      <c r="F36" s="261"/>
      <c r="G36" s="261"/>
      <c r="H36" s="261"/>
      <c r="I36" s="245"/>
    </row>
    <row r="37" spans="1:9">
      <c r="A37" s="245"/>
      <c r="B37" s="429" t="s">
        <v>7865</v>
      </c>
      <c r="C37" s="429"/>
      <c r="D37" s="429"/>
      <c r="E37" s="429"/>
      <c r="F37" s="429"/>
      <c r="G37" s="429"/>
      <c r="H37" s="429"/>
      <c r="I37" s="245"/>
    </row>
    <row r="38" spans="1:9">
      <c r="A38" s="245"/>
      <c r="B38" s="429" t="s">
        <v>7866</v>
      </c>
      <c r="C38" s="429"/>
      <c r="D38" s="429"/>
      <c r="E38" s="429"/>
      <c r="F38" s="429"/>
      <c r="G38" s="429"/>
      <c r="H38" s="429"/>
      <c r="I38" s="245"/>
    </row>
    <row r="39" spans="1:9" ht="5.0999999999999996" customHeight="1">
      <c r="A39" s="245"/>
      <c r="B39" s="245"/>
      <c r="C39" s="245"/>
      <c r="D39" s="245"/>
      <c r="E39" s="245"/>
      <c r="F39" s="245"/>
      <c r="G39" s="245"/>
      <c r="H39" s="245"/>
      <c r="I39" s="245"/>
    </row>
    <row r="43" spans="1:9" hidden="1">
      <c r="B43" s="247" t="s">
        <v>7867</v>
      </c>
    </row>
    <row r="44" spans="1:9" hidden="1">
      <c r="B44" s="247" t="s">
        <v>7868</v>
      </c>
    </row>
    <row r="45" spans="1:9" hidden="1">
      <c r="B45" s="247" t="s">
        <v>11539</v>
      </c>
    </row>
    <row r="46" spans="1:9" hidden="1">
      <c r="B46" s="247" t="s">
        <v>11540</v>
      </c>
    </row>
    <row r="47" spans="1:9" hidden="1">
      <c r="B47" s="247" t="s">
        <v>11537</v>
      </c>
    </row>
    <row r="48" spans="1:9" hidden="1">
      <c r="B48" s="247" t="s">
        <v>7819</v>
      </c>
    </row>
    <row r="49" spans="2:10" hidden="1">
      <c r="B49" s="247" t="s">
        <v>11541</v>
      </c>
    </row>
    <row r="50" spans="2:10" hidden="1"/>
    <row r="51" spans="2:10" hidden="1">
      <c r="B51" s="247" t="s">
        <v>7820</v>
      </c>
    </row>
    <row r="52" spans="2:10" hidden="1">
      <c r="B52" s="247" t="s">
        <v>7869</v>
      </c>
    </row>
    <row r="53" spans="2:10" hidden="1"/>
    <row r="54" spans="2:10" hidden="1">
      <c r="B54" s="247" t="s">
        <v>7821</v>
      </c>
    </row>
    <row r="55" spans="2:10" hidden="1">
      <c r="B55" s="247" t="s">
        <v>7870</v>
      </c>
      <c r="H55" s="265"/>
      <c r="I55" s="265"/>
      <c r="J55" s="265"/>
    </row>
    <row r="56" spans="2:10" hidden="1">
      <c r="B56" s="247" t="s">
        <v>7871</v>
      </c>
    </row>
  </sheetData>
  <mergeCells count="39">
    <mergeCell ref="C34:H34"/>
    <mergeCell ref="C35:H35"/>
    <mergeCell ref="B37:H37"/>
    <mergeCell ref="B38:H38"/>
    <mergeCell ref="C28:H28"/>
    <mergeCell ref="C29:H29"/>
    <mergeCell ref="C30:H30"/>
    <mergeCell ref="C31:H31"/>
    <mergeCell ref="C32:H32"/>
    <mergeCell ref="C33:H33"/>
    <mergeCell ref="H25:H26"/>
    <mergeCell ref="B18:G18"/>
    <mergeCell ref="B19:H19"/>
    <mergeCell ref="C20:G20"/>
    <mergeCell ref="B21:G21"/>
    <mergeCell ref="B22:G22"/>
    <mergeCell ref="B24:H24"/>
    <mergeCell ref="B25:B26"/>
    <mergeCell ref="C25:C26"/>
    <mergeCell ref="E25:E26"/>
    <mergeCell ref="F25:F26"/>
    <mergeCell ref="G25:G26"/>
    <mergeCell ref="B12:G12"/>
    <mergeCell ref="B13:H13"/>
    <mergeCell ref="B14:B17"/>
    <mergeCell ref="C14:G14"/>
    <mergeCell ref="C15:G15"/>
    <mergeCell ref="C16:G16"/>
    <mergeCell ref="C17:G17"/>
    <mergeCell ref="B2:H2"/>
    <mergeCell ref="B3:H3"/>
    <mergeCell ref="B4:H4"/>
    <mergeCell ref="C6:G6"/>
    <mergeCell ref="B7:H7"/>
    <mergeCell ref="B8:B11"/>
    <mergeCell ref="C8:G8"/>
    <mergeCell ref="C9:G9"/>
    <mergeCell ref="C10:G10"/>
    <mergeCell ref="C11:G11"/>
  </mergeCells>
  <dataValidations count="3">
    <dataValidation type="list" allowBlank="1" showInputMessage="1" showErrorMessage="1" sqref="B3:H3">
      <formula1>$B$43:$B$49</formula1>
    </dataValidation>
    <dataValidation type="list" allowBlank="1" showInputMessage="1" showErrorMessage="1" sqref="B4:H4">
      <formula1>$B$51:$B$52</formula1>
    </dataValidation>
    <dataValidation type="list" allowBlank="1" showInputMessage="1" showErrorMessage="1" sqref="H5">
      <formula1>$B$54:$B$56</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headerFooter>
    <oddHeader>&amp;F</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11</vt:i4>
      </vt:variant>
    </vt:vector>
  </HeadingPairs>
  <TitlesOfParts>
    <vt:vector size="20" baseType="lpstr">
      <vt:lpstr>028-21-CAPA</vt:lpstr>
      <vt:lpstr>028.01-21-ORÇ.</vt:lpstr>
      <vt:lpstr>028-21-CCU's</vt:lpstr>
      <vt:lpstr>028-21-CCA</vt:lpstr>
      <vt:lpstr>028-21-cotação</vt:lpstr>
      <vt:lpstr>SERVIÇOS</vt:lpstr>
      <vt:lpstr>INSUMOS</vt:lpstr>
      <vt:lpstr>Encargos </vt:lpstr>
      <vt:lpstr>BDI-Edificações</vt:lpstr>
      <vt:lpstr>'028.01-21-ORÇ.'!Area_de_impressao</vt:lpstr>
      <vt:lpstr>'028-21-CAPA'!Area_de_impressao</vt:lpstr>
      <vt:lpstr>'028-21-CCA'!Area_de_impressao</vt:lpstr>
      <vt:lpstr>'028-21-CCU''s'!Area_de_impressao</vt:lpstr>
      <vt:lpstr>'028-21-cotação'!Area_de_impressao</vt:lpstr>
      <vt:lpstr>'BDI-Edificações'!Area_de_impressao</vt:lpstr>
      <vt:lpstr>'Encargos '!Area_de_impressao</vt:lpstr>
      <vt:lpstr>'028.01-21-ORÇ.'!Titulos_de_impressao</vt:lpstr>
      <vt:lpstr>'028-21-CCA'!Titulos_de_impressao</vt:lpstr>
      <vt:lpstr>'028-21-CCU''s'!Titulos_de_impressao</vt:lpstr>
      <vt:lpstr>'028-21-cotação'!Titulos_de_impressao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Gilmar da Mota Fernandes</dc:creator>
  <cp:lastModifiedBy>marcelo.cunha</cp:lastModifiedBy>
  <cp:lastPrinted>2022-02-23T17:13:01Z</cp:lastPrinted>
  <dcterms:created xsi:type="dcterms:W3CDTF">2016-10-17T12:27:47Z</dcterms:created>
  <dcterms:modified xsi:type="dcterms:W3CDTF">2022-03-23T18:41:24Z</dcterms:modified>
</cp:coreProperties>
</file>